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a.morais\Documents\"/>
    </mc:Choice>
  </mc:AlternateContent>
  <bookViews>
    <workbookView xWindow="0" yWindow="0" windowWidth="28800" windowHeight="11430"/>
  </bookViews>
  <sheets>
    <sheet name="Alterações Orç. PIP" sheetId="1" r:id="rId1"/>
    <sheet name="Alterações Orç FUN" sheetId="2" r:id="rId2"/>
  </sheets>
  <definedNames>
    <definedName name="_xlnm._FilterDatabase" localSheetId="1" hidden="1">'Alterações Orç FUN'!$A$4:$H$6920</definedName>
    <definedName name="_xlnm._FilterDatabase" localSheetId="0" hidden="1">'Alterações Orç. PIP'!$A$5:$T$6434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920" i="2" l="1"/>
  <c r="G6920" i="2"/>
  <c r="H6918" i="2"/>
  <c r="G6918" i="2"/>
  <c r="H6915" i="2"/>
  <c r="G6915" i="2"/>
  <c r="H6912" i="2"/>
  <c r="G6912" i="2"/>
  <c r="H6907" i="2"/>
  <c r="G6907" i="2"/>
  <c r="H6904" i="2"/>
  <c r="G6904" i="2"/>
  <c r="H6888" i="2"/>
  <c r="G6888" i="2"/>
  <c r="H6883" i="2"/>
  <c r="G6883" i="2"/>
  <c r="H6880" i="2"/>
  <c r="G6880" i="2"/>
  <c r="H6877" i="2"/>
  <c r="G6877" i="2"/>
  <c r="H6874" i="2"/>
  <c r="G6874" i="2"/>
  <c r="H6871" i="2"/>
  <c r="G6871" i="2"/>
  <c r="H6868" i="2"/>
  <c r="G6868" i="2"/>
  <c r="H6865" i="2"/>
  <c r="G6865" i="2"/>
  <c r="H6862" i="2"/>
  <c r="G6862" i="2"/>
  <c r="H6859" i="2"/>
  <c r="G6859" i="2"/>
  <c r="H6856" i="2"/>
  <c r="G6856" i="2"/>
  <c r="H6853" i="2"/>
  <c r="G6853" i="2"/>
  <c r="H6850" i="2"/>
  <c r="G6850" i="2"/>
  <c r="H6847" i="2"/>
  <c r="G6847" i="2"/>
  <c r="H6844" i="2"/>
  <c r="G6844" i="2"/>
  <c r="H6840" i="2"/>
  <c r="G6840" i="2"/>
  <c r="H6837" i="2"/>
  <c r="G6837" i="2"/>
  <c r="H6834" i="2"/>
  <c r="G6834" i="2"/>
  <c r="H6828" i="2"/>
  <c r="G6828" i="2"/>
  <c r="H6825" i="2"/>
  <c r="G6825" i="2"/>
  <c r="H6812" i="2"/>
  <c r="G6812" i="2"/>
  <c r="H6806" i="2"/>
  <c r="G6806" i="2"/>
  <c r="H6803" i="2"/>
  <c r="G6803" i="2"/>
  <c r="H6800" i="2"/>
  <c r="G6800" i="2"/>
  <c r="H6796" i="2"/>
  <c r="G6796" i="2"/>
  <c r="H6788" i="2"/>
  <c r="G6788" i="2"/>
  <c r="H6785" i="2"/>
  <c r="G6785" i="2"/>
  <c r="H6782" i="2"/>
  <c r="G6782" i="2"/>
  <c r="H6778" i="2"/>
  <c r="G6778" i="2"/>
  <c r="H6775" i="2"/>
  <c r="G6775" i="2"/>
  <c r="H6771" i="2"/>
  <c r="G6771" i="2"/>
  <c r="H6767" i="2"/>
  <c r="G6767" i="2"/>
  <c r="H6758" i="2"/>
  <c r="G6758" i="2"/>
  <c r="H6751" i="2"/>
  <c r="G6751" i="2"/>
  <c r="H6748" i="2"/>
  <c r="G6748" i="2"/>
  <c r="H6744" i="2"/>
  <c r="G6744" i="2"/>
  <c r="H6740" i="2"/>
  <c r="G6740" i="2"/>
  <c r="H6726" i="2"/>
  <c r="G6726" i="2"/>
  <c r="H6721" i="2"/>
  <c r="G6721" i="2"/>
  <c r="H6717" i="2"/>
  <c r="G6717" i="2"/>
  <c r="H6713" i="2"/>
  <c r="G6713" i="2"/>
  <c r="H6708" i="2"/>
  <c r="G6708" i="2"/>
  <c r="H6705" i="2"/>
  <c r="G6705" i="2"/>
  <c r="H6689" i="2"/>
  <c r="G6689" i="2"/>
  <c r="H6685" i="2"/>
  <c r="G6685" i="2"/>
  <c r="H6682" i="2"/>
  <c r="G6682" i="2"/>
  <c r="H6679" i="2"/>
  <c r="G6679" i="2"/>
  <c r="H6671" i="2"/>
  <c r="G6671" i="2"/>
  <c r="H6660" i="2"/>
  <c r="G6660" i="2"/>
  <c r="H6649" i="2"/>
  <c r="G6649" i="2"/>
  <c r="H6643" i="2"/>
  <c r="G6643" i="2"/>
  <c r="H6637" i="2"/>
  <c r="G6637" i="2"/>
  <c r="H6628" i="2"/>
  <c r="G6628" i="2"/>
  <c r="H6625" i="2"/>
  <c r="G6625" i="2"/>
  <c r="H6621" i="2"/>
  <c r="G6621" i="2"/>
  <c r="H6609" i="2"/>
  <c r="G6609" i="2"/>
  <c r="H6597" i="2"/>
  <c r="G6597" i="2"/>
  <c r="H6591" i="2"/>
  <c r="G6591" i="2"/>
  <c r="H6575" i="2"/>
  <c r="G6575" i="2"/>
  <c r="H6561" i="2"/>
  <c r="G6561" i="2"/>
  <c r="H6545" i="2"/>
  <c r="G6545" i="2"/>
  <c r="H6529" i="2"/>
  <c r="G6529" i="2"/>
  <c r="H6524" i="2"/>
  <c r="G6524" i="2"/>
  <c r="H6521" i="2"/>
  <c r="G6521" i="2"/>
  <c r="H6518" i="2"/>
  <c r="G6518" i="2"/>
  <c r="H6505" i="2"/>
  <c r="G6505" i="2"/>
  <c r="H6502" i="2"/>
  <c r="G6502" i="2"/>
  <c r="H6497" i="2"/>
  <c r="G6497" i="2"/>
  <c r="H6492" i="2"/>
  <c r="G6492" i="2"/>
  <c r="H6489" i="2"/>
  <c r="G6489" i="2"/>
  <c r="H6485" i="2"/>
  <c r="G6485" i="2"/>
  <c r="H6472" i="2"/>
  <c r="G6472" i="2"/>
  <c r="H6469" i="2"/>
  <c r="G6469" i="2"/>
  <c r="H6455" i="2"/>
  <c r="H6466" i="2" s="1"/>
  <c r="G6455" i="2"/>
  <c r="G6466" i="2" s="1"/>
  <c r="H6450" i="2"/>
  <c r="G6450" i="2"/>
  <c r="H6447" i="2"/>
  <c r="G6447" i="2"/>
  <c r="H6436" i="2"/>
  <c r="G6436" i="2"/>
  <c r="H6433" i="2"/>
  <c r="G6433" i="2"/>
  <c r="H6409" i="2"/>
  <c r="G6409" i="2"/>
  <c r="H6386" i="2"/>
  <c r="G6386" i="2"/>
  <c r="H6375" i="2"/>
  <c r="G6375" i="2"/>
  <c r="H6361" i="2"/>
  <c r="G6361" i="2"/>
  <c r="H6335" i="2"/>
  <c r="G6335" i="2"/>
  <c r="H6329" i="2"/>
  <c r="G6329" i="2"/>
  <c r="H6326" i="2"/>
  <c r="G6326" i="2"/>
  <c r="H6306" i="2"/>
  <c r="G6306" i="2"/>
  <c r="H6291" i="2"/>
  <c r="G6291" i="2"/>
  <c r="H6287" i="2"/>
  <c r="G6287" i="2"/>
  <c r="H6281" i="2"/>
  <c r="G6281" i="2"/>
  <c r="H6273" i="2"/>
  <c r="G6273" i="2"/>
  <c r="H6270" i="2"/>
  <c r="G6270" i="2"/>
  <c r="H6246" i="2"/>
  <c r="G6246" i="2"/>
  <c r="H6239" i="2"/>
  <c r="G6239" i="2"/>
  <c r="H6233" i="2"/>
  <c r="G6233" i="2"/>
  <c r="H6218" i="2"/>
  <c r="G6218" i="2"/>
  <c r="H6214" i="2"/>
  <c r="G6214" i="2"/>
  <c r="H6211" i="2"/>
  <c r="G6211" i="2"/>
  <c r="H6208" i="2"/>
  <c r="G6208" i="2"/>
  <c r="H6205" i="2"/>
  <c r="G6205" i="2"/>
  <c r="H6202" i="2"/>
  <c r="G6202" i="2"/>
  <c r="H6199" i="2"/>
  <c r="G6199" i="2"/>
  <c r="H6196" i="2"/>
  <c r="G6196" i="2"/>
  <c r="H6193" i="2"/>
  <c r="G6193" i="2"/>
  <c r="H6185" i="2"/>
  <c r="G6185" i="2"/>
  <c r="H6182" i="2"/>
  <c r="G6182" i="2"/>
  <c r="H6179" i="2"/>
  <c r="G6179" i="2"/>
  <c r="H6176" i="2"/>
  <c r="G6176" i="2"/>
  <c r="H6173" i="2"/>
  <c r="G6173" i="2"/>
  <c r="H6170" i="2"/>
  <c r="G6170" i="2"/>
  <c r="H6167" i="2"/>
  <c r="G6167" i="2"/>
  <c r="G6164" i="2"/>
  <c r="H6163" i="2"/>
  <c r="H6161" i="2"/>
  <c r="G6161" i="2"/>
  <c r="H6158" i="2"/>
  <c r="G6158" i="2"/>
  <c r="H6155" i="2"/>
  <c r="G6155" i="2"/>
  <c r="H6151" i="2"/>
  <c r="G6151" i="2"/>
  <c r="H6148" i="2"/>
  <c r="G6148" i="2"/>
  <c r="H6145" i="2"/>
  <c r="G6145" i="2"/>
  <c r="G6142" i="2"/>
  <c r="H6141" i="2"/>
  <c r="H6139" i="2"/>
  <c r="G6139" i="2"/>
  <c r="H6135" i="2"/>
  <c r="G6135" i="2"/>
  <c r="H6132" i="2"/>
  <c r="G6132" i="2"/>
  <c r="H6128" i="2"/>
  <c r="G6128" i="2"/>
  <c r="H6125" i="2"/>
  <c r="G6125" i="2"/>
  <c r="H6114" i="2"/>
  <c r="G6114" i="2"/>
  <c r="H6111" i="2"/>
  <c r="G6111" i="2"/>
  <c r="H6108" i="2"/>
  <c r="G6108" i="2"/>
  <c r="H6103" i="2"/>
  <c r="G6103" i="2"/>
  <c r="H6100" i="2"/>
  <c r="G6100" i="2"/>
  <c r="H6097" i="2"/>
  <c r="G6097" i="2"/>
  <c r="G6093" i="2"/>
  <c r="H6092" i="2"/>
  <c r="H6089" i="2"/>
  <c r="G6089" i="2"/>
  <c r="H6086" i="2"/>
  <c r="G6086" i="2"/>
  <c r="H6083" i="2"/>
  <c r="G6083" i="2"/>
  <c r="H6080" i="2"/>
  <c r="G6080" i="2"/>
  <c r="H6077" i="2"/>
  <c r="G6077" i="2"/>
  <c r="H6074" i="2"/>
  <c r="G6074" i="2"/>
  <c r="H6071" i="2"/>
  <c r="G6071" i="2"/>
  <c r="H6065" i="2"/>
  <c r="G6065" i="2"/>
  <c r="H6061" i="2"/>
  <c r="G6061" i="2"/>
  <c r="H6058" i="2"/>
  <c r="G6058" i="2"/>
  <c r="H6046" i="2"/>
  <c r="G6046" i="2"/>
  <c r="H6041" i="2"/>
  <c r="G6041" i="2"/>
  <c r="H6038" i="2"/>
  <c r="G6038" i="2"/>
  <c r="H6032" i="2"/>
  <c r="G6032" i="2"/>
  <c r="H6029" i="2"/>
  <c r="G6029" i="2"/>
  <c r="H6023" i="2"/>
  <c r="G6023" i="2"/>
  <c r="H6016" i="2"/>
  <c r="G6016" i="2"/>
  <c r="H6011" i="2"/>
  <c r="G6011" i="2"/>
  <c r="H6007" i="2"/>
  <c r="G6007" i="2"/>
  <c r="H6002" i="2"/>
  <c r="G6002" i="2"/>
  <c r="H5997" i="2"/>
  <c r="G5997" i="2"/>
  <c r="H5990" i="2"/>
  <c r="G5990" i="2"/>
  <c r="H5987" i="2"/>
  <c r="G5987" i="2"/>
  <c r="H5980" i="2"/>
  <c r="G5980" i="2"/>
  <c r="H5977" i="2"/>
  <c r="G5977" i="2"/>
  <c r="H5974" i="2"/>
  <c r="G5974" i="2"/>
  <c r="H5969" i="2"/>
  <c r="G5969" i="2"/>
  <c r="H5965" i="2"/>
  <c r="G5965" i="2"/>
  <c r="H5962" i="2"/>
  <c r="G5962" i="2"/>
  <c r="H5959" i="2"/>
  <c r="G5959" i="2"/>
  <c r="H5956" i="2"/>
  <c r="G5956" i="2"/>
  <c r="H5940" i="2"/>
  <c r="G5940" i="2"/>
  <c r="H5934" i="2"/>
  <c r="G5934" i="2"/>
  <c r="H5931" i="2"/>
  <c r="G5931" i="2"/>
  <c r="H5924" i="2"/>
  <c r="G5924" i="2"/>
  <c r="H5921" i="2"/>
  <c r="G5921" i="2"/>
  <c r="H5918" i="2"/>
  <c r="G5918" i="2"/>
  <c r="H5915" i="2"/>
  <c r="G5915" i="2"/>
  <c r="H5909" i="2"/>
  <c r="G5909" i="2"/>
  <c r="H5905" i="2"/>
  <c r="G5905" i="2"/>
  <c r="H5902" i="2"/>
  <c r="G5902" i="2"/>
  <c r="H5899" i="2"/>
  <c r="G5899" i="2"/>
  <c r="H5896" i="2"/>
  <c r="G5896" i="2"/>
  <c r="H5891" i="2"/>
  <c r="G5891" i="2"/>
  <c r="H5884" i="2"/>
  <c r="G5884" i="2"/>
  <c r="H5869" i="2"/>
  <c r="G5869" i="2"/>
  <c r="H5863" i="2"/>
  <c r="G5863" i="2"/>
  <c r="H5850" i="2"/>
  <c r="G5850" i="2"/>
  <c r="H5846" i="2"/>
  <c r="G5846" i="2"/>
  <c r="H5837" i="2"/>
  <c r="G5837" i="2"/>
  <c r="H5834" i="2"/>
  <c r="G5834" i="2"/>
  <c r="H5820" i="2"/>
  <c r="G5820" i="2"/>
  <c r="H5812" i="2"/>
  <c r="G5812" i="2"/>
  <c r="H5809" i="2"/>
  <c r="G5809" i="2"/>
  <c r="H5805" i="2"/>
  <c r="G5805" i="2"/>
  <c r="H5801" i="2"/>
  <c r="G5801" i="2"/>
  <c r="G5795" i="2"/>
  <c r="H5794" i="2"/>
  <c r="H5792" i="2"/>
  <c r="G5792" i="2"/>
  <c r="H5782" i="2"/>
  <c r="G5782" i="2"/>
  <c r="H5779" i="2"/>
  <c r="G5779" i="2"/>
  <c r="H5775" i="2"/>
  <c r="G5775" i="2"/>
  <c r="H5769" i="2"/>
  <c r="G5769" i="2"/>
  <c r="H5760" i="2"/>
  <c r="G5760" i="2"/>
  <c r="H5753" i="2"/>
  <c r="G5753" i="2"/>
  <c r="H5743" i="2"/>
  <c r="H5749" i="2" s="1"/>
  <c r="G5743" i="2"/>
  <c r="G5749" i="2" s="1"/>
  <c r="H5740" i="2"/>
  <c r="G5740" i="2"/>
  <c r="H5733" i="2"/>
  <c r="G5733" i="2"/>
  <c r="H5729" i="2"/>
  <c r="G5729" i="2"/>
  <c r="H5721" i="2"/>
  <c r="G5721" i="2"/>
  <c r="H5716" i="2"/>
  <c r="G5716" i="2"/>
  <c r="H5709" i="2"/>
  <c r="G5709" i="2"/>
  <c r="H5706" i="2"/>
  <c r="G5706" i="2"/>
  <c r="H5701" i="2"/>
  <c r="G5701" i="2"/>
  <c r="H5694" i="2"/>
  <c r="G5694" i="2"/>
  <c r="H5686" i="2"/>
  <c r="G5686" i="2"/>
  <c r="H5681" i="2"/>
  <c r="G5681" i="2"/>
  <c r="H5668" i="2"/>
  <c r="G5668" i="2"/>
  <c r="H5649" i="2"/>
  <c r="G5649" i="2"/>
  <c r="H5646" i="2"/>
  <c r="G5646" i="2"/>
  <c r="H5635" i="2"/>
  <c r="G5635" i="2"/>
  <c r="H5631" i="2"/>
  <c r="G5631" i="2"/>
  <c r="H5624" i="2"/>
  <c r="G5624" i="2"/>
  <c r="H5614" i="2"/>
  <c r="G5614" i="2"/>
  <c r="H5593" i="2"/>
  <c r="G5593" i="2"/>
  <c r="H5588" i="2"/>
  <c r="G5588" i="2"/>
  <c r="H5584" i="2"/>
  <c r="G5584" i="2"/>
  <c r="H5578" i="2"/>
  <c r="G5578" i="2"/>
  <c r="H5564" i="2"/>
  <c r="G5564" i="2"/>
  <c r="H5561" i="2"/>
  <c r="G5561" i="2"/>
  <c r="H5539" i="2"/>
  <c r="G5539" i="2"/>
  <c r="H5535" i="2"/>
  <c r="G5535" i="2"/>
  <c r="H5529" i="2"/>
  <c r="G5529" i="2"/>
  <c r="H5516" i="2"/>
  <c r="G5516" i="2"/>
  <c r="H5507" i="2"/>
  <c r="G5507" i="2"/>
  <c r="H5498" i="2"/>
  <c r="G5498" i="2"/>
  <c r="H5484" i="2"/>
  <c r="G5484" i="2"/>
  <c r="H5474" i="2"/>
  <c r="G5474" i="2"/>
  <c r="H5461" i="2"/>
  <c r="G5461" i="2"/>
  <c r="H5457" i="2"/>
  <c r="G5457" i="2"/>
  <c r="H5443" i="2"/>
  <c r="G5443" i="2"/>
  <c r="H5435" i="2"/>
  <c r="G5435" i="2"/>
  <c r="H5423" i="2"/>
  <c r="G5423" i="2"/>
  <c r="H5418" i="2"/>
  <c r="G5418" i="2"/>
  <c r="H5414" i="2"/>
  <c r="G5414" i="2"/>
  <c r="H5406" i="2"/>
  <c r="G5406" i="2"/>
  <c r="H5401" i="2"/>
  <c r="G5401" i="2"/>
  <c r="G5395" i="2"/>
  <c r="H5394" i="2"/>
  <c r="H5392" i="2"/>
  <c r="G5392" i="2"/>
  <c r="H5384" i="2"/>
  <c r="G5384" i="2"/>
  <c r="H5379" i="2"/>
  <c r="G5379" i="2"/>
  <c r="H5366" i="2"/>
  <c r="G5366" i="2"/>
  <c r="H5362" i="2"/>
  <c r="G5362" i="2"/>
  <c r="H5357" i="2"/>
  <c r="G5357" i="2"/>
  <c r="H5344" i="2"/>
  <c r="G5344" i="2"/>
  <c r="H5340" i="2"/>
  <c r="G5340" i="2"/>
  <c r="H5337" i="2"/>
  <c r="G5337" i="2"/>
  <c r="H5323" i="2"/>
  <c r="G5323" i="2"/>
  <c r="H5320" i="2"/>
  <c r="G5320" i="2"/>
  <c r="H5309" i="2"/>
  <c r="G5309" i="2"/>
  <c r="H5306" i="2"/>
  <c r="G5306" i="2"/>
  <c r="H5288" i="2"/>
  <c r="G5288" i="2"/>
  <c r="H5281" i="2"/>
  <c r="G5281" i="2"/>
  <c r="H5275" i="2"/>
  <c r="G5275" i="2"/>
  <c r="H5272" i="2"/>
  <c r="G5272" i="2"/>
  <c r="H5256" i="2"/>
  <c r="G5256" i="2"/>
  <c r="H5242" i="2"/>
  <c r="G5242" i="2"/>
  <c r="H5235" i="2"/>
  <c r="G5235" i="2"/>
  <c r="H5222" i="2"/>
  <c r="G5222" i="2"/>
  <c r="H5208" i="2"/>
  <c r="G5208" i="2"/>
  <c r="H5191" i="2"/>
  <c r="G5191" i="2"/>
  <c r="H5173" i="2"/>
  <c r="G5173" i="2"/>
  <c r="H5160" i="2"/>
  <c r="G5160" i="2"/>
  <c r="H5140" i="2"/>
  <c r="G5140" i="2"/>
  <c r="H5132" i="2"/>
  <c r="G5132" i="2"/>
  <c r="H5118" i="2"/>
  <c r="G5118" i="2"/>
  <c r="H5102" i="2"/>
  <c r="G5102" i="2"/>
  <c r="H5092" i="2"/>
  <c r="G5092" i="2"/>
  <c r="H5072" i="2"/>
  <c r="G5072" i="2"/>
  <c r="H5052" i="2"/>
  <c r="G5052" i="2"/>
  <c r="H5042" i="2"/>
  <c r="G5042" i="2"/>
  <c r="H5020" i="2"/>
  <c r="G5020" i="2"/>
  <c r="H5016" i="2"/>
  <c r="G5016" i="2"/>
  <c r="H5008" i="2"/>
  <c r="G5008" i="2"/>
  <c r="H5005" i="2"/>
  <c r="G5005" i="2"/>
  <c r="H4996" i="2"/>
  <c r="G4996" i="2"/>
  <c r="H4993" i="2"/>
  <c r="G4993" i="2"/>
  <c r="H4983" i="2"/>
  <c r="G4983" i="2"/>
  <c r="H4978" i="2"/>
  <c r="G4978" i="2"/>
  <c r="H4966" i="2"/>
  <c r="G4966" i="2"/>
  <c r="H4962" i="2"/>
  <c r="G4962" i="2"/>
  <c r="H4957" i="2"/>
  <c r="G4957" i="2"/>
  <c r="H4950" i="2"/>
  <c r="G4950" i="2"/>
  <c r="H4928" i="2"/>
  <c r="G4928" i="2"/>
  <c r="H4917" i="2"/>
  <c r="G4917" i="2"/>
  <c r="H4911" i="2"/>
  <c r="G4911" i="2"/>
  <c r="H4907" i="2"/>
  <c r="G4907" i="2"/>
  <c r="H4894" i="2"/>
  <c r="G4894" i="2"/>
  <c r="H4885" i="2"/>
  <c r="G4885" i="2"/>
  <c r="H4868" i="2"/>
  <c r="G4868" i="2"/>
  <c r="H4843" i="2"/>
  <c r="G4843" i="2"/>
  <c r="H4817" i="2"/>
  <c r="G4817" i="2"/>
  <c r="H4801" i="2"/>
  <c r="G4801" i="2"/>
  <c r="H4776" i="2"/>
  <c r="G4776" i="2"/>
  <c r="H4755" i="2"/>
  <c r="G4755" i="2"/>
  <c r="H4750" i="2"/>
  <c r="G4750" i="2"/>
  <c r="H4747" i="2"/>
  <c r="G4747" i="2"/>
  <c r="H4739" i="2"/>
  <c r="G4739" i="2"/>
  <c r="H4732" i="2"/>
  <c r="G4732" i="2"/>
  <c r="H4722" i="2"/>
  <c r="G4722" i="2"/>
  <c r="H4719" i="2"/>
  <c r="G4719" i="2"/>
  <c r="H4716" i="2"/>
  <c r="G4716" i="2"/>
  <c r="H4709" i="2"/>
  <c r="G4709" i="2"/>
  <c r="H4706" i="2"/>
  <c r="G4706" i="2"/>
  <c r="H4699" i="2"/>
  <c r="G4699" i="2"/>
  <c r="H4696" i="2"/>
  <c r="G4696" i="2"/>
  <c r="H4693" i="2"/>
  <c r="G4693" i="2"/>
  <c r="H4685" i="2"/>
  <c r="G4685" i="2"/>
  <c r="H4682" i="2"/>
  <c r="G4682" i="2"/>
  <c r="H4674" i="2"/>
  <c r="G4674" i="2"/>
  <c r="H4661" i="2"/>
  <c r="G4661" i="2"/>
  <c r="H4656" i="2"/>
  <c r="G4656" i="2"/>
  <c r="H4652" i="2"/>
  <c r="G4652" i="2"/>
  <c r="H4649" i="2"/>
  <c r="G4649" i="2"/>
  <c r="H4646" i="2"/>
  <c r="G4646" i="2"/>
  <c r="H4642" i="2"/>
  <c r="G4642" i="2"/>
  <c r="H4638" i="2"/>
  <c r="G4638" i="2"/>
  <c r="H4635" i="2"/>
  <c r="G4635" i="2"/>
  <c r="H4632" i="2"/>
  <c r="G4632" i="2"/>
  <c r="H4629" i="2"/>
  <c r="G4629" i="2"/>
  <c r="H4626" i="2"/>
  <c r="G4626" i="2"/>
  <c r="H4623" i="2"/>
  <c r="G4623" i="2"/>
  <c r="H4619" i="2"/>
  <c r="G4619" i="2"/>
  <c r="H4612" i="2"/>
  <c r="G4612" i="2"/>
  <c r="H4609" i="2"/>
  <c r="G4609" i="2"/>
  <c r="H4603" i="2"/>
  <c r="G4603" i="2"/>
  <c r="H4600" i="2"/>
  <c r="G4600" i="2"/>
  <c r="G4597" i="2"/>
  <c r="H4596" i="2"/>
  <c r="H4594" i="2"/>
  <c r="G4594" i="2"/>
  <c r="H4591" i="2"/>
  <c r="G4591" i="2"/>
  <c r="H4587" i="2"/>
  <c r="G4587" i="2"/>
  <c r="H4583" i="2"/>
  <c r="G4583" i="2"/>
  <c r="H4580" i="2"/>
  <c r="G4580" i="2"/>
  <c r="H4574" i="2"/>
  <c r="G4574" i="2"/>
  <c r="H4566" i="2"/>
  <c r="G4566" i="2"/>
  <c r="H4563" i="2"/>
  <c r="G4563" i="2"/>
  <c r="H4555" i="2"/>
  <c r="G4555" i="2"/>
  <c r="H4552" i="2"/>
  <c r="G4552" i="2"/>
  <c r="H4548" i="2"/>
  <c r="G4548" i="2"/>
  <c r="H4542" i="2"/>
  <c r="G4542" i="2"/>
  <c r="H4532" i="2"/>
  <c r="G4532" i="2"/>
  <c r="H4524" i="2"/>
  <c r="G4524" i="2"/>
  <c r="H4519" i="2"/>
  <c r="G4519" i="2"/>
  <c r="H4511" i="2"/>
  <c r="G4511" i="2"/>
  <c r="H4508" i="2"/>
  <c r="G4508" i="2"/>
  <c r="H4503" i="2"/>
  <c r="G4503" i="2"/>
  <c r="H4500" i="2"/>
  <c r="G4500" i="2"/>
  <c r="H4496" i="2"/>
  <c r="G4496" i="2"/>
  <c r="H4493" i="2"/>
  <c r="G4493" i="2"/>
  <c r="H4485" i="2"/>
  <c r="G4485" i="2"/>
  <c r="H4480" i="2"/>
  <c r="G4480" i="2"/>
  <c r="H4474" i="2"/>
  <c r="G4474" i="2"/>
  <c r="H4471" i="2"/>
  <c r="G4471" i="2"/>
  <c r="H4468" i="2"/>
  <c r="G4468" i="2"/>
  <c r="H4462" i="2"/>
  <c r="G4462" i="2"/>
  <c r="H4459" i="2"/>
  <c r="G4459" i="2"/>
  <c r="H4456" i="2"/>
  <c r="G4456" i="2"/>
  <c r="H4448" i="2"/>
  <c r="G4448" i="2"/>
  <c r="H4441" i="2"/>
  <c r="G4441" i="2"/>
  <c r="H4434" i="2"/>
  <c r="G4434" i="2"/>
  <c r="H4430" i="2"/>
  <c r="G4430" i="2"/>
  <c r="H4425" i="2"/>
  <c r="G4425" i="2"/>
  <c r="H4422" i="2"/>
  <c r="G4422" i="2"/>
  <c r="H4410" i="2"/>
  <c r="G4410" i="2"/>
  <c r="H4396" i="2"/>
  <c r="G4396" i="2"/>
  <c r="H4389" i="2"/>
  <c r="G4389" i="2"/>
  <c r="H4384" i="2"/>
  <c r="G4384" i="2"/>
  <c r="H4380" i="2"/>
  <c r="G4380" i="2"/>
  <c r="H4377" i="2"/>
  <c r="G4377" i="2"/>
  <c r="H4370" i="2"/>
  <c r="G4370" i="2"/>
  <c r="H4367" i="2"/>
  <c r="G4367" i="2"/>
  <c r="H4361" i="2"/>
  <c r="G4361" i="2"/>
  <c r="H4356" i="2"/>
  <c r="G4356" i="2"/>
  <c r="H4353" i="2"/>
  <c r="G4353" i="2"/>
  <c r="H4349" i="2"/>
  <c r="G4349" i="2"/>
  <c r="H4346" i="2"/>
  <c r="G4346" i="2"/>
  <c r="H4333" i="2"/>
  <c r="G4333" i="2"/>
  <c r="H4329" i="2"/>
  <c r="G4329" i="2"/>
  <c r="H4323" i="2"/>
  <c r="G4323" i="2"/>
  <c r="H4318" i="2"/>
  <c r="G4318" i="2"/>
  <c r="H4313" i="2"/>
  <c r="G4313" i="2"/>
  <c r="H4309" i="2"/>
  <c r="G4309" i="2"/>
  <c r="H4305" i="2"/>
  <c r="G4305" i="2"/>
  <c r="H4298" i="2"/>
  <c r="G4298" i="2"/>
  <c r="H4295" i="2"/>
  <c r="G4295" i="2"/>
  <c r="H4292" i="2"/>
  <c r="G4292" i="2"/>
  <c r="H4289" i="2"/>
  <c r="G4289" i="2"/>
  <c r="H4284" i="2"/>
  <c r="G4284" i="2"/>
  <c r="H4269" i="2"/>
  <c r="G4269" i="2"/>
  <c r="H4266" i="2"/>
  <c r="G4266" i="2"/>
  <c r="H4263" i="2"/>
  <c r="G4263" i="2"/>
  <c r="H4243" i="2"/>
  <c r="G4243" i="2"/>
  <c r="H4239" i="2"/>
  <c r="G4239" i="2"/>
  <c r="H4236" i="2"/>
  <c r="G4236" i="2"/>
  <c r="H4233" i="2"/>
  <c r="G4233" i="2"/>
  <c r="H4230" i="2"/>
  <c r="G4230" i="2"/>
  <c r="H4223" i="2"/>
  <c r="G4223" i="2"/>
  <c r="H4211" i="2"/>
  <c r="G4211" i="2"/>
  <c r="H4208" i="2"/>
  <c r="G4208" i="2"/>
  <c r="H4196" i="2"/>
  <c r="G4196" i="2"/>
  <c r="H4191" i="2"/>
  <c r="G4191" i="2"/>
  <c r="H4184" i="2"/>
  <c r="G4184" i="2"/>
  <c r="H4165" i="2"/>
  <c r="G4165" i="2"/>
  <c r="H4158" i="2"/>
  <c r="G4158" i="2"/>
  <c r="H4150" i="2"/>
  <c r="G4150" i="2"/>
  <c r="H4145" i="2"/>
  <c r="G4145" i="2"/>
  <c r="H4136" i="2"/>
  <c r="G4136" i="2"/>
  <c r="H4131" i="2"/>
  <c r="G4131" i="2"/>
  <c r="H4127" i="2"/>
  <c r="G4127" i="2"/>
  <c r="H4117" i="2"/>
  <c r="G4117" i="2"/>
  <c r="H4111" i="2"/>
  <c r="G4111" i="2"/>
  <c r="H4108" i="2"/>
  <c r="G4108" i="2"/>
  <c r="H4094" i="2"/>
  <c r="G4094" i="2"/>
  <c r="H4085" i="2"/>
  <c r="G4085" i="2"/>
  <c r="H4072" i="2"/>
  <c r="G4072" i="2"/>
  <c r="H4068" i="2"/>
  <c r="G4068" i="2"/>
  <c r="H4064" i="2"/>
  <c r="G4064" i="2"/>
  <c r="H4059" i="2"/>
  <c r="G4059" i="2"/>
  <c r="H4052" i="2"/>
  <c r="G4052" i="2"/>
  <c r="H4047" i="2"/>
  <c r="G4047" i="2"/>
  <c r="H4041" i="2"/>
  <c r="G4041" i="2"/>
  <c r="H4035" i="2"/>
  <c r="G4035" i="2"/>
  <c r="H4032" i="2"/>
  <c r="G4032" i="2"/>
  <c r="H4010" i="2"/>
  <c r="G4010" i="2"/>
  <c r="H4001" i="2"/>
  <c r="G4001" i="2"/>
  <c r="H3998" i="2"/>
  <c r="G3998" i="2"/>
  <c r="H3995" i="2"/>
  <c r="G3995" i="2"/>
  <c r="H3988" i="2"/>
  <c r="G3988" i="2"/>
  <c r="H3978" i="2"/>
  <c r="G3978" i="2"/>
  <c r="H3974" i="2"/>
  <c r="G3974" i="2"/>
  <c r="H3961" i="2"/>
  <c r="G3961" i="2"/>
  <c r="H3947" i="2"/>
  <c r="G3947" i="2"/>
  <c r="H3941" i="2"/>
  <c r="G3941" i="2"/>
  <c r="H3934" i="2"/>
  <c r="G3934" i="2"/>
  <c r="H3927" i="2"/>
  <c r="G3927" i="2"/>
  <c r="H3917" i="2"/>
  <c r="G3917" i="2"/>
  <c r="H3910" i="2"/>
  <c r="G3910" i="2"/>
  <c r="H3903" i="2"/>
  <c r="G3903" i="2"/>
  <c r="H3897" i="2"/>
  <c r="G3897" i="2"/>
  <c r="H3891" i="2"/>
  <c r="G3891" i="2"/>
  <c r="H3882" i="2"/>
  <c r="G3882" i="2"/>
  <c r="H3878" i="2"/>
  <c r="G3878" i="2"/>
  <c r="H3868" i="2"/>
  <c r="G3868" i="2"/>
  <c r="H3859" i="2"/>
  <c r="G3859" i="2"/>
  <c r="H3855" i="2"/>
  <c r="G3855" i="2"/>
  <c r="H3851" i="2"/>
  <c r="G3851" i="2"/>
  <c r="H3839" i="2"/>
  <c r="G3839" i="2"/>
  <c r="H3830" i="2"/>
  <c r="G3830" i="2"/>
  <c r="H3820" i="2"/>
  <c r="G3820" i="2"/>
  <c r="H3812" i="2"/>
  <c r="G3812" i="2"/>
  <c r="H3798" i="2"/>
  <c r="G3798" i="2"/>
  <c r="H3791" i="2"/>
  <c r="G3791" i="2"/>
  <c r="H3784" i="2"/>
  <c r="G3784" i="2"/>
  <c r="H3777" i="2"/>
  <c r="G3777" i="2"/>
  <c r="H3774" i="2"/>
  <c r="G3774" i="2"/>
  <c r="H3771" i="2"/>
  <c r="G3771" i="2"/>
  <c r="H3767" i="2"/>
  <c r="G3767" i="2"/>
  <c r="H3763" i="2"/>
  <c r="G3763" i="2"/>
  <c r="H3757" i="2"/>
  <c r="G3757" i="2"/>
  <c r="H3752" i="2"/>
  <c r="G3752" i="2"/>
  <c r="H3747" i="2"/>
  <c r="G3747" i="2"/>
  <c r="H3739" i="2"/>
  <c r="G3739" i="2"/>
  <c r="H3720" i="2"/>
  <c r="G3720" i="2"/>
  <c r="H3701" i="2"/>
  <c r="G3701" i="2"/>
  <c r="H3677" i="2"/>
  <c r="G3677" i="2"/>
  <c r="H3646" i="2"/>
  <c r="G3646" i="2"/>
  <c r="H3634" i="2"/>
  <c r="G3634" i="2"/>
  <c r="H3630" i="2"/>
  <c r="G3630" i="2"/>
  <c r="H3627" i="2"/>
  <c r="G3627" i="2"/>
  <c r="H3624" i="2"/>
  <c r="G3624" i="2"/>
  <c r="H3621" i="2"/>
  <c r="G3621" i="2"/>
  <c r="O6433" i="1" l="1"/>
  <c r="O6434" i="1" s="1"/>
  <c r="T6434" i="1"/>
  <c r="S6434" i="1"/>
  <c r="R6434" i="1"/>
  <c r="Q6434" i="1"/>
  <c r="P6434" i="1"/>
  <c r="N6434" i="1"/>
  <c r="M6434" i="1"/>
  <c r="L6434" i="1"/>
  <c r="K6434" i="1"/>
  <c r="J6434" i="1"/>
  <c r="I6434" i="1"/>
  <c r="H6434" i="1"/>
  <c r="I5103" i="1"/>
  <c r="I1285" i="1"/>
  <c r="H1285" i="1"/>
  <c r="H3617" i="2" l="1"/>
  <c r="G3617" i="2"/>
  <c r="H3614" i="2"/>
  <c r="G3614" i="2"/>
  <c r="H3611" i="2"/>
  <c r="G3611" i="2"/>
  <c r="H3608" i="2"/>
  <c r="G3608" i="2"/>
  <c r="H3605" i="2"/>
  <c r="G3605" i="2"/>
  <c r="H3601" i="2"/>
  <c r="G3601" i="2"/>
  <c r="H3598" i="2"/>
  <c r="G3598" i="2"/>
  <c r="H3595" i="2"/>
  <c r="G3595" i="2"/>
  <c r="H3592" i="2"/>
  <c r="G3592" i="2"/>
  <c r="H3589" i="2"/>
  <c r="G3589" i="2"/>
  <c r="H3586" i="2"/>
  <c r="G3586" i="2"/>
  <c r="H3583" i="2"/>
  <c r="G3583" i="2"/>
  <c r="H3580" i="2"/>
  <c r="G3580" i="2"/>
  <c r="H3577" i="2"/>
  <c r="G3577" i="2"/>
  <c r="H3572" i="2"/>
  <c r="G3572" i="2"/>
  <c r="H3568" i="2"/>
  <c r="G3568" i="2"/>
  <c r="H3560" i="2"/>
  <c r="G3560" i="2"/>
  <c r="H3553" i="2"/>
  <c r="G3553" i="2"/>
  <c r="H3550" i="2"/>
  <c r="G3550" i="2"/>
  <c r="H3547" i="2"/>
  <c r="G3547" i="2"/>
  <c r="H3542" i="2"/>
  <c r="G3542" i="2"/>
  <c r="H3534" i="2"/>
  <c r="G3534" i="2"/>
  <c r="H3528" i="2"/>
  <c r="G3528" i="2"/>
  <c r="H3522" i="2"/>
  <c r="G3522" i="2"/>
  <c r="H3518" i="2"/>
  <c r="G3518" i="2"/>
  <c r="H3515" i="2"/>
  <c r="G3515" i="2"/>
  <c r="H3502" i="2"/>
  <c r="G3502" i="2"/>
  <c r="H3495" i="2"/>
  <c r="G3495" i="2"/>
  <c r="H3491" i="2"/>
  <c r="G3491" i="2"/>
  <c r="H3484" i="2"/>
  <c r="G3484" i="2"/>
  <c r="H3480" i="2"/>
  <c r="G3480" i="2"/>
  <c r="H3477" i="2"/>
  <c r="G3477" i="2"/>
  <c r="H3458" i="2"/>
  <c r="G3458" i="2"/>
  <c r="H3455" i="2"/>
  <c r="G3455" i="2"/>
  <c r="H3452" i="2"/>
  <c r="G3452" i="2"/>
  <c r="H3449" i="2"/>
  <c r="G3449" i="2"/>
  <c r="H3433" i="2"/>
  <c r="G3433" i="2"/>
  <c r="H3430" i="2"/>
  <c r="G3430" i="2"/>
  <c r="H3425" i="2"/>
  <c r="G3425" i="2"/>
  <c r="H3422" i="2"/>
  <c r="G3422" i="2"/>
  <c r="H3419" i="2"/>
  <c r="G3419" i="2"/>
  <c r="H3416" i="2"/>
  <c r="G3416" i="2"/>
  <c r="H3413" i="2"/>
  <c r="G3413" i="2"/>
  <c r="H3410" i="2"/>
  <c r="G3410" i="2"/>
  <c r="H3407" i="2"/>
  <c r="G3407" i="2"/>
  <c r="H3403" i="2"/>
  <c r="G3403" i="2"/>
  <c r="H3400" i="2"/>
  <c r="G3400" i="2"/>
  <c r="H3397" i="2"/>
  <c r="G3397" i="2"/>
  <c r="H3394" i="2"/>
  <c r="G3394" i="2"/>
  <c r="H3390" i="2"/>
  <c r="G3390" i="2"/>
  <c r="H3386" i="2"/>
  <c r="G3386" i="2"/>
  <c r="H3383" i="2"/>
  <c r="G3383" i="2"/>
  <c r="H3380" i="2"/>
  <c r="G3380" i="2"/>
  <c r="H3374" i="2"/>
  <c r="G3374" i="2"/>
  <c r="H3370" i="2"/>
  <c r="G3370" i="2"/>
  <c r="H3366" i="2"/>
  <c r="G3366" i="2"/>
  <c r="H3361" i="2"/>
  <c r="G3361" i="2"/>
  <c r="H3358" i="2"/>
  <c r="G3358" i="2"/>
  <c r="H3354" i="2"/>
  <c r="G3354" i="2"/>
  <c r="H3351" i="2"/>
  <c r="G3351" i="2"/>
  <c r="H3348" i="2"/>
  <c r="G3348" i="2"/>
  <c r="H3345" i="2"/>
  <c r="G3345" i="2"/>
  <c r="H3342" i="2"/>
  <c r="G3342" i="2"/>
  <c r="H3339" i="2"/>
  <c r="G3339" i="2"/>
  <c r="H3336" i="2"/>
  <c r="G3336" i="2"/>
  <c r="H3333" i="2"/>
  <c r="G3333" i="2"/>
  <c r="H3326" i="2"/>
  <c r="G3326" i="2"/>
  <c r="H3323" i="2"/>
  <c r="G3323" i="2"/>
  <c r="H3320" i="2"/>
  <c r="G3320" i="2"/>
  <c r="H3317" i="2"/>
  <c r="G3317" i="2"/>
  <c r="H3314" i="2"/>
  <c r="G3314" i="2"/>
  <c r="H3308" i="2"/>
  <c r="G3308" i="2"/>
  <c r="H3304" i="2"/>
  <c r="G3304" i="2"/>
  <c r="H3299" i="2"/>
  <c r="G3299" i="2"/>
  <c r="H3296" i="2"/>
  <c r="G3296" i="2"/>
  <c r="H3291" i="2"/>
  <c r="G3291" i="2"/>
  <c r="H3287" i="2"/>
  <c r="G3287" i="2"/>
  <c r="H3284" i="2"/>
  <c r="G3284" i="2"/>
  <c r="H3281" i="2"/>
  <c r="G3281" i="2"/>
  <c r="H3277" i="2"/>
  <c r="G3277" i="2"/>
  <c r="H3272" i="2"/>
  <c r="G3272" i="2"/>
  <c r="H3268" i="2"/>
  <c r="G3268" i="2"/>
  <c r="H3265" i="2"/>
  <c r="G3265" i="2"/>
  <c r="H3258" i="2"/>
  <c r="G3258" i="2"/>
  <c r="H3254" i="2"/>
  <c r="G3254" i="2"/>
  <c r="H3250" i="2"/>
  <c r="G3250" i="2"/>
  <c r="H3245" i="2"/>
  <c r="G3245" i="2"/>
  <c r="H3242" i="2"/>
  <c r="G3242" i="2"/>
  <c r="H3238" i="2"/>
  <c r="G3238" i="2"/>
  <c r="H3235" i="2"/>
  <c r="G3235" i="2"/>
  <c r="H3231" i="2"/>
  <c r="G3231" i="2"/>
  <c r="H3228" i="2"/>
  <c r="G3228" i="2"/>
  <c r="H3225" i="2"/>
  <c r="G3225" i="2"/>
  <c r="H3222" i="2"/>
  <c r="G3222" i="2"/>
  <c r="H3219" i="2"/>
  <c r="G3219" i="2"/>
  <c r="H3215" i="2"/>
  <c r="G3215" i="2"/>
  <c r="H3211" i="2"/>
  <c r="G3211" i="2"/>
  <c r="H3204" i="2"/>
  <c r="G3204" i="2"/>
  <c r="H3198" i="2"/>
  <c r="G3198" i="2"/>
  <c r="H3194" i="2"/>
  <c r="G3194" i="2"/>
  <c r="H3191" i="2"/>
  <c r="G3191" i="2"/>
  <c r="H3187" i="2"/>
  <c r="G3187" i="2"/>
  <c r="H3184" i="2"/>
  <c r="G3184" i="2"/>
  <c r="H3180" i="2"/>
  <c r="G3180" i="2"/>
  <c r="H3177" i="2"/>
  <c r="G3177" i="2"/>
  <c r="H3172" i="2"/>
  <c r="G3172" i="2"/>
  <c r="H3169" i="2"/>
  <c r="G3169" i="2"/>
  <c r="H3157" i="2"/>
  <c r="G3157" i="2"/>
  <c r="H3151" i="2"/>
  <c r="G3151" i="2"/>
  <c r="H3148" i="2"/>
  <c r="G3148" i="2"/>
  <c r="H3145" i="2"/>
  <c r="G3145" i="2"/>
  <c r="H3137" i="2"/>
  <c r="G3137" i="2"/>
  <c r="H3134" i="2"/>
  <c r="G3134" i="2"/>
  <c r="H3131" i="2"/>
  <c r="G3131" i="2"/>
  <c r="H3121" i="2"/>
  <c r="G3121" i="2"/>
  <c r="H3117" i="2"/>
  <c r="G3117" i="2"/>
  <c r="H3114" i="2"/>
  <c r="G3114" i="2"/>
  <c r="H3111" i="2"/>
  <c r="G3111" i="2"/>
  <c r="H3107" i="2"/>
  <c r="G3107" i="2"/>
  <c r="H3104" i="2"/>
  <c r="G3104" i="2"/>
  <c r="H3101" i="2"/>
  <c r="G3101" i="2"/>
  <c r="H3097" i="2"/>
  <c r="G3097" i="2"/>
  <c r="H3092" i="2"/>
  <c r="G3092" i="2"/>
  <c r="H3089" i="2"/>
  <c r="G3089" i="2"/>
  <c r="H3086" i="2"/>
  <c r="G3086" i="2"/>
  <c r="H3082" i="2"/>
  <c r="G3082" i="2"/>
  <c r="H3077" i="2"/>
  <c r="G3077" i="2"/>
  <c r="H3073" i="2"/>
  <c r="G3073" i="2"/>
  <c r="H3069" i="2"/>
  <c r="G3069" i="2"/>
  <c r="H3064" i="2"/>
  <c r="G3064" i="2"/>
  <c r="H3059" i="2"/>
  <c r="G3059" i="2"/>
  <c r="H3053" i="2"/>
  <c r="G3053" i="2"/>
  <c r="H3047" i="2"/>
  <c r="G3047" i="2"/>
  <c r="H3044" i="2"/>
  <c r="G3044" i="2"/>
  <c r="H3040" i="2"/>
  <c r="G3040" i="2"/>
  <c r="H3034" i="2"/>
  <c r="G3034" i="2"/>
  <c r="H3025" i="2"/>
  <c r="G3025" i="2"/>
  <c r="H3019" i="2"/>
  <c r="G3019" i="2"/>
  <c r="H3015" i="2"/>
  <c r="G3015" i="2"/>
  <c r="H3011" i="2"/>
  <c r="G3011" i="2"/>
  <c r="H3008" i="2"/>
  <c r="G3008" i="2"/>
  <c r="H3005" i="2"/>
  <c r="G3005" i="2"/>
  <c r="H3000" i="2"/>
  <c r="G3000" i="2"/>
  <c r="H2995" i="2"/>
  <c r="G2995" i="2"/>
  <c r="H2992" i="2"/>
  <c r="G2992" i="2"/>
  <c r="H2981" i="2"/>
  <c r="G2981" i="2"/>
  <c r="H2975" i="2"/>
  <c r="G2975" i="2"/>
  <c r="H2970" i="2"/>
  <c r="G2970" i="2"/>
  <c r="H2960" i="2"/>
  <c r="G2960" i="2"/>
  <c r="H2950" i="2"/>
  <c r="G2950" i="2"/>
  <c r="H2947" i="2"/>
  <c r="G2947" i="2"/>
  <c r="H2942" i="2"/>
  <c r="G2942" i="2"/>
  <c r="H2937" i="2"/>
  <c r="G2937" i="2"/>
  <c r="H2928" i="2"/>
  <c r="G2928" i="2"/>
  <c r="H2925" i="2"/>
  <c r="G2925" i="2"/>
  <c r="H2916" i="2"/>
  <c r="G2916" i="2"/>
  <c r="H2911" i="2"/>
  <c r="G2911" i="2"/>
  <c r="H2908" i="2"/>
  <c r="G2908" i="2"/>
  <c r="H2902" i="2"/>
  <c r="G2902" i="2"/>
  <c r="H2894" i="2"/>
  <c r="G2894" i="2"/>
  <c r="H2891" i="2"/>
  <c r="G2891" i="2"/>
  <c r="H2887" i="2"/>
  <c r="G2887" i="2"/>
  <c r="H2884" i="2"/>
  <c r="G2884" i="2"/>
  <c r="H2872" i="2"/>
  <c r="G2872" i="2"/>
  <c r="H2866" i="2"/>
  <c r="G2866" i="2"/>
  <c r="H2863" i="2"/>
  <c r="G2863" i="2"/>
  <c r="H2849" i="2"/>
  <c r="G2849" i="2"/>
  <c r="H2827" i="2"/>
  <c r="G2827" i="2"/>
  <c r="H2823" i="2"/>
  <c r="G2823" i="2"/>
  <c r="H2820" i="2"/>
  <c r="G2820" i="2"/>
  <c r="H2816" i="2"/>
  <c r="G2816" i="2"/>
  <c r="H2810" i="2"/>
  <c r="G2810" i="2"/>
  <c r="H2798" i="2"/>
  <c r="G2798" i="2"/>
  <c r="H2793" i="2"/>
  <c r="G2793" i="2"/>
  <c r="H2788" i="2"/>
  <c r="G2788" i="2"/>
  <c r="H2785" i="2"/>
  <c r="G2785" i="2"/>
  <c r="H2782" i="2"/>
  <c r="G2782" i="2"/>
  <c r="H2779" i="2"/>
  <c r="G2779" i="2"/>
  <c r="H2776" i="2"/>
  <c r="G2776" i="2"/>
  <c r="H2769" i="2"/>
  <c r="G2769" i="2"/>
  <c r="H2765" i="2"/>
  <c r="G2765" i="2"/>
  <c r="H2757" i="2"/>
  <c r="G2757" i="2"/>
  <c r="H2747" i="2"/>
  <c r="G2747" i="2"/>
  <c r="H2741" i="2"/>
  <c r="G2741" i="2"/>
  <c r="H2738" i="2"/>
  <c r="G2738" i="2"/>
  <c r="H2733" i="2"/>
  <c r="G2733" i="2"/>
  <c r="H2729" i="2"/>
  <c r="G2729" i="2"/>
  <c r="H2713" i="2"/>
  <c r="G2713" i="2"/>
  <c r="H2703" i="2"/>
  <c r="G2703" i="2"/>
  <c r="H2687" i="2"/>
  <c r="G2687" i="2"/>
  <c r="H2673" i="2"/>
  <c r="G2673" i="2"/>
  <c r="H2658" i="2"/>
  <c r="G2658" i="2"/>
  <c r="H2655" i="2"/>
  <c r="G2655" i="2"/>
  <c r="H2641" i="2"/>
  <c r="G2641" i="2"/>
  <c r="H2632" i="2"/>
  <c r="G2632" i="2"/>
  <c r="H2624" i="2"/>
  <c r="G2624" i="2"/>
  <c r="H2617" i="2"/>
  <c r="G2617" i="2"/>
  <c r="H2613" i="2"/>
  <c r="G2613" i="2"/>
  <c r="H2605" i="2"/>
  <c r="G2605" i="2"/>
  <c r="H2602" i="2"/>
  <c r="G2602" i="2"/>
  <c r="H2596" i="2"/>
  <c r="G2596" i="2"/>
  <c r="H2585" i="2"/>
  <c r="G2585" i="2"/>
  <c r="H2572" i="2"/>
  <c r="G2572" i="2"/>
  <c r="H2566" i="2"/>
  <c r="G2566" i="2"/>
  <c r="H2548" i="2"/>
  <c r="G2548" i="2"/>
  <c r="H2527" i="2"/>
  <c r="G2527" i="2"/>
  <c r="H2516" i="2"/>
  <c r="G2516" i="2"/>
  <c r="H2513" i="2"/>
  <c r="G2513" i="2"/>
  <c r="H2509" i="2"/>
  <c r="G2509" i="2"/>
  <c r="H2500" i="2"/>
  <c r="G2500" i="2"/>
  <c r="H2496" i="2"/>
  <c r="G2496" i="2"/>
  <c r="H2490" i="2"/>
  <c r="G2490" i="2"/>
  <c r="H2484" i="2"/>
  <c r="G2484" i="2"/>
  <c r="H2480" i="2"/>
  <c r="G2480" i="2"/>
  <c r="H2473" i="2"/>
  <c r="G2473" i="2"/>
  <c r="H2458" i="2"/>
  <c r="G2458" i="2"/>
  <c r="H2453" i="2"/>
  <c r="G2453" i="2"/>
  <c r="H2446" i="2"/>
  <c r="G2446" i="2"/>
  <c r="H2440" i="2"/>
  <c r="G2440" i="2"/>
  <c r="H2434" i="2"/>
  <c r="G2434" i="2"/>
  <c r="H2421" i="2"/>
  <c r="G2421" i="2"/>
  <c r="H2417" i="2"/>
  <c r="G2417" i="2"/>
  <c r="H2401" i="2"/>
  <c r="G2401" i="2"/>
  <c r="H2397" i="2"/>
  <c r="G2397" i="2"/>
  <c r="H2392" i="2"/>
  <c r="G2392" i="2"/>
  <c r="H2389" i="2"/>
  <c r="G2389" i="2"/>
  <c r="H2376" i="2"/>
  <c r="G2376" i="2"/>
  <c r="H2368" i="2"/>
  <c r="G2368" i="2"/>
  <c r="H2365" i="2"/>
  <c r="G2365" i="2"/>
  <c r="H2361" i="2"/>
  <c r="G2361" i="2"/>
  <c r="H2358" i="2"/>
  <c r="G2358" i="2"/>
  <c r="H2355" i="2"/>
  <c r="G2355" i="2"/>
  <c r="H2351" i="2"/>
  <c r="G2351" i="2"/>
  <c r="H2341" i="2"/>
  <c r="G2341" i="2"/>
  <c r="H2338" i="2"/>
  <c r="G2338" i="2"/>
  <c r="H2328" i="2"/>
  <c r="G2328" i="2"/>
  <c r="H2320" i="2"/>
  <c r="G2320" i="2"/>
  <c r="H2315" i="2"/>
  <c r="G2315" i="2"/>
  <c r="H2310" i="2"/>
  <c r="G2310" i="2"/>
  <c r="H2307" i="2"/>
  <c r="G2307" i="2"/>
  <c r="H2304" i="2"/>
  <c r="G2304" i="2"/>
  <c r="H2293" i="2"/>
  <c r="G2293" i="2"/>
  <c r="H2286" i="2"/>
  <c r="G2286" i="2"/>
  <c r="H2268" i="2"/>
  <c r="G2268" i="2"/>
  <c r="H2250" i="2"/>
  <c r="G2250" i="2"/>
  <c r="H2247" i="2"/>
  <c r="G2247" i="2"/>
  <c r="H2243" i="2"/>
  <c r="G2243" i="2"/>
  <c r="H2233" i="2"/>
  <c r="G2233" i="2"/>
  <c r="H2229" i="2"/>
  <c r="G2229" i="2"/>
  <c r="H2223" i="2"/>
  <c r="G2223" i="2"/>
  <c r="H2213" i="2"/>
  <c r="G2213" i="2"/>
  <c r="H2200" i="2"/>
  <c r="G2200" i="2"/>
  <c r="H2188" i="2"/>
  <c r="G2188" i="2"/>
  <c r="H2172" i="2"/>
  <c r="G2172" i="2"/>
  <c r="H2160" i="2"/>
  <c r="G2160" i="2"/>
  <c r="H2152" i="2"/>
  <c r="G2152" i="2"/>
  <c r="H2142" i="2"/>
  <c r="G2142" i="2"/>
  <c r="H2108" i="2"/>
  <c r="G2108" i="2"/>
  <c r="H2093" i="2"/>
  <c r="G2093" i="2"/>
  <c r="H2087" i="2"/>
  <c r="G2087" i="2"/>
  <c r="H2081" i="2"/>
  <c r="G2081" i="2"/>
  <c r="H2069" i="2"/>
  <c r="G2069" i="2"/>
  <c r="H2066" i="2"/>
  <c r="G2066" i="2"/>
  <c r="H2056" i="2"/>
  <c r="G2056" i="2"/>
  <c r="H2049" i="2"/>
  <c r="G2049" i="2"/>
  <c r="H2033" i="2"/>
  <c r="G2033" i="2"/>
  <c r="H2023" i="2"/>
  <c r="G2023" i="2"/>
  <c r="H2020" i="2"/>
  <c r="G2020" i="2"/>
  <c r="H2017" i="2"/>
  <c r="G2017" i="2"/>
  <c r="H2014" i="2"/>
  <c r="G2014" i="2"/>
  <c r="H2006" i="2"/>
  <c r="G2006" i="2"/>
  <c r="H1986" i="2"/>
  <c r="G1986" i="2"/>
  <c r="H1971" i="2"/>
  <c r="G1971" i="2"/>
  <c r="H1960" i="2"/>
  <c r="G1960" i="2"/>
  <c r="H1945" i="2"/>
  <c r="G1945" i="2"/>
  <c r="H1935" i="2"/>
  <c r="G1935" i="2"/>
  <c r="H1930" i="2"/>
  <c r="G1930" i="2"/>
  <c r="H1926" i="2"/>
  <c r="G1926" i="2"/>
  <c r="H1922" i="2"/>
  <c r="G1922" i="2"/>
  <c r="H1915" i="2"/>
  <c r="G1915" i="2"/>
  <c r="H1912" i="2"/>
  <c r="G1912" i="2"/>
  <c r="H1906" i="2"/>
  <c r="G1906" i="2"/>
  <c r="H1899" i="2"/>
  <c r="G1899" i="2"/>
  <c r="H1893" i="2"/>
  <c r="G1893" i="2"/>
  <c r="H1889" i="2"/>
  <c r="G1889" i="2"/>
  <c r="H1884" i="2"/>
  <c r="G1884" i="2"/>
  <c r="H1881" i="2"/>
  <c r="G1881" i="2"/>
  <c r="H1878" i="2"/>
  <c r="G1878" i="2"/>
  <c r="H1870" i="2"/>
  <c r="G1870" i="2"/>
  <c r="H1867" i="2"/>
  <c r="G1867" i="2"/>
  <c r="H1864" i="2"/>
  <c r="G1864" i="2"/>
  <c r="H1858" i="2"/>
  <c r="G1858" i="2"/>
  <c r="H1855" i="2"/>
  <c r="G1855" i="2"/>
  <c r="H1851" i="2"/>
  <c r="G1851" i="2"/>
  <c r="H1845" i="2"/>
  <c r="G1845" i="2"/>
  <c r="G851" i="2" l="1"/>
  <c r="H1834" i="2"/>
  <c r="H1838" i="2" s="1"/>
  <c r="G1834" i="2"/>
  <c r="G1838" i="2" s="1"/>
  <c r="H1831" i="2"/>
  <c r="G1831" i="2"/>
  <c r="H1828" i="2"/>
  <c r="G1828" i="2"/>
  <c r="H1825" i="2"/>
  <c r="G1825" i="2"/>
  <c r="H1822" i="2"/>
  <c r="G1822" i="2"/>
  <c r="H1819" i="2"/>
  <c r="G1819" i="2"/>
  <c r="H1816" i="2"/>
  <c r="G1816" i="2"/>
  <c r="H1813" i="2"/>
  <c r="G1813" i="2"/>
  <c r="H1805" i="2"/>
  <c r="G1805" i="2"/>
  <c r="H1801" i="2"/>
  <c r="G1801" i="2"/>
  <c r="H1796" i="2"/>
  <c r="G1796" i="2"/>
  <c r="H1793" i="2"/>
  <c r="G1793" i="2"/>
  <c r="H1790" i="2"/>
  <c r="G1790" i="2"/>
  <c r="H1787" i="2"/>
  <c r="G1787" i="2"/>
  <c r="H1782" i="2"/>
  <c r="G1782" i="2"/>
  <c r="H1779" i="2"/>
  <c r="G1779" i="2"/>
  <c r="H1776" i="2"/>
  <c r="G1776" i="2"/>
  <c r="H1773" i="2"/>
  <c r="G1773" i="2"/>
  <c r="H1770" i="2"/>
  <c r="G1770" i="2"/>
  <c r="H1766" i="2"/>
  <c r="G1766" i="2"/>
  <c r="H1763" i="2"/>
  <c r="G1763" i="2"/>
  <c r="H1757" i="2"/>
  <c r="G1757" i="2"/>
  <c r="H1754" i="2"/>
  <c r="G1754" i="2"/>
  <c r="H1748" i="2"/>
  <c r="G1748" i="2"/>
  <c r="H1743" i="2"/>
  <c r="G1743" i="2"/>
  <c r="H1739" i="2"/>
  <c r="G1739" i="2"/>
  <c r="H1734" i="2"/>
  <c r="G1734" i="2"/>
  <c r="H1727" i="2"/>
  <c r="G1727" i="2"/>
  <c r="H1721" i="2"/>
  <c r="G1721" i="2"/>
  <c r="H1718" i="2"/>
  <c r="G1718" i="2"/>
  <c r="H1710" i="2"/>
  <c r="G1710" i="2"/>
  <c r="H1705" i="2"/>
  <c r="G1705" i="2"/>
  <c r="H1699" i="2"/>
  <c r="G1699" i="2"/>
  <c r="H1690" i="2"/>
  <c r="G1690" i="2"/>
  <c r="H1686" i="2"/>
  <c r="G1686" i="2"/>
  <c r="H1673" i="2"/>
  <c r="G1673" i="2"/>
  <c r="H1669" i="2"/>
  <c r="G1669" i="2"/>
  <c r="H1661" i="2"/>
  <c r="G1661" i="2"/>
  <c r="H1655" i="2"/>
  <c r="G1655" i="2"/>
  <c r="H1648" i="2"/>
  <c r="G1648" i="2"/>
  <c r="H1645" i="2"/>
  <c r="G1645" i="2"/>
  <c r="H1639" i="2"/>
  <c r="G1639" i="2"/>
  <c r="H1633" i="2"/>
  <c r="G1633" i="2"/>
  <c r="H1617" i="2"/>
  <c r="G1617" i="2"/>
  <c r="H1609" i="2"/>
  <c r="G1609" i="2"/>
  <c r="H1601" i="2"/>
  <c r="G1601" i="2"/>
  <c r="H1596" i="2"/>
  <c r="G1596" i="2"/>
  <c r="H1591" i="2"/>
  <c r="G1591" i="2"/>
  <c r="H1580" i="2"/>
  <c r="G1580" i="2"/>
  <c r="H1564" i="2"/>
  <c r="G1564" i="2"/>
  <c r="H1561" i="2"/>
  <c r="G1561" i="2"/>
  <c r="H1548" i="2"/>
  <c r="G1548" i="2"/>
  <c r="H1536" i="2"/>
  <c r="G1536" i="2"/>
  <c r="H1530" i="2"/>
  <c r="G1530" i="2"/>
  <c r="H1526" i="2"/>
  <c r="G1526" i="2"/>
  <c r="H1516" i="2"/>
  <c r="G1516" i="2"/>
  <c r="H1507" i="2"/>
  <c r="G1507" i="2"/>
  <c r="H1501" i="2"/>
  <c r="G1501" i="2"/>
  <c r="H1489" i="2"/>
  <c r="G1489" i="2"/>
  <c r="H1484" i="2"/>
  <c r="G1484" i="2"/>
  <c r="H1481" i="2"/>
  <c r="G1481" i="2"/>
  <c r="H1472" i="2"/>
  <c r="G1472" i="2"/>
  <c r="H1465" i="2"/>
  <c r="G1465" i="2"/>
  <c r="H1455" i="2"/>
  <c r="G1455" i="2"/>
  <c r="H1450" i="2"/>
  <c r="G1450" i="2"/>
  <c r="H1443" i="2"/>
  <c r="G1443" i="2"/>
  <c r="H1440" i="2"/>
  <c r="G1440" i="2"/>
  <c r="H1430" i="2"/>
  <c r="G1430" i="2"/>
  <c r="H1424" i="2"/>
  <c r="G1424" i="2"/>
  <c r="H1419" i="2"/>
  <c r="G1419" i="2"/>
  <c r="H1414" i="2"/>
  <c r="G1414" i="2"/>
  <c r="H1409" i="2"/>
  <c r="G1409" i="2"/>
  <c r="H1406" i="2"/>
  <c r="G1406" i="2"/>
  <c r="H1403" i="2"/>
  <c r="G1403" i="2"/>
  <c r="H1400" i="2"/>
  <c r="G1400" i="2"/>
  <c r="H1397" i="2"/>
  <c r="G1397" i="2"/>
  <c r="H1393" i="2"/>
  <c r="G1393" i="2"/>
  <c r="H1390" i="2"/>
  <c r="G1390" i="2"/>
  <c r="H1387" i="2"/>
  <c r="G1387" i="2"/>
  <c r="H1384" i="2"/>
  <c r="G1384" i="2"/>
  <c r="H1381" i="2"/>
  <c r="G1381" i="2"/>
  <c r="H1376" i="2"/>
  <c r="G1376" i="2"/>
  <c r="H1371" i="2"/>
  <c r="G1371" i="2"/>
  <c r="H1368" i="2"/>
  <c r="G1368" i="2"/>
  <c r="H1363" i="2"/>
  <c r="G1363" i="2"/>
  <c r="H1350" i="2"/>
  <c r="G1350" i="2"/>
  <c r="H1346" i="2"/>
  <c r="G1346" i="2"/>
  <c r="H1343" i="2"/>
  <c r="G1343" i="2"/>
  <c r="H1328" i="2"/>
  <c r="G1328" i="2"/>
  <c r="H1324" i="2"/>
  <c r="G1324" i="2"/>
  <c r="H1321" i="2"/>
  <c r="G1321" i="2"/>
  <c r="H1315" i="2"/>
  <c r="G1315" i="2"/>
  <c r="H1312" i="2"/>
  <c r="G1312" i="2"/>
  <c r="H1308" i="2"/>
  <c r="G1308" i="2"/>
  <c r="H1305" i="2"/>
  <c r="G1305" i="2"/>
  <c r="H1302" i="2"/>
  <c r="G1302" i="2"/>
  <c r="H1298" i="2"/>
  <c r="G1298" i="2"/>
  <c r="H1295" i="2"/>
  <c r="G1295" i="2"/>
  <c r="H1291" i="2"/>
  <c r="G1291" i="2"/>
  <c r="H1286" i="2"/>
  <c r="G1286" i="2"/>
  <c r="H1283" i="2"/>
  <c r="G1283" i="2"/>
  <c r="H1271" i="2"/>
  <c r="G1271" i="2"/>
  <c r="H1268" i="2"/>
  <c r="G1268" i="2"/>
  <c r="H1265" i="2"/>
  <c r="G1265" i="2"/>
  <c r="H1262" i="2"/>
  <c r="G1262" i="2"/>
  <c r="H1259" i="2"/>
  <c r="G1259" i="2"/>
  <c r="H1251" i="2"/>
  <c r="G1251" i="2"/>
  <c r="H1247" i="2"/>
  <c r="G1247" i="2"/>
  <c r="H1241" i="2"/>
  <c r="G1241" i="2"/>
  <c r="H1236" i="2"/>
  <c r="G1236" i="2"/>
  <c r="H1229" i="2"/>
  <c r="G1229" i="2"/>
  <c r="H1225" i="2"/>
  <c r="G1225" i="2"/>
  <c r="H1222" i="2"/>
  <c r="G1222" i="2"/>
  <c r="H1219" i="2"/>
  <c r="G1219" i="2"/>
  <c r="H1216" i="2"/>
  <c r="G1216" i="2"/>
  <c r="H1208" i="2"/>
  <c r="G1208" i="2"/>
  <c r="H1202" i="2"/>
  <c r="G1202" i="2"/>
  <c r="H1199" i="2"/>
  <c r="G1199" i="2"/>
  <c r="H1193" i="2"/>
  <c r="G1193" i="2"/>
  <c r="H1176" i="2"/>
  <c r="G1176" i="2"/>
  <c r="H1168" i="2"/>
  <c r="G1168" i="2"/>
  <c r="H1165" i="2"/>
  <c r="G1165" i="2"/>
  <c r="H1162" i="2"/>
  <c r="G1162" i="2"/>
  <c r="H1150" i="2"/>
  <c r="G1150" i="2"/>
  <c r="H1146" i="2"/>
  <c r="G1146" i="2"/>
  <c r="H1125" i="2"/>
  <c r="G1125" i="2"/>
  <c r="H1118" i="2"/>
  <c r="G1118" i="2"/>
  <c r="H1107" i="2"/>
  <c r="G1107" i="2"/>
  <c r="H1089" i="2"/>
  <c r="G1089" i="2"/>
  <c r="H1084" i="2"/>
  <c r="G1084" i="2"/>
  <c r="H1081" i="2"/>
  <c r="G1081" i="2"/>
  <c r="H1078" i="2"/>
  <c r="G1078" i="2"/>
  <c r="H1075" i="2"/>
  <c r="G1075" i="2"/>
  <c r="H1070" i="2"/>
  <c r="G1070" i="2"/>
  <c r="H1067" i="2"/>
  <c r="G1067" i="2"/>
  <c r="H1064" i="2"/>
  <c r="G1064" i="2"/>
  <c r="H1054" i="2"/>
  <c r="G1054" i="2"/>
  <c r="H1047" i="2"/>
  <c r="G1047" i="2"/>
  <c r="H1041" i="2"/>
  <c r="G1041" i="2"/>
  <c r="H1035" i="2"/>
  <c r="G1035" i="2"/>
  <c r="H1032" i="2"/>
  <c r="G1032" i="2"/>
  <c r="H1029" i="2"/>
  <c r="G1029" i="2"/>
  <c r="H1021" i="2"/>
  <c r="G1021" i="2"/>
  <c r="H1016" i="2"/>
  <c r="G1016" i="2"/>
  <c r="H1004" i="2"/>
  <c r="G1004" i="2"/>
  <c r="H1000" i="2"/>
  <c r="G1000" i="2"/>
  <c r="H997" i="2"/>
  <c r="G997" i="2"/>
  <c r="H994" i="2"/>
  <c r="G994" i="2"/>
  <c r="H978" i="2"/>
  <c r="G978" i="2"/>
  <c r="H974" i="2"/>
  <c r="G974" i="2"/>
  <c r="H971" i="2"/>
  <c r="G971" i="2"/>
  <c r="H963" i="2"/>
  <c r="G963" i="2"/>
  <c r="H956" i="2"/>
  <c r="G956" i="2"/>
  <c r="H949" i="2"/>
  <c r="G949" i="2"/>
  <c r="H943" i="2"/>
  <c r="G943" i="2"/>
  <c r="H936" i="2"/>
  <c r="G936" i="2"/>
  <c r="H912" i="2"/>
  <c r="G912" i="2"/>
  <c r="H907" i="2"/>
  <c r="G907" i="2"/>
  <c r="H904" i="2"/>
  <c r="G904" i="2"/>
  <c r="H901" i="2"/>
  <c r="G901" i="2"/>
  <c r="H896" i="2"/>
  <c r="G896" i="2"/>
  <c r="H871" i="2"/>
  <c r="G871" i="2"/>
  <c r="H866" i="2"/>
  <c r="G866" i="2"/>
  <c r="H851" i="2"/>
  <c r="O6432" i="1" l="1"/>
  <c r="N6432" i="1"/>
  <c r="O6429" i="1"/>
  <c r="N6429" i="1"/>
  <c r="O6426" i="1"/>
  <c r="N6426" i="1"/>
  <c r="O6422" i="1"/>
  <c r="N6422" i="1"/>
  <c r="O6419" i="1"/>
  <c r="N6419" i="1"/>
  <c r="O6409" i="1"/>
  <c r="N6409" i="1"/>
  <c r="O6402" i="1"/>
  <c r="N6402" i="1"/>
  <c r="O6394" i="1"/>
  <c r="N6394" i="1"/>
  <c r="O6385" i="1"/>
  <c r="N6385" i="1"/>
  <c r="O6382" i="1"/>
  <c r="N6382" i="1"/>
  <c r="O6377" i="1"/>
  <c r="N6377" i="1"/>
  <c r="O6372" i="1"/>
  <c r="N6372" i="1"/>
  <c r="O6366" i="1"/>
  <c r="N6366" i="1"/>
  <c r="O6361" i="1"/>
  <c r="N6361" i="1"/>
  <c r="O6356" i="1"/>
  <c r="N6356" i="1"/>
  <c r="O6353" i="1"/>
  <c r="N6353" i="1"/>
  <c r="O6350" i="1"/>
  <c r="N6350" i="1"/>
  <c r="O6347" i="1"/>
  <c r="N6347" i="1"/>
  <c r="O6342" i="1"/>
  <c r="N6342" i="1"/>
  <c r="O6339" i="1"/>
  <c r="N6339" i="1"/>
  <c r="O6336" i="1"/>
  <c r="N6336" i="1"/>
  <c r="O6333" i="1"/>
  <c r="N6333" i="1"/>
  <c r="O6330" i="1"/>
  <c r="N6330" i="1"/>
  <c r="O6327" i="1"/>
  <c r="N6327" i="1"/>
  <c r="I6323" i="1"/>
  <c r="H6323" i="1"/>
  <c r="I6319" i="1"/>
  <c r="H6319" i="1"/>
  <c r="O6316" i="1"/>
  <c r="N6316" i="1"/>
  <c r="O6313" i="1"/>
  <c r="N6313" i="1"/>
  <c r="O6310" i="1"/>
  <c r="N6310" i="1"/>
  <c r="O6307" i="1"/>
  <c r="N6307" i="1"/>
  <c r="O6304" i="1"/>
  <c r="N6304" i="1"/>
  <c r="L6301" i="1"/>
  <c r="K6301" i="1"/>
  <c r="O6298" i="1"/>
  <c r="N6298" i="1"/>
  <c r="I6295" i="1"/>
  <c r="H6295" i="1"/>
  <c r="I6292" i="1"/>
  <c r="H6292" i="1"/>
  <c r="O6289" i="1"/>
  <c r="N6289" i="1"/>
  <c r="O6285" i="1"/>
  <c r="N6285" i="1"/>
  <c r="O6279" i="1"/>
  <c r="N6279" i="1"/>
  <c r="O6276" i="1"/>
  <c r="N6276" i="1"/>
  <c r="O6273" i="1"/>
  <c r="N6273" i="1"/>
  <c r="O6264" i="1"/>
  <c r="N6264" i="1"/>
  <c r="O6261" i="1"/>
  <c r="N6261" i="1"/>
  <c r="O6257" i="1"/>
  <c r="N6257" i="1"/>
  <c r="O6250" i="1"/>
  <c r="N6250" i="1"/>
  <c r="O6245" i="1"/>
  <c r="N6245" i="1"/>
  <c r="O6242" i="1"/>
  <c r="N6242" i="1"/>
  <c r="O6239" i="1"/>
  <c r="N6239" i="1"/>
  <c r="O6232" i="1"/>
  <c r="N6232" i="1"/>
  <c r="O6229" i="1"/>
  <c r="N6229" i="1"/>
  <c r="O6226" i="1"/>
  <c r="N6226" i="1"/>
  <c r="I6222" i="1"/>
  <c r="H6222" i="1"/>
  <c r="I6219" i="1"/>
  <c r="H6219" i="1"/>
  <c r="I6214" i="1"/>
  <c r="H6214" i="1"/>
  <c r="O6209" i="1"/>
  <c r="N6209" i="1"/>
  <c r="O6202" i="1"/>
  <c r="N6202" i="1"/>
  <c r="N6197" i="1"/>
  <c r="O6192" i="1"/>
  <c r="N6192" i="1"/>
  <c r="O6189" i="1"/>
  <c r="N6189" i="1"/>
  <c r="O6186" i="1"/>
  <c r="N6186" i="1"/>
  <c r="O6175" i="1"/>
  <c r="N6175" i="1"/>
  <c r="O6168" i="1"/>
  <c r="N6168" i="1"/>
  <c r="O6161" i="1"/>
  <c r="N6161" i="1"/>
  <c r="O6157" i="1"/>
  <c r="N6157" i="1"/>
  <c r="O6152" i="1"/>
  <c r="N6152" i="1"/>
  <c r="O6138" i="1"/>
  <c r="N6138" i="1"/>
  <c r="I6132" i="1"/>
  <c r="H6132" i="1"/>
  <c r="O6129" i="1"/>
  <c r="N6129" i="1"/>
  <c r="O6121" i="1"/>
  <c r="N6121" i="1"/>
  <c r="O6115" i="1"/>
  <c r="N6115" i="1"/>
  <c r="O6107" i="1"/>
  <c r="N6107" i="1"/>
  <c r="O6104" i="1"/>
  <c r="N6104" i="1"/>
  <c r="I6094" i="1"/>
  <c r="H6094" i="1"/>
  <c r="O6087" i="1"/>
  <c r="N6087" i="1"/>
  <c r="O6083" i="1"/>
  <c r="N6083" i="1"/>
  <c r="O6080" i="1"/>
  <c r="N6080" i="1"/>
  <c r="O6077" i="1"/>
  <c r="N6077" i="1"/>
  <c r="O6070" i="1"/>
  <c r="N6070" i="1"/>
  <c r="O6065" i="1"/>
  <c r="N6065" i="1"/>
  <c r="O6061" i="1"/>
  <c r="N6061" i="1"/>
  <c r="O6050" i="1"/>
  <c r="N6050" i="1"/>
  <c r="O6045" i="1"/>
  <c r="N6045" i="1"/>
  <c r="O6039" i="1"/>
  <c r="N6039" i="1"/>
  <c r="O6033" i="1"/>
  <c r="N6033" i="1"/>
  <c r="O6027" i="1"/>
  <c r="N6027" i="1"/>
  <c r="O6016" i="1"/>
  <c r="N6016" i="1"/>
  <c r="O6013" i="1"/>
  <c r="N6013" i="1"/>
  <c r="O6008" i="1"/>
  <c r="N6008" i="1"/>
  <c r="O6000" i="1"/>
  <c r="N6000" i="1"/>
  <c r="O5986" i="1"/>
  <c r="N5986" i="1"/>
  <c r="O5979" i="1"/>
  <c r="N5979" i="1"/>
  <c r="O5972" i="1"/>
  <c r="N5972" i="1"/>
  <c r="O5965" i="1"/>
  <c r="N5965" i="1"/>
  <c r="O5962" i="1"/>
  <c r="N5962" i="1"/>
  <c r="O5958" i="1"/>
  <c r="N5958" i="1"/>
  <c r="O5952" i="1"/>
  <c r="N5952" i="1"/>
  <c r="O5938" i="1"/>
  <c r="N5938" i="1"/>
  <c r="O5929" i="1"/>
  <c r="N5929" i="1"/>
  <c r="O5924" i="1"/>
  <c r="N5924" i="1"/>
  <c r="O5917" i="1"/>
  <c r="N5917" i="1"/>
  <c r="O5913" i="1"/>
  <c r="N5913" i="1"/>
  <c r="I5905" i="1"/>
  <c r="H5905" i="1"/>
  <c r="O5897" i="1"/>
  <c r="N5897" i="1"/>
  <c r="O5889" i="1"/>
  <c r="N5889" i="1"/>
  <c r="O5881" i="1"/>
  <c r="N5881" i="1"/>
  <c r="I5877" i="1"/>
  <c r="H5877" i="1"/>
  <c r="O5873" i="1"/>
  <c r="N5873" i="1"/>
  <c r="I5865" i="1"/>
  <c r="H5865" i="1"/>
  <c r="I5855" i="1"/>
  <c r="H5855" i="1"/>
  <c r="I5849" i="1"/>
  <c r="H5849" i="1"/>
  <c r="I5843" i="1"/>
  <c r="H5843" i="1"/>
  <c r="O5837" i="1"/>
  <c r="N5837" i="1"/>
  <c r="O5833" i="1"/>
  <c r="N5833" i="1"/>
  <c r="O5813" i="1"/>
  <c r="N5813" i="1"/>
  <c r="O5806" i="1"/>
  <c r="N5806" i="1"/>
  <c r="I5796" i="1"/>
  <c r="H5796" i="1"/>
  <c r="I5792" i="1"/>
  <c r="H5792" i="1"/>
  <c r="O5780" i="1"/>
  <c r="N5780" i="1"/>
  <c r="O5774" i="1"/>
  <c r="N5774" i="1"/>
  <c r="O5767" i="1"/>
  <c r="N5767" i="1"/>
  <c r="O5760" i="1"/>
  <c r="N5760" i="1"/>
  <c r="O5754" i="1"/>
  <c r="N5754" i="1"/>
  <c r="O5749" i="1"/>
  <c r="N5749" i="1"/>
  <c r="O5746" i="1"/>
  <c r="N5746" i="1"/>
  <c r="O5742" i="1"/>
  <c r="N5742" i="1"/>
  <c r="O5739" i="1"/>
  <c r="N5739" i="1"/>
  <c r="O5728" i="1"/>
  <c r="N5728" i="1"/>
  <c r="O5722" i="1"/>
  <c r="N5722" i="1"/>
  <c r="O5714" i="1"/>
  <c r="N5714" i="1"/>
  <c r="O5707" i="1"/>
  <c r="N5707" i="1"/>
  <c r="O5700" i="1"/>
  <c r="N5700" i="1"/>
  <c r="O5681" i="1"/>
  <c r="N5681" i="1"/>
  <c r="O5669" i="1"/>
  <c r="N5669" i="1"/>
  <c r="O5657" i="1"/>
  <c r="N5657" i="1"/>
  <c r="O5643" i="1"/>
  <c r="N5643" i="1"/>
  <c r="O5631" i="1"/>
  <c r="N5631" i="1"/>
  <c r="O5620" i="1"/>
  <c r="N5620" i="1"/>
  <c r="O5614" i="1"/>
  <c r="N5614" i="1"/>
  <c r="O5606" i="1"/>
  <c r="N5606" i="1"/>
  <c r="O5592" i="1"/>
  <c r="N5592" i="1"/>
  <c r="O5579" i="1"/>
  <c r="N5579" i="1"/>
  <c r="O5576" i="1"/>
  <c r="N5576" i="1"/>
  <c r="I5573" i="1"/>
  <c r="H5573" i="1"/>
  <c r="O5568" i="1"/>
  <c r="N5568" i="1"/>
  <c r="O5552" i="1"/>
  <c r="N5552" i="1"/>
  <c r="O5545" i="1"/>
  <c r="N5545" i="1"/>
  <c r="O5542" i="1"/>
  <c r="N5542" i="1"/>
  <c r="O5534" i="1"/>
  <c r="N5534" i="1"/>
  <c r="O5529" i="1"/>
  <c r="N5529" i="1"/>
  <c r="O5524" i="1"/>
  <c r="N5524" i="1"/>
  <c r="O5514" i="1"/>
  <c r="N5514" i="1"/>
  <c r="O5511" i="1"/>
  <c r="N5511" i="1"/>
  <c r="O5494" i="1"/>
  <c r="N5494" i="1"/>
  <c r="O5484" i="1"/>
  <c r="N5484" i="1"/>
  <c r="O5472" i="1"/>
  <c r="N5472" i="1"/>
  <c r="O5450" i="1"/>
  <c r="N5450" i="1"/>
  <c r="O5438" i="1"/>
  <c r="N5438" i="1"/>
  <c r="O5430" i="1"/>
  <c r="N5430" i="1"/>
  <c r="O5422" i="1"/>
  <c r="N5422" i="1"/>
  <c r="O5408" i="1"/>
  <c r="N5408" i="1"/>
  <c r="O5396" i="1"/>
  <c r="N5396" i="1"/>
  <c r="O5376" i="1"/>
  <c r="N5376" i="1"/>
  <c r="O5359" i="1"/>
  <c r="N5359" i="1"/>
  <c r="O5350" i="1"/>
  <c r="N5350" i="1"/>
  <c r="O5344" i="1"/>
  <c r="N5344" i="1"/>
  <c r="O5333" i="1"/>
  <c r="N5333" i="1"/>
  <c r="O5325" i="1"/>
  <c r="N5325" i="1"/>
  <c r="O5318" i="1"/>
  <c r="N5318" i="1"/>
  <c r="O5300" i="1"/>
  <c r="N5300" i="1"/>
  <c r="O5281" i="1"/>
  <c r="N5281" i="1"/>
  <c r="O5263" i="1"/>
  <c r="N5263" i="1"/>
  <c r="O5257" i="1"/>
  <c r="N5257" i="1"/>
  <c r="O5247" i="1"/>
  <c r="N5247" i="1"/>
  <c r="O5242" i="1"/>
  <c r="N5242" i="1"/>
  <c r="O5239" i="1"/>
  <c r="N5239" i="1"/>
  <c r="O5217" i="1"/>
  <c r="N5217" i="1"/>
  <c r="O5214" i="1"/>
  <c r="N5214" i="1"/>
  <c r="O5211" i="1"/>
  <c r="N5211" i="1"/>
  <c r="O5194" i="1"/>
  <c r="N5194" i="1"/>
  <c r="O5191" i="1"/>
  <c r="N5191" i="1"/>
  <c r="I5188" i="1"/>
  <c r="H5188" i="1"/>
  <c r="I5183" i="1"/>
  <c r="H5183" i="1"/>
  <c r="I5180" i="1"/>
  <c r="H5180" i="1"/>
  <c r="O5177" i="1"/>
  <c r="N5177" i="1"/>
  <c r="O5174" i="1"/>
  <c r="N5174" i="1"/>
  <c r="O5171" i="1"/>
  <c r="N5171" i="1"/>
  <c r="I5167" i="1"/>
  <c r="H5167" i="1"/>
  <c r="O5161" i="1"/>
  <c r="N5161" i="1"/>
  <c r="O5158" i="1"/>
  <c r="N5158" i="1"/>
  <c r="O5155" i="1"/>
  <c r="N5155" i="1"/>
  <c r="O5152" i="1"/>
  <c r="N5152" i="1"/>
  <c r="O5149" i="1"/>
  <c r="N5149" i="1"/>
  <c r="O5145" i="1"/>
  <c r="N5145" i="1"/>
  <c r="L5142" i="1"/>
  <c r="K5142" i="1"/>
  <c r="O5138" i="1"/>
  <c r="N5138" i="1"/>
  <c r="O5135" i="1"/>
  <c r="N5135" i="1"/>
  <c r="O5132" i="1"/>
  <c r="N5132" i="1"/>
  <c r="O5129" i="1"/>
  <c r="N5129" i="1"/>
  <c r="O5125" i="1"/>
  <c r="N5125" i="1"/>
  <c r="O5122" i="1"/>
  <c r="N5122" i="1"/>
  <c r="O5119" i="1"/>
  <c r="N5119" i="1"/>
  <c r="O5115" i="1"/>
  <c r="N5115" i="1"/>
  <c r="S5112" i="1"/>
  <c r="R5112" i="1"/>
  <c r="O5109" i="1"/>
  <c r="N5109" i="1"/>
  <c r="O5106" i="1"/>
  <c r="N5106" i="1"/>
  <c r="H5103" i="1"/>
  <c r="I5100" i="1"/>
  <c r="H5100" i="1"/>
  <c r="I5097" i="1"/>
  <c r="H5097" i="1"/>
  <c r="O5088" i="1"/>
  <c r="N5088" i="1"/>
  <c r="O5084" i="1"/>
  <c r="N5084" i="1"/>
  <c r="O5078" i="1"/>
  <c r="N5078" i="1"/>
  <c r="O5074" i="1"/>
  <c r="N5074" i="1"/>
  <c r="O5070" i="1"/>
  <c r="N5070" i="1"/>
  <c r="O5067" i="1"/>
  <c r="N5067" i="1"/>
  <c r="O5064" i="1"/>
  <c r="N5064" i="1"/>
  <c r="O5061" i="1"/>
  <c r="N5061" i="1"/>
  <c r="O5057" i="1"/>
  <c r="N5057" i="1"/>
  <c r="O5054" i="1"/>
  <c r="N5054" i="1"/>
  <c r="I5050" i="1"/>
  <c r="H5050" i="1"/>
  <c r="I5047" i="1"/>
  <c r="H5047" i="1"/>
  <c r="O5041" i="1"/>
  <c r="N5041" i="1"/>
  <c r="O5038" i="1"/>
  <c r="N5038" i="1"/>
  <c r="O5032" i="1"/>
  <c r="N5032" i="1"/>
  <c r="O5028" i="1"/>
  <c r="N5028" i="1"/>
  <c r="O5025" i="1"/>
  <c r="N5025" i="1"/>
  <c r="O5021" i="1"/>
  <c r="N5021" i="1"/>
  <c r="O5016" i="1"/>
  <c r="N5016" i="1"/>
  <c r="O5013" i="1"/>
  <c r="N5013" i="1"/>
  <c r="O5007" i="1"/>
  <c r="N5007" i="1"/>
  <c r="O5004" i="1"/>
  <c r="N5004" i="1"/>
  <c r="O5001" i="1"/>
  <c r="N5001" i="1"/>
  <c r="O4995" i="1"/>
  <c r="N4995" i="1"/>
  <c r="O4992" i="1"/>
  <c r="N4992" i="1"/>
  <c r="O4989" i="1"/>
  <c r="N4989" i="1"/>
  <c r="O4986" i="1"/>
  <c r="N4986" i="1"/>
  <c r="O4980" i="1"/>
  <c r="N4980" i="1"/>
  <c r="N4977" i="1"/>
  <c r="O4976" i="1"/>
  <c r="O4974" i="1"/>
  <c r="N4974" i="1"/>
  <c r="O4968" i="1"/>
  <c r="N4968" i="1"/>
  <c r="O4963" i="1"/>
  <c r="N4963" i="1"/>
  <c r="I4960" i="1"/>
  <c r="H4960" i="1"/>
  <c r="O4957" i="1"/>
  <c r="N4957" i="1"/>
  <c r="O4949" i="1"/>
  <c r="N4949" i="1"/>
  <c r="O4945" i="1"/>
  <c r="N4945" i="1"/>
  <c r="O4936" i="1"/>
  <c r="N4936" i="1"/>
  <c r="O4932" i="1"/>
  <c r="N4932" i="1"/>
  <c r="O4926" i="1"/>
  <c r="N4926" i="1"/>
  <c r="O4922" i="1"/>
  <c r="N4922" i="1"/>
  <c r="O4918" i="1"/>
  <c r="N4918" i="1"/>
  <c r="O4910" i="1"/>
  <c r="N4910" i="1"/>
  <c r="I4903" i="1"/>
  <c r="H4903" i="1"/>
  <c r="I4898" i="1"/>
  <c r="H4898" i="1"/>
  <c r="O4892" i="1"/>
  <c r="N4892" i="1"/>
  <c r="O4886" i="1"/>
  <c r="N4886" i="1"/>
  <c r="O4882" i="1"/>
  <c r="N4882" i="1"/>
  <c r="O4878" i="1"/>
  <c r="N4878" i="1"/>
  <c r="O4875" i="1"/>
  <c r="N4875" i="1"/>
  <c r="O4869" i="1"/>
  <c r="N4869" i="1"/>
  <c r="O4865" i="1"/>
  <c r="N4865" i="1"/>
  <c r="O4862" i="1"/>
  <c r="N4862" i="1"/>
  <c r="O4859" i="1"/>
  <c r="N4859" i="1"/>
  <c r="O4853" i="1"/>
  <c r="N4853" i="1"/>
  <c r="O4847" i="1"/>
  <c r="N4847" i="1"/>
  <c r="O4844" i="1"/>
  <c r="N4844" i="1"/>
  <c r="O4840" i="1"/>
  <c r="N4840" i="1"/>
  <c r="O4836" i="1"/>
  <c r="N4836" i="1"/>
  <c r="O4833" i="1"/>
  <c r="N4833" i="1"/>
  <c r="O4826" i="1"/>
  <c r="N4826" i="1"/>
  <c r="O4822" i="1"/>
  <c r="N4822" i="1"/>
  <c r="Q4819" i="1"/>
  <c r="P4819" i="1"/>
  <c r="Q4806" i="1"/>
  <c r="P4806" i="1"/>
  <c r="O4800" i="1"/>
  <c r="N4800" i="1"/>
  <c r="I4796" i="1"/>
  <c r="H4796" i="1"/>
  <c r="O4793" i="1"/>
  <c r="N4793" i="1"/>
  <c r="O4789" i="1"/>
  <c r="N4789" i="1"/>
  <c r="O4786" i="1"/>
  <c r="N4786" i="1"/>
  <c r="I4782" i="1"/>
  <c r="H4782" i="1"/>
  <c r="O4776" i="1"/>
  <c r="N4776" i="1"/>
  <c r="O4773" i="1"/>
  <c r="N4773" i="1"/>
  <c r="O4765" i="1"/>
  <c r="N4765" i="1"/>
  <c r="O4760" i="1"/>
  <c r="N4760" i="1"/>
  <c r="O4757" i="1"/>
  <c r="N4757" i="1"/>
  <c r="O4754" i="1"/>
  <c r="N4754" i="1"/>
  <c r="O4747" i="1"/>
  <c r="N4747" i="1"/>
  <c r="O4738" i="1"/>
  <c r="N4738" i="1"/>
  <c r="O4732" i="1"/>
  <c r="N4732" i="1"/>
  <c r="O4715" i="1"/>
  <c r="N4715" i="1"/>
  <c r="O4708" i="1"/>
  <c r="N4708" i="1"/>
  <c r="O4704" i="1"/>
  <c r="N4704" i="1"/>
  <c r="O4700" i="1"/>
  <c r="N4700" i="1"/>
  <c r="I4694" i="1"/>
  <c r="H4694" i="1"/>
  <c r="I4683" i="1"/>
  <c r="H4683" i="1"/>
  <c r="S4677" i="1"/>
  <c r="R4677" i="1"/>
  <c r="I4672" i="1"/>
  <c r="H4672" i="1"/>
  <c r="O4662" i="1"/>
  <c r="N4662" i="1"/>
  <c r="O4656" i="1"/>
  <c r="N4656" i="1"/>
  <c r="O4653" i="1"/>
  <c r="N4653" i="1"/>
  <c r="O4650" i="1"/>
  <c r="N4650" i="1"/>
  <c r="O4642" i="1"/>
  <c r="N4642" i="1"/>
  <c r="O4636" i="1"/>
  <c r="N4636" i="1"/>
  <c r="O4632" i="1"/>
  <c r="N4632" i="1"/>
  <c r="Q4621" i="1"/>
  <c r="P4621" i="1"/>
  <c r="O4614" i="1"/>
  <c r="N4614" i="1"/>
  <c r="O4608" i="1"/>
  <c r="N4608" i="1"/>
  <c r="O4603" i="1"/>
  <c r="N4603" i="1"/>
  <c r="O4598" i="1"/>
  <c r="N4598" i="1"/>
  <c r="O4587" i="1"/>
  <c r="N4587" i="1"/>
  <c r="O4584" i="1"/>
  <c r="N4584" i="1"/>
  <c r="O4581" i="1"/>
  <c r="N4581" i="1"/>
  <c r="O4575" i="1"/>
  <c r="N4575" i="1"/>
  <c r="O4572" i="1"/>
  <c r="N4572" i="1"/>
  <c r="O4562" i="1"/>
  <c r="N4562" i="1"/>
  <c r="O4552" i="1"/>
  <c r="N4552" i="1"/>
  <c r="O4547" i="1"/>
  <c r="N4547" i="1"/>
  <c r="O4542" i="1"/>
  <c r="N4542" i="1"/>
  <c r="O4538" i="1"/>
  <c r="N4538" i="1"/>
  <c r="O4534" i="1"/>
  <c r="N4534" i="1"/>
  <c r="O4523" i="1"/>
  <c r="N4523" i="1"/>
  <c r="I4516" i="1"/>
  <c r="H4516" i="1"/>
  <c r="O4510" i="1"/>
  <c r="N4510" i="1"/>
  <c r="O4497" i="1"/>
  <c r="N4497" i="1"/>
  <c r="O4494" i="1"/>
  <c r="N4494" i="1"/>
  <c r="O4484" i="1"/>
  <c r="N4484" i="1"/>
  <c r="O4481" i="1"/>
  <c r="N4481" i="1"/>
  <c r="O4475" i="1"/>
  <c r="N4475" i="1"/>
  <c r="O4472" i="1"/>
  <c r="N4472" i="1"/>
  <c r="O4462" i="1"/>
  <c r="N4462" i="1"/>
  <c r="O4456" i="1"/>
  <c r="N4456" i="1"/>
  <c r="O4446" i="1"/>
  <c r="N4446" i="1"/>
  <c r="O4439" i="1"/>
  <c r="N4439" i="1"/>
  <c r="O4432" i="1"/>
  <c r="N4432" i="1"/>
  <c r="O4427" i="1"/>
  <c r="N4427" i="1"/>
  <c r="O4424" i="1"/>
  <c r="N4424" i="1"/>
  <c r="O4416" i="1"/>
  <c r="N4416" i="1"/>
  <c r="O4413" i="1"/>
  <c r="N4413" i="1"/>
  <c r="O4407" i="1"/>
  <c r="N4407" i="1"/>
  <c r="O4396" i="1"/>
  <c r="N4396" i="1"/>
  <c r="O4391" i="1"/>
  <c r="N4391" i="1"/>
  <c r="O4380" i="1"/>
  <c r="N4380" i="1"/>
  <c r="O4368" i="1"/>
  <c r="N4368" i="1"/>
  <c r="O4362" i="1"/>
  <c r="N4362" i="1"/>
  <c r="O4341" i="1"/>
  <c r="N4341" i="1"/>
  <c r="I4337" i="1"/>
  <c r="H4337" i="1"/>
  <c r="O4334" i="1"/>
  <c r="N4334" i="1"/>
  <c r="I4329" i="1"/>
  <c r="H4329" i="1"/>
  <c r="O4326" i="1"/>
  <c r="N4326" i="1"/>
  <c r="O4323" i="1"/>
  <c r="N4323" i="1"/>
  <c r="N4320" i="1"/>
  <c r="O4319" i="1"/>
  <c r="O4313" i="1"/>
  <c r="N4313" i="1"/>
  <c r="O4310" i="1"/>
  <c r="N4310" i="1"/>
  <c r="O4307" i="1"/>
  <c r="N4307" i="1"/>
  <c r="S4304" i="1"/>
  <c r="R4304" i="1"/>
  <c r="O4301" i="1"/>
  <c r="N4301" i="1"/>
  <c r="O4298" i="1"/>
  <c r="N4298" i="1"/>
  <c r="I4293" i="1"/>
  <c r="H4293" i="1"/>
  <c r="O4290" i="1"/>
  <c r="N4290" i="1"/>
  <c r="O4287" i="1"/>
  <c r="N4287" i="1"/>
  <c r="O4283" i="1"/>
  <c r="N4283" i="1"/>
  <c r="O4275" i="1"/>
  <c r="N4275" i="1"/>
  <c r="O4272" i="1"/>
  <c r="N4272" i="1"/>
  <c r="O4264" i="1"/>
  <c r="N4264" i="1"/>
  <c r="O4261" i="1"/>
  <c r="N4261" i="1"/>
  <c r="O4258" i="1"/>
  <c r="N4258" i="1"/>
  <c r="O4254" i="1"/>
  <c r="N4254" i="1"/>
  <c r="O4250" i="1"/>
  <c r="N4250" i="1"/>
  <c r="O4247" i="1"/>
  <c r="N4247" i="1"/>
  <c r="I4228" i="1"/>
  <c r="H4228" i="1"/>
  <c r="I4224" i="1"/>
  <c r="H4224" i="1"/>
  <c r="O4217" i="1"/>
  <c r="N4217" i="1"/>
  <c r="O4213" i="1"/>
  <c r="N4213" i="1"/>
  <c r="Q4210" i="1"/>
  <c r="P4210" i="1"/>
  <c r="O4207" i="1"/>
  <c r="N4207" i="1"/>
  <c r="O4204" i="1"/>
  <c r="N4204" i="1"/>
  <c r="O4200" i="1"/>
  <c r="N4200" i="1"/>
  <c r="O4194" i="1"/>
  <c r="N4194" i="1"/>
  <c r="O4191" i="1"/>
  <c r="N4191" i="1"/>
  <c r="O4187" i="1"/>
  <c r="N4187" i="1"/>
  <c r="O4181" i="1"/>
  <c r="N4181" i="1"/>
  <c r="O4178" i="1"/>
  <c r="N4178" i="1"/>
  <c r="Q4175" i="1"/>
  <c r="P4175" i="1"/>
  <c r="S4164" i="1"/>
  <c r="R4164" i="1"/>
  <c r="O4154" i="1"/>
  <c r="N4154" i="1"/>
  <c r="O4150" i="1"/>
  <c r="N4150" i="1"/>
  <c r="Q4146" i="1"/>
  <c r="P4146" i="1"/>
  <c r="O4143" i="1"/>
  <c r="N4143" i="1"/>
  <c r="O4140" i="1"/>
  <c r="N4140" i="1"/>
  <c r="O4136" i="1"/>
  <c r="N4136" i="1"/>
  <c r="O4130" i="1"/>
  <c r="N4130" i="1"/>
  <c r="O4125" i="1"/>
  <c r="N4125" i="1"/>
  <c r="O4122" i="1"/>
  <c r="N4122" i="1"/>
  <c r="O4117" i="1"/>
  <c r="N4117" i="1"/>
  <c r="O4114" i="1"/>
  <c r="N4114" i="1"/>
  <c r="O4109" i="1"/>
  <c r="N4109" i="1"/>
  <c r="I4105" i="1"/>
  <c r="H4105" i="1"/>
  <c r="I4102" i="1"/>
  <c r="H4102" i="1"/>
  <c r="I4098" i="1"/>
  <c r="H4098" i="1"/>
  <c r="O4092" i="1"/>
  <c r="N4092" i="1"/>
  <c r="O4089" i="1"/>
  <c r="N4089" i="1"/>
  <c r="O4080" i="1"/>
  <c r="N4080" i="1"/>
  <c r="O4073" i="1"/>
  <c r="N4073" i="1"/>
  <c r="O4069" i="1"/>
  <c r="N4069" i="1"/>
  <c r="O4061" i="1"/>
  <c r="O4066" i="1" s="1"/>
  <c r="N4061" i="1"/>
  <c r="N4066" i="1" s="1"/>
  <c r="O4057" i="1"/>
  <c r="N4057" i="1"/>
  <c r="O4053" i="1"/>
  <c r="N4053" i="1"/>
  <c r="O4048" i="1"/>
  <c r="N4048" i="1"/>
  <c r="O4045" i="1"/>
  <c r="N4045" i="1"/>
  <c r="O4040" i="1"/>
  <c r="N4040" i="1"/>
  <c r="O4037" i="1"/>
  <c r="N4037" i="1"/>
  <c r="O4034" i="1"/>
  <c r="N4034" i="1"/>
  <c r="O4031" i="1"/>
  <c r="N4031" i="1"/>
  <c r="I4026" i="1"/>
  <c r="H4026" i="1"/>
  <c r="O4021" i="1"/>
  <c r="N4021" i="1"/>
  <c r="O4018" i="1"/>
  <c r="N4018" i="1"/>
  <c r="O4015" i="1"/>
  <c r="N4015" i="1"/>
  <c r="O4006" i="1"/>
  <c r="N4006" i="1"/>
  <c r="O4003" i="1"/>
  <c r="N4003" i="1"/>
  <c r="O3999" i="1"/>
  <c r="N3999" i="1"/>
  <c r="O3996" i="1"/>
  <c r="N3996" i="1"/>
  <c r="O3990" i="1"/>
  <c r="N3990" i="1"/>
  <c r="O3987" i="1"/>
  <c r="N3987" i="1"/>
  <c r="O3979" i="1"/>
  <c r="N3979" i="1"/>
  <c r="O3967" i="1"/>
  <c r="N3967" i="1"/>
  <c r="O3958" i="1"/>
  <c r="N3958" i="1"/>
  <c r="O3955" i="1"/>
  <c r="N3955" i="1"/>
  <c r="O3951" i="1"/>
  <c r="N3951" i="1"/>
  <c r="O3948" i="1"/>
  <c r="N3948" i="1"/>
  <c r="O3945" i="1"/>
  <c r="N3945" i="1"/>
  <c r="I3927" i="1"/>
  <c r="H3927" i="1"/>
  <c r="I3924" i="1"/>
  <c r="H3924" i="1"/>
  <c r="L3920" i="1"/>
  <c r="K3920" i="1"/>
  <c r="O3912" i="1"/>
  <c r="N3912" i="1"/>
  <c r="I3907" i="1"/>
  <c r="H3907" i="1"/>
  <c r="O3896" i="1"/>
  <c r="N3896" i="1"/>
  <c r="I3874" i="1"/>
  <c r="H3874" i="1"/>
  <c r="I3870" i="1"/>
  <c r="H3870" i="1"/>
  <c r="I3861" i="1"/>
  <c r="H3861" i="1"/>
  <c r="O3853" i="1"/>
  <c r="N3853" i="1"/>
  <c r="O3850" i="1"/>
  <c r="N3850" i="1"/>
  <c r="O3847" i="1"/>
  <c r="N3847" i="1"/>
  <c r="O3844" i="1"/>
  <c r="N3844" i="1"/>
  <c r="O3839" i="1"/>
  <c r="N3839" i="1"/>
  <c r="O3833" i="1"/>
  <c r="N3833" i="1"/>
  <c r="O3821" i="1"/>
  <c r="N3821" i="1"/>
  <c r="O3818" i="1"/>
  <c r="N3818" i="1"/>
  <c r="O3814" i="1"/>
  <c r="N3814" i="1"/>
  <c r="O3810" i="1"/>
  <c r="N3810" i="1"/>
  <c r="O3805" i="1"/>
  <c r="N3805" i="1"/>
  <c r="O3801" i="1"/>
  <c r="N3801" i="1"/>
  <c r="O3797" i="1"/>
  <c r="N3797" i="1"/>
  <c r="O3794" i="1"/>
  <c r="N3794" i="1"/>
  <c r="O3791" i="1"/>
  <c r="N3791" i="1"/>
  <c r="O3788" i="1"/>
  <c r="N3788" i="1"/>
  <c r="O3783" i="1"/>
  <c r="N3783" i="1"/>
  <c r="O3773" i="1"/>
  <c r="N3773" i="1"/>
  <c r="O3767" i="1"/>
  <c r="N3767" i="1"/>
  <c r="O3759" i="1"/>
  <c r="N3759" i="1"/>
  <c r="S3756" i="1"/>
  <c r="R3756" i="1"/>
  <c r="O3753" i="1"/>
  <c r="N3753" i="1"/>
  <c r="O3747" i="1"/>
  <c r="N3747" i="1"/>
  <c r="O3744" i="1"/>
  <c r="N3744" i="1"/>
  <c r="O3740" i="1"/>
  <c r="N3740" i="1"/>
  <c r="O3735" i="1"/>
  <c r="N3735" i="1"/>
  <c r="O3729" i="1"/>
  <c r="N3729" i="1"/>
  <c r="O3717" i="1"/>
  <c r="N3717" i="1"/>
  <c r="O3712" i="1"/>
  <c r="N3712" i="1"/>
  <c r="O3702" i="1"/>
  <c r="N3702" i="1"/>
  <c r="O3696" i="1"/>
  <c r="N3696" i="1"/>
  <c r="O3691" i="1"/>
  <c r="N3691" i="1"/>
  <c r="O3687" i="1"/>
  <c r="N3687" i="1"/>
  <c r="O3683" i="1"/>
  <c r="N3683" i="1"/>
  <c r="O3679" i="1"/>
  <c r="N3679" i="1"/>
  <c r="O3670" i="1"/>
  <c r="N3670" i="1"/>
  <c r="O3664" i="1"/>
  <c r="N3664" i="1"/>
  <c r="O3661" i="1"/>
  <c r="N3661" i="1"/>
  <c r="O3656" i="1"/>
  <c r="N3656" i="1"/>
  <c r="O3640" i="1"/>
  <c r="N3640" i="1"/>
  <c r="O3633" i="1"/>
  <c r="N3633" i="1"/>
  <c r="O3628" i="1"/>
  <c r="N3628" i="1"/>
  <c r="O3624" i="1"/>
  <c r="N3624" i="1"/>
  <c r="O3621" i="1"/>
  <c r="N3621" i="1"/>
  <c r="O3612" i="1"/>
  <c r="N3612" i="1"/>
  <c r="O3609" i="1"/>
  <c r="N3609" i="1"/>
  <c r="O3603" i="1"/>
  <c r="N3603" i="1"/>
  <c r="O3600" i="1"/>
  <c r="N3600" i="1"/>
  <c r="O3596" i="1"/>
  <c r="N3596" i="1"/>
  <c r="I3593" i="1"/>
  <c r="H3593" i="1"/>
  <c r="O3589" i="1"/>
  <c r="N3589" i="1"/>
  <c r="O3585" i="1"/>
  <c r="N3585" i="1"/>
  <c r="O3582" i="1"/>
  <c r="N3582" i="1"/>
  <c r="O3575" i="1"/>
  <c r="N3575" i="1"/>
  <c r="O3572" i="1"/>
  <c r="N3572" i="1"/>
  <c r="O3569" i="1"/>
  <c r="N3569" i="1"/>
  <c r="L3562" i="1"/>
  <c r="K3562" i="1"/>
  <c r="O3555" i="1"/>
  <c r="N3555" i="1"/>
  <c r="O3552" i="1"/>
  <c r="N3552" i="1"/>
  <c r="O3539" i="1"/>
  <c r="N3539" i="1"/>
  <c r="O3525" i="1"/>
  <c r="N3525" i="1"/>
  <c r="O3520" i="1" l="1"/>
  <c r="N3520" i="1"/>
  <c r="I3517" i="1"/>
  <c r="H3517" i="1"/>
  <c r="O3514" i="1"/>
  <c r="N3514" i="1"/>
  <c r="O3511" i="1"/>
  <c r="N3511" i="1"/>
  <c r="O3508" i="1"/>
  <c r="N3508" i="1"/>
  <c r="O3505" i="1"/>
  <c r="N3505" i="1"/>
  <c r="I3502" i="1"/>
  <c r="H3502" i="1"/>
  <c r="O3499" i="1"/>
  <c r="N3499" i="1"/>
  <c r="I3496" i="1"/>
  <c r="H3496" i="1"/>
  <c r="O3493" i="1"/>
  <c r="N3493" i="1"/>
  <c r="O3489" i="1"/>
  <c r="N3489" i="1"/>
  <c r="O3486" i="1"/>
  <c r="N3486" i="1"/>
  <c r="O3483" i="1"/>
  <c r="N3483" i="1"/>
  <c r="O3477" i="1"/>
  <c r="N3477" i="1"/>
  <c r="O3474" i="1"/>
  <c r="N3474" i="1"/>
  <c r="O3471" i="1"/>
  <c r="N3471" i="1"/>
  <c r="I3468" i="1"/>
  <c r="H3468" i="1"/>
  <c r="I3458" i="1"/>
  <c r="H3458" i="1"/>
  <c r="I3451" i="1"/>
  <c r="H3451" i="1"/>
  <c r="I3443" i="1"/>
  <c r="H3443" i="1"/>
  <c r="O3440" i="1"/>
  <c r="N3440" i="1"/>
  <c r="O3437" i="1"/>
  <c r="N3437" i="1"/>
  <c r="O3431" i="1"/>
  <c r="N3431" i="1"/>
  <c r="O3427" i="1"/>
  <c r="N3427" i="1"/>
  <c r="O3424" i="1"/>
  <c r="N3424" i="1"/>
  <c r="O3420" i="1"/>
  <c r="N3420" i="1"/>
  <c r="O3417" i="1"/>
  <c r="N3417" i="1"/>
  <c r="O3410" i="1"/>
  <c r="N3410" i="1"/>
  <c r="O3407" i="1"/>
  <c r="N3407" i="1"/>
  <c r="O3402" i="1"/>
  <c r="N3402" i="1"/>
  <c r="O3388" i="1"/>
  <c r="N3388" i="1"/>
  <c r="I3370" i="1"/>
  <c r="H3370" i="1"/>
  <c r="O3367" i="1"/>
  <c r="N3367" i="1"/>
  <c r="O3364" i="1"/>
  <c r="N3364" i="1"/>
  <c r="O3361" i="1"/>
  <c r="N3361" i="1"/>
  <c r="O3358" i="1"/>
  <c r="N3358" i="1"/>
  <c r="O3355" i="1"/>
  <c r="N3355" i="1"/>
  <c r="O3351" i="1"/>
  <c r="N3351" i="1"/>
  <c r="O3347" i="1"/>
  <c r="N3347" i="1"/>
  <c r="O3342" i="1"/>
  <c r="N3342" i="1"/>
  <c r="O3339" i="1"/>
  <c r="N3339" i="1"/>
  <c r="O3335" i="1"/>
  <c r="N3335" i="1"/>
  <c r="O3331" i="1"/>
  <c r="N3331" i="1"/>
  <c r="O3325" i="1"/>
  <c r="N3325" i="1"/>
  <c r="O3320" i="1"/>
  <c r="N3320" i="1"/>
  <c r="O3310" i="1"/>
  <c r="N3310" i="1"/>
  <c r="O3300" i="1"/>
  <c r="N3300" i="1"/>
  <c r="O3293" i="1"/>
  <c r="N3293" i="1"/>
  <c r="O3290" i="1"/>
  <c r="N3290" i="1"/>
  <c r="O3287" i="1"/>
  <c r="N3287" i="1"/>
  <c r="O3284" i="1"/>
  <c r="N3284" i="1"/>
  <c r="O3281" i="1"/>
  <c r="N3281" i="1"/>
  <c r="O3278" i="1"/>
  <c r="N3278" i="1"/>
  <c r="O3274" i="1"/>
  <c r="N3274" i="1"/>
  <c r="O3269" i="1"/>
  <c r="N3269" i="1"/>
  <c r="O3266" i="1"/>
  <c r="N3266" i="1"/>
  <c r="O3263" i="1"/>
  <c r="N3263" i="1"/>
  <c r="I3260" i="1"/>
  <c r="H3260" i="1"/>
  <c r="O3252" i="1"/>
  <c r="N3252" i="1"/>
  <c r="O3249" i="1"/>
  <c r="N3249" i="1"/>
  <c r="O3245" i="1"/>
  <c r="N3245" i="1"/>
  <c r="O3242" i="1"/>
  <c r="N3242" i="1"/>
  <c r="O3239" i="1"/>
  <c r="N3239" i="1"/>
  <c r="O3235" i="1"/>
  <c r="N3235" i="1"/>
  <c r="O3232" i="1"/>
  <c r="N3232" i="1"/>
  <c r="O3229" i="1"/>
  <c r="N3229" i="1"/>
  <c r="O3226" i="1"/>
  <c r="N3226" i="1"/>
  <c r="O3223" i="1"/>
  <c r="N3223" i="1"/>
  <c r="O3220" i="1"/>
  <c r="N3220" i="1"/>
  <c r="O3217" i="1"/>
  <c r="N3217" i="1"/>
  <c r="O3214" i="1"/>
  <c r="N3214" i="1"/>
  <c r="O3211" i="1"/>
  <c r="N3211" i="1"/>
  <c r="O3208" i="1"/>
  <c r="N3208" i="1"/>
  <c r="I3199" i="1"/>
  <c r="H3199" i="1"/>
  <c r="I3196" i="1"/>
  <c r="H3196" i="1"/>
  <c r="I3193" i="1"/>
  <c r="H3193" i="1"/>
  <c r="I3190" i="1"/>
  <c r="H3190" i="1"/>
  <c r="I3186" i="1"/>
  <c r="H3186" i="1"/>
  <c r="O3183" i="1"/>
  <c r="N3183" i="1"/>
  <c r="O3180" i="1"/>
  <c r="N3180" i="1"/>
  <c r="O3175" i="1"/>
  <c r="N3175" i="1"/>
  <c r="O3167" i="1"/>
  <c r="N3167" i="1"/>
  <c r="O3164" i="1"/>
  <c r="N3164" i="1"/>
  <c r="O3157" i="1"/>
  <c r="N3157" i="1"/>
  <c r="O3154" i="1"/>
  <c r="N3154" i="1"/>
  <c r="O3151" i="1"/>
  <c r="N3151" i="1"/>
  <c r="O3148" i="1"/>
  <c r="N3148" i="1"/>
  <c r="O3145" i="1"/>
  <c r="N3145" i="1"/>
  <c r="O3140" i="1"/>
  <c r="N3140" i="1"/>
  <c r="O3136" i="1"/>
  <c r="N3136" i="1"/>
  <c r="I3133" i="1"/>
  <c r="H3133" i="1"/>
  <c r="I3130" i="1"/>
  <c r="H3130" i="1"/>
  <c r="O3125" i="1"/>
  <c r="N3125" i="1"/>
  <c r="O3122" i="1"/>
  <c r="N3122" i="1"/>
  <c r="O3118" i="1"/>
  <c r="N3118" i="1"/>
  <c r="I3115" i="1"/>
  <c r="H3115" i="1"/>
  <c r="I3109" i="1"/>
  <c r="H3109" i="1"/>
  <c r="I3103" i="1"/>
  <c r="H3103" i="1"/>
  <c r="I3092" i="1"/>
  <c r="H3092" i="1"/>
  <c r="O3088" i="1"/>
  <c r="N3088" i="1"/>
  <c r="O3085" i="1"/>
  <c r="N3085" i="1"/>
  <c r="O3082" i="1"/>
  <c r="N3082" i="1"/>
  <c r="O3078" i="1"/>
  <c r="N3078" i="1"/>
  <c r="Q3075" i="1"/>
  <c r="P3075" i="1"/>
  <c r="O3072" i="1"/>
  <c r="N3072" i="1"/>
  <c r="O3069" i="1"/>
  <c r="N3069" i="1"/>
  <c r="O3066" i="1"/>
  <c r="N3066" i="1"/>
  <c r="O3062" i="1"/>
  <c r="N3062" i="1"/>
  <c r="O3059" i="1"/>
  <c r="N3059" i="1"/>
  <c r="O3054" i="1"/>
  <c r="N3054" i="1"/>
  <c r="O3048" i="1"/>
  <c r="N3048" i="1"/>
  <c r="O3038" i="1"/>
  <c r="N3038" i="1"/>
  <c r="O3035" i="1"/>
  <c r="N3035" i="1"/>
  <c r="O3032" i="1"/>
  <c r="N3032" i="1"/>
  <c r="O3028" i="1"/>
  <c r="N3028" i="1"/>
  <c r="O3025" i="1"/>
  <c r="N3025" i="1"/>
  <c r="O3022" i="1"/>
  <c r="N3022" i="1"/>
  <c r="O3019" i="1"/>
  <c r="N3019" i="1"/>
  <c r="O3015" i="1"/>
  <c r="N3015" i="1"/>
  <c r="O3012" i="1"/>
  <c r="N3012" i="1"/>
  <c r="O3008" i="1"/>
  <c r="N3008" i="1"/>
  <c r="O3004" i="1"/>
  <c r="N3004" i="1"/>
  <c r="O3000" i="1"/>
  <c r="N3000" i="1"/>
  <c r="O2995" i="1"/>
  <c r="N2995" i="1"/>
  <c r="O2991" i="1"/>
  <c r="N2991" i="1"/>
  <c r="O2987" i="1"/>
  <c r="N2987" i="1"/>
  <c r="J2983" i="1"/>
  <c r="I2972" i="1"/>
  <c r="H2972" i="1"/>
  <c r="I2968" i="1"/>
  <c r="H2968" i="1"/>
  <c r="O2963" i="1"/>
  <c r="N2963" i="1"/>
  <c r="I2956" i="1"/>
  <c r="H2956" i="1"/>
  <c r="O2953" i="1"/>
  <c r="N2953" i="1"/>
  <c r="O2950" i="1"/>
  <c r="N2950" i="1"/>
  <c r="I2942" i="1"/>
  <c r="H2942" i="1"/>
  <c r="L2939" i="1"/>
  <c r="K2939" i="1"/>
  <c r="I2926" i="1"/>
  <c r="H2926" i="1"/>
  <c r="I2920" i="1"/>
  <c r="H2920" i="1"/>
  <c r="I2909" i="1"/>
  <c r="H2909" i="1"/>
  <c r="O2906" i="1"/>
  <c r="N2906" i="1"/>
  <c r="O2903" i="1"/>
  <c r="N2903" i="1"/>
  <c r="O2900" i="1"/>
  <c r="N2900" i="1"/>
  <c r="O2896" i="1"/>
  <c r="N2896" i="1"/>
  <c r="O2887" i="1"/>
  <c r="N2887" i="1"/>
  <c r="O2882" i="1"/>
  <c r="N2882" i="1"/>
  <c r="O2879" i="1"/>
  <c r="N2879" i="1"/>
  <c r="O2873" i="1"/>
  <c r="N2873" i="1"/>
  <c r="O2868" i="1"/>
  <c r="N2868" i="1"/>
  <c r="O2865" i="1"/>
  <c r="N2865" i="1"/>
  <c r="O2860" i="1"/>
  <c r="N2860" i="1"/>
  <c r="O2856" i="1"/>
  <c r="N2856" i="1"/>
  <c r="O2851" i="1"/>
  <c r="N2851" i="1"/>
  <c r="O2846" i="1"/>
  <c r="N2846" i="1"/>
  <c r="O2842" i="1"/>
  <c r="N2842" i="1"/>
  <c r="O2839" i="1"/>
  <c r="N2839" i="1"/>
  <c r="O2836" i="1"/>
  <c r="N2836" i="1"/>
  <c r="O2830" i="1"/>
  <c r="N2830" i="1"/>
  <c r="O2827" i="1"/>
  <c r="N2827" i="1"/>
  <c r="S2823" i="1"/>
  <c r="R2823" i="1"/>
  <c r="O2815" i="1"/>
  <c r="N2815" i="1"/>
  <c r="O2812" i="1"/>
  <c r="N2812" i="1"/>
  <c r="O2809" i="1"/>
  <c r="N2809" i="1"/>
  <c r="O2803" i="1"/>
  <c r="N2803" i="1"/>
  <c r="O2800" i="1"/>
  <c r="N2800" i="1"/>
  <c r="O2796" i="1"/>
  <c r="N2796" i="1"/>
  <c r="O2792" i="1"/>
  <c r="N2792" i="1"/>
  <c r="O2788" i="1"/>
  <c r="N2788" i="1"/>
  <c r="I2784" i="1"/>
  <c r="H2784" i="1"/>
  <c r="O2755" i="1"/>
  <c r="N2755" i="1"/>
  <c r="O2749" i="1"/>
  <c r="N2749" i="1"/>
  <c r="I2746" i="1"/>
  <c r="H2746" i="1"/>
  <c r="I2742" i="1"/>
  <c r="H2742" i="1"/>
  <c r="I2738" i="1"/>
  <c r="H2738" i="1"/>
  <c r="O2733" i="1"/>
  <c r="N2733" i="1"/>
  <c r="O2730" i="1"/>
  <c r="N2730" i="1"/>
  <c r="O2723" i="1"/>
  <c r="N2723" i="1"/>
  <c r="O2720" i="1"/>
  <c r="N2720" i="1"/>
  <c r="O2717" i="1"/>
  <c r="N2717" i="1"/>
  <c r="O2713" i="1"/>
  <c r="N2713" i="1"/>
  <c r="O2706" i="1"/>
  <c r="N2706" i="1"/>
  <c r="O2693" i="1"/>
  <c r="N2693" i="1"/>
  <c r="O2686" i="1"/>
  <c r="N2686" i="1"/>
  <c r="O2679" i="1"/>
  <c r="N2679" i="1"/>
  <c r="O2675" i="1"/>
  <c r="N2675" i="1"/>
  <c r="O2672" i="1"/>
  <c r="N2672" i="1"/>
  <c r="O2666" i="1"/>
  <c r="N2666" i="1"/>
  <c r="O2660" i="1"/>
  <c r="N2660" i="1"/>
  <c r="L2647" i="1"/>
  <c r="K2647" i="1"/>
  <c r="S2622" i="1"/>
  <c r="R2622" i="1"/>
  <c r="I2616" i="1"/>
  <c r="H2616" i="1"/>
  <c r="I2608" i="1"/>
  <c r="H2608" i="1"/>
  <c r="I2603" i="1"/>
  <c r="H2603" i="1"/>
  <c r="I2588" i="1"/>
  <c r="H2588" i="1"/>
  <c r="O2575" i="1"/>
  <c r="N2575" i="1"/>
  <c r="O2551" i="1"/>
  <c r="N2551" i="1"/>
  <c r="I2543" i="1"/>
  <c r="H2543" i="1"/>
  <c r="I2525" i="1"/>
  <c r="H2525" i="1"/>
  <c r="I2518" i="1"/>
  <c r="H2518" i="1"/>
  <c r="I2511" i="1"/>
  <c r="H2511" i="1"/>
  <c r="I2505" i="1"/>
  <c r="H2505" i="1"/>
  <c r="I2501" i="1"/>
  <c r="H2501" i="1"/>
  <c r="I2494" i="1"/>
  <c r="H2494" i="1"/>
  <c r="I2486" i="1"/>
  <c r="H2486" i="1"/>
  <c r="I2477" i="1"/>
  <c r="H2477" i="1"/>
  <c r="I2473" i="1"/>
  <c r="H2473" i="1"/>
  <c r="I2470" i="1"/>
  <c r="H2470" i="1"/>
  <c r="I2467" i="1"/>
  <c r="H2467" i="1"/>
  <c r="I2460" i="1"/>
  <c r="H2460" i="1"/>
  <c r="I2455" i="1"/>
  <c r="H2455" i="1"/>
  <c r="O2448" i="1"/>
  <c r="N2448" i="1"/>
  <c r="N2444" i="1"/>
  <c r="O2441" i="1"/>
  <c r="N2441" i="1"/>
  <c r="O2438" i="1"/>
  <c r="N2438" i="1"/>
  <c r="O2433" i="1"/>
  <c r="N2433" i="1"/>
  <c r="O2424" i="1"/>
  <c r="N2424" i="1"/>
  <c r="O2417" i="1"/>
  <c r="N2417" i="1"/>
  <c r="O2413" i="1"/>
  <c r="N2413" i="1"/>
  <c r="O2403" i="1"/>
  <c r="N2403" i="1"/>
  <c r="O2400" i="1"/>
  <c r="N2400" i="1"/>
  <c r="O2393" i="1"/>
  <c r="N2393" i="1"/>
  <c r="O2390" i="1"/>
  <c r="N2390" i="1"/>
  <c r="O2387" i="1"/>
  <c r="N2387" i="1"/>
  <c r="O2384" i="1"/>
  <c r="N2384" i="1"/>
  <c r="O2374" i="1"/>
  <c r="N2374" i="1"/>
  <c r="O2369" i="1"/>
  <c r="N2369" i="1"/>
  <c r="O2362" i="1"/>
  <c r="N2362" i="1"/>
  <c r="O2358" i="1"/>
  <c r="N2358" i="1"/>
  <c r="O2353" i="1"/>
  <c r="N2353" i="1"/>
  <c r="I2347" i="1"/>
  <c r="H2347" i="1"/>
  <c r="Q2338" i="1"/>
  <c r="P2338" i="1"/>
  <c r="O2333" i="1"/>
  <c r="N2333" i="1"/>
  <c r="O2327" i="1"/>
  <c r="N2327" i="1"/>
  <c r="O2324" i="1"/>
  <c r="N2324" i="1"/>
  <c r="O2321" i="1"/>
  <c r="N2321" i="1"/>
  <c r="O2318" i="1"/>
  <c r="N2318" i="1"/>
  <c r="O2314" i="1"/>
  <c r="N2314" i="1"/>
  <c r="I2311" i="1"/>
  <c r="H2311" i="1"/>
  <c r="O2307" i="1"/>
  <c r="N2307" i="1"/>
  <c r="O2302" i="1"/>
  <c r="N2302" i="1"/>
  <c r="O2297" i="1"/>
  <c r="N2297" i="1"/>
  <c r="O2293" i="1"/>
  <c r="N2293" i="1"/>
  <c r="O2288" i="1"/>
  <c r="N2288" i="1"/>
  <c r="O2282" i="1"/>
  <c r="N2282" i="1"/>
  <c r="O2279" i="1"/>
  <c r="N2279" i="1"/>
  <c r="O2271" i="1"/>
  <c r="N2271" i="1"/>
  <c r="O2268" i="1"/>
  <c r="N2268" i="1"/>
  <c r="Q2255" i="1"/>
  <c r="P2255" i="1"/>
  <c r="O2250" i="1"/>
  <c r="N2250" i="1"/>
  <c r="S2239" i="1"/>
  <c r="R2239" i="1"/>
  <c r="S2236" i="1"/>
  <c r="R2236" i="1"/>
  <c r="S2231" i="1"/>
  <c r="R2231" i="1"/>
  <c r="O2227" i="1"/>
  <c r="N2227" i="1"/>
  <c r="O2223" i="1"/>
  <c r="N2223" i="1"/>
  <c r="O2220" i="1"/>
  <c r="N2220" i="1"/>
  <c r="O2214" i="1"/>
  <c r="N2214" i="1"/>
  <c r="I2211" i="1"/>
  <c r="H2211" i="1"/>
  <c r="O2207" i="1"/>
  <c r="N2207" i="1"/>
  <c r="O2204" i="1"/>
  <c r="N2204" i="1"/>
  <c r="O2195" i="1"/>
  <c r="N2195" i="1"/>
  <c r="O2181" i="1"/>
  <c r="N2181" i="1"/>
  <c r="O2172" i="1"/>
  <c r="N2172" i="1"/>
  <c r="O2169" i="1"/>
  <c r="N2169" i="1"/>
  <c r="O2165" i="1"/>
  <c r="N2165" i="1"/>
  <c r="O2159" i="1"/>
  <c r="N2159" i="1"/>
  <c r="O2152" i="1"/>
  <c r="N2152" i="1"/>
  <c r="O2149" i="1"/>
  <c r="N2149" i="1"/>
  <c r="O2146" i="1"/>
  <c r="N2146" i="1"/>
  <c r="O2140" i="1"/>
  <c r="N2140" i="1"/>
  <c r="O2137" i="1"/>
  <c r="N2137" i="1"/>
  <c r="O2134" i="1"/>
  <c r="N2134" i="1"/>
  <c r="O2130" i="1"/>
  <c r="N2130" i="1"/>
  <c r="O2124" i="1"/>
  <c r="N2124" i="1"/>
  <c r="O2119" i="1"/>
  <c r="N2119" i="1"/>
  <c r="O2116" i="1"/>
  <c r="N2116" i="1"/>
  <c r="O2112" i="1"/>
  <c r="N2112" i="1"/>
  <c r="O2102" i="1"/>
  <c r="N2102" i="1"/>
  <c r="O2096" i="1"/>
  <c r="N2096" i="1"/>
  <c r="O2093" i="1"/>
  <c r="N2093" i="1"/>
  <c r="O2084" i="1"/>
  <c r="N2084" i="1"/>
  <c r="O2081" i="1"/>
  <c r="N2081" i="1"/>
  <c r="O2078" i="1"/>
  <c r="N2078" i="1"/>
  <c r="H2939" i="1" l="1"/>
  <c r="I2939" i="1"/>
  <c r="I2074" i="1" l="1"/>
  <c r="H2074" i="1"/>
  <c r="I2071" i="1"/>
  <c r="H2071" i="1"/>
  <c r="O2068" i="1"/>
  <c r="N2068" i="1"/>
  <c r="O2065" i="1"/>
  <c r="N2065" i="1"/>
  <c r="L2062" i="1"/>
  <c r="K2062" i="1"/>
  <c r="O2059" i="1"/>
  <c r="N2059" i="1"/>
  <c r="O2055" i="1"/>
  <c r="N2055" i="1"/>
  <c r="O2050" i="1"/>
  <c r="N2050" i="1"/>
  <c r="I2047" i="1"/>
  <c r="H2047" i="1"/>
  <c r="O2044" i="1"/>
  <c r="N2044" i="1"/>
  <c r="O2041" i="1"/>
  <c r="N2041" i="1"/>
  <c r="O2038" i="1"/>
  <c r="N2038" i="1"/>
  <c r="O2035" i="1"/>
  <c r="N2035" i="1"/>
  <c r="O2032" i="1"/>
  <c r="N2032" i="1"/>
  <c r="O2029" i="1"/>
  <c r="N2029" i="1"/>
  <c r="I2026" i="1"/>
  <c r="H2026" i="1"/>
  <c r="O2019" i="1"/>
  <c r="N2019" i="1"/>
  <c r="O2016" i="1"/>
  <c r="N2016" i="1"/>
  <c r="O2013" i="1"/>
  <c r="N2013" i="1"/>
  <c r="O2009" i="1"/>
  <c r="N2009" i="1"/>
  <c r="O2005" i="1"/>
  <c r="N2005" i="1"/>
  <c r="O2002" i="1"/>
  <c r="N2002" i="1"/>
  <c r="O1998" i="1"/>
  <c r="N1998" i="1"/>
  <c r="O1993" i="1"/>
  <c r="N1993" i="1"/>
  <c r="O1989" i="1"/>
  <c r="N1989" i="1"/>
  <c r="O1985" i="1"/>
  <c r="N1985" i="1"/>
  <c r="O1982" i="1"/>
  <c r="N1982" i="1"/>
  <c r="O1978" i="1"/>
  <c r="N1978" i="1"/>
  <c r="I1974" i="1"/>
  <c r="H1974" i="1"/>
  <c r="O1971" i="1"/>
  <c r="N1971" i="1"/>
  <c r="O1968" i="1"/>
  <c r="N1968" i="1"/>
  <c r="O1965" i="1"/>
  <c r="N1965" i="1"/>
  <c r="O1957" i="1"/>
  <c r="N1957" i="1"/>
  <c r="O1953" i="1"/>
  <c r="N1953" i="1"/>
  <c r="O1950" i="1"/>
  <c r="N1950" i="1"/>
  <c r="O1940" i="1"/>
  <c r="N1940" i="1"/>
  <c r="O1935" i="1"/>
  <c r="N1935" i="1"/>
  <c r="O1920" i="1"/>
  <c r="N1920" i="1"/>
  <c r="I1917" i="1"/>
  <c r="H1917" i="1"/>
  <c r="I1908" i="1"/>
  <c r="H1908" i="1"/>
  <c r="O1905" i="1"/>
  <c r="N1905" i="1"/>
  <c r="O1902" i="1"/>
  <c r="N1902" i="1"/>
  <c r="O1896" i="1"/>
  <c r="N1896" i="1"/>
  <c r="O1893" i="1"/>
  <c r="N1893" i="1"/>
  <c r="O1890" i="1"/>
  <c r="N1890" i="1"/>
  <c r="O1887" i="1"/>
  <c r="N1887" i="1"/>
  <c r="O1884" i="1"/>
  <c r="N1884" i="1"/>
  <c r="O1880" i="1"/>
  <c r="N1880" i="1"/>
  <c r="O1877" i="1"/>
  <c r="N1877" i="1"/>
  <c r="I1874" i="1"/>
  <c r="H1874" i="1"/>
  <c r="I1871" i="1"/>
  <c r="H1871" i="1"/>
  <c r="O1864" i="1"/>
  <c r="N1864" i="1"/>
  <c r="O1859" i="1"/>
  <c r="N1859" i="1"/>
  <c r="O1856" i="1"/>
  <c r="N1856" i="1"/>
  <c r="O1852" i="1"/>
  <c r="N1852" i="1"/>
  <c r="O1839" i="1"/>
  <c r="N1839" i="1"/>
  <c r="I1835" i="1"/>
  <c r="H1835" i="1"/>
  <c r="I1824" i="1"/>
  <c r="H1824" i="1"/>
  <c r="I1802" i="1"/>
  <c r="H1802" i="1"/>
  <c r="I1799" i="1"/>
  <c r="H1799" i="1"/>
  <c r="I1796" i="1"/>
  <c r="H1796" i="1"/>
  <c r="O1792" i="1"/>
  <c r="N1792" i="1"/>
  <c r="O1788" i="1"/>
  <c r="N1788" i="1"/>
  <c r="I1785" i="1"/>
  <c r="H1785" i="1"/>
  <c r="O1782" i="1"/>
  <c r="N1782" i="1"/>
  <c r="I1777" i="1"/>
  <c r="H1777" i="1"/>
  <c r="O1768" i="1"/>
  <c r="N1768" i="1"/>
  <c r="O1764" i="1"/>
  <c r="N1764" i="1"/>
  <c r="Q1759" i="1"/>
  <c r="P1759" i="1"/>
  <c r="O1755" i="1"/>
  <c r="N1755" i="1"/>
  <c r="O1751" i="1"/>
  <c r="N1751" i="1"/>
  <c r="O1747" i="1"/>
  <c r="N1747" i="1"/>
  <c r="I1742" i="1"/>
  <c r="H1742" i="1"/>
  <c r="O1739" i="1"/>
  <c r="N1739" i="1"/>
  <c r="I1730" i="1"/>
  <c r="H1730" i="1"/>
  <c r="I1727" i="1"/>
  <c r="H1727" i="1"/>
  <c r="O1717" i="1"/>
  <c r="N1717" i="1"/>
  <c r="O1710" i="1"/>
  <c r="N1710" i="1"/>
  <c r="O1698" i="1"/>
  <c r="N1698" i="1"/>
  <c r="O1692" i="1"/>
  <c r="N1692" i="1"/>
  <c r="O1689" i="1"/>
  <c r="N1689" i="1"/>
  <c r="O1686" i="1"/>
  <c r="N1686" i="1"/>
  <c r="I1680" i="1"/>
  <c r="H1680" i="1"/>
  <c r="O1677" i="1"/>
  <c r="N1677" i="1"/>
  <c r="Q1671" i="1"/>
  <c r="P1671" i="1"/>
  <c r="O1668" i="1"/>
  <c r="N1668" i="1"/>
  <c r="O1665" i="1"/>
  <c r="N1665" i="1"/>
  <c r="O1662" i="1"/>
  <c r="N1662" i="1"/>
  <c r="O1659" i="1"/>
  <c r="N1659" i="1"/>
  <c r="O1656" i="1"/>
  <c r="N1656" i="1"/>
  <c r="O1650" i="1"/>
  <c r="N1650" i="1"/>
  <c r="O1643" i="1"/>
  <c r="N1643" i="1"/>
  <c r="O1638" i="1"/>
  <c r="N1638" i="1"/>
  <c r="O1634" i="1"/>
  <c r="N1634" i="1"/>
  <c r="O1627" i="1"/>
  <c r="N1627" i="1"/>
  <c r="O1624" i="1"/>
  <c r="N1624" i="1"/>
  <c r="L1600" i="1"/>
  <c r="K1600" i="1"/>
  <c r="O1586" i="1"/>
  <c r="N1586" i="1"/>
  <c r="O1583" i="1"/>
  <c r="N1583" i="1"/>
  <c r="O1573" i="1"/>
  <c r="N1573" i="1"/>
  <c r="I1570" i="1"/>
  <c r="H1570" i="1"/>
  <c r="I1567" i="1"/>
  <c r="H1567" i="1"/>
  <c r="I1564" i="1"/>
  <c r="H1564" i="1"/>
  <c r="I1560" i="1"/>
  <c r="H1560" i="1"/>
  <c r="I1557" i="1"/>
  <c r="H1557" i="1"/>
  <c r="I1554" i="1"/>
  <c r="H1554" i="1"/>
  <c r="O1551" i="1"/>
  <c r="N1551" i="1"/>
  <c r="O1545" i="1"/>
  <c r="N1545" i="1"/>
  <c r="Q1542" i="1"/>
  <c r="P1542" i="1"/>
  <c r="O1539" i="1"/>
  <c r="N1539" i="1"/>
  <c r="O1536" i="1"/>
  <c r="N1536" i="1"/>
  <c r="I1531" i="1"/>
  <c r="H1531" i="1"/>
  <c r="I1526" i="1"/>
  <c r="H1526" i="1"/>
  <c r="O1523" i="1"/>
  <c r="N1523" i="1"/>
  <c r="O1520" i="1"/>
  <c r="N1520" i="1"/>
  <c r="S1517" i="1"/>
  <c r="R1517" i="1"/>
  <c r="O1514" i="1"/>
  <c r="N1514" i="1"/>
  <c r="O1511" i="1"/>
  <c r="N1511" i="1"/>
  <c r="O1508" i="1"/>
  <c r="N1508" i="1"/>
  <c r="I1505" i="1"/>
  <c r="H1505" i="1"/>
  <c r="O1502" i="1"/>
  <c r="N1502" i="1"/>
  <c r="I1499" i="1"/>
  <c r="H1499" i="1"/>
  <c r="O1494" i="1"/>
  <c r="N1494" i="1"/>
  <c r="I1491" i="1"/>
  <c r="H1491" i="1"/>
  <c r="O1483" i="1"/>
  <c r="N1483" i="1"/>
  <c r="O1480" i="1"/>
  <c r="N1480" i="1"/>
  <c r="O1475" i="1"/>
  <c r="N1475" i="1"/>
  <c r="O1471" i="1"/>
  <c r="N1471" i="1"/>
  <c r="O1468" i="1"/>
  <c r="N1468" i="1"/>
  <c r="I1463" i="1"/>
  <c r="H1463" i="1"/>
  <c r="O1459" i="1"/>
  <c r="N1459" i="1"/>
  <c r="O1450" i="1"/>
  <c r="N1450" i="1"/>
  <c r="O1446" i="1"/>
  <c r="N1446" i="1"/>
  <c r="O1432" i="1"/>
  <c r="N1432" i="1"/>
  <c r="O1418" i="1"/>
  <c r="N1418" i="1"/>
  <c r="O1412" i="1"/>
  <c r="N1412" i="1"/>
  <c r="O1409" i="1"/>
  <c r="N1409" i="1"/>
  <c r="O1404" i="1"/>
  <c r="N1404" i="1"/>
  <c r="O1398" i="1"/>
  <c r="N1398" i="1"/>
  <c r="O1395" i="1"/>
  <c r="N1395" i="1"/>
  <c r="I1392" i="1"/>
  <c r="H1392" i="1"/>
  <c r="O1379" i="1"/>
  <c r="N1379" i="1"/>
  <c r="Q1376" i="1"/>
  <c r="P1376" i="1"/>
  <c r="O1373" i="1"/>
  <c r="N1373" i="1"/>
  <c r="O1369" i="1"/>
  <c r="N1369" i="1"/>
  <c r="O1366" i="1"/>
  <c r="N1366" i="1"/>
  <c r="O1363" i="1"/>
  <c r="N1363" i="1"/>
  <c r="L1360" i="1"/>
  <c r="K1360" i="1"/>
  <c r="O1357" i="1"/>
  <c r="N1357" i="1"/>
  <c r="O1352" i="1"/>
  <c r="N1352" i="1"/>
  <c r="O1348" i="1"/>
  <c r="N1348" i="1"/>
  <c r="O1345" i="1"/>
  <c r="N1345" i="1"/>
  <c r="O1340" i="1"/>
  <c r="N1340" i="1"/>
  <c r="O1334" i="1"/>
  <c r="N1334" i="1"/>
  <c r="O1322" i="1"/>
  <c r="N1322" i="1"/>
  <c r="O1316" i="1"/>
  <c r="N1316" i="1"/>
  <c r="O1313" i="1"/>
  <c r="N1313" i="1"/>
  <c r="O1310" i="1"/>
  <c r="N1310" i="1"/>
  <c r="O1307" i="1"/>
  <c r="N1307" i="1"/>
  <c r="O1300" i="1"/>
  <c r="N1300" i="1"/>
  <c r="O1293" i="1"/>
  <c r="N1293" i="1"/>
  <c r="O1288" i="1"/>
  <c r="N1288" i="1"/>
  <c r="O1282" i="1"/>
  <c r="N1282" i="1"/>
  <c r="O1273" i="1"/>
  <c r="N1273" i="1"/>
  <c r="O1265" i="1"/>
  <c r="N1265" i="1"/>
  <c r="O1261" i="1"/>
  <c r="N1261" i="1"/>
  <c r="O1251" i="1"/>
  <c r="N1251" i="1"/>
  <c r="I1248" i="1"/>
  <c r="H1248" i="1"/>
  <c r="O1244" i="1"/>
  <c r="N1244" i="1"/>
  <c r="O1240" i="1"/>
  <c r="N1240" i="1"/>
  <c r="I1226" i="1"/>
  <c r="H1226" i="1"/>
  <c r="O1213" i="1"/>
  <c r="N1213" i="1"/>
  <c r="O1210" i="1"/>
  <c r="N1210" i="1"/>
  <c r="O1197" i="1"/>
  <c r="N1197" i="1"/>
  <c r="O1190" i="1"/>
  <c r="N1190" i="1"/>
  <c r="O1178" i="1"/>
  <c r="N1178" i="1"/>
  <c r="O1173" i="1"/>
  <c r="N1173" i="1"/>
  <c r="O1170" i="1"/>
  <c r="N1170" i="1"/>
  <c r="O1164" i="1"/>
  <c r="O1167" i="1" s="1"/>
  <c r="N1164" i="1"/>
  <c r="N1167" i="1" s="1"/>
  <c r="O1161" i="1"/>
  <c r="N1161" i="1"/>
  <c r="O1158" i="1"/>
  <c r="N1158" i="1"/>
  <c r="O1148" i="1"/>
  <c r="N1148" i="1"/>
  <c r="O1145" i="1"/>
  <c r="N1145" i="1"/>
  <c r="O1134" i="1"/>
  <c r="N1134" i="1"/>
  <c r="O1118" i="1"/>
  <c r="N1118" i="1"/>
  <c r="O1113" i="1"/>
  <c r="N1113" i="1"/>
  <c r="I1108" i="1"/>
  <c r="H1108" i="1"/>
  <c r="O1088" i="1"/>
  <c r="N1088" i="1"/>
  <c r="I1062" i="1"/>
  <c r="H1062" i="1"/>
  <c r="O1059" i="1"/>
  <c r="N1059" i="1"/>
  <c r="O1056" i="1"/>
  <c r="N1056" i="1"/>
  <c r="O1053" i="1"/>
  <c r="N1053" i="1"/>
  <c r="I1050" i="1"/>
  <c r="H1050" i="1"/>
  <c r="I1046" i="1"/>
  <c r="H1046" i="1"/>
  <c r="I1043" i="1"/>
  <c r="H1043" i="1"/>
  <c r="O1040" i="1"/>
  <c r="N1040" i="1"/>
  <c r="O1033" i="1"/>
  <c r="N1033" i="1"/>
  <c r="O1029" i="1" l="1"/>
  <c r="N1029" i="1"/>
  <c r="O1026" i="1"/>
  <c r="N1026" i="1"/>
  <c r="I1021" i="1"/>
  <c r="H1021" i="1"/>
  <c r="O1016" i="1"/>
  <c r="N1016" i="1"/>
  <c r="O1013" i="1"/>
  <c r="N1013" i="1"/>
  <c r="I1009" i="1"/>
  <c r="H1009" i="1"/>
  <c r="I1005" i="1"/>
  <c r="H1005" i="1"/>
  <c r="O1001" i="1"/>
  <c r="N1001" i="1"/>
  <c r="O998" i="1"/>
  <c r="N998" i="1"/>
  <c r="I995" i="1"/>
  <c r="H995" i="1"/>
  <c r="H992" i="1"/>
  <c r="O989" i="1"/>
  <c r="N989" i="1"/>
  <c r="O986" i="1"/>
  <c r="N986" i="1"/>
  <c r="L983" i="1"/>
  <c r="K983" i="1"/>
  <c r="O979" i="1"/>
  <c r="N979" i="1"/>
  <c r="O976" i="1"/>
  <c r="N976" i="1"/>
  <c r="O973" i="1"/>
  <c r="N973" i="1"/>
  <c r="O970" i="1"/>
  <c r="N970" i="1"/>
  <c r="O966" i="1"/>
  <c r="N966" i="1"/>
  <c r="I962" i="1"/>
  <c r="H962" i="1"/>
  <c r="O959" i="1"/>
  <c r="N959" i="1"/>
  <c r="O956" i="1"/>
  <c r="N956" i="1"/>
  <c r="O953" i="1"/>
  <c r="N953" i="1"/>
  <c r="O950" i="1"/>
  <c r="N950" i="1"/>
  <c r="O947" i="1"/>
  <c r="N947" i="1"/>
  <c r="O944" i="1"/>
  <c r="N944" i="1"/>
  <c r="O940" i="1"/>
  <c r="N940" i="1"/>
  <c r="I934" i="1"/>
  <c r="H934" i="1"/>
  <c r="O931" i="1"/>
  <c r="N931" i="1"/>
  <c r="O928" i="1"/>
  <c r="N928" i="1"/>
  <c r="O925" i="1"/>
  <c r="N925" i="1"/>
  <c r="O915" i="1"/>
  <c r="N915" i="1"/>
  <c r="I911" i="1"/>
  <c r="H911" i="1"/>
  <c r="O906" i="1"/>
  <c r="N906" i="1"/>
  <c r="O903" i="1"/>
  <c r="N903" i="1"/>
  <c r="O900" i="1"/>
  <c r="N900" i="1"/>
  <c r="O895" i="1"/>
  <c r="N895" i="1"/>
  <c r="O892" i="1"/>
  <c r="N892" i="1"/>
  <c r="O888" i="1"/>
  <c r="N888" i="1"/>
  <c r="O885" i="1"/>
  <c r="N885" i="1"/>
  <c r="O882" i="1"/>
  <c r="N882" i="1"/>
  <c r="O873" i="1"/>
  <c r="N873" i="1"/>
  <c r="O869" i="1"/>
  <c r="N869" i="1"/>
  <c r="O864" i="1"/>
  <c r="N864" i="1"/>
  <c r="O859" i="1"/>
  <c r="N859" i="1"/>
  <c r="O841" i="1"/>
  <c r="N841" i="1"/>
  <c r="O838" i="1"/>
  <c r="N838" i="1"/>
  <c r="O830" i="1"/>
  <c r="N830" i="1"/>
  <c r="Q811" i="1"/>
  <c r="P811" i="1"/>
  <c r="O807" i="1"/>
  <c r="N807" i="1"/>
  <c r="O792" i="1"/>
  <c r="N792" i="1"/>
  <c r="Q787" i="1"/>
  <c r="P787" i="1"/>
  <c r="N784" i="1"/>
  <c r="O784" i="1"/>
  <c r="O775" i="1"/>
  <c r="N775" i="1"/>
  <c r="O763" i="1"/>
  <c r="N763" i="1"/>
  <c r="O760" i="1"/>
  <c r="N760" i="1"/>
  <c r="O757" i="1"/>
  <c r="N757" i="1"/>
  <c r="O752" i="1"/>
  <c r="N752" i="1"/>
  <c r="O749" i="1"/>
  <c r="N749" i="1"/>
  <c r="O743" i="1"/>
  <c r="N743" i="1"/>
  <c r="O740" i="1"/>
  <c r="N740" i="1"/>
  <c r="O732" i="1"/>
  <c r="N732" i="1"/>
  <c r="O727" i="1"/>
  <c r="N727" i="1"/>
  <c r="O723" i="1"/>
  <c r="N723" i="1"/>
  <c r="O717" i="1"/>
  <c r="N717" i="1"/>
  <c r="I710" i="1"/>
  <c r="H710" i="1"/>
  <c r="I704" i="1"/>
  <c r="H704" i="1"/>
  <c r="I698" i="1"/>
  <c r="H698" i="1"/>
  <c r="O695" i="1"/>
  <c r="N695" i="1"/>
  <c r="L692" i="1"/>
  <c r="K692" i="1"/>
  <c r="O687" i="1"/>
  <c r="N687" i="1"/>
  <c r="O683" i="1"/>
  <c r="N683" i="1"/>
  <c r="O678" i="1"/>
  <c r="N678" i="1"/>
  <c r="O674" i="1"/>
  <c r="N674" i="1"/>
  <c r="O671" i="1"/>
  <c r="N671" i="1"/>
  <c r="O666" i="1"/>
  <c r="N666" i="1"/>
  <c r="O662" i="1"/>
  <c r="N662" i="1"/>
  <c r="O656" i="1"/>
  <c r="N656" i="1"/>
  <c r="O652" i="1"/>
  <c r="N652" i="1"/>
  <c r="S646" i="1"/>
  <c r="R646" i="1"/>
  <c r="O643" i="1"/>
  <c r="N643" i="1"/>
  <c r="O615" i="1"/>
  <c r="N615" i="1"/>
  <c r="O610" i="1"/>
  <c r="N610" i="1"/>
  <c r="O607" i="1"/>
  <c r="N607" i="1"/>
  <c r="O584" i="1"/>
  <c r="N584" i="1"/>
  <c r="O573" i="1"/>
  <c r="N573" i="1"/>
  <c r="O565" i="1" l="1"/>
  <c r="N565" i="1"/>
  <c r="O562" i="1"/>
  <c r="N562" i="1"/>
  <c r="O554" i="1"/>
  <c r="N554" i="1"/>
  <c r="O544" i="1"/>
  <c r="N544" i="1"/>
  <c r="O535" i="1"/>
  <c r="N535" i="1"/>
  <c r="I524" i="1"/>
  <c r="H524" i="1"/>
  <c r="O507" i="1"/>
  <c r="N507" i="1"/>
  <c r="O499" i="1"/>
  <c r="N499" i="1"/>
  <c r="O496" i="1"/>
  <c r="N496" i="1"/>
  <c r="O490" i="1"/>
  <c r="N490" i="1"/>
  <c r="O487" i="1"/>
  <c r="N487" i="1"/>
  <c r="O483" i="1"/>
  <c r="N483" i="1"/>
  <c r="I480" i="1"/>
  <c r="H480" i="1"/>
  <c r="O477" i="1"/>
  <c r="N477" i="1"/>
  <c r="O474" i="1"/>
  <c r="N474" i="1"/>
  <c r="O469" i="1"/>
  <c r="N469" i="1"/>
  <c r="O465" i="1"/>
  <c r="N465" i="1"/>
  <c r="O462" i="1"/>
  <c r="N462" i="1"/>
  <c r="O451" i="1"/>
  <c r="N451" i="1"/>
  <c r="O448" i="1"/>
  <c r="N448" i="1"/>
  <c r="I445" i="1"/>
  <c r="H445" i="1"/>
  <c r="O442" i="1"/>
  <c r="N442" i="1"/>
  <c r="O439" i="1"/>
  <c r="N439" i="1"/>
  <c r="O436" i="1"/>
  <c r="N436" i="1"/>
  <c r="I433" i="1"/>
  <c r="H433" i="1"/>
  <c r="O426" i="1"/>
  <c r="N426" i="1"/>
  <c r="O406" i="1"/>
  <c r="N406" i="1"/>
  <c r="O402" i="1"/>
  <c r="N402" i="1"/>
  <c r="O395" i="1"/>
  <c r="N395" i="1"/>
  <c r="O385" i="1"/>
  <c r="N385" i="1"/>
  <c r="I380" i="1"/>
  <c r="H380" i="1"/>
  <c r="O377" i="1"/>
  <c r="N377" i="1"/>
  <c r="O374" i="1"/>
  <c r="N374" i="1"/>
  <c r="O371" i="1"/>
  <c r="N371" i="1"/>
  <c r="O366" i="1"/>
  <c r="N366" i="1"/>
  <c r="O363" i="1"/>
  <c r="N363" i="1"/>
  <c r="I358" i="1"/>
  <c r="H358" i="1"/>
  <c r="O353" i="1"/>
  <c r="N353" i="1"/>
  <c r="O350" i="1"/>
  <c r="N350" i="1"/>
  <c r="O347" i="1"/>
  <c r="N347" i="1"/>
  <c r="O343" i="1"/>
  <c r="N343" i="1"/>
  <c r="O340" i="1"/>
  <c r="N340" i="1"/>
  <c r="O337" i="1"/>
  <c r="N337" i="1"/>
  <c r="O332" i="1"/>
  <c r="N332" i="1"/>
  <c r="I329" i="1"/>
  <c r="H329" i="1"/>
  <c r="O313" i="1"/>
  <c r="N313" i="1"/>
  <c r="O306" i="1"/>
  <c r="N306" i="1"/>
  <c r="O291" i="1"/>
  <c r="N291" i="1"/>
  <c r="O287" i="1"/>
  <c r="N287" i="1"/>
  <c r="O281" i="1"/>
  <c r="N281" i="1"/>
  <c r="O276" i="1"/>
  <c r="N276" i="1"/>
  <c r="I272" i="1"/>
  <c r="H272" i="1"/>
  <c r="O269" i="1"/>
  <c r="N269" i="1"/>
  <c r="O257" i="1"/>
  <c r="N257" i="1"/>
  <c r="I243" i="1"/>
  <c r="H243" i="1"/>
  <c r="O239" i="1"/>
  <c r="N239" i="1"/>
  <c r="O231" i="1"/>
  <c r="N231" i="1"/>
  <c r="O201" i="1"/>
  <c r="N201" i="1"/>
  <c r="O190" i="1"/>
  <c r="N190" i="1"/>
  <c r="O168" i="1"/>
  <c r="N168" i="1"/>
  <c r="O162" i="1"/>
  <c r="N162" i="1"/>
  <c r="L158" i="1"/>
  <c r="K158" i="1"/>
  <c r="O147" i="1"/>
  <c r="N147" i="1"/>
  <c r="O141" i="1"/>
  <c r="N141" i="1"/>
  <c r="O136" i="1"/>
  <c r="N136" i="1"/>
  <c r="O117" i="1"/>
  <c r="N117" i="1"/>
  <c r="O108" i="1"/>
  <c r="N108" i="1"/>
  <c r="O105" i="1"/>
  <c r="N105" i="1"/>
  <c r="O97" i="1"/>
  <c r="N97" i="1"/>
  <c r="N89" i="1"/>
  <c r="O89" i="1"/>
  <c r="O79" i="1"/>
  <c r="N79" i="1"/>
  <c r="O65" i="1"/>
  <c r="N65" i="1"/>
  <c r="O22" i="1"/>
  <c r="N22" i="1"/>
  <c r="H844" i="2"/>
  <c r="G844" i="2"/>
  <c r="H841" i="2"/>
  <c r="G841" i="2"/>
  <c r="H838" i="2"/>
  <c r="G838" i="2"/>
  <c r="H835" i="2"/>
  <c r="G835" i="2"/>
  <c r="H832" i="2"/>
  <c r="G832" i="2"/>
  <c r="H829" i="2"/>
  <c r="G829" i="2"/>
  <c r="H826" i="2"/>
  <c r="G826" i="2"/>
  <c r="H823" i="2"/>
  <c r="G823" i="2"/>
  <c r="H820" i="2"/>
  <c r="G820" i="2"/>
  <c r="H817" i="2"/>
  <c r="G817" i="2"/>
  <c r="H814" i="2"/>
  <c r="G814" i="2"/>
  <c r="H807" i="2"/>
  <c r="G807" i="2"/>
  <c r="H803" i="2"/>
  <c r="G803" i="2"/>
  <c r="H797" i="2"/>
  <c r="G797" i="2"/>
  <c r="H794" i="2"/>
  <c r="G794" i="2"/>
  <c r="H791" i="2"/>
  <c r="G791" i="2"/>
  <c r="H787" i="2"/>
  <c r="G787" i="2"/>
  <c r="H784" i="2"/>
  <c r="G784" i="2"/>
  <c r="H781" i="2"/>
  <c r="G781" i="2"/>
  <c r="H778" i="2"/>
  <c r="G778" i="2"/>
  <c r="H775" i="2"/>
  <c r="G775" i="2"/>
  <c r="H772" i="2"/>
  <c r="G772" i="2"/>
  <c r="H764" i="2"/>
  <c r="G764" i="2"/>
  <c r="H760" i="2"/>
  <c r="G760" i="2"/>
  <c r="H757" i="2"/>
  <c r="G757" i="2"/>
  <c r="H751" i="2"/>
  <c r="G751" i="2"/>
  <c r="H747" i="2"/>
  <c r="G747" i="2"/>
  <c r="H744" i="2"/>
  <c r="G744" i="2"/>
  <c r="H741" i="2"/>
  <c r="G741" i="2"/>
  <c r="H738" i="2"/>
  <c r="G738" i="2"/>
  <c r="H735" i="2"/>
  <c r="G735" i="2"/>
  <c r="H732" i="2"/>
  <c r="G732" i="2"/>
  <c r="H729" i="2"/>
  <c r="G729" i="2"/>
  <c r="H725" i="2"/>
  <c r="G725" i="2"/>
  <c r="H722" i="2"/>
  <c r="G722" i="2"/>
  <c r="H716" i="2"/>
  <c r="G716" i="2"/>
  <c r="H712" i="2"/>
  <c r="G712" i="2"/>
  <c r="H708" i="2"/>
  <c r="G708" i="2"/>
  <c r="H705" i="2"/>
  <c r="G705" i="2"/>
  <c r="H702" i="2"/>
  <c r="G702" i="2"/>
  <c r="H699" i="2"/>
  <c r="G699" i="2"/>
  <c r="H684" i="2"/>
  <c r="G684" i="2"/>
  <c r="H677" i="2"/>
  <c r="G677" i="2"/>
  <c r="H670" i="2"/>
  <c r="G670" i="2"/>
  <c r="G663" i="2"/>
  <c r="H663" i="2"/>
  <c r="H652" i="2"/>
  <c r="G652" i="2"/>
  <c r="H640" i="2"/>
  <c r="G640" i="2"/>
  <c r="H632" i="2"/>
  <c r="G632" i="2"/>
  <c r="H629" i="2"/>
  <c r="G629" i="2"/>
  <c r="H625" i="2"/>
  <c r="G625" i="2"/>
  <c r="H621" i="2"/>
  <c r="G621" i="2"/>
  <c r="H617" i="2"/>
  <c r="G617" i="2"/>
  <c r="H611" i="2"/>
  <c r="G611" i="2"/>
  <c r="H606" i="2"/>
  <c r="G606" i="2"/>
  <c r="H601" i="2"/>
  <c r="G601" i="2"/>
  <c r="H592" i="2"/>
  <c r="G592" i="2"/>
  <c r="H587" i="2"/>
  <c r="G587" i="2"/>
  <c r="H584" i="2"/>
  <c r="G584" i="2"/>
  <c r="H575" i="2"/>
  <c r="G575" i="2"/>
  <c r="H571" i="2"/>
  <c r="G571" i="2"/>
  <c r="H564" i="2"/>
  <c r="G564" i="2"/>
  <c r="H561" i="2"/>
  <c r="G561" i="2"/>
  <c r="H556" i="2"/>
  <c r="G556" i="2"/>
  <c r="H549" i="2"/>
  <c r="G549" i="2"/>
  <c r="H546" i="2"/>
  <c r="G546" i="2"/>
  <c r="H540" i="2"/>
  <c r="G540" i="2"/>
  <c r="H537" i="2"/>
  <c r="G537" i="2"/>
  <c r="H534" i="2"/>
  <c r="G534" i="2"/>
  <c r="H530" i="2"/>
  <c r="G530" i="2"/>
  <c r="H527" i="2"/>
  <c r="G527" i="2"/>
  <c r="H524" i="2"/>
  <c r="G524" i="2"/>
  <c r="H521" i="2"/>
  <c r="G521" i="2"/>
  <c r="H518" i="2"/>
  <c r="G518" i="2"/>
  <c r="H515" i="2"/>
  <c r="G515" i="2"/>
  <c r="H508" i="2"/>
  <c r="G508" i="2"/>
  <c r="H501" i="2"/>
  <c r="G501" i="2"/>
  <c r="H504" i="2"/>
  <c r="G504" i="2"/>
  <c r="H488" i="2"/>
  <c r="G488" i="2"/>
  <c r="H484" i="2"/>
  <c r="G484" i="2"/>
  <c r="H476" i="2"/>
  <c r="G476" i="2"/>
  <c r="H457" i="2"/>
  <c r="G457" i="2"/>
  <c r="H450" i="2"/>
  <c r="G450" i="2"/>
  <c r="H447" i="2"/>
  <c r="G447" i="2"/>
  <c r="H442" i="2"/>
  <c r="G442" i="2"/>
  <c r="H439" i="2"/>
  <c r="G439" i="2"/>
  <c r="H435" i="2"/>
  <c r="G435" i="2"/>
  <c r="H431" i="2"/>
  <c r="G431" i="2"/>
  <c r="H426" i="2"/>
  <c r="G426" i="2"/>
  <c r="H421" i="2"/>
  <c r="G421" i="2"/>
  <c r="H417" i="2"/>
  <c r="G417" i="2"/>
  <c r="H414" i="2"/>
  <c r="G414" i="2"/>
  <c r="H410" i="2"/>
  <c r="G410" i="2"/>
  <c r="H406" i="2"/>
  <c r="G406" i="2"/>
  <c r="H403" i="2"/>
  <c r="G403" i="2"/>
  <c r="H400" i="2"/>
  <c r="G400" i="2"/>
  <c r="H397" i="2"/>
  <c r="G397" i="2"/>
  <c r="H394" i="2"/>
  <c r="G394" i="2"/>
  <c r="H391" i="2"/>
  <c r="G391" i="2"/>
  <c r="H388" i="2"/>
  <c r="G388" i="2"/>
  <c r="H384" i="2"/>
  <c r="G384" i="2"/>
  <c r="H381" i="2"/>
  <c r="G381" i="2"/>
  <c r="H378" i="2"/>
  <c r="G378" i="2"/>
  <c r="H375" i="2"/>
  <c r="G375" i="2"/>
  <c r="H372" i="2"/>
  <c r="G372" i="2"/>
  <c r="H369" i="2"/>
  <c r="G369" i="2"/>
  <c r="H366" i="2"/>
  <c r="G366" i="2"/>
  <c r="H363" i="2"/>
  <c r="G363" i="2"/>
  <c r="H360" i="2"/>
  <c r="G360" i="2"/>
  <c r="H354" i="2"/>
  <c r="G354" i="2"/>
  <c r="H350" i="2"/>
  <c r="G350" i="2"/>
  <c r="H341" i="2"/>
  <c r="G341" i="2"/>
  <c r="H338" i="2"/>
  <c r="G338" i="2"/>
  <c r="H335" i="2"/>
  <c r="G335" i="2"/>
  <c r="H328" i="2"/>
  <c r="G328" i="2"/>
  <c r="H322" i="2"/>
  <c r="G322" i="2"/>
  <c r="H317" i="2"/>
  <c r="G317" i="2"/>
  <c r="H314" i="2"/>
  <c r="G314" i="2"/>
  <c r="H311" i="2"/>
  <c r="G311" i="2"/>
  <c r="H308" i="2"/>
  <c r="G308" i="2"/>
  <c r="H305" i="2"/>
  <c r="G305" i="2"/>
  <c r="H302" i="2"/>
  <c r="G302" i="2"/>
  <c r="H298" i="2"/>
  <c r="G298" i="2"/>
  <c r="H295" i="2"/>
  <c r="G295" i="2"/>
  <c r="H292" i="2"/>
  <c r="G292" i="2"/>
  <c r="H286" i="2"/>
  <c r="G286" i="2"/>
  <c r="H282" i="2"/>
  <c r="G282" i="2"/>
  <c r="H278" i="2"/>
  <c r="G278" i="2"/>
  <c r="H275" i="2"/>
  <c r="G275" i="2"/>
  <c r="H271" i="2"/>
  <c r="G271" i="2"/>
  <c r="H268" i="2"/>
  <c r="G268" i="2"/>
  <c r="H265" i="2"/>
  <c r="G265" i="2"/>
  <c r="H262" i="2"/>
  <c r="G262" i="2"/>
  <c r="H259" i="2"/>
  <c r="G259" i="2"/>
  <c r="H255" i="2"/>
  <c r="G255" i="2"/>
  <c r="H252" i="2"/>
  <c r="G252" i="2"/>
  <c r="H249" i="2"/>
  <c r="G249" i="2"/>
  <c r="H241" i="2"/>
  <c r="G241" i="2"/>
  <c r="H235" i="2"/>
  <c r="G235" i="2"/>
  <c r="H232" i="2"/>
  <c r="G232" i="2"/>
  <c r="H227" i="2"/>
  <c r="G227" i="2"/>
  <c r="H224" i="2"/>
  <c r="G224" i="2"/>
  <c r="H219" i="2"/>
  <c r="G219" i="2"/>
  <c r="H216" i="2"/>
  <c r="G216" i="2"/>
  <c r="H210" i="2"/>
  <c r="G210" i="2"/>
  <c r="H193" i="2"/>
  <c r="G193" i="2"/>
  <c r="H190" i="2"/>
  <c r="G190" i="2"/>
  <c r="H181" i="2"/>
  <c r="G181" i="2"/>
  <c r="H176" i="2"/>
  <c r="G176" i="2"/>
  <c r="H161" i="2"/>
  <c r="G161" i="2"/>
  <c r="H158" i="2"/>
  <c r="G158" i="2"/>
  <c r="H155" i="2"/>
  <c r="G155" i="2"/>
  <c r="H149" i="2"/>
  <c r="G149" i="2"/>
  <c r="H146" i="2"/>
  <c r="G146" i="2"/>
  <c r="H133" i="2"/>
  <c r="G133" i="2"/>
  <c r="H116" i="2"/>
  <c r="G116" i="2"/>
  <c r="H109" i="2"/>
  <c r="G109" i="2"/>
  <c r="H106" i="2"/>
  <c r="G106" i="2"/>
  <c r="H103" i="2"/>
  <c r="G103" i="2"/>
  <c r="H100" i="2"/>
  <c r="G100" i="2"/>
  <c r="H95" i="2"/>
  <c r="G95" i="2"/>
  <c r="H88" i="2"/>
  <c r="G88" i="2"/>
  <c r="H73" i="2"/>
  <c r="G73" i="2"/>
  <c r="H68" i="2"/>
  <c r="G68" i="2"/>
  <c r="H65" i="2"/>
  <c r="G65" i="2"/>
  <c r="H62" i="2"/>
  <c r="G62" i="2"/>
  <c r="H59" i="2"/>
  <c r="G59" i="2"/>
  <c r="H56" i="2"/>
  <c r="G56" i="2"/>
  <c r="H53" i="2"/>
  <c r="G53" i="2"/>
  <c r="H50" i="2"/>
  <c r="G50" i="2"/>
  <c r="H47" i="2"/>
  <c r="G47" i="2"/>
  <c r="H44" i="2"/>
  <c r="G44" i="2"/>
  <c r="H41" i="2"/>
  <c r="G41" i="2"/>
  <c r="H38" i="2"/>
  <c r="G38" i="2"/>
  <c r="H35" i="2"/>
  <c r="G35" i="2"/>
  <c r="H32" i="2"/>
  <c r="G32" i="2"/>
  <c r="H29" i="2"/>
  <c r="G29" i="2"/>
  <c r="H26" i="2"/>
  <c r="G26" i="2"/>
  <c r="H23" i="2"/>
  <c r="G23" i="2"/>
  <c r="H19" i="2"/>
  <c r="G19" i="2"/>
  <c r="H15" i="2"/>
  <c r="G15" i="2"/>
  <c r="H12" i="2"/>
  <c r="G12" i="2"/>
  <c r="H8" i="2" l="1"/>
  <c r="G8" i="2"/>
</calcChain>
</file>

<file path=xl/sharedStrings.xml><?xml version="1.0" encoding="utf-8"?>
<sst xmlns="http://schemas.openxmlformats.org/spreadsheetml/2006/main" count="42981" uniqueCount="4501">
  <si>
    <t>ESTRUTURA ORG.</t>
  </si>
  <si>
    <t>CODIGO</t>
  </si>
  <si>
    <t>RUBRICA CLASSIF. ECONOMICA</t>
  </si>
  <si>
    <t>FINANCIADOR</t>
  </si>
  <si>
    <t>TRANSFÊRENCIA</t>
  </si>
  <si>
    <t>REFORÇO</t>
  </si>
  <si>
    <t>MF - Direcção Geral do Planeamento, Orçamento e Gestão</t>
  </si>
  <si>
    <t>50.01.01.01.208</t>
  </si>
  <si>
    <t>Unidade De Gestão De Projectos Especiais</t>
  </si>
  <si>
    <t>02.02.01.00.05-Material De Escritório</t>
  </si>
  <si>
    <t>TESOURO</t>
  </si>
  <si>
    <t>02.02.01.01.02-Combustíveis E Lubrificantes</t>
  </si>
  <si>
    <t>02.02.02.00.01-Rendas E Alugueres</t>
  </si>
  <si>
    <t>02.02.02.00.02-Conservação E Reparação De Bens</t>
  </si>
  <si>
    <t>02.02.02.00.03-Comunicações</t>
  </si>
  <si>
    <t>02.02.02.00.05-Água</t>
  </si>
  <si>
    <t>02.02.02.00.06-Energia Eléctrica</t>
  </si>
  <si>
    <t>02.02.02.00.07-Publicidade E Propaganda</t>
  </si>
  <si>
    <t>02.02.02.00.09-Deslocação E Estadas</t>
  </si>
  <si>
    <t>02.02.02.01.01-Limpeza  Higiene E Conforto</t>
  </si>
  <si>
    <t>02.02.02.09.09-Outros Serviços</t>
  </si>
  <si>
    <t>02.08.01-Seguros</t>
  </si>
  <si>
    <t>03.01.01.02.03.01-Equipamento Administrativo - Aquisições</t>
  </si>
  <si>
    <t>03.01.01.02.04.01-Outra Maquinaria E Equipamento - Aquisições</t>
  </si>
  <si>
    <t>02.02.02.01.03.01-Assistência Técnica - Residentes</t>
  </si>
  <si>
    <t>MF - Direcção Nacional Do Planeamento</t>
  </si>
  <si>
    <t>50.01.01.01.04</t>
  </si>
  <si>
    <t>Fundo De Pré-Investimento</t>
  </si>
  <si>
    <t>7825748 Total</t>
  </si>
  <si>
    <t>MAA - Direcção Geral Da Agricultura, Silvicultura E Pecuária</t>
  </si>
  <si>
    <t>55.03.02.01.144</t>
  </si>
  <si>
    <t>Programa De Emergencia Para Mitigação Da Seca - Criação De Emprego</t>
  </si>
  <si>
    <t>02.06.03.01.02-Municipios Corrente</t>
  </si>
  <si>
    <t>UNIÃO EUROPEIA</t>
  </si>
  <si>
    <t>7828191 Total</t>
  </si>
  <si>
    <t>55.03.02.01.145</t>
  </si>
  <si>
    <t>Programa De Emergencia Para Mitigação Da Seca - Gestão De Escassez De Agua</t>
  </si>
  <si>
    <t>02.01.01.02.07-Formação</t>
  </si>
  <si>
    <t>7828228 Total</t>
  </si>
  <si>
    <t>03.01.01.01.06.01-Outras Construções - Aquisições</t>
  </si>
  <si>
    <t>7828232 Total</t>
  </si>
  <si>
    <t>Mee - Direcção Nacional De Energia, Industria E Comercio</t>
  </si>
  <si>
    <t>55.02.02.02.13</t>
  </si>
  <si>
    <t>Projecto Quadro Integrado Reforçado</t>
  </si>
  <si>
    <t>02.01.01.01.03-Pessoal Contratado</t>
  </si>
  <si>
    <t>Fundo De Afectação Especial</t>
  </si>
  <si>
    <t>02.01.01.02.01-Gratificações Permanentes</t>
  </si>
  <si>
    <t>02.01.02.01.01-Contribuições Para A Segurança Social</t>
  </si>
  <si>
    <t>7828247 Total</t>
  </si>
  <si>
    <t>55.03.02.01.146</t>
  </si>
  <si>
    <t>Programa De Emergencia Para Mitigação Da Seca - Salvamento De Gado</t>
  </si>
  <si>
    <t>02.01.01.02.02-Subsídios Permanentes</t>
  </si>
  <si>
    <t>02.02.01.00.03-Produtos Alimentares</t>
  </si>
  <si>
    <t>02.02.01.09.09-Outros Bens</t>
  </si>
  <si>
    <t>02.05.02.01-Subsidíos A Empresas Privadas Não Financeiras</t>
  </si>
  <si>
    <t>7828248 Total</t>
  </si>
  <si>
    <t>MF - Direcção Nacional De Administração Publica</t>
  </si>
  <si>
    <t>50.01.01.04.35.02</t>
  </si>
  <si>
    <t>Inovação E Aprendizagem - Gaa</t>
  </si>
  <si>
    <t>MF - Direcção Nacional Do Orçamento E Da Contabilidade Publica</t>
  </si>
  <si>
    <t>50.01.01.01.135</t>
  </si>
  <si>
    <t>Criação de um Centro Multifuncional</t>
  </si>
  <si>
    <t>7831350 Total</t>
  </si>
  <si>
    <t>Unidade De Desenvolvimento Local</t>
  </si>
  <si>
    <t>50.04.01.01.42</t>
  </si>
  <si>
    <t>Plataforma Para O Desenvolvimento Local E Ods Em Cabo Verde</t>
  </si>
  <si>
    <t>02.06.03.02.02-Municípios Capital</t>
  </si>
  <si>
    <t>LUXEMBURGO</t>
  </si>
  <si>
    <t>7834716 Total</t>
  </si>
  <si>
    <t>MFIS - Instituto Caboverdiano para Igualdede e Equidade do Género</t>
  </si>
  <si>
    <t>65.04.01.02.32</t>
  </si>
  <si>
    <t>Promocao E Integracao Da Abordagem Genero E Familia No Ensino Superior</t>
  </si>
  <si>
    <t>EC NAÇÕES UNIDAS</t>
  </si>
  <si>
    <t>7834751 Total</t>
  </si>
  <si>
    <t>65.04.01.02.36</t>
  </si>
  <si>
    <t>Reforço Das Capacidades Nacionais Para Promover A Igualdade De Género</t>
  </si>
  <si>
    <t xml:space="preserve"> ONU MULHER</t>
  </si>
  <si>
    <t>02.02.02.01.03.02-Assistência Técnica - Não Residentes</t>
  </si>
  <si>
    <t>7834755 Total</t>
  </si>
  <si>
    <t>MCIC - Gabinete Do Ministro</t>
  </si>
  <si>
    <t>65.03.02.04.164</t>
  </si>
  <si>
    <t>Ba- Cultura Bolsas De Acesso Á Cultura</t>
  </si>
  <si>
    <t>02.08.02.01.09-Id Outras Correntes</t>
  </si>
  <si>
    <t>7847847 Total</t>
  </si>
  <si>
    <t>MJT - Direcção Geral De Registo, Notariado E Identificação</t>
  </si>
  <si>
    <t>50.01.01.01.109.01</t>
  </si>
  <si>
    <t>Sistema Nacional de Identificação e Autenticação Civil - SNIAC</t>
  </si>
  <si>
    <t>7856048 Total</t>
  </si>
  <si>
    <t>MEE - Instituto De Emprego E Formação Profissional</t>
  </si>
  <si>
    <t>65.05.02.02.75.14</t>
  </si>
  <si>
    <t>Desenvolvimento Das Ofertas Formativas Direccionadas a Politicas Activas De Emprego  e Empregabilidade - Cefp Santa Cruz</t>
  </si>
  <si>
    <t>Suiça</t>
  </si>
  <si>
    <t>7856561 Total</t>
  </si>
  <si>
    <t>MF - Gabinete Do Ministro</t>
  </si>
  <si>
    <t>50.01.01.03.71</t>
  </si>
  <si>
    <t>Unidade De Tecnologias , Inovação E Comunicação</t>
  </si>
  <si>
    <t>02.02.02.01.02-Honorários</t>
  </si>
  <si>
    <t>7857235 Total</t>
  </si>
  <si>
    <t>MAA - DGPOG</t>
  </si>
  <si>
    <t>70.01.02.01.158</t>
  </si>
  <si>
    <t>Mobilização De Agua Para Rega E Correcção Torrencial</t>
  </si>
  <si>
    <t>02.01.01.02.05-Horas Extraordinárias</t>
  </si>
  <si>
    <t>02.02.01.00.09-Material De Transporte - Peças</t>
  </si>
  <si>
    <t>02.02.01.01.03-Material De Limpeza, Higiene E Conforto</t>
  </si>
  <si>
    <t>7863765 Total</t>
  </si>
  <si>
    <t>MCIC - Instituto Do Património Cultural</t>
  </si>
  <si>
    <t>65.03.02.04.93</t>
  </si>
  <si>
    <t xml:space="preserve"> Museologia</t>
  </si>
  <si>
    <t>7863800 Total</t>
  </si>
  <si>
    <t>MAA - Agencia Nacional De Agua E Saneamento</t>
  </si>
  <si>
    <t>70.02.01.01.98</t>
  </si>
  <si>
    <t xml:space="preserve">Concepção E Implementação Do Sistema De Informação Dos Residuos </t>
  </si>
  <si>
    <t>ESPANHA</t>
  </si>
  <si>
    <t>7864016 Total</t>
  </si>
  <si>
    <t>70.02.01.01.93</t>
  </si>
  <si>
    <t>Sistema De Produção E Distribuição De Água Em Santiago</t>
  </si>
  <si>
    <t>JICA</t>
  </si>
  <si>
    <t>7864061 Total</t>
  </si>
  <si>
    <t>GPM - Gabinete Do Primeiro Ministro</t>
  </si>
  <si>
    <t>50.01.01.01.218</t>
  </si>
  <si>
    <t>Instalação Do Gabinete De Segurança Nacional</t>
  </si>
  <si>
    <t>7868230 Total</t>
  </si>
  <si>
    <t>MAA - Direcção Geral Do Ambiente</t>
  </si>
  <si>
    <t>70.01.02.01.123</t>
  </si>
  <si>
    <t>Fundo Flexivel Para Estudos E Pequenas Infraestruturas De Agua E Saneamento</t>
  </si>
  <si>
    <t>7871324 Total</t>
  </si>
  <si>
    <t>65.05.02.02.104</t>
  </si>
  <si>
    <t>Cooperação Triangular Cv/Stp/Lux</t>
  </si>
  <si>
    <t>02.02.01.00.04-Roupa  Vestuário E Calçado</t>
  </si>
  <si>
    <t>02.02.02.00.04-Transportes</t>
  </si>
  <si>
    <t>02.08.02.01.02-Bolsas De Estudo E Outros Benefícios Educacionais</t>
  </si>
  <si>
    <t>7872081 Total</t>
  </si>
  <si>
    <t>55.03.02.02.01</t>
  </si>
  <si>
    <t xml:space="preserve">Diversificacão De Culturas </t>
  </si>
  <si>
    <t>7872082 Total</t>
  </si>
  <si>
    <t>ME - Gabinete De Ensino Superior, Ciencia E Tecnologia</t>
  </si>
  <si>
    <t>60.01.01.04.86</t>
  </si>
  <si>
    <t>Reabilitação Do Ex-Liceu Gil Eanes</t>
  </si>
  <si>
    <t>03.01.01.01.04.01-Edifícios Para Ensino - Aquisições</t>
  </si>
  <si>
    <t>Instituto Da Cooperação Da Língua Portuguesa - Camões</t>
  </si>
  <si>
    <t>7880172 Total</t>
  </si>
  <si>
    <t>MIOTH - Direcçao Geral do Planeamento Orçamento e Gestao</t>
  </si>
  <si>
    <t>50.01.01.01.209</t>
  </si>
  <si>
    <t>Reorganização Do Arquivo Do Mioth - Base De Dados Gestão Documental</t>
  </si>
  <si>
    <t>7881585 Total</t>
  </si>
  <si>
    <t>50.01.01.01.223</t>
  </si>
  <si>
    <t xml:space="preserve"> Estudo da Reforma Das Empresas Públicas - Soerp</t>
  </si>
  <si>
    <t>Banco Mundial</t>
  </si>
  <si>
    <t>7897536 Total</t>
  </si>
  <si>
    <t>MF - Direcção Nacional De Receitas Do Estado</t>
  </si>
  <si>
    <t>50.01.01.01.163</t>
  </si>
  <si>
    <t>Reforço da Capacidade de Fiscalização da DGCI</t>
  </si>
  <si>
    <t>7907379 Total</t>
  </si>
  <si>
    <t>55.01.01.05.27</t>
  </si>
  <si>
    <t>Competitividade Para O Desenvolvimento Do Turismo</t>
  </si>
  <si>
    <t>I.D.A.</t>
  </si>
  <si>
    <t>02.08.07-Outras Despesas Residual</t>
  </si>
  <si>
    <t>7912890 Total</t>
  </si>
  <si>
    <t>7907375 Total</t>
  </si>
  <si>
    <t>55.03.02.02.53</t>
  </si>
  <si>
    <t>Apoio Implementação e Operacionalização do Sistema de Seguimento e Avaliação</t>
  </si>
  <si>
    <t>7911265 Total</t>
  </si>
  <si>
    <t>Mem - Direcção Geral Dos Recursos Marinhos</t>
  </si>
  <si>
    <t>55.03.01.01.22</t>
  </si>
  <si>
    <t>Programa Regional Pescas(West Africa) Ii Fase</t>
  </si>
  <si>
    <t>03.01.04.04.02.01-Aplicações Informáticas - Aquisições</t>
  </si>
  <si>
    <t>03.01.04.04.09.01-Outros Activos Intangíveis Não Produzid-Aquisições</t>
  </si>
  <si>
    <t>7908021 Total</t>
  </si>
  <si>
    <t>50.01.03.01.06</t>
  </si>
  <si>
    <t>Projeto Reforma Fiscal</t>
  </si>
  <si>
    <t>02.01.01.02.04-Gratificações Eventuais</t>
  </si>
  <si>
    <t>7913854 Total</t>
  </si>
  <si>
    <t>MAI - Serviço Nacional de Protecção Civil e Bombeiros</t>
  </si>
  <si>
    <t>70.01.02.03.77</t>
  </si>
  <si>
    <t>Reforço Capacidade Serviço Proteção Civil E Bombeiros</t>
  </si>
  <si>
    <t>P.N.U.D.</t>
  </si>
  <si>
    <t>7938471 Total</t>
  </si>
  <si>
    <t>MAA - Instituto Nacional De Meteorologia E Geofísica</t>
  </si>
  <si>
    <t>70.01.02.03.75</t>
  </si>
  <si>
    <t>Reforço Da Capacidade De Monotorização Geofisica Em Cabo Verde</t>
  </si>
  <si>
    <t>02.02.02.09.01-Formação</t>
  </si>
  <si>
    <t>03.01.01.02.02.01-Ferramentas E Utensílios - Aquisições</t>
  </si>
  <si>
    <t>7938542 Total</t>
  </si>
  <si>
    <t>MSSS - Direcção Nacional De Saúde</t>
  </si>
  <si>
    <t>65.06.01.01.12</t>
  </si>
  <si>
    <t>Secretariado Executivo Do Ccssida</t>
  </si>
  <si>
    <t>GLOBAL ENVIRONMENT FUND</t>
  </si>
  <si>
    <t>02.02.01.01.04-Material De Conservação E Reparação</t>
  </si>
  <si>
    <t>02.02.02.01.00-Vigilância E Segurança</t>
  </si>
  <si>
    <t>7913795 Total</t>
  </si>
  <si>
    <t>MF - Instituto Nacional De Estatística</t>
  </si>
  <si>
    <t>55.04.01.03.08.02</t>
  </si>
  <si>
    <t>Inquerito Multiobjectivo Continuo - Fin</t>
  </si>
  <si>
    <t>02.01.01.02.09-Outros Suplementos E Abonos</t>
  </si>
  <si>
    <t>02.01.01.01.04-Pessoal Em Regime De Avença</t>
  </si>
  <si>
    <t>7938326 Total</t>
  </si>
  <si>
    <t>70.01.02.02.13</t>
  </si>
  <si>
    <t>Apoio Para Implementação Da Convenção Sobre A Biodiversidade</t>
  </si>
  <si>
    <t>Internacional Union For Conservation Of Nature</t>
  </si>
  <si>
    <t>7936618 Total</t>
  </si>
  <si>
    <t>7936527 Total</t>
  </si>
  <si>
    <t xml:space="preserve">MIOTH - Gabinete Do Ministro </t>
  </si>
  <si>
    <t>65.02.01.03.245.01</t>
  </si>
  <si>
    <t>Programa De Emergência - Erupção Vulcânica Do Fogo</t>
  </si>
  <si>
    <t>F.A.R.E.E.V (DONATIVO)</t>
  </si>
  <si>
    <t>7907988 Total</t>
  </si>
  <si>
    <t>MSSS - Direcção Geral De Farmacia e Medicamento</t>
  </si>
  <si>
    <t>65.06.01.02.97</t>
  </si>
  <si>
    <t>Reforço Das  Capacidades De Gestao De Stock  E Aprovisionamento</t>
  </si>
  <si>
    <t>France Expertise Internacionale</t>
  </si>
  <si>
    <t>7938625 Total</t>
  </si>
  <si>
    <t xml:space="preserve">MFIS - Instituto Caboverdiano Da Criança e do Adolescente </t>
  </si>
  <si>
    <t>65.07.03.02.27</t>
  </si>
  <si>
    <t>Ambiente Protector E De Participação Da Criança</t>
  </si>
  <si>
    <t>7897738 Total</t>
  </si>
  <si>
    <t>MJT - Polícia Judiciária</t>
  </si>
  <si>
    <t>50.05.01.02.03</t>
  </si>
  <si>
    <t>Aquisição de Equipamentos de tactica e segurança da Policia Judiciária</t>
  </si>
  <si>
    <t>7927121 Total</t>
  </si>
  <si>
    <t>65.04.01.02.39</t>
  </si>
  <si>
    <t>Apoio Ao Plano Estratégico Do ICIEG Para Combate À VBG</t>
  </si>
  <si>
    <t>AGÊNCIA ESPANHOLA DE COOPERAÇÃO INTERNACIONAL PARA O DESENVOLVIMENTO</t>
  </si>
  <si>
    <t>7910504 Total</t>
  </si>
  <si>
    <t xml:space="preserve">GOV - Ministério Da Educação </t>
  </si>
  <si>
    <t>60.01.01.04.88.02</t>
  </si>
  <si>
    <t>Desenvolvimento Do Ensino À Distância - Inv</t>
  </si>
  <si>
    <t>7908205 Total</t>
  </si>
  <si>
    <t>7926983 Total</t>
  </si>
  <si>
    <t>55.03.01.03.02</t>
  </si>
  <si>
    <t>Melhoramento das Infraeatruturas De Apoio A Pesca E Das Embarcações</t>
  </si>
  <si>
    <t>02.06.01.09.01-Outros Transferências Correntes</t>
  </si>
  <si>
    <t>7927000 Total</t>
  </si>
  <si>
    <t>60.01.01.04.97</t>
  </si>
  <si>
    <t>Construção De Campo Universitário De Palmarejo</t>
  </si>
  <si>
    <t>7933075 Total</t>
  </si>
  <si>
    <t>55.04.01.03.14.02</t>
  </si>
  <si>
    <t>Indice De Produção Na Construção E Obras Públicas - Fin</t>
  </si>
  <si>
    <t>7938373 Total</t>
  </si>
  <si>
    <t>55.04.01.07.34</t>
  </si>
  <si>
    <t>Unidade De Acompanhamento Do Setor Empresarial Do Estado</t>
  </si>
  <si>
    <t>7940288 Total</t>
  </si>
  <si>
    <t>70.01.02.02.07</t>
  </si>
  <si>
    <t>Programa Nacional Do Ozono</t>
  </si>
  <si>
    <t>7936995 Total</t>
  </si>
  <si>
    <t>50.01.01.01.129</t>
  </si>
  <si>
    <t>Apoio Institucional DNP</t>
  </si>
  <si>
    <t>7938637 Total</t>
  </si>
  <si>
    <t>7897557 Total</t>
  </si>
  <si>
    <t>65.02.01.03.247</t>
  </si>
  <si>
    <t>Programa De Promoção De Oportunidades Socioeconómicas E Rurais ( Poser - Clima)</t>
  </si>
  <si>
    <t>7911214 Total</t>
  </si>
  <si>
    <t>MF - Autoridade Reguladora De Aquisições Públicas</t>
  </si>
  <si>
    <t>50.01.01.01.207</t>
  </si>
  <si>
    <t>Reforço Das Competencias Tecnicas E Funcionais Da Arap</t>
  </si>
  <si>
    <t>7938618 Total</t>
  </si>
  <si>
    <t>70.01.02.05.20</t>
  </si>
  <si>
    <t>Promoção Do Desenvolvimento Sustentável - Fa</t>
  </si>
  <si>
    <t>02.06.02.01.01-Quotas A Organismos Internacionais Correntes</t>
  </si>
  <si>
    <t>7919034 Total</t>
  </si>
  <si>
    <t>02.01.02.01.04-Seguros De Acidentes No Trabalho</t>
  </si>
  <si>
    <t>7907993 Total</t>
  </si>
  <si>
    <t>MSSS - Direcção Geral de Planeamento, Orçamento e Gestão</t>
  </si>
  <si>
    <t>70.03.01.03.35</t>
  </si>
  <si>
    <t>Desenvolvimento De Um Sistema De Distribuição De Energia Solar</t>
  </si>
  <si>
    <t>7911292 Total</t>
  </si>
  <si>
    <t>02.01.02.01.03-Abono De Família</t>
  </si>
  <si>
    <t>7938643 Total</t>
  </si>
  <si>
    <t>50.01.01.03.23</t>
  </si>
  <si>
    <t>Auditoria Aos Fcp Aal Do Japão</t>
  </si>
  <si>
    <t>JAPÃO</t>
  </si>
  <si>
    <t>7897832 Total</t>
  </si>
  <si>
    <t>MTT- DGPOG</t>
  </si>
  <si>
    <t>55.02.01.05.26</t>
  </si>
  <si>
    <t>Funcionamento da Inspecção Geral de Jogos</t>
  </si>
  <si>
    <t>7908180 Total</t>
  </si>
  <si>
    <t>MDESP - Direcção Geral Dos Desportos</t>
  </si>
  <si>
    <t>65.03.01.01.127</t>
  </si>
  <si>
    <t>Atividades Desportivas Náuticas</t>
  </si>
  <si>
    <t>7923724 Total</t>
  </si>
  <si>
    <t>55.04.01.03.07.02</t>
  </si>
  <si>
    <t>Inquérito Satisfação Dos Turistas - Fin</t>
  </si>
  <si>
    <t>7938380 Total</t>
  </si>
  <si>
    <t>55.04.01.03.15.02</t>
  </si>
  <si>
    <t>Indicadores De Actividades Do Sector Serviço E Indice Trimestral De Produção Industrial - Fin</t>
  </si>
  <si>
    <t>7938374 Total</t>
  </si>
  <si>
    <t>50.01.03.01.05</t>
  </si>
  <si>
    <t>Reforço Da Inspeção , Fuga E Combate Á Evasão Fiscal</t>
  </si>
  <si>
    <t>7918856 Total</t>
  </si>
  <si>
    <t>MAI - Direcção Geral De Planeamento, Orçamento E Gestão</t>
  </si>
  <si>
    <t>50.05.01.01.15</t>
  </si>
  <si>
    <t>Formação Profissional Para Reforço Das Competências Técnico-Operacionais</t>
  </si>
  <si>
    <t>7926569 Total</t>
  </si>
  <si>
    <t>7933132 Total</t>
  </si>
  <si>
    <t>50.05.01.03.64</t>
  </si>
  <si>
    <t>Apoio Institucional Policia Judiciária</t>
  </si>
  <si>
    <t>7927098 Total</t>
  </si>
  <si>
    <t>65.03.02.04.182</t>
  </si>
  <si>
    <t>Preservação E Resgate Do Patrimonio Imaterial</t>
  </si>
  <si>
    <t>02.02.01.00.08-Material De Educação, Cultura E Recreio</t>
  </si>
  <si>
    <t>7944994 Total</t>
  </si>
  <si>
    <t>65.04.01.02.38</t>
  </si>
  <si>
    <t>Erradicação Da Violência De Género</t>
  </si>
  <si>
    <t>7949355 Total</t>
  </si>
  <si>
    <t>55.04.01.05.24.02</t>
  </si>
  <si>
    <t>Inquerito De Conjuntura Ao Consumidor - Fin</t>
  </si>
  <si>
    <t>7941030 Total</t>
  </si>
  <si>
    <t>Mice - Direcção Geral De Planeamento, Orçamento E Gestão</t>
  </si>
  <si>
    <t>55.02.02.01.22</t>
  </si>
  <si>
    <t>Plano Estrategico De Comunicação E Marketing Do Igqpi</t>
  </si>
  <si>
    <t>7974867 Total</t>
  </si>
  <si>
    <t>MF - Direcção Geral Do Património e Contratação Pública</t>
  </si>
  <si>
    <t>50.01.01.01.204</t>
  </si>
  <si>
    <t>Cadastro Predial Nacional</t>
  </si>
  <si>
    <t>50.01.01.01.124</t>
  </si>
  <si>
    <t>Melhoria Da Gestão Do Patrimonio Do Estado III Fase</t>
  </si>
  <si>
    <t>7972107 Total</t>
  </si>
  <si>
    <t>7979126 Total</t>
  </si>
  <si>
    <t>55.02.02.01.21</t>
  </si>
  <si>
    <t>Instituto De Gestão De Qualidade E Da Propriedade Intelectual</t>
  </si>
  <si>
    <t>7974886 Total</t>
  </si>
  <si>
    <t>MIOTH - Instituto Nacional De Gestão Do Territorio</t>
  </si>
  <si>
    <t>70.01.01.01.49</t>
  </si>
  <si>
    <t>Apoio a Elaboração, Monotorização e Implementação dos Planos Urbanisticos ( PDM, PDU e PD)</t>
  </si>
  <si>
    <t>7944315 Total</t>
  </si>
  <si>
    <t>65.03.02.04.186</t>
  </si>
  <si>
    <t>Museus De Cabo Verde</t>
  </si>
  <si>
    <t>7944400 Total</t>
  </si>
  <si>
    <t>55.03.02.04.08</t>
  </si>
  <si>
    <t>Programa Melhoramento De Raças</t>
  </si>
  <si>
    <t>02.02.01.00.02-Medicamentos</t>
  </si>
  <si>
    <t>7944959 Total</t>
  </si>
  <si>
    <t>55.04.01.04.03</t>
  </si>
  <si>
    <t>Iii Inquerito Demografico Saude Reprodutiva</t>
  </si>
  <si>
    <t>B.A.D.</t>
  </si>
  <si>
    <t>02.02.01.01.00-Livros E Documentação Técnica</t>
  </si>
  <si>
    <t>03.01.01.03.02.01-Activos Fixos Intangíveis - Aquisições</t>
  </si>
  <si>
    <t>7946739 Total</t>
  </si>
  <si>
    <t>65.03.02.04.172</t>
  </si>
  <si>
    <t>Morna Patrimonio Da Humanidade</t>
  </si>
  <si>
    <t>7944425 Total</t>
  </si>
  <si>
    <t>ME - Direcção Geral De Planeamento Orçamento E Gestão</t>
  </si>
  <si>
    <t>60.01.01.07.27</t>
  </si>
  <si>
    <t>Modernização De Recursos No Ensino Técnico</t>
  </si>
  <si>
    <t>7974836 Total</t>
  </si>
  <si>
    <t>MSSS - Instituto Nacional de Saude Publica</t>
  </si>
  <si>
    <t>65.06.01.04.05</t>
  </si>
  <si>
    <t>Promoção Da Saúde</t>
  </si>
  <si>
    <t>02.01.01.01.09-Pessoal Em Qualquer Outra Situação</t>
  </si>
  <si>
    <t>7945281 Total</t>
  </si>
  <si>
    <t>65.06.01.04.03</t>
  </si>
  <si>
    <t>Abordagem Integr Para A Vigilância, Prev Comb Doenças Não Trans</t>
  </si>
  <si>
    <t>7946434 Total</t>
  </si>
  <si>
    <t>ME- Fundação Caboverdiana De Acção Social E Escolar</t>
  </si>
  <si>
    <t>60.01.01.06.20</t>
  </si>
  <si>
    <t>Cantinas Escolares - Aquisição De Alimentos</t>
  </si>
  <si>
    <t>7946758 Total</t>
  </si>
  <si>
    <t>7971520 Total</t>
  </si>
  <si>
    <t>70.01.02.05.13</t>
  </si>
  <si>
    <t>Reforço Institucional DGA</t>
  </si>
  <si>
    <t>02.08.06-Indemnizações</t>
  </si>
  <si>
    <t>7971154 Total</t>
  </si>
  <si>
    <t>ME - Direcção Nacional De Educação</t>
  </si>
  <si>
    <t>60.01.01.03.91.03</t>
  </si>
  <si>
    <t>Revisão Curricular</t>
  </si>
  <si>
    <t>7972210 Total</t>
  </si>
  <si>
    <t>55.03.02.04.01</t>
  </si>
  <si>
    <t>Vigilânc. Epidemiológica, Contr.Sanitário, Luta C/Princ. Doenças</t>
  </si>
  <si>
    <t>02.02.01.00.06-Material De Consumo Clínico</t>
  </si>
  <si>
    <t>7946526 Total</t>
  </si>
  <si>
    <t>70.02.01.01.102</t>
  </si>
  <si>
    <t>Perfuração E Manuteção De Infraestrutura Hidraulicas (Anas)</t>
  </si>
  <si>
    <t>7967509 Total</t>
  </si>
  <si>
    <t>70.01.01.01.80</t>
  </si>
  <si>
    <t>Observatório Do Território</t>
  </si>
  <si>
    <t>7944922 Total</t>
  </si>
  <si>
    <t>65.05.02.02.81</t>
  </si>
  <si>
    <t>Reforço Institucional</t>
  </si>
  <si>
    <t>7962995 Total</t>
  </si>
  <si>
    <t>Pro - Empresa</t>
  </si>
  <si>
    <t>65.05.02.02.101</t>
  </si>
  <si>
    <t>Star Up Jovem</t>
  </si>
  <si>
    <t>7963542 Total</t>
  </si>
  <si>
    <t>65.06.01.01.18</t>
  </si>
  <si>
    <t>Prestação De Atenção Primária</t>
  </si>
  <si>
    <t>02.08.04-Organizações Não Governamentais</t>
  </si>
  <si>
    <t>7946525 Total</t>
  </si>
  <si>
    <t>60.01.01.07.30</t>
  </si>
  <si>
    <t>Incremento Do Acp</t>
  </si>
  <si>
    <t>7974849 Total</t>
  </si>
  <si>
    <t>Cabo Verde Tradeinvest</t>
  </si>
  <si>
    <t>55.04.01.10.10</t>
  </si>
  <si>
    <t>Promoção Do Investimento</t>
  </si>
  <si>
    <t>7949245 Total</t>
  </si>
  <si>
    <t>65.05.02.02.75.10</t>
  </si>
  <si>
    <t>Desenvolvimento Das Ofertas Formativas Direccionadas a Politicas Activas De Emprego  e Empregabilidade -  Sede</t>
  </si>
  <si>
    <t>7972152 Total</t>
  </si>
  <si>
    <t>7966491 Total</t>
  </si>
  <si>
    <t>55.04.01.05.17</t>
  </si>
  <si>
    <t>Recenseamento Empresarial</t>
  </si>
  <si>
    <t>7944181 Total</t>
  </si>
  <si>
    <t>50.01.01.01.186</t>
  </si>
  <si>
    <t>Remodelação Do Edificio Central Do Ministerio Das Finanças</t>
  </si>
  <si>
    <t>7968442 Total</t>
  </si>
  <si>
    <t>55.03.02.02.73</t>
  </si>
  <si>
    <t>Sou Parte Do Futuro</t>
  </si>
  <si>
    <t>02.06.03.01.09-Outras Transferências Administrações Públicas Corr</t>
  </si>
  <si>
    <t>7946332 Total</t>
  </si>
  <si>
    <t>8022412 Total</t>
  </si>
  <si>
    <t>65.05.02.02.83</t>
  </si>
  <si>
    <t>Centro De Recursos</t>
  </si>
  <si>
    <t>8000711 Total</t>
  </si>
  <si>
    <t>65.05.02.02.76</t>
  </si>
  <si>
    <t>Formação Contínua</t>
  </si>
  <si>
    <t>7996549 Total</t>
  </si>
  <si>
    <t>8020863 Total</t>
  </si>
  <si>
    <t>65.05.02.02.80</t>
  </si>
  <si>
    <t>Estágios Profissionais</t>
  </si>
  <si>
    <t>02.07.02.01.09-Outros Benefícios Sociais Em Numerário</t>
  </si>
  <si>
    <t>8000437 Total</t>
  </si>
  <si>
    <t>65.05.02.02.79</t>
  </si>
  <si>
    <t>Inserção Dos Desempregados De Longa Duração</t>
  </si>
  <si>
    <t>8000393 Total</t>
  </si>
  <si>
    <t>MTT - Direcção Geral Do Turismo E Transportes</t>
  </si>
  <si>
    <t>55.01.01.05.39</t>
  </si>
  <si>
    <t>Estruturação E Implementação Entidade Gestão Das Zdtis</t>
  </si>
  <si>
    <t>7982497 Total</t>
  </si>
  <si>
    <t>65.05.02.02.78</t>
  </si>
  <si>
    <t>Iniciativas Locais E Regionais De Emprego</t>
  </si>
  <si>
    <t>8000062 Total</t>
  </si>
  <si>
    <t>55.03.02.01.139</t>
  </si>
  <si>
    <t>Gestão Integrada E Monitorização Do Sector De Água E Saneamento</t>
  </si>
  <si>
    <t>7982546 Total</t>
  </si>
  <si>
    <t>MFIS - Direcção-Geral Da Inclusao Social</t>
  </si>
  <si>
    <t>65.07.02.02.72</t>
  </si>
  <si>
    <t>Reforço Das Competencias Nacionais Na Operacionalização Do Plano Nacional De Cuidados</t>
  </si>
  <si>
    <t>7996538 Total</t>
  </si>
  <si>
    <t>50.01.01.03.73</t>
  </si>
  <si>
    <t>Business Intelligence Das Finanças</t>
  </si>
  <si>
    <t>8012380 Total</t>
  </si>
  <si>
    <t>65.05.02.02.77</t>
  </si>
  <si>
    <t>Qualificação Inicial De Jovens</t>
  </si>
  <si>
    <t>7997101 Total</t>
  </si>
  <si>
    <t>65.03.01.01.130</t>
  </si>
  <si>
    <t>Mexi Mexe</t>
  </si>
  <si>
    <t>02.02.02.00.08-Representação Dos Serviços</t>
  </si>
  <si>
    <t>7997648 Total</t>
  </si>
  <si>
    <t>65.03.01.01.131</t>
  </si>
  <si>
    <t>Bolsa Atleta</t>
  </si>
  <si>
    <t>7997308 Total</t>
  </si>
  <si>
    <t>65.01.01.01.16</t>
  </si>
  <si>
    <t>Horto Escolar - Sn - Trfl</t>
  </si>
  <si>
    <t>02.06.03.02.09-Outras Transferencias A Administração Pública De Capital</t>
  </si>
  <si>
    <t>8002562 Total</t>
  </si>
  <si>
    <t>70.03.01.05.121</t>
  </si>
  <si>
    <t>Recuperação E Reforma Do Sector De Energia Em Cabo Verde</t>
  </si>
  <si>
    <t>Internacional Bank Reconstrution Development</t>
  </si>
  <si>
    <t>7984319 Total</t>
  </si>
  <si>
    <t>MFIS - Direcção Geral De Planeamento, Orçamento E Gestão</t>
  </si>
  <si>
    <t>60.01.01.01.29</t>
  </si>
  <si>
    <t>Garantia De Acesso Ao Pré Escolar</t>
  </si>
  <si>
    <t>8011033 Total</t>
  </si>
  <si>
    <t>65.01.01.01.13</t>
  </si>
  <si>
    <t>Horto Escolar - Bv</t>
  </si>
  <si>
    <t>8002534 Total</t>
  </si>
  <si>
    <t>65.01.01.01.15</t>
  </si>
  <si>
    <t xml:space="preserve">Horto Escolar - Paul </t>
  </si>
  <si>
    <t>8002573 Total</t>
  </si>
  <si>
    <t>65.01.01.01.18</t>
  </si>
  <si>
    <t>Massificação De Rega Vale De Alto Mira E Reforço Das Capacidades De Produção Agrícola Dos Jovens Agricultores</t>
  </si>
  <si>
    <t>8002616 Total</t>
  </si>
  <si>
    <t>65.01.01.01.14</t>
  </si>
  <si>
    <t>Horto Escolar - Sn - Rb</t>
  </si>
  <si>
    <t>8002564 Total</t>
  </si>
  <si>
    <t>MF - Direcção Geral Do Tesouro</t>
  </si>
  <si>
    <t>50.01.01.01.141</t>
  </si>
  <si>
    <t>Reforço Gestão da Divida</t>
  </si>
  <si>
    <t>7979139 Total</t>
  </si>
  <si>
    <t>65.01.01.01.17</t>
  </si>
  <si>
    <t>Introdução Da Hidroponia Como Alternativa De Produção De Sequeiro Nas Zonas Mais Secas De São Lourenço Dos Órgãos</t>
  </si>
  <si>
    <t>8002609 Total</t>
  </si>
  <si>
    <t>65.01.01.01.12</t>
  </si>
  <si>
    <t>Do Campo A Escola - Sv</t>
  </si>
  <si>
    <t>8002530 Total</t>
  </si>
  <si>
    <t>65.05.02.02.75.12</t>
  </si>
  <si>
    <t>Desenvolvimento Das Ofertas Formativas Direccionadas a Politicas Activas De Emprego  e Empregabilidade - Cefp Variante</t>
  </si>
  <si>
    <t>Portugal</t>
  </si>
  <si>
    <t>8022648 Total</t>
  </si>
  <si>
    <t>MNEC - Direcção Geral De Planeamento, Orçamento E Gestão</t>
  </si>
  <si>
    <t>65.04.01.01.09</t>
  </si>
  <si>
    <t>Centro de Apoio ao Migrante no país de Origem -CAMPO</t>
  </si>
  <si>
    <t>02.02.01.01.01-Artigos Honoríficos E De Decoração</t>
  </si>
  <si>
    <t>8022444 Total</t>
  </si>
  <si>
    <t>8035606 Total</t>
  </si>
  <si>
    <t>MEE - Inspecção Geral Das Actividades Económicas</t>
  </si>
  <si>
    <t>55.02.01.05.49</t>
  </si>
  <si>
    <t>Reforço Da Capacidade Fiscalizadora - Igae</t>
  </si>
  <si>
    <t>02.02.01.00.07-Munições  Explosivos E Outro Mat Militar</t>
  </si>
  <si>
    <t>8041371 Total</t>
  </si>
  <si>
    <t>55.03.02.02.06</t>
  </si>
  <si>
    <t xml:space="preserve">Ordenamento E Manutenção De Perimetros Florestais </t>
  </si>
  <si>
    <t>8041375 Total</t>
  </si>
  <si>
    <t>02.06.03.01.01-Fundos E Serviços Autónomos Corrente</t>
  </si>
  <si>
    <t>8033390 Total</t>
  </si>
  <si>
    <t>50.01.01.01.155</t>
  </si>
  <si>
    <t>Consolidação do modulo informatico de gestão de receitas e desenvolvimento novos modulos da DGCI</t>
  </si>
  <si>
    <t>8035376 Total</t>
  </si>
  <si>
    <t>55.03.02.02.54</t>
  </si>
  <si>
    <t>Kr10 - Modernização E Aumento Da Produção Agrícola</t>
  </si>
  <si>
    <t>8048529 Total</t>
  </si>
  <si>
    <t>65.03.02.04.190</t>
  </si>
  <si>
    <t>Cidade Velha-IIPC</t>
  </si>
  <si>
    <t>8042917 Total</t>
  </si>
  <si>
    <t>8042628 Total</t>
  </si>
  <si>
    <t>65.06.01.02.23</t>
  </si>
  <si>
    <t>Reabilitação e equipamentos De Estruturas De Saúde</t>
  </si>
  <si>
    <t>03.01.01.01.02.01-Edifícios Não Residenciais - Aquisições</t>
  </si>
  <si>
    <t>GOV - Ministério Da Saúde e da Segurança Social</t>
  </si>
  <si>
    <t>65.06.01.02.83</t>
  </si>
  <si>
    <t>Arranjos Exteriores Do Centro De Saúde De Boa Vista</t>
  </si>
  <si>
    <t>8033768 Total</t>
  </si>
  <si>
    <t>MAA - Instituto Nacional De Investigação E Des. Agrário</t>
  </si>
  <si>
    <t>55.03.02.02.64</t>
  </si>
  <si>
    <t>Valorização Das Zonas Aridas E Semi-Aridas E Massificação De Produção Forrageira</t>
  </si>
  <si>
    <t>8022654 Total</t>
  </si>
  <si>
    <t>50.01.01.01.210</t>
  </si>
  <si>
    <t>Programa Cidadania Fiscal</t>
  </si>
  <si>
    <t>8037906 Total</t>
  </si>
  <si>
    <t>Gabinete De Comunicação E Imagem Do Governo</t>
  </si>
  <si>
    <t>50.01.01.01.118.02</t>
  </si>
  <si>
    <t>Comunicação E Divulgação Do Trabalho Governamental - Gaa</t>
  </si>
  <si>
    <t>8025890 Total</t>
  </si>
  <si>
    <t>55.02.01.05.36</t>
  </si>
  <si>
    <t>Controlo Laboratorial Dos Generos Alimenticios</t>
  </si>
  <si>
    <t>8041953 Total</t>
  </si>
  <si>
    <t>65.03.02.04.178</t>
  </si>
  <si>
    <t>Igreja Nossa Senhora De Rosario - Cidade Velha</t>
  </si>
  <si>
    <t>8042936 Total</t>
  </si>
  <si>
    <t>70.03.01.05.130</t>
  </si>
  <si>
    <t>Elaboração De Um  Plano Energetico Do Pais</t>
  </si>
  <si>
    <t>8048342 Total</t>
  </si>
  <si>
    <t>65.05.02.02.82</t>
  </si>
  <si>
    <t>Inserjuvenil</t>
  </si>
  <si>
    <t>8035831 Total</t>
  </si>
  <si>
    <t>8039888 Total</t>
  </si>
  <si>
    <t>8045728 Total</t>
  </si>
  <si>
    <t>8048624 Total</t>
  </si>
  <si>
    <t>65.04.01.02.40</t>
  </si>
  <si>
    <t>Educando Para A Igualdade</t>
  </si>
  <si>
    <t>8033371 Total</t>
  </si>
  <si>
    <t>F.I.D.A.</t>
  </si>
  <si>
    <t>8037917 Total</t>
  </si>
  <si>
    <t>8035411 Total</t>
  </si>
  <si>
    <t>8044892 Total</t>
  </si>
  <si>
    <t>70.03.01.05.135</t>
  </si>
  <si>
    <t>Redução De Perdas Em Electricidade E Melhoria De Qualidade De Energia</t>
  </si>
  <si>
    <t>Banco Europeu De Investimento</t>
  </si>
  <si>
    <t>8039754 Total</t>
  </si>
  <si>
    <t>8039749 Total</t>
  </si>
  <si>
    <t>ME - Escolas Secundárias</t>
  </si>
  <si>
    <t>60.01.01.03.136</t>
  </si>
  <si>
    <t>Educação Fisica Em Ação</t>
  </si>
  <si>
    <t>Farel Collage-Holanda</t>
  </si>
  <si>
    <t>8042210 Total</t>
  </si>
  <si>
    <t>55.02.01.05.48</t>
  </si>
  <si>
    <t>Reforço Da Capacidade E Funcionamento Institucional - Igae</t>
  </si>
  <si>
    <t>8042444 Total</t>
  </si>
  <si>
    <t>MIOTH - Fundo Autónomo De Manutenção Rodoviária</t>
  </si>
  <si>
    <t>70.06.01.03.25.01</t>
  </si>
  <si>
    <t>Fundo Rodoviário</t>
  </si>
  <si>
    <t>8036520 Total</t>
  </si>
  <si>
    <t>8033753 Total</t>
  </si>
  <si>
    <t>65.03.02.04.165</t>
  </si>
  <si>
    <t>Roteiros Turisticos Patrimoniais</t>
  </si>
  <si>
    <t>8037885 Total</t>
  </si>
  <si>
    <t>8051795 Total</t>
  </si>
  <si>
    <t>65.05.02.02.103</t>
  </si>
  <si>
    <t>Projeto Piloto de Empregabilidade e  Inserção de Jovens</t>
  </si>
  <si>
    <t>8053015 Total</t>
  </si>
  <si>
    <t>MD -Forças Armadas</t>
  </si>
  <si>
    <t>50.05.02.01.31</t>
  </si>
  <si>
    <t>Criação de Condições de Habitabilidade do Edíficio do EMFA</t>
  </si>
  <si>
    <t>8054746 Total</t>
  </si>
  <si>
    <t>50.01.01.01.182</t>
  </si>
  <si>
    <t>Consolidação De Reformas Do Tesouro</t>
  </si>
  <si>
    <t>8049864 Total</t>
  </si>
  <si>
    <t>55.03.02.07.10</t>
  </si>
  <si>
    <t>Campanha Agricola E Fitossanitaria</t>
  </si>
  <si>
    <t>8080249 Total</t>
  </si>
  <si>
    <t>65.06.01.02.84</t>
  </si>
  <si>
    <t>Construção Do Posto Sanitário De Cancelo</t>
  </si>
  <si>
    <t>65.06.01.02.55</t>
  </si>
  <si>
    <t>Remodelação de Postos Sanitarios</t>
  </si>
  <si>
    <t>8084711 Total</t>
  </si>
  <si>
    <t>MCIC - Direcção Geral De Planeamento, Orçamento E Gestão</t>
  </si>
  <si>
    <t>65.03.02.04.118</t>
  </si>
  <si>
    <t>Apoio Institucional ao Gabinete do Miinistro da Cultura/DGPCDA</t>
  </si>
  <si>
    <t>8098344 Total</t>
  </si>
  <si>
    <t>8080777 Total</t>
  </si>
  <si>
    <t>50.05.01.03.60</t>
  </si>
  <si>
    <t>Cidade Segura</t>
  </si>
  <si>
    <t>8087495 Total</t>
  </si>
  <si>
    <t>8091490 Total</t>
  </si>
  <si>
    <t>65.03.01.01.129</t>
  </si>
  <si>
    <t>Desporto Escolar</t>
  </si>
  <si>
    <t>8087645 Total</t>
  </si>
  <si>
    <t>55.03.01.01.18</t>
  </si>
  <si>
    <t>Implementação Do Sistema Sar - Busca E Salvamento</t>
  </si>
  <si>
    <t>8049890 Total</t>
  </si>
  <si>
    <t>50.01.02.01.10</t>
  </si>
  <si>
    <t>Formação RNI</t>
  </si>
  <si>
    <t>Cofre Geral Da Justiça</t>
  </si>
  <si>
    <t>8080224 Total</t>
  </si>
  <si>
    <t>MFIS - Direcção Geral De Imigração</t>
  </si>
  <si>
    <t>65.04.01.01.21</t>
  </si>
  <si>
    <t xml:space="preserve">Proteção De Imigrantes Em Situação De Risco </t>
  </si>
  <si>
    <t>02.07.02.02-Benefícios Sociais Em Espécie</t>
  </si>
  <si>
    <t>8105881 Total</t>
  </si>
  <si>
    <t>70.01.02.05.19</t>
  </si>
  <si>
    <t>Fundo Nacional Do Ambiente - Funcionamento</t>
  </si>
  <si>
    <t>03.01.01.02.01.02.01-Viaturas Mistas - Aquisições</t>
  </si>
  <si>
    <t>8139646 Total</t>
  </si>
  <si>
    <t>MJT - Direcção Geral Dos Servicos Prisionais E Da Reinserção Social</t>
  </si>
  <si>
    <t>50.03.01.02.10</t>
  </si>
  <si>
    <t>Formação de guardas prisionais</t>
  </si>
  <si>
    <t>8103857 Total</t>
  </si>
  <si>
    <t>Msss - Comissão De Coordenação Do Álcool E De Outras Drogas</t>
  </si>
  <si>
    <t>50.05.01.03.62</t>
  </si>
  <si>
    <t>Tratamento E Reinserçao Social Dos Toxicos Dependententes Msss</t>
  </si>
  <si>
    <t>8137681 Total</t>
  </si>
  <si>
    <t>MJT - Direcção Geral da Politica de Justiça</t>
  </si>
  <si>
    <t>50.03.01.01.45</t>
  </si>
  <si>
    <t>UIF - Unidade de Informação Financeira</t>
  </si>
  <si>
    <t>02.02.01.01.05-Publicidade Dos Atos E Decisões Administrativas</t>
  </si>
  <si>
    <t>8103890 Total</t>
  </si>
  <si>
    <t>65.07.02.02.20</t>
  </si>
  <si>
    <t>Implementação da estratégia de protecção social</t>
  </si>
  <si>
    <t>8119299 Total</t>
  </si>
  <si>
    <t>70.03.01.03.36</t>
  </si>
  <si>
    <t>Apoio Criação Mercado Energia Solar-Termica</t>
  </si>
  <si>
    <t>8118953 Total</t>
  </si>
  <si>
    <t>Mai - Polícia Nacional</t>
  </si>
  <si>
    <t>50.05.01.03.57</t>
  </si>
  <si>
    <t>Projectos Sociais</t>
  </si>
  <si>
    <t>50.05.01.03.46</t>
  </si>
  <si>
    <t>Segurança Solidária - Escola Seguro</t>
  </si>
  <si>
    <t>8095259 Total</t>
  </si>
  <si>
    <t>8119314 Total</t>
  </si>
  <si>
    <t>MCIC - Biblioteca Nacional de Cabo Verde</t>
  </si>
  <si>
    <t>65.03.02.04.181</t>
  </si>
  <si>
    <t>Portal Da Biblioteca Nacional</t>
  </si>
  <si>
    <t>8149632 Total</t>
  </si>
  <si>
    <t>MEE - Direcção Regional da Economia do Norte</t>
  </si>
  <si>
    <t>55.02.01.05.39</t>
  </si>
  <si>
    <t>Capacitação Técnicos MEE-Dren</t>
  </si>
  <si>
    <t>8149496 Total</t>
  </si>
  <si>
    <t>50.01.01.01.196</t>
  </si>
  <si>
    <t>Implementação Do Plano Estrategico Da Arap</t>
  </si>
  <si>
    <t>8058736 Total</t>
  </si>
  <si>
    <t>8087579 Total</t>
  </si>
  <si>
    <t>8087671 Total</t>
  </si>
  <si>
    <t>8149648 Total</t>
  </si>
  <si>
    <t>8139346 Total</t>
  </si>
  <si>
    <t>8149654 Total</t>
  </si>
  <si>
    <t>MAI - Direcção Geral Dos Transportes Rodoviários</t>
  </si>
  <si>
    <t>70.05.01.01.16</t>
  </si>
  <si>
    <t>Modernização do Sistema Digital  e Informático</t>
  </si>
  <si>
    <t>8148818 Total</t>
  </si>
  <si>
    <t>55.02.02.01.24</t>
  </si>
  <si>
    <t>Apoio Institucional Ao Mee</t>
  </si>
  <si>
    <t>8149522 Total</t>
  </si>
  <si>
    <t>8103855 Total</t>
  </si>
  <si>
    <t>8130319 Total</t>
  </si>
  <si>
    <t>55.03.02.01.148</t>
  </si>
  <si>
    <t>Programa De Emergência Para A Mitigação Da Seca E Do Mau Ano Agricola</t>
  </si>
  <si>
    <t>8097228 Total</t>
  </si>
  <si>
    <t>65.07.02.02.74</t>
  </si>
  <si>
    <t>Apoio Integrado À Família</t>
  </si>
  <si>
    <t>8140283 Total</t>
  </si>
  <si>
    <t>65.06.01.02.98</t>
  </si>
  <si>
    <t>Construção E Equipamento De Centro De Saúde De Santa Maria</t>
  </si>
  <si>
    <t>8091170 Total</t>
  </si>
  <si>
    <t>8079057 Total</t>
  </si>
  <si>
    <t>8051418 Total</t>
  </si>
  <si>
    <t>65.04.01.01.11</t>
  </si>
  <si>
    <t>Promoção Da Integração Social Do Imigrante</t>
  </si>
  <si>
    <t>8091569 Total</t>
  </si>
  <si>
    <t>8080203 Total</t>
  </si>
  <si>
    <t>8119620 Total</t>
  </si>
  <si>
    <t>8130334 Total</t>
  </si>
  <si>
    <t>55.02.01.05.38</t>
  </si>
  <si>
    <t xml:space="preserve">Implementação Centro Multiuso </t>
  </si>
  <si>
    <t>8149534 Total</t>
  </si>
  <si>
    <t>50.01.01.01.219</t>
  </si>
  <si>
    <t>Modernização Da Dnre</t>
  </si>
  <si>
    <t>8152049 Total</t>
  </si>
  <si>
    <t>8149542 Total</t>
  </si>
  <si>
    <t>8054678 Total</t>
  </si>
  <si>
    <t>65.07.02.02.66</t>
  </si>
  <si>
    <t>Gestao e Seguimento do Sistema de Promocao Social</t>
  </si>
  <si>
    <t>8054726 Total</t>
  </si>
  <si>
    <t>MEM - Direcção Geral De Planeamento, Orçamento E Gestão</t>
  </si>
  <si>
    <t>55.03.01.01.23</t>
  </si>
  <si>
    <t>Zona Economica Especial De Economia Maritima De S.V</t>
  </si>
  <si>
    <t>8149508 Total</t>
  </si>
  <si>
    <t>55.02.02.02.15</t>
  </si>
  <si>
    <t>Promoção Do Crescimento Da Industria E Da Competitividade Da Industria Nacional</t>
  </si>
  <si>
    <t>8149402 Total</t>
  </si>
  <si>
    <t>70.03.01.04.15</t>
  </si>
  <si>
    <t>Estudo Para A Adaptação De Um Escalão De Tarifa Social No Fornecimento De Energia</t>
  </si>
  <si>
    <t>8149550 Total</t>
  </si>
  <si>
    <t>70.01.02.03.72</t>
  </si>
  <si>
    <t>Integração Da Biodiversidade No Sector Do Turismo</t>
  </si>
  <si>
    <t>8119587 Total</t>
  </si>
  <si>
    <t>65.02.01.03.244</t>
  </si>
  <si>
    <t>Programa De Promoção De Oportunidades Socioeconomicas Rurais( Poser)</t>
  </si>
  <si>
    <t>8137525 Total</t>
  </si>
  <si>
    <t>55.04.01.03.03</t>
  </si>
  <si>
    <t>Sistema Permanente De Estatísticas Agrícolas</t>
  </si>
  <si>
    <t>8130259 Total</t>
  </si>
  <si>
    <t>8139334 Total</t>
  </si>
  <si>
    <t>8149233 Total</t>
  </si>
  <si>
    <t>60.01.01.07.24</t>
  </si>
  <si>
    <t>Desenvolvimento Do Ensino Técnico</t>
  </si>
  <si>
    <t>8087673 Total</t>
  </si>
  <si>
    <t>8091048 Total</t>
  </si>
  <si>
    <t>65.06.01.02.35</t>
  </si>
  <si>
    <t>Equipamento Postos Sanitários</t>
  </si>
  <si>
    <t>8095540 Total</t>
  </si>
  <si>
    <t>8052900 Total</t>
  </si>
  <si>
    <t>8084986 Total</t>
  </si>
  <si>
    <t>65.03.02.04.170</t>
  </si>
  <si>
    <t>Certificar Artesanato Made In Cv</t>
  </si>
  <si>
    <t>8098383 Total</t>
  </si>
  <si>
    <t>8137109 Total</t>
  </si>
  <si>
    <t>8130060 Total</t>
  </si>
  <si>
    <t>8167539 Total</t>
  </si>
  <si>
    <t>8980356 Total</t>
  </si>
  <si>
    <t>70.01.01.01.83</t>
  </si>
  <si>
    <t>Sit - Sistema De Informação Territorial</t>
  </si>
  <si>
    <t>9055938 Total</t>
  </si>
  <si>
    <t>55.03.01.01.08</t>
  </si>
  <si>
    <t>Implementação do Plano Gestâo das pescas</t>
  </si>
  <si>
    <t>8154911 Total</t>
  </si>
  <si>
    <t>65.03.02.04.126</t>
  </si>
  <si>
    <t>Plano Nacional De Leitura</t>
  </si>
  <si>
    <t>8155111 Total</t>
  </si>
  <si>
    <t>8155174 Total</t>
  </si>
  <si>
    <t>55.03.01.01.19</t>
  </si>
  <si>
    <t>Reforço Do Controlo De Fiscalização Da Zee De Cabo Verde</t>
  </si>
  <si>
    <t>8155060 Total</t>
  </si>
  <si>
    <t>65.01.01.04.02</t>
  </si>
  <si>
    <t>Acreditação Do Laboratório Oficial Dos Produtos Da Pesca</t>
  </si>
  <si>
    <t>02.02.01.00.01-Matérias Primas E Subsidiárias</t>
  </si>
  <si>
    <t>8155166 Total</t>
  </si>
  <si>
    <t>55.02.02.03.05</t>
  </si>
  <si>
    <t>Instalação da Autoridade da Concorrência</t>
  </si>
  <si>
    <t>8154394 Total</t>
  </si>
  <si>
    <t>55.03.01.01.11</t>
  </si>
  <si>
    <t>Programa Regional Pescas(West Africa)</t>
  </si>
  <si>
    <t>8155207 Total</t>
  </si>
  <si>
    <t>55.01.01.01.01</t>
  </si>
  <si>
    <t>Acompanhamento Das Actividades Turísticas</t>
  </si>
  <si>
    <t>8153925 Total</t>
  </si>
  <si>
    <t>60.01.01.04.93</t>
  </si>
  <si>
    <t>Incremente Dos Cursos De Estudos Superiores Profissionalizantes</t>
  </si>
  <si>
    <t>8155273 Total</t>
  </si>
  <si>
    <t>50.01.01.01.179.02</t>
  </si>
  <si>
    <t>Unidade De Gestão Do Mca - Ii Compacto - Novo</t>
  </si>
  <si>
    <t>MILLENNIUM CHALLENGE ACCOUNT</t>
  </si>
  <si>
    <t>8161932 Total</t>
  </si>
  <si>
    <t>70.02.01.01.91</t>
  </si>
  <si>
    <t>Fundo De Financiamento De Infraestruturas - Água E Saneamento Mca 2</t>
  </si>
  <si>
    <t>8158063 Total</t>
  </si>
  <si>
    <t>8158215 Total</t>
  </si>
  <si>
    <t>55.03.02.01.140</t>
  </si>
  <si>
    <t>Assistência Técnica Águas De Santiago</t>
  </si>
  <si>
    <t>8207483 Total</t>
  </si>
  <si>
    <t>70.01.02.02.14</t>
  </si>
  <si>
    <t>Elaboração De Propostas Para A Classificação Das Reservas Da Biosfera - Maio E Fogo</t>
  </si>
  <si>
    <t>8192780 Total</t>
  </si>
  <si>
    <t>65.06.01.04.17</t>
  </si>
  <si>
    <t>Desenvolvimento da Capacidade Institucional em Seguimento e Avaliação</t>
  </si>
  <si>
    <t>8194900 Total</t>
  </si>
  <si>
    <t>65.06.01.01.09</t>
  </si>
  <si>
    <t xml:space="preserve">Reforço da luta contra as Doenças Prioritarias </t>
  </si>
  <si>
    <t>O.M.S.</t>
  </si>
  <si>
    <t>8194698 Total</t>
  </si>
  <si>
    <t>8199475 Total</t>
  </si>
  <si>
    <t>50.05.02.01.30</t>
  </si>
  <si>
    <t>Vedação do Quartel Eugénio Lima</t>
  </si>
  <si>
    <t>50.05.02.01.18</t>
  </si>
  <si>
    <t>Patrulhamento Maritimo</t>
  </si>
  <si>
    <t>8202001 Total</t>
  </si>
  <si>
    <t>65.06.01.04.35</t>
  </si>
  <si>
    <t>Plano De Emergência - Paludismo</t>
  </si>
  <si>
    <t>8189807 Total</t>
  </si>
  <si>
    <t>55.03.02.01.138</t>
  </si>
  <si>
    <t>Prevenção E Gestão Do Risco No Abastecimento De Água Para O Consumo Humano Em Cabo Verde</t>
  </si>
  <si>
    <t>8207488 Total</t>
  </si>
  <si>
    <t>8161921 Total</t>
  </si>
  <si>
    <t>65.05.02.02.75.18</t>
  </si>
  <si>
    <t>Desenvolvimento Das Ofertas Formativas Direccionadas a Politicas Activas De Emprego  e Empregabilidade - Cefp Sal</t>
  </si>
  <si>
    <t>02.08.05.99-Outras Restituições</t>
  </si>
  <si>
    <t>8170721 Total</t>
  </si>
  <si>
    <t>50.01.01.01.192</t>
  </si>
  <si>
    <t>Monitoria e Avaliação</t>
  </si>
  <si>
    <t>8173467 Total</t>
  </si>
  <si>
    <t>MF - Inspecção Geral Das Finanças</t>
  </si>
  <si>
    <t>50.01.01.01.160</t>
  </si>
  <si>
    <t>Implementção do Plano estrategico da IGF</t>
  </si>
  <si>
    <t>8203182 Total</t>
  </si>
  <si>
    <t>65.06.01.04.15</t>
  </si>
  <si>
    <t>Luta Contra A Cegueira</t>
  </si>
  <si>
    <t>8190046 Total</t>
  </si>
  <si>
    <t>55.03.02.01.143</t>
  </si>
  <si>
    <t>Mini-Etar Do Palmarejo</t>
  </si>
  <si>
    <t>8207411 Total</t>
  </si>
  <si>
    <t>55.01.01.02.14.02</t>
  </si>
  <si>
    <t>Funcionamento Do Fsst</t>
  </si>
  <si>
    <t>03.01.01.02.01.01.01-Viaturas Ligeiras De Passageiros - Aquisições</t>
  </si>
  <si>
    <t>8192351 Total</t>
  </si>
  <si>
    <t>70.01.01.01.79</t>
  </si>
  <si>
    <t>Programa De Reabilitação, Requalificação Urbana E Acessibilidades</t>
  </si>
  <si>
    <t>8199460 Total</t>
  </si>
  <si>
    <t>65.06.01.03.03</t>
  </si>
  <si>
    <t>Formação Continua em Saúde</t>
  </si>
  <si>
    <t>8192912 Total</t>
  </si>
  <si>
    <t>8170777 Total</t>
  </si>
  <si>
    <t>60.01.01.03.69</t>
  </si>
  <si>
    <t>Aquisição E Recuperação De Mobiliários</t>
  </si>
  <si>
    <t>8192817 Total</t>
  </si>
  <si>
    <t>8192929 Total</t>
  </si>
  <si>
    <t>70.01.02.03.74</t>
  </si>
  <si>
    <t>Sistema Integrado De Informação Atmosferica Para Monotorização E Prevenção Dos Riscos Climaticos E Ambientais</t>
  </si>
  <si>
    <t>8189656 Total</t>
  </si>
  <si>
    <t>65.06.01.04.24</t>
  </si>
  <si>
    <t>Seguimento E Avaliaçao</t>
  </si>
  <si>
    <t>8194877 Total</t>
  </si>
  <si>
    <t>8193338 Total</t>
  </si>
  <si>
    <t>50.05.01.03.58</t>
  </si>
  <si>
    <t>Rienserção Social Dos Reclusos</t>
  </si>
  <si>
    <t>8192072 Total</t>
  </si>
  <si>
    <t>55.04.01.07.37</t>
  </si>
  <si>
    <t>Preparação Do Projeto Acesso Financiamento Mpmes</t>
  </si>
  <si>
    <t>8170856 Total</t>
  </si>
  <si>
    <t>50.05.01.03.25</t>
  </si>
  <si>
    <t>Reintegração dos jovens em conflito com a lei</t>
  </si>
  <si>
    <t>8195055 Total</t>
  </si>
  <si>
    <t>8244215 Total</t>
  </si>
  <si>
    <t>MEM - Direcção Geral Da Economia Maritima</t>
  </si>
  <si>
    <t>55.03.01.24</t>
  </si>
  <si>
    <t>Apoio Técnico Para Elaboração De Um Plano Nacional De Investimento A Favor Da Economia Azul</t>
  </si>
  <si>
    <t>8238214 Total</t>
  </si>
  <si>
    <t>70.01.01.01.69</t>
  </si>
  <si>
    <t>Clarificação Dos Direitos E Limites - Gestão Da Terra Mca 2</t>
  </si>
  <si>
    <t>8160648 Total</t>
  </si>
  <si>
    <t>8169032 Total</t>
  </si>
  <si>
    <t>65.06.01.04.33</t>
  </si>
  <si>
    <t>Sistema De Informação Sanitaria Em Saúde</t>
  </si>
  <si>
    <t>65.06.01.03.02</t>
  </si>
  <si>
    <t>Formação Especializada Em Saúde</t>
  </si>
  <si>
    <t>02.01.01.02.08-Subsídio De Instalação</t>
  </si>
  <si>
    <t>8210406 Total</t>
  </si>
  <si>
    <t>55.04.01.05.33</t>
  </si>
  <si>
    <t xml:space="preserve">Recenseamento Geral Da População E Habitação </t>
  </si>
  <si>
    <t>8203530 Total</t>
  </si>
  <si>
    <t>8173369 Total</t>
  </si>
  <si>
    <t>8165821 Total</t>
  </si>
  <si>
    <t>65.05.02.02.91</t>
  </si>
  <si>
    <t>Politicas Ativas De Promoção De Emprego, Empregabilidade E Empreendedorismo</t>
  </si>
  <si>
    <t>8170760 Total</t>
  </si>
  <si>
    <t>65.06.01.02.16</t>
  </si>
  <si>
    <t xml:space="preserve">Medicamentos Essenciais E Política Farmacêutica </t>
  </si>
  <si>
    <t>8174131 Total</t>
  </si>
  <si>
    <t>8193240 Total</t>
  </si>
  <si>
    <t>55.02.02.01.28</t>
  </si>
  <si>
    <t>Valorização Do Sistema Nacional De Proteção Da Propriedade Intelectual</t>
  </si>
  <si>
    <t>8193308 Total</t>
  </si>
  <si>
    <t>8200434 Total</t>
  </si>
  <si>
    <t>8192746 Total</t>
  </si>
  <si>
    <t>50.05.02.01.19</t>
  </si>
  <si>
    <t xml:space="preserve">Patrulhamento Aereo </t>
  </si>
  <si>
    <t>8195346 Total</t>
  </si>
  <si>
    <t>8241785 Total</t>
  </si>
  <si>
    <t>8241488 Total</t>
  </si>
  <si>
    <t>70.02.01.01.89</t>
  </si>
  <si>
    <t>Reformas Institucionais e Regulatórias Nacionais - Água e Saneamento MCA 2</t>
  </si>
  <si>
    <t>8158029 Total</t>
  </si>
  <si>
    <t>50.01.01.01.101</t>
  </si>
  <si>
    <t>Parque Tcnologico</t>
  </si>
  <si>
    <t>8190022 Total</t>
  </si>
  <si>
    <t>8189764 Total</t>
  </si>
  <si>
    <t>8168129 Total</t>
  </si>
  <si>
    <t>8170763 Total</t>
  </si>
  <si>
    <t>55.03.01.02.11</t>
  </si>
  <si>
    <t>Reforma Institucional Das Pescas E Aquacultura</t>
  </si>
  <si>
    <t>F.A.O.</t>
  </si>
  <si>
    <t>8169060 Total</t>
  </si>
  <si>
    <t>8168128 Total</t>
  </si>
  <si>
    <t>8192639 Total</t>
  </si>
  <si>
    <t>70.01.01.01.67</t>
  </si>
  <si>
    <t>Reformas legais, Institucionais e Procedimentais - Gestão Da Terra MCA 2</t>
  </si>
  <si>
    <t>8160634 Total</t>
  </si>
  <si>
    <t>8158077 Total</t>
  </si>
  <si>
    <t>50.01.01.01.224</t>
  </si>
  <si>
    <t>Unidad Promo Desenvol Microfinanças</t>
  </si>
  <si>
    <t>8206607 Total</t>
  </si>
  <si>
    <t>8192577 Total</t>
  </si>
  <si>
    <t>8173447 Total</t>
  </si>
  <si>
    <t>8168083 Total</t>
  </si>
  <si>
    <t>8241781 Total</t>
  </si>
  <si>
    <t>8168725 Total</t>
  </si>
  <si>
    <t>55.04.01.03.18</t>
  </si>
  <si>
    <t>Reforço Da Capacidade Do Instituto Nacional De Estatistica</t>
  </si>
  <si>
    <t>8161690 Total</t>
  </si>
  <si>
    <t>8208860 Total</t>
  </si>
  <si>
    <t>8190015 Total</t>
  </si>
  <si>
    <t>8189990 Total</t>
  </si>
  <si>
    <t>50.05.01.03.22</t>
  </si>
  <si>
    <t>Desenvolver Sistema de Assessoria aos Tribunais de Execução de  Penas</t>
  </si>
  <si>
    <t>8165560 Total</t>
  </si>
  <si>
    <t>8189930 Total</t>
  </si>
  <si>
    <t>8241744 Total</t>
  </si>
  <si>
    <t>50.03.01.02.09</t>
  </si>
  <si>
    <t xml:space="preserve">Obras de Requalificação Cadeia Central da Praia </t>
  </si>
  <si>
    <t>8239454 Total</t>
  </si>
  <si>
    <t>8159876 Total</t>
  </si>
  <si>
    <t>70.02.01.01.90</t>
  </si>
  <si>
    <t>Reform Das Utilities - Água E Saneamento Mca 2</t>
  </si>
  <si>
    <t>8158051 Total</t>
  </si>
  <si>
    <t>8193354 Total</t>
  </si>
  <si>
    <t>65.06.01.01.19</t>
  </si>
  <si>
    <t>Comité De Coordenaçao De Combate A Sida</t>
  </si>
  <si>
    <t>8230852 Total</t>
  </si>
  <si>
    <t>60.01.01.07.28</t>
  </si>
  <si>
    <t>Campanha Valorização Do Ensino Técnico (Et)</t>
  </si>
  <si>
    <t>8170528 Total</t>
  </si>
  <si>
    <t>8241695 Total</t>
  </si>
  <si>
    <t>8269044 Total</t>
  </si>
  <si>
    <t>8249196 Total</t>
  </si>
  <si>
    <t>8247148 Total</t>
  </si>
  <si>
    <t>8272004 Total</t>
  </si>
  <si>
    <t>8260450 Total</t>
  </si>
  <si>
    <t>65.01.01.01.07</t>
  </si>
  <si>
    <t>Programa Nacional De Investimento Agrícola Segurança Alimentar E Nutricional</t>
  </si>
  <si>
    <t>CEDEAO</t>
  </si>
  <si>
    <t>8246924 Total</t>
  </si>
  <si>
    <t>50.01.01.04.25</t>
  </si>
  <si>
    <t>Unidade Gestão Casa do Cidadão</t>
  </si>
  <si>
    <t>50.01.01.04.40</t>
  </si>
  <si>
    <t>Espaço Cidadão - Comunidade Integrada</t>
  </si>
  <si>
    <t>8250950 Total</t>
  </si>
  <si>
    <t>8251027 Total</t>
  </si>
  <si>
    <t>8269049 Total</t>
  </si>
  <si>
    <t>8249109 Total</t>
  </si>
  <si>
    <t>8269097 Total</t>
  </si>
  <si>
    <t>65.03.02.04.174</t>
  </si>
  <si>
    <t>Cabo Verde Dez Anos De Edições</t>
  </si>
  <si>
    <t>65.03.02.04.199</t>
  </si>
  <si>
    <t>Reedições Dos Clássicos</t>
  </si>
  <si>
    <t>8268827 Total</t>
  </si>
  <si>
    <t>65.06.01.01.20</t>
  </si>
  <si>
    <t>Comité De Coordenaçao De Combate Aa Droga</t>
  </si>
  <si>
    <t>8269005 Total</t>
  </si>
  <si>
    <t>8250758 Total</t>
  </si>
  <si>
    <t>8244247 Total</t>
  </si>
  <si>
    <t>55.03.02.07.30</t>
  </si>
  <si>
    <t>Reforço Do Laboratório De Investigação Veterinária</t>
  </si>
  <si>
    <t>8271895 Total</t>
  </si>
  <si>
    <t>8266393 Total</t>
  </si>
  <si>
    <t>65.03.02.04.187</t>
  </si>
  <si>
    <t>Artesanato 9 Ilhas</t>
  </si>
  <si>
    <t>8245931 Total</t>
  </si>
  <si>
    <t>8251036 Total</t>
  </si>
  <si>
    <t>8247083 Total</t>
  </si>
  <si>
    <t>8245108 Total</t>
  </si>
  <si>
    <t>8266287 Total</t>
  </si>
  <si>
    <t>65.05.02.02.75.13</t>
  </si>
  <si>
    <t>Desenvolvimento Das Ofertas Formativas Direccionadas a Politicas Activas De Emprego  e Empregabilidade - Cefp Santa Catarina</t>
  </si>
  <si>
    <t>8258597 Total</t>
  </si>
  <si>
    <t>50.01.01.03.74</t>
  </si>
  <si>
    <t>Melhoria e Reestruturação do SIGOF e Subsistemas</t>
  </si>
  <si>
    <t>8250899 Total</t>
  </si>
  <si>
    <t>8249186 Total</t>
  </si>
  <si>
    <t>8249492 Total</t>
  </si>
  <si>
    <t>50.05.01.03.54</t>
  </si>
  <si>
    <t>Construção e Beneficiação dos Imóveis do MAI</t>
  </si>
  <si>
    <t>8271587 Total</t>
  </si>
  <si>
    <t>70.05.01.03.89</t>
  </si>
  <si>
    <t>Instalação Agência Regional De P. I. A. A (Bagaia)</t>
  </si>
  <si>
    <t>8263875 Total</t>
  </si>
  <si>
    <t>8272260 Total</t>
  </si>
  <si>
    <t>8279567 Total</t>
  </si>
  <si>
    <t>65.05.02.02.75.16</t>
  </si>
  <si>
    <t>Desenvolvimento Das Ofertas Formativas Direccionadas a Politicas Activas De Emprego e Empregabilidade - Cefp Santo Antão</t>
  </si>
  <si>
    <t>8280923 Total</t>
  </si>
  <si>
    <t>8274362 Total</t>
  </si>
  <si>
    <t>8281073 Total</t>
  </si>
  <si>
    <t>8275463 Total</t>
  </si>
  <si>
    <t>65.04.01.02.33</t>
  </si>
  <si>
    <t>Promoção Da Autonomia Económica E Politica Das Mulheres</t>
  </si>
  <si>
    <t>ESTADOS UNIDOS</t>
  </si>
  <si>
    <t>8274922 Total</t>
  </si>
  <si>
    <t>8303554 Total</t>
  </si>
  <si>
    <t>8307639 Total</t>
  </si>
  <si>
    <t>8298082 Total</t>
  </si>
  <si>
    <t>60.01.01.07.25</t>
  </si>
  <si>
    <t>Criação De Unidades Formativas Nas Escolas Secundárias De Via Geral</t>
  </si>
  <si>
    <t>8298175 Total</t>
  </si>
  <si>
    <t>8307724 Total</t>
  </si>
  <si>
    <t>8307582 Total</t>
  </si>
  <si>
    <t>60.01.01.07.26</t>
  </si>
  <si>
    <t>Adequação Curricular As Novas Exigências</t>
  </si>
  <si>
    <t>60.01.01.07.29</t>
  </si>
  <si>
    <t>Consolidação do UNOEVP</t>
  </si>
  <si>
    <t>8298137 Total</t>
  </si>
  <si>
    <t>8284618 Total</t>
  </si>
  <si>
    <t>8320376 Total</t>
  </si>
  <si>
    <t>50.05.01.03.38</t>
  </si>
  <si>
    <t>Modernização Laboratório Area Biologia - DNA</t>
  </si>
  <si>
    <t>8323762 Total</t>
  </si>
  <si>
    <t>8313796 Total</t>
  </si>
  <si>
    <t>8312226 Total</t>
  </si>
  <si>
    <t>65.06.01.04.36</t>
  </si>
  <si>
    <t>Promoção E Reforço De Programas E Politicas De Saúde</t>
  </si>
  <si>
    <t>ORGANIZAÇÃO OESTE AFRICANA DA SAÚDE</t>
  </si>
  <si>
    <t>03.01.01.02.01.05.01-Ambulâncias - Aquisições</t>
  </si>
  <si>
    <t>8320365 Total</t>
  </si>
  <si>
    <t>8324080 Total</t>
  </si>
  <si>
    <t>8319420 Total</t>
  </si>
  <si>
    <t>50.01.01.01.190</t>
  </si>
  <si>
    <t>Operacionalização Da Aplicação Informatica Do E-Procurement</t>
  </si>
  <si>
    <t>8315144 Total</t>
  </si>
  <si>
    <t>Mem - Instituto Maritimo E Portuario</t>
  </si>
  <si>
    <t>70.01.02.02.09</t>
  </si>
  <si>
    <t>Oscn - Centro Oceanográfico Do Mindelo</t>
  </si>
  <si>
    <t>8313812 Total</t>
  </si>
  <si>
    <t>8315638 Total</t>
  </si>
  <si>
    <t>55.03.02.02.65</t>
  </si>
  <si>
    <t>Capacitação Tecnica Para A Melhoria E Diversificação Dos Sistemas De Produção Dos Produtores</t>
  </si>
  <si>
    <t>8320405 Total</t>
  </si>
  <si>
    <t>8325089 Total</t>
  </si>
  <si>
    <t>70.01.02.05.21</t>
  </si>
  <si>
    <t>Reforço Institucional Anas</t>
  </si>
  <si>
    <t>8323557 Total</t>
  </si>
  <si>
    <t>8328300 Total</t>
  </si>
  <si>
    <t>50.01.01.01.161</t>
  </si>
  <si>
    <t>Implementação do Plano Nacional da Contabilidade Pública</t>
  </si>
  <si>
    <t>8342058 Total</t>
  </si>
  <si>
    <t>8314891 Total</t>
  </si>
  <si>
    <t>8323782 Total</t>
  </si>
  <si>
    <t>8312054 Total</t>
  </si>
  <si>
    <t>60.01.01.07.35</t>
  </si>
  <si>
    <t>Implementação das TIC</t>
  </si>
  <si>
    <t>8331173 Total</t>
  </si>
  <si>
    <t>Comissão Nacional Para Os Direitos Humanos E Cidadania</t>
  </si>
  <si>
    <t>50.03.01.00.35</t>
  </si>
  <si>
    <t>Promoção Dos Direitos Humanos E Dos Direitos Laborais Através Do Gsp+ Em Cabo Verde</t>
  </si>
  <si>
    <t>8311184 Total</t>
  </si>
  <si>
    <t>8323723 Total</t>
  </si>
  <si>
    <t>8330640 Total</t>
  </si>
  <si>
    <t>8323507 Total</t>
  </si>
  <si>
    <t>8473419 Total</t>
  </si>
  <si>
    <t>8433183 Total</t>
  </si>
  <si>
    <t>65.03.01.01.103</t>
  </si>
  <si>
    <t>Construção e Reabilitação de Infraestruturas Desportivas</t>
  </si>
  <si>
    <t>8473572 Total</t>
  </si>
  <si>
    <t>8424192 Total</t>
  </si>
  <si>
    <t>8387610 Total</t>
  </si>
  <si>
    <t>8433601 Total</t>
  </si>
  <si>
    <t>8473468 Total</t>
  </si>
  <si>
    <t>8473497 Total</t>
  </si>
  <si>
    <t>8481573 Total</t>
  </si>
  <si>
    <t>55.03.02.07.26</t>
  </si>
  <si>
    <t>Programa De Emergencia S.Antão - Reparação De Estragos No Sector Agropecuário</t>
  </si>
  <si>
    <t>8473624 Total</t>
  </si>
  <si>
    <t>8378290 Total</t>
  </si>
  <si>
    <t>8384495 Total</t>
  </si>
  <si>
    <t>8427558 Total</t>
  </si>
  <si>
    <t>MJT - Direcção Geral De Planeamento, Orçamento e Gestão</t>
  </si>
  <si>
    <t>50.03.01.01.41</t>
  </si>
  <si>
    <t>Obras e Beneficiação dos Edificios da Justiça</t>
  </si>
  <si>
    <t>Cofre Geral De Justiça 1</t>
  </si>
  <si>
    <t>8394133 Total</t>
  </si>
  <si>
    <t>ME - Universidade De Cabo Verde</t>
  </si>
  <si>
    <t>60.01.01.04.96</t>
  </si>
  <si>
    <t>Curso De Mestrado Integrado Em Medicina</t>
  </si>
  <si>
    <t>8376226 Total</t>
  </si>
  <si>
    <t>8482783 Total</t>
  </si>
  <si>
    <t>8421588 Total</t>
  </si>
  <si>
    <t>65.07.02.02.75</t>
  </si>
  <si>
    <t>Reforço Institucional Das Organizações Da Sociedade Civil</t>
  </si>
  <si>
    <t>8464653 Total</t>
  </si>
  <si>
    <t>8376876 Total</t>
  </si>
  <si>
    <t>8498442 Total</t>
  </si>
  <si>
    <t>8429579 Total</t>
  </si>
  <si>
    <t>8353894 Total</t>
  </si>
  <si>
    <t>55.03.02.01.149</t>
  </si>
  <si>
    <t>Programa De Emergencia Para Mitigação Da Seca - Ong</t>
  </si>
  <si>
    <t>8423950 Total</t>
  </si>
  <si>
    <t>8454234 Total</t>
  </si>
  <si>
    <t>8423773 Total</t>
  </si>
  <si>
    <t>65.04.01.02.41</t>
  </si>
  <si>
    <t>Avançar Rumo A Igualdade</t>
  </si>
  <si>
    <t>8424896 Total</t>
  </si>
  <si>
    <t>70.01.02.02.18</t>
  </si>
  <si>
    <t xml:space="preserve">Convenção Sobre A Diversidade Biológica </t>
  </si>
  <si>
    <t>United Nations Office For Project Services</t>
  </si>
  <si>
    <t>8418217 Total</t>
  </si>
  <si>
    <t>8418360 Total</t>
  </si>
  <si>
    <t>8393834 Total</t>
  </si>
  <si>
    <t>8387705 Total</t>
  </si>
  <si>
    <t>50.05.01.03.37</t>
  </si>
  <si>
    <t>Modernização sistema recolha e tratamento vestigios - PJ</t>
  </si>
  <si>
    <t>8464216 Total</t>
  </si>
  <si>
    <t>MD - Direcção Geral de Planeamento, Orçamento e Gestão</t>
  </si>
  <si>
    <t>65.05.02.02.22</t>
  </si>
  <si>
    <t>Programa Soldado Cidadão</t>
  </si>
  <si>
    <t>02.01.01.02.03-Despesas De Representação</t>
  </si>
  <si>
    <t>8417948 Total</t>
  </si>
  <si>
    <t>70.03.01.03.31</t>
  </si>
  <si>
    <t>Plano De Acção De Energias Renovaveis E Eficiencia Energetica</t>
  </si>
  <si>
    <t>8476398 Total</t>
  </si>
  <si>
    <t>8433224 Total</t>
  </si>
  <si>
    <t>8440425 Total</t>
  </si>
  <si>
    <t>Mem - Unidade De Fiscalização E Garantia De Qualidade</t>
  </si>
  <si>
    <t>65.01.01.04.03</t>
  </si>
  <si>
    <t>Reforço Das Capacidades De Inspecção Aos Produtos Da Pesca</t>
  </si>
  <si>
    <t>8473425 Total</t>
  </si>
  <si>
    <t>8435702 Total</t>
  </si>
  <si>
    <t>50.05.01.03.39</t>
  </si>
  <si>
    <t>Aquisição de Viaturas para Policia Judiciária</t>
  </si>
  <si>
    <t>8473460 Total</t>
  </si>
  <si>
    <t>65.05.02.02.92</t>
  </si>
  <si>
    <t>Politica Integrada De Emprego, Formação Profissional E Estágios Profissionais</t>
  </si>
  <si>
    <t>8427332 Total</t>
  </si>
  <si>
    <t>65.03.02.04.163</t>
  </si>
  <si>
    <t>Roteiros Culturais</t>
  </si>
  <si>
    <t>8376806 Total</t>
  </si>
  <si>
    <t>8473474 Total</t>
  </si>
  <si>
    <t>8354430 Total</t>
  </si>
  <si>
    <t>50.05.01.01.21</t>
  </si>
  <si>
    <t>Modelo Integrado De Policiamento De Proximidade</t>
  </si>
  <si>
    <t>8353062 Total</t>
  </si>
  <si>
    <t>8497010 Total</t>
  </si>
  <si>
    <t>8394132 Total</t>
  </si>
  <si>
    <t>50.01.03.01.04</t>
  </si>
  <si>
    <t>Estabelecimento De Rede De Acordos Sobre A Dupla Tributação</t>
  </si>
  <si>
    <t>8407503 Total</t>
  </si>
  <si>
    <t>8482820 Total</t>
  </si>
  <si>
    <t>8390965 Total</t>
  </si>
  <si>
    <t>8480903 Total</t>
  </si>
  <si>
    <t>50.04.01.02.08</t>
  </si>
  <si>
    <t>Reforço Das Capacidades E Das Competências Locais</t>
  </si>
  <si>
    <t>8463795 Total</t>
  </si>
  <si>
    <t>8392293 Total</t>
  </si>
  <si>
    <t>70.04.01.01.117</t>
  </si>
  <si>
    <t>Gestão E Supervisão Do Pacote De Infraestruturas - Apoio Institucional MIEM</t>
  </si>
  <si>
    <t>8473495 Total</t>
  </si>
  <si>
    <t>8464058 Total</t>
  </si>
  <si>
    <t>8481580 Total</t>
  </si>
  <si>
    <t>8377012 Total</t>
  </si>
  <si>
    <t>8381513 Total</t>
  </si>
  <si>
    <t>65.01.01.01.08</t>
  </si>
  <si>
    <t>Sistema De Segurança Alimentar E Nutricional</t>
  </si>
  <si>
    <t>8393270 Total</t>
  </si>
  <si>
    <t>65.06.01.02.100</t>
  </si>
  <si>
    <t>Emergência Médica Pré -Hospitalar</t>
  </si>
  <si>
    <t>8371410 Total</t>
  </si>
  <si>
    <t>65.06.01.04.31</t>
  </si>
  <si>
    <t>Comunicação De Risco Em Saúde</t>
  </si>
  <si>
    <t>8376184 Total</t>
  </si>
  <si>
    <t>8376887 Total</t>
  </si>
  <si>
    <t>8440707 Total</t>
  </si>
  <si>
    <t>55.03.02.02.10</t>
  </si>
  <si>
    <t xml:space="preserve">Projecto Integrado Desenvolvimento Agro - Silvopastoricia </t>
  </si>
  <si>
    <t>8390770 Total</t>
  </si>
  <si>
    <t>8371402 Total</t>
  </si>
  <si>
    <t>8429345 Total</t>
  </si>
  <si>
    <t>8430213 Total</t>
  </si>
  <si>
    <t>8353665 Total</t>
  </si>
  <si>
    <t>8385686 Total</t>
  </si>
  <si>
    <t>8393797 Total</t>
  </si>
  <si>
    <t>8393886 Total</t>
  </si>
  <si>
    <t>50.05.01.01.22</t>
  </si>
  <si>
    <t>Fiscalização Rodoviária</t>
  </si>
  <si>
    <t>8404414 Total</t>
  </si>
  <si>
    <t>8497923 Total</t>
  </si>
  <si>
    <t>8394151 Total</t>
  </si>
  <si>
    <t>8436448 Total</t>
  </si>
  <si>
    <t>8363527 Total</t>
  </si>
  <si>
    <t>8395012 Total</t>
  </si>
  <si>
    <t>8390906 Total</t>
  </si>
  <si>
    <t>70.02.01.01.60</t>
  </si>
  <si>
    <t>Ligações Domiciliárias Sociais de Caracter social de Energia e Água</t>
  </si>
  <si>
    <t>8427341 Total</t>
  </si>
  <si>
    <t>8376055 Total</t>
  </si>
  <si>
    <t>8464249 Total</t>
  </si>
  <si>
    <t>8376927 Total</t>
  </si>
  <si>
    <t>8390909 Total</t>
  </si>
  <si>
    <t>8418357 Total</t>
  </si>
  <si>
    <t>50.03.01.02.17</t>
  </si>
  <si>
    <t>Centro Internamento de Menores em Conflito com a lei</t>
  </si>
  <si>
    <t>8356196 Total</t>
  </si>
  <si>
    <t>8491115 Total</t>
  </si>
  <si>
    <t>8473272 Total</t>
  </si>
  <si>
    <t>8387407 Total</t>
  </si>
  <si>
    <t>8453846 Total</t>
  </si>
  <si>
    <t>8375942 Total</t>
  </si>
  <si>
    <t>8376073 Total</t>
  </si>
  <si>
    <t>8547175 Total</t>
  </si>
  <si>
    <t>8776786 Total</t>
  </si>
  <si>
    <t>8764401 Total</t>
  </si>
  <si>
    <t>8764544 Total</t>
  </si>
  <si>
    <t>8759678 Total</t>
  </si>
  <si>
    <t>8769346 Total</t>
  </si>
  <si>
    <t>50.01.01.01.08.02</t>
  </si>
  <si>
    <t>Informatização E Modernização Da Rede Diplomatica E Consular</t>
  </si>
  <si>
    <t>GOV - Ministerio Do Desporto</t>
  </si>
  <si>
    <t>65.03.01.01.136</t>
  </si>
  <si>
    <t>Jogos Africanos De Praia</t>
  </si>
  <si>
    <t>8583426 Total</t>
  </si>
  <si>
    <t>8630308 Total</t>
  </si>
  <si>
    <t>8769345 Total</t>
  </si>
  <si>
    <t>65.06.01.04.08</t>
  </si>
  <si>
    <t>Tuberculose</t>
  </si>
  <si>
    <t>8806685 Total</t>
  </si>
  <si>
    <t>55.03.02.01.125</t>
  </si>
  <si>
    <t>Projecto Do Desenvolvimento Rural Bacia Hidrografica De Principal</t>
  </si>
  <si>
    <t>8582440 Total</t>
  </si>
  <si>
    <t>8652046 Total</t>
  </si>
  <si>
    <t>8651340 Total</t>
  </si>
  <si>
    <t>70.05.01.01.14</t>
  </si>
  <si>
    <t>Campanha de Prevenção e Segurança Rodoviária</t>
  </si>
  <si>
    <t>8739510 Total</t>
  </si>
  <si>
    <t>65.05.02.02.67</t>
  </si>
  <si>
    <t>Sistema Nacional de Qualificações</t>
  </si>
  <si>
    <t>8672438 Total</t>
  </si>
  <si>
    <t>8546950 Total</t>
  </si>
  <si>
    <t>70.05.01.01.19</t>
  </si>
  <si>
    <t>Digitalização do Arquivo</t>
  </si>
  <si>
    <t>8668718 Total</t>
  </si>
  <si>
    <t>60.01.01.04.87</t>
  </si>
  <si>
    <t>Reabilitação De Laboratorio E Treinamento Do Pessoal</t>
  </si>
  <si>
    <t>8767481 Total</t>
  </si>
  <si>
    <t>8616998 Total</t>
  </si>
  <si>
    <t>60.01.01.03.203</t>
  </si>
  <si>
    <t>Renovacao Do Parque Automovel</t>
  </si>
  <si>
    <t>60.01.01.06.36</t>
  </si>
  <si>
    <t>Tecnologia E Sistema De Informação</t>
  </si>
  <si>
    <t>8583076 Total</t>
  </si>
  <si>
    <t>8662763 Total</t>
  </si>
  <si>
    <t>8795538 Total</t>
  </si>
  <si>
    <t>50.01.01.01.115</t>
  </si>
  <si>
    <t>Conselho Normalização Contabistica</t>
  </si>
  <si>
    <t>50.01.01.01.220</t>
  </si>
  <si>
    <t>Comunicação Para Cidadania</t>
  </si>
  <si>
    <t>8583464 Total</t>
  </si>
  <si>
    <t>MJT - Direcção Geral De Apoio ao Processo Eleitoral</t>
  </si>
  <si>
    <t>50.01.01.03.72</t>
  </si>
  <si>
    <t>Sistema Integrado De Gestão Eleitoral</t>
  </si>
  <si>
    <t>50.03.01.00.33</t>
  </si>
  <si>
    <t>Projecto Reforma E Acompanhamento Legislativo</t>
  </si>
  <si>
    <t>50.03.01.00.05</t>
  </si>
  <si>
    <t>Comunicação Global, Casas De Direito</t>
  </si>
  <si>
    <t>8583403 Total</t>
  </si>
  <si>
    <t>70.05.01.03.88</t>
  </si>
  <si>
    <t>Comissão De Prevenção E Investigação De Acidentes Maritimos</t>
  </si>
  <si>
    <t>8759941 Total</t>
  </si>
  <si>
    <t>8566315 Total</t>
  </si>
  <si>
    <t>8581247 Total</t>
  </si>
  <si>
    <t>8711762 Total</t>
  </si>
  <si>
    <t>8732152 Total</t>
  </si>
  <si>
    <t>65.03.02.04.168</t>
  </si>
  <si>
    <t>Promoção Dos Negócios Da Musica Como Marca Made In Cv</t>
  </si>
  <si>
    <t>8748725 Total</t>
  </si>
  <si>
    <t>55.03.02.01.131</t>
  </si>
  <si>
    <t>Valorização De Produtos Agro-Pecuários</t>
  </si>
  <si>
    <t>8542808 Total</t>
  </si>
  <si>
    <t>8759446 Total</t>
  </si>
  <si>
    <t>8568151 Total</t>
  </si>
  <si>
    <t>55.03.02.01.132</t>
  </si>
  <si>
    <t>Apoio A Promoção De Novas Tecnologias De Produção Agricola</t>
  </si>
  <si>
    <t>8739561 Total</t>
  </si>
  <si>
    <t>8633509 Total</t>
  </si>
  <si>
    <t>8631485 Total</t>
  </si>
  <si>
    <t>70.05.01.03.85</t>
  </si>
  <si>
    <t>Revisão Do Quadro Legislativo</t>
  </si>
  <si>
    <t>70.05.01.03.86</t>
  </si>
  <si>
    <t>Plano Estrategico De Infra-Estrutura, Logistica, Mobilidade E Intermobilidade De Cabo Verde</t>
  </si>
  <si>
    <t>55.01.01.05.40</t>
  </si>
  <si>
    <t>Observatório E Gestão De Informação Do Turismo</t>
  </si>
  <si>
    <t>70.05.01.03.87</t>
  </si>
  <si>
    <t>Criação E Implementação Do Observatorio Do Sistema Nacional De Transporte</t>
  </si>
  <si>
    <t>8583150 Total</t>
  </si>
  <si>
    <t>8661765 Total</t>
  </si>
  <si>
    <t>65.05.02.02.93</t>
  </si>
  <si>
    <t>Alargamento Da Rede Física E Criação De Condições Institucionais E Legais Para O Sector Educação, Formação Técnico Profissional E Emprego</t>
  </si>
  <si>
    <t>8630383 Total</t>
  </si>
  <si>
    <t>8771341 Total</t>
  </si>
  <si>
    <t>8791573 Total</t>
  </si>
  <si>
    <t>8510391 Total</t>
  </si>
  <si>
    <t>8543518 Total</t>
  </si>
  <si>
    <t>50.05.01.01.20</t>
  </si>
  <si>
    <t>Centro Despacho E Coordenação De Emergencia - 112</t>
  </si>
  <si>
    <t>8504563 Total</t>
  </si>
  <si>
    <t>8630248 Total</t>
  </si>
  <si>
    <t>60.01.01.07.33</t>
  </si>
  <si>
    <t xml:space="preserve"> Formação  Socio Economica  A Distancia </t>
  </si>
  <si>
    <t>ME - Inspeção Geral</t>
  </si>
  <si>
    <t>60.01.01.07.17</t>
  </si>
  <si>
    <t>Reforço Da Capacidade De Inspecção Da Educação</t>
  </si>
  <si>
    <t>8802639 Total</t>
  </si>
  <si>
    <t>50.05.01.01.16</t>
  </si>
  <si>
    <t>Sistema De Informação Estatistica Ministerio De Administração Interna</t>
  </si>
  <si>
    <t>8604163 Total</t>
  </si>
  <si>
    <t>60.01.01.08.13</t>
  </si>
  <si>
    <t>Extensão Rural E Organização Do Sector Produtivo</t>
  </si>
  <si>
    <t>8616242 Total</t>
  </si>
  <si>
    <t>8718306 Total</t>
  </si>
  <si>
    <t>8750709 Total</t>
  </si>
  <si>
    <t>8623329 Total</t>
  </si>
  <si>
    <t>8644622 Total</t>
  </si>
  <si>
    <t>50.05.01.03.59</t>
  </si>
  <si>
    <t>Sistema Prisional Seguro</t>
  </si>
  <si>
    <t>8761207 Total</t>
  </si>
  <si>
    <t>60.01.01.07.32</t>
  </si>
  <si>
    <t>Inserçao De Empreendedorismo No Curriculo Do Ensino Secundário Técnico</t>
  </si>
  <si>
    <t>8768658 Total</t>
  </si>
  <si>
    <t>8757561 Total</t>
  </si>
  <si>
    <t>8619756 Total</t>
  </si>
  <si>
    <t>8636869 Total</t>
  </si>
  <si>
    <t>8568319 Total</t>
  </si>
  <si>
    <t>8568312 Total</t>
  </si>
  <si>
    <t>8642923 Total</t>
  </si>
  <si>
    <t>8500248 Total</t>
  </si>
  <si>
    <t>8738997 Total</t>
  </si>
  <si>
    <t>8539619 Total</t>
  </si>
  <si>
    <t>8764525 Total</t>
  </si>
  <si>
    <t>MNEC - Direcção Nacional Da Politica Externa</t>
  </si>
  <si>
    <t>65.04.01.01.22</t>
  </si>
  <si>
    <t>Presidência Da CPLP</t>
  </si>
  <si>
    <t>8623727 Total</t>
  </si>
  <si>
    <t>8510745 Total</t>
  </si>
  <si>
    <t>8542473 Total</t>
  </si>
  <si>
    <t>8627317 Total</t>
  </si>
  <si>
    <t>8630910 Total</t>
  </si>
  <si>
    <t>8669480 Total</t>
  </si>
  <si>
    <t>8592249 Total</t>
  </si>
  <si>
    <t>8640230 Total</t>
  </si>
  <si>
    <t>70.01.01.01.86</t>
  </si>
  <si>
    <t>Atualização de Cartografia</t>
  </si>
  <si>
    <t>70.01.01.01.81</t>
  </si>
  <si>
    <t>Planeamento Gestão Territorial Zte, Zdti , Zrpt E Zonas Costeiras</t>
  </si>
  <si>
    <t>8755004 Total</t>
  </si>
  <si>
    <t>8604339 Total</t>
  </si>
  <si>
    <t>65.05.02.02.97</t>
  </si>
  <si>
    <t>Empreendedorismo Jovem (Atribuição De Kit S Para Promoção Do Auto-Emprego E/Ou Cooperativa)</t>
  </si>
  <si>
    <t>8669476 Total</t>
  </si>
  <si>
    <t>8633537 Total</t>
  </si>
  <si>
    <t>65.05.02.02.96</t>
  </si>
  <si>
    <t>Capacitação Profissional Para Inserção Mo Mercado De Trabalho (Carteira Profissional)</t>
  </si>
  <si>
    <t>8668528 Total</t>
  </si>
  <si>
    <t>8636696 Total</t>
  </si>
  <si>
    <t>8633501 Total</t>
  </si>
  <si>
    <t>65.05.02.02.99</t>
  </si>
  <si>
    <t>Formação Profissional Ajustado As Necessidades Do Mercado, Com Certificado</t>
  </si>
  <si>
    <t>8668605 Total</t>
  </si>
  <si>
    <t>8629986 Total</t>
  </si>
  <si>
    <t>8604386 Total</t>
  </si>
  <si>
    <t>8636896 Total</t>
  </si>
  <si>
    <t>8604363 Total</t>
  </si>
  <si>
    <t>8604426 Total</t>
  </si>
  <si>
    <t>60.01.01.04.120</t>
  </si>
  <si>
    <t>Reforço Do Ensino Superior</t>
  </si>
  <si>
    <t>8802812 Total</t>
  </si>
  <si>
    <t>8731549 Total</t>
  </si>
  <si>
    <t>8569147 Total</t>
  </si>
  <si>
    <t>8616365 Total</t>
  </si>
  <si>
    <t>8633510 Total</t>
  </si>
  <si>
    <t>8617080 Total</t>
  </si>
  <si>
    <t>70.02.01.01.112</t>
  </si>
  <si>
    <t>Roteiro Dos Resíduos Em Cabo Verde</t>
  </si>
  <si>
    <t>8519106 Total</t>
  </si>
  <si>
    <t>50.01.01.01.221</t>
  </si>
  <si>
    <t>Organização E Gestão De Arquivos</t>
  </si>
  <si>
    <t>50.01.01.03.59.02</t>
  </si>
  <si>
    <t>Implementação Do Sistema De Seguimento E Avaliação Fin</t>
  </si>
  <si>
    <t>55.04.01.07.36</t>
  </si>
  <si>
    <t xml:space="preserve">Incentivo ao Crédito e Internacionalização as MGE </t>
  </si>
  <si>
    <t>02.02.02.09.02-Seminários, Exposições E Similares</t>
  </si>
  <si>
    <t>8583513 Total</t>
  </si>
  <si>
    <t>65.05.02.02.98</t>
  </si>
  <si>
    <t>Estágios Profissionais Relevantes Em Empresas Públicas E Privadas</t>
  </si>
  <si>
    <t>65.05.02.02.107</t>
  </si>
  <si>
    <t>Formação Para Empregabilidade</t>
  </si>
  <si>
    <t>8668725 Total</t>
  </si>
  <si>
    <t>65.07.03.02.03</t>
  </si>
  <si>
    <t>Apoio A Crianças Em Situação De Risco E Respectivas Familias</t>
  </si>
  <si>
    <t>Blue Affiliation For The Developmente Of Great Events</t>
  </si>
  <si>
    <t>8547153 Total</t>
  </si>
  <si>
    <t>65.05.02.02.108</t>
  </si>
  <si>
    <t>Inserção E Empregabilidade</t>
  </si>
  <si>
    <t>8669453 Total</t>
  </si>
  <si>
    <t>65.05.02.02.105</t>
  </si>
  <si>
    <t>Unidades Moveis De Formação</t>
  </si>
  <si>
    <t>8669482 Total</t>
  </si>
  <si>
    <t>70.01.02.02.19</t>
  </si>
  <si>
    <t>Promoção Da Conservação Das Aves Marinhas Em Cabo Verde</t>
  </si>
  <si>
    <t>M.A.V.A</t>
  </si>
  <si>
    <t>8564664 Total</t>
  </si>
  <si>
    <t>8616225 Total</t>
  </si>
  <si>
    <t>02.06.01.09.03-Id Outros Transferências</t>
  </si>
  <si>
    <t>8760776 Total</t>
  </si>
  <si>
    <t>65.07.02.02.78</t>
  </si>
  <si>
    <t>Apoio E Inclusão Social De Jovens Em Risco De Exclusão Social</t>
  </si>
  <si>
    <t>8619019 Total</t>
  </si>
  <si>
    <t>8737727 Total</t>
  </si>
  <si>
    <t>8547526 Total</t>
  </si>
  <si>
    <t>65.05.02.02.111</t>
  </si>
  <si>
    <t>Espress ++</t>
  </si>
  <si>
    <t>8788373 Total</t>
  </si>
  <si>
    <t>65.05.02.02.109</t>
  </si>
  <si>
    <t>Estruturação Sistema Rvcc Profissional</t>
  </si>
  <si>
    <t>8787677 Total</t>
  </si>
  <si>
    <t>8742734 Total</t>
  </si>
  <si>
    <t>8568983 Total</t>
  </si>
  <si>
    <t>55.03.02.01.141</t>
  </si>
  <si>
    <t>Planos De Ordenamento De Albufeiras</t>
  </si>
  <si>
    <t>70.02.01.01.95</t>
  </si>
  <si>
    <t>Projecto  De Agua E Saneamento De Bairros Periferio Da Cidade Da Praia</t>
  </si>
  <si>
    <t>8643724 Total</t>
  </si>
  <si>
    <t>8766291 Total</t>
  </si>
  <si>
    <t>8746650 Total</t>
  </si>
  <si>
    <t>55.03.02.02.07</t>
  </si>
  <si>
    <t>Criação De Novas Áreas Florestais</t>
  </si>
  <si>
    <t>8510433 Total</t>
  </si>
  <si>
    <t>8514516 Total</t>
  </si>
  <si>
    <t>70.03.01.05.123</t>
  </si>
  <si>
    <t>Energias Domesticas Alternativas</t>
  </si>
  <si>
    <t>55.02.02.02.16</t>
  </si>
  <si>
    <t>Implementação Do Acordo De Facilitação Do Comercio Com A Omc</t>
  </si>
  <si>
    <t>55.02.02.01.18</t>
  </si>
  <si>
    <t>Desenvolvimento Actividades Comerciais</t>
  </si>
  <si>
    <t>8583234 Total</t>
  </si>
  <si>
    <t>8730392 Total</t>
  </si>
  <si>
    <t>8566572 Total</t>
  </si>
  <si>
    <t>8566737 Total</t>
  </si>
  <si>
    <t>8510134 Total</t>
  </si>
  <si>
    <t>70.02.01.02.30</t>
  </si>
  <si>
    <t>Projecto De Saneamento De Espargos</t>
  </si>
  <si>
    <t>8582427 Total</t>
  </si>
  <si>
    <t>8677979 Total</t>
  </si>
  <si>
    <t>55.03.01.01.02</t>
  </si>
  <si>
    <t>Apoio Institucional DGPescas</t>
  </si>
  <si>
    <t>8643368 Total</t>
  </si>
  <si>
    <t>8754005 Total</t>
  </si>
  <si>
    <t>8556299 Total</t>
  </si>
  <si>
    <t>8583546 Total</t>
  </si>
  <si>
    <t>8795838 Total</t>
  </si>
  <si>
    <t>8768678 Total</t>
  </si>
  <si>
    <t>8752672 Total</t>
  </si>
  <si>
    <t>8735064 Total</t>
  </si>
  <si>
    <t>8761443 Total</t>
  </si>
  <si>
    <t>8676497 Total</t>
  </si>
  <si>
    <t>8510138 Total</t>
  </si>
  <si>
    <t>8766570 Total</t>
  </si>
  <si>
    <t>8761546 Total</t>
  </si>
  <si>
    <t>65.07.02.02.70</t>
  </si>
  <si>
    <t>Implementação De Rendimento Social De Inclusão</t>
  </si>
  <si>
    <t>8620091 Total</t>
  </si>
  <si>
    <t>8759592 Total</t>
  </si>
  <si>
    <t>8541283 Total</t>
  </si>
  <si>
    <t>8547036 Total</t>
  </si>
  <si>
    <t>55.01.01.05.29</t>
  </si>
  <si>
    <t>Promoção Imagem Do Turismo</t>
  </si>
  <si>
    <t>8510164 Total</t>
  </si>
  <si>
    <t>8561070 Total</t>
  </si>
  <si>
    <t>8636899 Total</t>
  </si>
  <si>
    <t>50.05.01.01.23</t>
  </si>
  <si>
    <t>Materia De Formação E Capacitação Ilhas Sal E Boa Vista</t>
  </si>
  <si>
    <t>8768428 Total</t>
  </si>
  <si>
    <t>MIOTH - Direcção Geral De Infraestruturas</t>
  </si>
  <si>
    <t>65.03.02.04.33</t>
  </si>
  <si>
    <t>Obras De Reabilitação De Patrimónios De Santiago</t>
  </si>
  <si>
    <t>70.01.01.01.84</t>
  </si>
  <si>
    <t>Cadastro Multifuncional - Santiago E Centro De Mindelo</t>
  </si>
  <si>
    <t>8554831 Total</t>
  </si>
  <si>
    <t>8669511 Total</t>
  </si>
  <si>
    <t>8619143 Total</t>
  </si>
  <si>
    <t>8517458 Total</t>
  </si>
  <si>
    <t>8600471 Total</t>
  </si>
  <si>
    <t>8668658 Total</t>
  </si>
  <si>
    <t>8757181 Total</t>
  </si>
  <si>
    <t>8568260 Total</t>
  </si>
  <si>
    <t>8504669 Total</t>
  </si>
  <si>
    <t>8626574 Total</t>
  </si>
  <si>
    <t>8560831 Total</t>
  </si>
  <si>
    <t>8614120 Total</t>
  </si>
  <si>
    <t>8759451 Total</t>
  </si>
  <si>
    <t>8616379 Total</t>
  </si>
  <si>
    <t>8746647 Total</t>
  </si>
  <si>
    <t>8604447 Total</t>
  </si>
  <si>
    <t>8633467 Total</t>
  </si>
  <si>
    <t>8557503 Total</t>
  </si>
  <si>
    <t>8514502 Total</t>
  </si>
  <si>
    <t>8536878 Total</t>
  </si>
  <si>
    <t>8771432 Total</t>
  </si>
  <si>
    <t>8566658 Total</t>
  </si>
  <si>
    <t>8735181 Total</t>
  </si>
  <si>
    <t>8581242 Total</t>
  </si>
  <si>
    <t>8771547 Total</t>
  </si>
  <si>
    <t>8732147 Total</t>
  </si>
  <si>
    <t>8557604 Total</t>
  </si>
  <si>
    <t>8695532 Total</t>
  </si>
  <si>
    <t>8630357 Total</t>
  </si>
  <si>
    <t>MAPPCM - Gabinete Do Ministro</t>
  </si>
  <si>
    <t>55.02.01.05.22</t>
  </si>
  <si>
    <t>Instalação do Conselho Nacional de Consumo</t>
  </si>
  <si>
    <t>8581208 Total</t>
  </si>
  <si>
    <t>8504870 Total</t>
  </si>
  <si>
    <t>70.03.01.03.29</t>
  </si>
  <si>
    <t>Auditoria, Cartogarfia e Cadastro das Infraestruturas Energeticas Nacionais</t>
  </si>
  <si>
    <t>8801569 Total</t>
  </si>
  <si>
    <t>8514444 Total</t>
  </si>
  <si>
    <t>8803067 Total</t>
  </si>
  <si>
    <t>8734139 Total</t>
  </si>
  <si>
    <t xml:space="preserve">CHGOV - Ministro Dos Assuntos Parlamentares e da  Presidencia Conselho Ministro   </t>
  </si>
  <si>
    <t>50.01.01.01.133</t>
  </si>
  <si>
    <t>Reestruturação do Centro Juridico da Chefia do Governo</t>
  </si>
  <si>
    <t>8546766 Total</t>
  </si>
  <si>
    <t>8510209 Total</t>
  </si>
  <si>
    <t>8639175 Total</t>
  </si>
  <si>
    <t>50.05.01.01.10</t>
  </si>
  <si>
    <t>Construção Das Unidades Policiais</t>
  </si>
  <si>
    <t>8581194 Total</t>
  </si>
  <si>
    <t>8773419 Total</t>
  </si>
  <si>
    <t>Direcção Geral Das Artes E Indústrias Criativas</t>
  </si>
  <si>
    <t>65.03.02.04.192</t>
  </si>
  <si>
    <t>Salas E Auditórios - DGAIC</t>
  </si>
  <si>
    <t>8568235 Total</t>
  </si>
  <si>
    <t>50.01.01.03.22.02</t>
  </si>
  <si>
    <t>Desconcentração Orçamental Gaa</t>
  </si>
  <si>
    <t>8803037 Total</t>
  </si>
  <si>
    <t>8766833 Total</t>
  </si>
  <si>
    <t>8736281 Total</t>
  </si>
  <si>
    <t>8663077 Total</t>
  </si>
  <si>
    <t>8644639 Total</t>
  </si>
  <si>
    <t>8655521 Total</t>
  </si>
  <si>
    <t>8751480 Total</t>
  </si>
  <si>
    <t>8682976 Total</t>
  </si>
  <si>
    <t>8666710 Total</t>
  </si>
  <si>
    <t>70.01.02.03.83</t>
  </si>
  <si>
    <t>Gestão E Conservação Dos Espaços E Recursos Naturais</t>
  </si>
  <si>
    <t>8717904 Total</t>
  </si>
  <si>
    <t>8766885 Total</t>
  </si>
  <si>
    <t>8769737 Total</t>
  </si>
  <si>
    <t>8766639 Total</t>
  </si>
  <si>
    <t>8769887 Total</t>
  </si>
  <si>
    <t>8504470 Total</t>
  </si>
  <si>
    <t>8636550 Total</t>
  </si>
  <si>
    <t>8662698 Total</t>
  </si>
  <si>
    <t>8604307 Total</t>
  </si>
  <si>
    <t>8602355 Total</t>
  </si>
  <si>
    <t>8754102 Total</t>
  </si>
  <si>
    <t>8769049 Total</t>
  </si>
  <si>
    <t>8754014 Total</t>
  </si>
  <si>
    <t>8513754 Total</t>
  </si>
  <si>
    <t>8776716 Total</t>
  </si>
  <si>
    <t>8718371 Total</t>
  </si>
  <si>
    <t>8624639 Total</t>
  </si>
  <si>
    <t>8776035 Total</t>
  </si>
  <si>
    <t>8739302 Total</t>
  </si>
  <si>
    <t>8514431 Total</t>
  </si>
  <si>
    <t>8769048 Total</t>
  </si>
  <si>
    <t>65.03.02.04.188</t>
  </si>
  <si>
    <t>Economias Criativas E Empreendedorismo</t>
  </si>
  <si>
    <t>65.03.02.04.166</t>
  </si>
  <si>
    <t>Incubadoras De Industrias  Criativas</t>
  </si>
  <si>
    <t>8581138 Total</t>
  </si>
  <si>
    <t>8666303 Total</t>
  </si>
  <si>
    <t>50.01.01.01.203</t>
  </si>
  <si>
    <t>Reabilitação Dos Edificios Das Representações Diplomáticas</t>
  </si>
  <si>
    <t>8718468 Total</t>
  </si>
  <si>
    <t>8623023 Total</t>
  </si>
  <si>
    <t>8734679 Total</t>
  </si>
  <si>
    <t>8541376 Total</t>
  </si>
  <si>
    <t>8633529 Total</t>
  </si>
  <si>
    <t>8654873 Total</t>
  </si>
  <si>
    <t>8582723 Total</t>
  </si>
  <si>
    <t>8773447 Total</t>
  </si>
  <si>
    <t>55.04.01.07.30</t>
  </si>
  <si>
    <t>Projecto Privatizações</t>
  </si>
  <si>
    <t>8675792 Total</t>
  </si>
  <si>
    <t>65.05.02.02.112</t>
  </si>
  <si>
    <t>Assietencia Tecnica Pme</t>
  </si>
  <si>
    <t>8788785 Total</t>
  </si>
  <si>
    <t>8772225 Total</t>
  </si>
  <si>
    <t>8768386 Total</t>
  </si>
  <si>
    <t>8623029 Total</t>
  </si>
  <si>
    <t>8510347 Total</t>
  </si>
  <si>
    <t>8637010 Total</t>
  </si>
  <si>
    <t>8517339 Total</t>
  </si>
  <si>
    <t>8639660 Total</t>
  </si>
  <si>
    <t>8630676 Total</t>
  </si>
  <si>
    <t>8538018 Total</t>
  </si>
  <si>
    <t>70.01.02.03.87</t>
  </si>
  <si>
    <t>Mitigação Do Impacto Ambiental</t>
  </si>
  <si>
    <t>02.01.01.03.02-Recrutamentos E Nomeações</t>
  </si>
  <si>
    <t>8729769 Total</t>
  </si>
  <si>
    <t>8666130 Total</t>
  </si>
  <si>
    <t>8502596 Total</t>
  </si>
  <si>
    <t>8764404 Total</t>
  </si>
  <si>
    <t>8504611 Total</t>
  </si>
  <si>
    <t>8582850 Total</t>
  </si>
  <si>
    <t>8519453 Total</t>
  </si>
  <si>
    <t>8668345 Total</t>
  </si>
  <si>
    <t>8643533 Total</t>
  </si>
  <si>
    <t>8604337 Total</t>
  </si>
  <si>
    <t>8668281 Total</t>
  </si>
  <si>
    <t>8639495 Total</t>
  </si>
  <si>
    <t>8718369 Total</t>
  </si>
  <si>
    <t>8542538 Total</t>
  </si>
  <si>
    <t>8604708 Total</t>
  </si>
  <si>
    <t>8742976 Total</t>
  </si>
  <si>
    <t>8519841 Total</t>
  </si>
  <si>
    <t>8514575 Total</t>
  </si>
  <si>
    <t>8510300 Total</t>
  </si>
  <si>
    <t>8768633 Total</t>
  </si>
  <si>
    <t>8566617 Total</t>
  </si>
  <si>
    <t>50.01.01.01.149</t>
  </si>
  <si>
    <t>Reforço Institucional do Ministério Finanças</t>
  </si>
  <si>
    <t>8502682 Total</t>
  </si>
  <si>
    <t>8539346 Total</t>
  </si>
  <si>
    <t>65.04.01.01.14</t>
  </si>
  <si>
    <t>Apoio Institucional Ao MNEC</t>
  </si>
  <si>
    <t>China</t>
  </si>
  <si>
    <t>8662734 Total</t>
  </si>
  <si>
    <t>8695008 Total</t>
  </si>
  <si>
    <t>8885174 Total</t>
  </si>
  <si>
    <t>8830374 Total</t>
  </si>
  <si>
    <t>8828950 Total</t>
  </si>
  <si>
    <t>8830141 Total</t>
  </si>
  <si>
    <t>8813363 Total</t>
  </si>
  <si>
    <t>8827598 Total</t>
  </si>
  <si>
    <t>50.03.01.00.38</t>
  </si>
  <si>
    <t>Prevenção E Combate Ao Trafico De Pessoas E Apoio As Vitimas</t>
  </si>
  <si>
    <t>8817338 Total</t>
  </si>
  <si>
    <t>8809748 Total</t>
  </si>
  <si>
    <t>8817333 Total</t>
  </si>
  <si>
    <t>8884998 Total</t>
  </si>
  <si>
    <t>8876311 Total</t>
  </si>
  <si>
    <t>8830481 Total</t>
  </si>
  <si>
    <t>8869602 Total</t>
  </si>
  <si>
    <t>8820913 Total</t>
  </si>
  <si>
    <t>8830075 Total</t>
  </si>
  <si>
    <t>70.02.01.01.113</t>
  </si>
  <si>
    <t>Fasa - Fundo De Agua E Saneamento</t>
  </si>
  <si>
    <t>55.03.02.01.142</t>
  </si>
  <si>
    <t xml:space="preserve">Plano Segurança De Barragens </t>
  </si>
  <si>
    <t>8882217 Total</t>
  </si>
  <si>
    <t>8867970 Total</t>
  </si>
  <si>
    <t>8841958 Total</t>
  </si>
  <si>
    <t>8830420 Total</t>
  </si>
  <si>
    <t>8817568 Total</t>
  </si>
  <si>
    <t>8812212 Total</t>
  </si>
  <si>
    <t>8808896 Total</t>
  </si>
  <si>
    <t>8880654 Total</t>
  </si>
  <si>
    <t>55.02.02.01.29</t>
  </si>
  <si>
    <t>Diagnostico Industrial</t>
  </si>
  <si>
    <t>8828640 Total</t>
  </si>
  <si>
    <t>8830826 Total</t>
  </si>
  <si>
    <t>70.05.01.03.93</t>
  </si>
  <si>
    <t>Serviços De Levantamento Hidrográfico De Cabo Verde</t>
  </si>
  <si>
    <t>8885329 Total</t>
  </si>
  <si>
    <t>8840824 Total</t>
  </si>
  <si>
    <t>8885306 Total</t>
  </si>
  <si>
    <t>8812104 Total</t>
  </si>
  <si>
    <t>8812035 Total</t>
  </si>
  <si>
    <t>8869336 Total</t>
  </si>
  <si>
    <t>8830135 Total</t>
  </si>
  <si>
    <t>8867967 Total</t>
  </si>
  <si>
    <t>8875258 Total</t>
  </si>
  <si>
    <t>MJT - Direcção-Geral Do Trabalho</t>
  </si>
  <si>
    <t>65.07.01.02.05</t>
  </si>
  <si>
    <t>Promoção das Condições de Trabalho e do Diálogo Social</t>
  </si>
  <si>
    <t>8875282 Total</t>
  </si>
  <si>
    <t>8830636 Total</t>
  </si>
  <si>
    <t>8810242 Total</t>
  </si>
  <si>
    <t>02.06.02.01.09-Outros Organismos Internacionais - Correntes</t>
  </si>
  <si>
    <t>8817535 Total</t>
  </si>
  <si>
    <t>8860395 Total</t>
  </si>
  <si>
    <t>60.01.01.04.95</t>
  </si>
  <si>
    <t>Modernização De Recursos Do CESP</t>
  </si>
  <si>
    <t>8860325 Total</t>
  </si>
  <si>
    <t>8813352 Total</t>
  </si>
  <si>
    <t>8815314 Total</t>
  </si>
  <si>
    <t>8885232 Total</t>
  </si>
  <si>
    <t>8869760 Total</t>
  </si>
  <si>
    <t>8839675 Total</t>
  </si>
  <si>
    <t>8880687 Total</t>
  </si>
  <si>
    <t>8858160 Total</t>
  </si>
  <si>
    <t>8983705 Total</t>
  </si>
  <si>
    <t>8886221 Total</t>
  </si>
  <si>
    <t>8894345 Total</t>
  </si>
  <si>
    <t>8894114 Total</t>
  </si>
  <si>
    <t>70.01.02.01.160</t>
  </si>
  <si>
    <t>Melhoria Da Gestão De Rsu</t>
  </si>
  <si>
    <t>03.01.01.02.01.03.01-Viaturas De Carga - Aquisições</t>
  </si>
  <si>
    <t>8891384 Total</t>
  </si>
  <si>
    <t>8888568 Total</t>
  </si>
  <si>
    <t>8888499 Total</t>
  </si>
  <si>
    <t>8891337 Total</t>
  </si>
  <si>
    <t>8893815 Total</t>
  </si>
  <si>
    <t>55.04.01.03.13.02</t>
  </si>
  <si>
    <t>Estatisticas De Transportes Terrestres, Maritimos Aereos - Fin</t>
  </si>
  <si>
    <t>8894053 Total</t>
  </si>
  <si>
    <t>8888434 Total</t>
  </si>
  <si>
    <t>8891637 Total</t>
  </si>
  <si>
    <t>8888466 Total</t>
  </si>
  <si>
    <t>8891406 Total</t>
  </si>
  <si>
    <t>50.01.02.01.01</t>
  </si>
  <si>
    <t>Criar O Sitema Front-Office,Back-Office A Nível Nacional</t>
  </si>
  <si>
    <t>8891338 Total</t>
  </si>
  <si>
    <t>8981212 Total</t>
  </si>
  <si>
    <t>8970247 Total</t>
  </si>
  <si>
    <t>8948285 Total</t>
  </si>
  <si>
    <t>8897761 Total</t>
  </si>
  <si>
    <t>9005742 Total</t>
  </si>
  <si>
    <t>8933395 Total</t>
  </si>
  <si>
    <t>70.01.02.02.01</t>
  </si>
  <si>
    <t>Investigação E Conservação Da Biodiversidade Marinha</t>
  </si>
  <si>
    <t>8970923 Total</t>
  </si>
  <si>
    <t>8981245 Total</t>
  </si>
  <si>
    <t>9013833 Total</t>
  </si>
  <si>
    <t>8957203 Total</t>
  </si>
  <si>
    <t>50.01.01.01.187</t>
  </si>
  <si>
    <t xml:space="preserve">Remodelação E Beneficiação De Edificios Publicos </t>
  </si>
  <si>
    <t>9004771 Total</t>
  </si>
  <si>
    <t>8984710 Total</t>
  </si>
  <si>
    <t>8928466 Total</t>
  </si>
  <si>
    <t>8895002 Total</t>
  </si>
  <si>
    <t>8901825 Total</t>
  </si>
  <si>
    <t>8933650 Total</t>
  </si>
  <si>
    <t>8942453 Total</t>
  </si>
  <si>
    <t>9021144 Total</t>
  </si>
  <si>
    <t>9026711 Total</t>
  </si>
  <si>
    <t>8894612 Total</t>
  </si>
  <si>
    <t>8936630 Total</t>
  </si>
  <si>
    <t>55.02.02.02.17</t>
  </si>
  <si>
    <t>Plano Estratégico Da Industria E Comercio</t>
  </si>
  <si>
    <t>8944282 Total</t>
  </si>
  <si>
    <t>8901079 Total</t>
  </si>
  <si>
    <t>8971307 Total</t>
  </si>
  <si>
    <t>8969289 Total</t>
  </si>
  <si>
    <t>8921160 Total</t>
  </si>
  <si>
    <t>9006230 Total</t>
  </si>
  <si>
    <t>9009802 Total</t>
  </si>
  <si>
    <t>8921329 Total</t>
  </si>
  <si>
    <t>8907426 Total</t>
  </si>
  <si>
    <t>9006063 Total</t>
  </si>
  <si>
    <t>8930867 Total</t>
  </si>
  <si>
    <t>9012682 Total</t>
  </si>
  <si>
    <t>8970958 Total</t>
  </si>
  <si>
    <t>70.01.02.03.73</t>
  </si>
  <si>
    <t>Ferramentas E Extrategicas Para Apoiar Actividades De Mitigação Em Sectores Chaves Em Cabo Verde</t>
  </si>
  <si>
    <t>8992568 Total</t>
  </si>
  <si>
    <t>8939026 Total</t>
  </si>
  <si>
    <t>8933694 Total</t>
  </si>
  <si>
    <t>9012673 Total</t>
  </si>
  <si>
    <t>8901002 Total</t>
  </si>
  <si>
    <t>50.05.01.03.65</t>
  </si>
  <si>
    <t>Obras De Beneficiação Dos Edificios  Da Policia Judiciária</t>
  </si>
  <si>
    <t>8983900 Total</t>
  </si>
  <si>
    <t>9012637 Total</t>
  </si>
  <si>
    <t>8999183 Total</t>
  </si>
  <si>
    <t>9029885 Total</t>
  </si>
  <si>
    <t>55.03.02.07.27</t>
  </si>
  <si>
    <t>Projeto Do Reforço Do Sistema Nacional De Seguimento E Avaliação Em Cabo Verde</t>
  </si>
  <si>
    <t>8944372 Total</t>
  </si>
  <si>
    <t>8949942 Total</t>
  </si>
  <si>
    <t>70.01.02.03.81</t>
  </si>
  <si>
    <t>Monitorização Da Qualidade Do Ar (Inmg/Dna)</t>
  </si>
  <si>
    <t>9013241 Total</t>
  </si>
  <si>
    <t>70.01.02.03.82</t>
  </si>
  <si>
    <t>Informação E Educação Para O Ambiente E Cidadania</t>
  </si>
  <si>
    <t>8901819 Total</t>
  </si>
  <si>
    <t>8992562 Total</t>
  </si>
  <si>
    <t>70.01.02.03.80</t>
  </si>
  <si>
    <t>Implementação Da Política Sobre Saneamento Ambiental No Meio Rural E Urbano</t>
  </si>
  <si>
    <t>8990065 Total</t>
  </si>
  <si>
    <t>8957040 Total</t>
  </si>
  <si>
    <t>8906643 Total</t>
  </si>
  <si>
    <t>9009236 Total</t>
  </si>
  <si>
    <t>55.03.02.01.153</t>
  </si>
  <si>
    <t>Melhoria Da Qualidade E Certificacao De Produtos Agricolas Em Cabo Verde</t>
  </si>
  <si>
    <t>9007239 Total</t>
  </si>
  <si>
    <t>65.06.01.02.103</t>
  </si>
  <si>
    <t>Ampliaçao Do Centro De Saúde De Bao Vista</t>
  </si>
  <si>
    <t>8943683 Total</t>
  </si>
  <si>
    <t>55.04.01.04.02</t>
  </si>
  <si>
    <t>Produção De Contas De Saude</t>
  </si>
  <si>
    <t>8939661 Total</t>
  </si>
  <si>
    <t>9026730 Total</t>
  </si>
  <si>
    <t>9005944 Total</t>
  </si>
  <si>
    <t>8904522 Total</t>
  </si>
  <si>
    <t>9026206 Total</t>
  </si>
  <si>
    <t>8958065 Total</t>
  </si>
  <si>
    <t>8984733 Total</t>
  </si>
  <si>
    <t>65.06.01.02.115</t>
  </si>
  <si>
    <t>Construção E Equipamento De Centro De Diálise De São Vicente</t>
  </si>
  <si>
    <t>9026207 Total</t>
  </si>
  <si>
    <t>8983974 Total</t>
  </si>
  <si>
    <t>9004792 Total</t>
  </si>
  <si>
    <t>8919943 Total</t>
  </si>
  <si>
    <t>8944323 Total</t>
  </si>
  <si>
    <t>9013223 Total</t>
  </si>
  <si>
    <t>55.03.02.02.58</t>
  </si>
  <si>
    <t>Reforço da capacidade de intervenção da DGPOG</t>
  </si>
  <si>
    <t>8944308 Total</t>
  </si>
  <si>
    <t>8898565 Total</t>
  </si>
  <si>
    <t>8894821 Total</t>
  </si>
  <si>
    <t>8958118 Total</t>
  </si>
  <si>
    <t>8949795 Total</t>
  </si>
  <si>
    <t>9026784 Total</t>
  </si>
  <si>
    <t>9012603 Total</t>
  </si>
  <si>
    <t>9012862 Total</t>
  </si>
  <si>
    <t>8971314 Total</t>
  </si>
  <si>
    <t>55.03.01.01.13.02</t>
  </si>
  <si>
    <t>Pilotagem E Planificação Da Aquacultura Em Cabo Verde</t>
  </si>
  <si>
    <t>9026315 Total</t>
  </si>
  <si>
    <t>9006139 Total</t>
  </si>
  <si>
    <t>9030809 Total</t>
  </si>
  <si>
    <t>8934012 Total</t>
  </si>
  <si>
    <t>9030900 Total</t>
  </si>
  <si>
    <t>8901124 Total</t>
  </si>
  <si>
    <t>02.06.01.01-Transferências Correntes</t>
  </si>
  <si>
    <t>8901189 Total</t>
  </si>
  <si>
    <t>9025182 Total</t>
  </si>
  <si>
    <t>9006112 Total</t>
  </si>
  <si>
    <t>8949921 Total</t>
  </si>
  <si>
    <t>8942460 Total</t>
  </si>
  <si>
    <t>9017254 Total</t>
  </si>
  <si>
    <t>02.06.03.01.03-Embaixadas E Serviços Consulares Corrente</t>
  </si>
  <si>
    <t>8942493 Total</t>
  </si>
  <si>
    <t>8944063 Total</t>
  </si>
  <si>
    <t>8898446 Total</t>
  </si>
  <si>
    <t>9010675 Total</t>
  </si>
  <si>
    <t>9013168 Total</t>
  </si>
  <si>
    <t>MFIS - Centro Nacional De Pensões Sociais</t>
  </si>
  <si>
    <t>65.07.02.02.76</t>
  </si>
  <si>
    <t>Instituição Do Regime Geral Especial De Reforma Antecipada - Saas</t>
  </si>
  <si>
    <t>02.07.01.01.01-Pensões de aposentação</t>
  </si>
  <si>
    <t>8943358 Total</t>
  </si>
  <si>
    <t>8894611 Total</t>
  </si>
  <si>
    <t>8984698 Total</t>
  </si>
  <si>
    <t>9012973 Total</t>
  </si>
  <si>
    <t>9030997 Total</t>
  </si>
  <si>
    <t>50.03.01.01.01</t>
  </si>
  <si>
    <t>Reforma Das Secretarias Judicias</t>
  </si>
  <si>
    <t>8980125 Total</t>
  </si>
  <si>
    <t>9024731 Total</t>
  </si>
  <si>
    <t>9017423 Total</t>
  </si>
  <si>
    <t>8980123 Total</t>
  </si>
  <si>
    <t>8904597 Total</t>
  </si>
  <si>
    <t>9001297 Total</t>
  </si>
  <si>
    <t>50.01.01.01.253</t>
  </si>
  <si>
    <t>Apoio A Implementação Do Peds</t>
  </si>
  <si>
    <t>8984003 Total</t>
  </si>
  <si>
    <t>8898759 Total</t>
  </si>
  <si>
    <t>8980121 Total</t>
  </si>
  <si>
    <t>9005867 Total</t>
  </si>
  <si>
    <t>8933390 Total</t>
  </si>
  <si>
    <t>55.03.02.04.15</t>
  </si>
  <si>
    <t>Kr9 Promoção e Desenvolvimento Da Pecuária Familiar Melhorada</t>
  </si>
  <si>
    <t>8933583 Total</t>
  </si>
  <si>
    <t>9017886 Total</t>
  </si>
  <si>
    <t>8942472 Total</t>
  </si>
  <si>
    <t>8904590 Total</t>
  </si>
  <si>
    <t>8894601 Total</t>
  </si>
  <si>
    <t>8898443 Total</t>
  </si>
  <si>
    <t>8944350 Total</t>
  </si>
  <si>
    <t>8993657 Total</t>
  </si>
  <si>
    <t>9012799 Total</t>
  </si>
  <si>
    <t>9021926 Total</t>
  </si>
  <si>
    <t>9004752 Total</t>
  </si>
  <si>
    <t>9012677 Total</t>
  </si>
  <si>
    <t>8949421 Total</t>
  </si>
  <si>
    <t>8919884 Total</t>
  </si>
  <si>
    <t>8991073 Total</t>
  </si>
  <si>
    <t>8984724 Total</t>
  </si>
  <si>
    <t>8933598 Total</t>
  </si>
  <si>
    <t>8984694 Total</t>
  </si>
  <si>
    <t>50.01.01.03.77</t>
  </si>
  <si>
    <t>Aplicabilidade Do Donativo Da Republica Popular Da China</t>
  </si>
  <si>
    <t>9021571 Total</t>
  </si>
  <si>
    <t>OSOB - Tribunal De Contas</t>
  </si>
  <si>
    <t>50.01.01.03.65</t>
  </si>
  <si>
    <t>Reforço Do Controlo E Fiscalização Da Utilização Dos Recursos Publicos</t>
  </si>
  <si>
    <t>8894950 Total</t>
  </si>
  <si>
    <t>55.04.01.03.21</t>
  </si>
  <si>
    <t>Assistencia Tecnica Do Afristat A Dsegi Sobre A Base De Sondagem Principal</t>
  </si>
  <si>
    <t>A.F.R.I.S.T.A.D.</t>
  </si>
  <si>
    <t>8935928 Total</t>
  </si>
  <si>
    <t>9030962 Total</t>
  </si>
  <si>
    <t>8898396 Total</t>
  </si>
  <si>
    <t>60.01.01.06.05</t>
  </si>
  <si>
    <t>Programa bolsa de estudos aos alunos do ensino secundário</t>
  </si>
  <si>
    <t>60.01.01.06.38</t>
  </si>
  <si>
    <t>Escola Promotora Da Saúde</t>
  </si>
  <si>
    <t>8942604 Total</t>
  </si>
  <si>
    <t>8903944 Total</t>
  </si>
  <si>
    <t>9021091 Total</t>
  </si>
  <si>
    <t>8904549 Total</t>
  </si>
  <si>
    <t>8938582 Total</t>
  </si>
  <si>
    <t>8922927 Total</t>
  </si>
  <si>
    <t>9004983 Total</t>
  </si>
  <si>
    <t>MCIC - Arquivo Histórico Nacional</t>
  </si>
  <si>
    <t>65.03.02.04.185</t>
  </si>
  <si>
    <t>Oficina De Restauro Do AHNCV</t>
  </si>
  <si>
    <t>9021215 Total</t>
  </si>
  <si>
    <t>03.01.01.03.01.01-Animais E Plantações - Aquisições</t>
  </si>
  <si>
    <t>8897808 Total</t>
  </si>
  <si>
    <t>9005983 Total</t>
  </si>
  <si>
    <t>55.03.02.02.78</t>
  </si>
  <si>
    <t>Implementacao Do Sistema De Videoconferencia</t>
  </si>
  <si>
    <t>9004802 Total</t>
  </si>
  <si>
    <t>9031093 Total</t>
  </si>
  <si>
    <t>65.04.01.01.07.02</t>
  </si>
  <si>
    <t>Observatorio Das Migrações - Fin</t>
  </si>
  <si>
    <t>8949643 Total</t>
  </si>
  <si>
    <t>9009312 Total</t>
  </si>
  <si>
    <t>8957442 Total</t>
  </si>
  <si>
    <t>8894911 Total</t>
  </si>
  <si>
    <t>8904562 Total</t>
  </si>
  <si>
    <t>55.03.02.01.154</t>
  </si>
  <si>
    <t>Roteiro Para O Estabelecimento De Uma Politica De Prevenção E Gestao Do Uso Da Agua Em Situação De Escassez</t>
  </si>
  <si>
    <t>8901598 Total</t>
  </si>
  <si>
    <t>55.03.02.01.155</t>
  </si>
  <si>
    <t>Assistencia Tecnica para Melhoria do Desempenho Ambiental e da Qualidade do Servico de Agua em Santiago</t>
  </si>
  <si>
    <t>8901599 Total</t>
  </si>
  <si>
    <t>8934095 Total</t>
  </si>
  <si>
    <t>9017641 Total</t>
  </si>
  <si>
    <t>8942703 Total</t>
  </si>
  <si>
    <t>8904459 Total</t>
  </si>
  <si>
    <t>9012941 Total</t>
  </si>
  <si>
    <t>65.01.01.04.04</t>
  </si>
  <si>
    <t>Melhoria Da Qualidade E Valorização Dos Produtos Da Pesca</t>
  </si>
  <si>
    <t>9026300 Total</t>
  </si>
  <si>
    <t>8984711 Total</t>
  </si>
  <si>
    <t>9045712 Total</t>
  </si>
  <si>
    <t>9067112 Total</t>
  </si>
  <si>
    <t>50.03.01.00.28</t>
  </si>
  <si>
    <t>Garantir assistência judiciária</t>
  </si>
  <si>
    <t>9071680 Total</t>
  </si>
  <si>
    <t>9054755 Total</t>
  </si>
  <si>
    <t>9091808 Total</t>
  </si>
  <si>
    <t>50.01.01.04.22</t>
  </si>
  <si>
    <t xml:space="preserve"> Base De Dados Recursos Humanos</t>
  </si>
  <si>
    <t>9079572 Total</t>
  </si>
  <si>
    <t>9070616 Total</t>
  </si>
  <si>
    <t>9084525 Total</t>
  </si>
  <si>
    <t>9062890 Total</t>
  </si>
  <si>
    <t>9086068 Total</t>
  </si>
  <si>
    <t>9035091 Total</t>
  </si>
  <si>
    <t>9117791 Total</t>
  </si>
  <si>
    <t>9062923 Total</t>
  </si>
  <si>
    <t>9067815 Total</t>
  </si>
  <si>
    <t>9053162 Total</t>
  </si>
  <si>
    <t>9064003 Total</t>
  </si>
  <si>
    <t>65.05.02.02.75.11</t>
  </si>
  <si>
    <t>Desenvolvimento Das Ofertas Formativas Direccionadas a Politicas Activas De Emprego e Empregabilidade - Cefp Praia</t>
  </si>
  <si>
    <t>9068532 Total</t>
  </si>
  <si>
    <t>9072860 Total</t>
  </si>
  <si>
    <t>9079535 Total</t>
  </si>
  <si>
    <t>65.05.02.02.75.15</t>
  </si>
  <si>
    <t>Desenvolvimento Das Ofertas Formativas Direccionadas a Politicas Activas De Emprego e Empregabilidade - Cefp Fogo</t>
  </si>
  <si>
    <t>9040662 Total</t>
  </si>
  <si>
    <t>9033394 Total</t>
  </si>
  <si>
    <t>9092735 Total</t>
  </si>
  <si>
    <t>9115230 Total</t>
  </si>
  <si>
    <t>9115255 Total</t>
  </si>
  <si>
    <t>9102201 Total</t>
  </si>
  <si>
    <t>9064549 Total</t>
  </si>
  <si>
    <t>9072112 Total</t>
  </si>
  <si>
    <t>9079052 Total</t>
  </si>
  <si>
    <t>9115293 Total</t>
  </si>
  <si>
    <t>9063809 Total</t>
  </si>
  <si>
    <t>9053217 Total</t>
  </si>
  <si>
    <t>55.01.01.05.32</t>
  </si>
  <si>
    <t>Rota Das Aldeias/Estancia Turistica De Passagem</t>
  </si>
  <si>
    <t>55.01.01.05.37</t>
  </si>
  <si>
    <t>Dinamização Turismo Rural E De Natureza</t>
  </si>
  <si>
    <t>55.01.01.02.15</t>
  </si>
  <si>
    <t>Formação Para O Sector Do Turismo</t>
  </si>
  <si>
    <t>70.03.01.05.136</t>
  </si>
  <si>
    <t>Reforço E Extenção Da Iluminação Publica Praia, Sta Maria E Sal Rei</t>
  </si>
  <si>
    <t>55.01.01.02.16</t>
  </si>
  <si>
    <t>Sinalização Turistica E Construcao Pontos De Informacao Tusristica</t>
  </si>
  <si>
    <t>9067321 Total</t>
  </si>
  <si>
    <t>9067785 Total</t>
  </si>
  <si>
    <t>9079207 Total</t>
  </si>
  <si>
    <t>9042298 Total</t>
  </si>
  <si>
    <t>9033911 Total</t>
  </si>
  <si>
    <t>9081109 Total</t>
  </si>
  <si>
    <t>9068607 Total</t>
  </si>
  <si>
    <t>60.01.01.06.37</t>
  </si>
  <si>
    <t>Kits Escolar</t>
  </si>
  <si>
    <t>60.01.01.06.08</t>
  </si>
  <si>
    <t>Programa De Transporte Escolar</t>
  </si>
  <si>
    <t>9073219 Total</t>
  </si>
  <si>
    <t>9103588 Total</t>
  </si>
  <si>
    <t>50.01.02.01.21</t>
  </si>
  <si>
    <t>Registo Notariado Mais  Perto Dos Utentes</t>
  </si>
  <si>
    <t>9064715 Total</t>
  </si>
  <si>
    <t>9072160 Total</t>
  </si>
  <si>
    <t>9080207 Total</t>
  </si>
  <si>
    <t>9070222 Total</t>
  </si>
  <si>
    <t>9084549 Total</t>
  </si>
  <si>
    <t>9067609 Total</t>
  </si>
  <si>
    <t>9035693 Total</t>
  </si>
  <si>
    <t>9081351 Total</t>
  </si>
  <si>
    <t>9069052 Total</t>
  </si>
  <si>
    <t>9087841 Total</t>
  </si>
  <si>
    <t>60.01.01.03.228</t>
  </si>
  <si>
    <t>Conteúdo Educativos E Multimedia</t>
  </si>
  <si>
    <t>9063982 Total</t>
  </si>
  <si>
    <t>9116029 Total</t>
  </si>
  <si>
    <t>9069043 Total</t>
  </si>
  <si>
    <t>9064041 Total</t>
  </si>
  <si>
    <t>9092238 Total</t>
  </si>
  <si>
    <t>9089580 Total</t>
  </si>
  <si>
    <t>9051191 Total</t>
  </si>
  <si>
    <t>9068784 Total</t>
  </si>
  <si>
    <t>9116561 Total</t>
  </si>
  <si>
    <t>70.03.01.01.03</t>
  </si>
  <si>
    <t>Monotoring Do Sector De Energia</t>
  </si>
  <si>
    <t>70.03.01.02.05</t>
  </si>
  <si>
    <t>Reforço Do Sector Dos Combustiveis Em Articulação Com Os Operadores</t>
  </si>
  <si>
    <t>70.03.01.04.07</t>
  </si>
  <si>
    <t>Luta Contra Fraude no Consumo de Energia Electrica</t>
  </si>
  <si>
    <t>70.03.01.01.30</t>
  </si>
  <si>
    <t>Inspecção e Certificação de Instalações electricas e regulamentação do sector Energia</t>
  </si>
  <si>
    <t>9081046 Total</t>
  </si>
  <si>
    <t>9057712 Total</t>
  </si>
  <si>
    <t>50.05.02.01.48</t>
  </si>
  <si>
    <t>Patrulhamento Aereo E Emergencia</t>
  </si>
  <si>
    <t>02.01.01.02.06-Alimentação E Alojamento</t>
  </si>
  <si>
    <t>9035802 Total</t>
  </si>
  <si>
    <t>50.01.02.01.07</t>
  </si>
  <si>
    <t>Promoção Do Registo À Nascença</t>
  </si>
  <si>
    <t>9064342 Total</t>
  </si>
  <si>
    <t>9101751 Total</t>
  </si>
  <si>
    <t>9058007 Total</t>
  </si>
  <si>
    <t>9074085 Total</t>
  </si>
  <si>
    <t>55.04.01.10.18</t>
  </si>
  <si>
    <t>Promoção De Exportação</t>
  </si>
  <si>
    <t>9068714 Total</t>
  </si>
  <si>
    <t>9067283 Total</t>
  </si>
  <si>
    <t>9036310 Total</t>
  </si>
  <si>
    <t>9063733 Total</t>
  </si>
  <si>
    <t>9042853 Total</t>
  </si>
  <si>
    <t>9072970 Total</t>
  </si>
  <si>
    <t>02.02.01.01.07-Materiais De Publicidade E Propaganda</t>
  </si>
  <si>
    <t>9089970 Total</t>
  </si>
  <si>
    <t>9036320 Total</t>
  </si>
  <si>
    <t>50.01.02.01.09</t>
  </si>
  <si>
    <t>Desenvolvimento Da Inspecção Dos Rni</t>
  </si>
  <si>
    <t>50.03.01.02.16</t>
  </si>
  <si>
    <t>Sustentabilidade das Cadeias</t>
  </si>
  <si>
    <t>9071336 Total</t>
  </si>
  <si>
    <t>9067264 Total</t>
  </si>
  <si>
    <t>9054597 Total</t>
  </si>
  <si>
    <t>9101913 Total</t>
  </si>
  <si>
    <t>9081095 Total</t>
  </si>
  <si>
    <t>55.03.02.07.24</t>
  </si>
  <si>
    <t>Apoio Operacional Para A Execução De Investigação Aplicada No Campo</t>
  </si>
  <si>
    <t>9051431 Total</t>
  </si>
  <si>
    <t>9063750 Total</t>
  </si>
  <si>
    <t>9067757 Total</t>
  </si>
  <si>
    <t>9073702 Total</t>
  </si>
  <si>
    <t>9084673 Total</t>
  </si>
  <si>
    <t>9077977 Total</t>
  </si>
  <si>
    <t>70.01.01.01.82</t>
  </si>
  <si>
    <t>Revisão Quadro Legislativo</t>
  </si>
  <si>
    <t>9071801 Total</t>
  </si>
  <si>
    <t>9067644 Total</t>
  </si>
  <si>
    <t>9073329 Total</t>
  </si>
  <si>
    <t>9033561 Total</t>
  </si>
  <si>
    <t>9115250 Total</t>
  </si>
  <si>
    <t>9063824 Total</t>
  </si>
  <si>
    <t>9033555 Total</t>
  </si>
  <si>
    <t>9080386 Total</t>
  </si>
  <si>
    <t>9065273 Total</t>
  </si>
  <si>
    <t>9067501 Total</t>
  </si>
  <si>
    <t>9056114 Total</t>
  </si>
  <si>
    <t>9035249 Total</t>
  </si>
  <si>
    <t>9067084 Total</t>
  </si>
  <si>
    <t>9067232 Total</t>
  </si>
  <si>
    <t>9051184 Total</t>
  </si>
  <si>
    <t>9033983 Total</t>
  </si>
  <si>
    <t>9068567 Total</t>
  </si>
  <si>
    <t>70.01.02.03.69</t>
  </si>
  <si>
    <t>Implementação Do Serviço De Notificação E Cobrança De Coimas</t>
  </si>
  <si>
    <t>9074126 Total</t>
  </si>
  <si>
    <t>50.03.01.00.34</t>
  </si>
  <si>
    <t>Promoção De Parcerias  Internacionais</t>
  </si>
  <si>
    <t>50.03.01.00.09</t>
  </si>
  <si>
    <t>Implementar A Mediação</t>
  </si>
  <si>
    <t>9067545 Total</t>
  </si>
  <si>
    <t>9067581 Total</t>
  </si>
  <si>
    <t>9064129 Total</t>
  </si>
  <si>
    <t>9118464 Total</t>
  </si>
  <si>
    <t>9080461 Total</t>
  </si>
  <si>
    <t>50.05.01.01.08</t>
  </si>
  <si>
    <t>Cabo Verde sem Armas</t>
  </si>
  <si>
    <t>9064001 Total</t>
  </si>
  <si>
    <t>9081334 Total</t>
  </si>
  <si>
    <t>9081366 Total</t>
  </si>
  <si>
    <t>9067733 Total</t>
  </si>
  <si>
    <t>9037818 Total</t>
  </si>
  <si>
    <t>9033941 Total</t>
  </si>
  <si>
    <t>9067624 Total</t>
  </si>
  <si>
    <t>9067632 Total</t>
  </si>
  <si>
    <t>9084566 Total</t>
  </si>
  <si>
    <t>9067566 Total</t>
  </si>
  <si>
    <t>9076752 Total</t>
  </si>
  <si>
    <t>70.02.01.01.114</t>
  </si>
  <si>
    <t>Apoio Tecnico Logistico E Institucional  Nacional Do Wash</t>
  </si>
  <si>
    <t>9117930 Total</t>
  </si>
  <si>
    <t>9055896 Total</t>
  </si>
  <si>
    <t>9090747 Total</t>
  </si>
  <si>
    <t>9064102 Total</t>
  </si>
  <si>
    <t>50.03.01.02.03</t>
  </si>
  <si>
    <t xml:space="preserve">Construção  da Cadeia Regional Do Sal </t>
  </si>
  <si>
    <t>9065335 Total</t>
  </si>
  <si>
    <t>9055649 Total</t>
  </si>
  <si>
    <t>9074060 Total</t>
  </si>
  <si>
    <t>9034145 Total</t>
  </si>
  <si>
    <t>9036271 Total</t>
  </si>
  <si>
    <t>9084766 Total</t>
  </si>
  <si>
    <t>9081021 Total</t>
  </si>
  <si>
    <t>9079555 Total</t>
  </si>
  <si>
    <t>9054555 Total</t>
  </si>
  <si>
    <t>9063696 Total</t>
  </si>
  <si>
    <t>9071044 Total</t>
  </si>
  <si>
    <t>9081066 Total</t>
  </si>
  <si>
    <t>9069003 Total</t>
  </si>
  <si>
    <t>9090162 Total</t>
  </si>
  <si>
    <t>9067587 Total</t>
  </si>
  <si>
    <t>9069162 Total</t>
  </si>
  <si>
    <t>9064823 Total</t>
  </si>
  <si>
    <t>9058034 Total</t>
  </si>
  <si>
    <t>9067567 Total</t>
  </si>
  <si>
    <t>9089581 Total</t>
  </si>
  <si>
    <t>9034992 Total</t>
  </si>
  <si>
    <t>9089365 Total</t>
  </si>
  <si>
    <t>9086351 Total</t>
  </si>
  <si>
    <t>9067758 Total</t>
  </si>
  <si>
    <t>9062888 Total</t>
  </si>
  <si>
    <t>03.01.01.02.01.04.01-Pesados De Passageiros - Aquisições</t>
  </si>
  <si>
    <t>9103927 Total</t>
  </si>
  <si>
    <t>9067579 Total</t>
  </si>
  <si>
    <t>9089416 Total</t>
  </si>
  <si>
    <t>9078348 Total</t>
  </si>
  <si>
    <t>9118544 Total</t>
  </si>
  <si>
    <t>9034129 Total</t>
  </si>
  <si>
    <t>9074087 Total</t>
  </si>
  <si>
    <t>9067495 Total</t>
  </si>
  <si>
    <t>9035850 Total</t>
  </si>
  <si>
    <t>9063861 Total</t>
  </si>
  <si>
    <t>9064415 Total</t>
  </si>
  <si>
    <t>9063893 Total</t>
  </si>
  <si>
    <t>9115244 Total</t>
  </si>
  <si>
    <t>9054222 Total</t>
  </si>
  <si>
    <t>65.03.02.04.183</t>
  </si>
  <si>
    <t>Valorização Da Tabanka Nacional</t>
  </si>
  <si>
    <t>9092783 Total</t>
  </si>
  <si>
    <t>9067744 Total</t>
  </si>
  <si>
    <t>9058255 Total</t>
  </si>
  <si>
    <t>9070546 Total</t>
  </si>
  <si>
    <t>9070569 Total</t>
  </si>
  <si>
    <t>9116122 Total</t>
  </si>
  <si>
    <t>9073196 Total</t>
  </si>
  <si>
    <t>9073544 Total</t>
  </si>
  <si>
    <t>9068595 Total</t>
  </si>
  <si>
    <t>65.03.02.04.200</t>
  </si>
  <si>
    <t>Um Auditório Por Município</t>
  </si>
  <si>
    <t>9259106 Total</t>
  </si>
  <si>
    <t>50.01.01.01.116.02</t>
  </si>
  <si>
    <t>Avaliação Do Risco País - Novo</t>
  </si>
  <si>
    <t>9259121 Total</t>
  </si>
  <si>
    <t>9259261 Total</t>
  </si>
  <si>
    <t>55.03.02.02.70</t>
  </si>
  <si>
    <t>Promoção E Valorização Da Produção Agropecuária , Agroindústria E Comercialização De Produtos Agricolas</t>
  </si>
  <si>
    <t>9259119 Total</t>
  </si>
  <si>
    <t>9152203 Total</t>
  </si>
  <si>
    <t>60.01.01.03.61</t>
  </si>
  <si>
    <t>Construção, Ampliação E Remodelação de Infra-Estruturas Educativas</t>
  </si>
  <si>
    <t>9257817 Total</t>
  </si>
  <si>
    <t>9257414 Total</t>
  </si>
  <si>
    <t>9259101 Total</t>
  </si>
  <si>
    <t>9259184 Total</t>
  </si>
  <si>
    <t>9259103 Total</t>
  </si>
  <si>
    <t>50.01.02.01.20</t>
  </si>
  <si>
    <t>Reforma dos Livros RNI</t>
  </si>
  <si>
    <t>50.01.01.03.64</t>
  </si>
  <si>
    <t>Eleições Gerais</t>
  </si>
  <si>
    <t>9257463 Total</t>
  </si>
  <si>
    <t>55.04.01.07.01</t>
  </si>
  <si>
    <t>Reestruturação do Sector Empresarial do Estado</t>
  </si>
  <si>
    <t>9259181 Total</t>
  </si>
  <si>
    <t>60.01.01.03.201</t>
  </si>
  <si>
    <t>Construção da EFPEB Mindelo</t>
  </si>
  <si>
    <t>9259338 Total</t>
  </si>
  <si>
    <t>9258975 Total</t>
  </si>
  <si>
    <t>9152201 Total</t>
  </si>
  <si>
    <t>9259257 Total</t>
  </si>
  <si>
    <t>9259065 Total</t>
  </si>
  <si>
    <t>9259099 Total</t>
  </si>
  <si>
    <t>60.01.01.03.92</t>
  </si>
  <si>
    <t>Escola Secundaria de Paúl</t>
  </si>
  <si>
    <t>9259327 Total</t>
  </si>
  <si>
    <t>9259027 Total</t>
  </si>
  <si>
    <t>60.01.01.03.124</t>
  </si>
  <si>
    <t>Construção Da Escola Secundaria Da Boavista</t>
  </si>
  <si>
    <t>9259313 Total</t>
  </si>
  <si>
    <t>9259341 Total</t>
  </si>
  <si>
    <t>9259489 Total</t>
  </si>
  <si>
    <t>MEE - Instituto Nacional De Desenvolvimento Das Pescas</t>
  </si>
  <si>
    <t>55.03.01.01.09</t>
  </si>
  <si>
    <t>Eurosites</t>
  </si>
  <si>
    <t>60.01.01.08.04</t>
  </si>
  <si>
    <t>Formação E Capacitação De Quadros E Operadores De Pesca</t>
  </si>
  <si>
    <t>55.04.01.03.04</t>
  </si>
  <si>
    <t>Sistema Estatístico Das Pescas</t>
  </si>
  <si>
    <t>9257412 Total</t>
  </si>
  <si>
    <t>50.05.01.03.45</t>
  </si>
  <si>
    <t>Segurança Solidária - Comércio Seguro</t>
  </si>
  <si>
    <t>50.05.01.03.44</t>
  </si>
  <si>
    <t>Segurança Solidária - Verão Seguro</t>
  </si>
  <si>
    <t>9259312 Total</t>
  </si>
  <si>
    <t>70.03.01.05.126.01</t>
  </si>
  <si>
    <t>Reforma E Modernizacao Legislativa Dos Sectores De Energia -FIN</t>
  </si>
  <si>
    <t>70.03.01.05.131</t>
  </si>
  <si>
    <t>Planificação E Expansão Do Fornecimento De Energia Nos Principais Destinos Turisticos (Boa Vista E Sal)</t>
  </si>
  <si>
    <t>9259302 Total</t>
  </si>
  <si>
    <t>60.01.01.03.202</t>
  </si>
  <si>
    <t xml:space="preserve">Escola secundária da Brava </t>
  </si>
  <si>
    <t>9259330 Total</t>
  </si>
  <si>
    <t>50.01.01.01.197</t>
  </si>
  <si>
    <t>Remodelação Das Repartições Concelhias Das Finanças</t>
  </si>
  <si>
    <t>9195564 Total</t>
  </si>
  <si>
    <t>65.02.01.05.16</t>
  </si>
  <si>
    <t>Desenvolvimento Da Pesca Nas Comunidads Piscatorias</t>
  </si>
  <si>
    <t>9259158 Total</t>
  </si>
  <si>
    <t>9184176 Total</t>
  </si>
  <si>
    <t>65.05.02.02.75.17</t>
  </si>
  <si>
    <t>Desenvolvimento Das Ofertas Formativas Direccionadas a Politicas Activas De Emprego e Empregabilidade - Cefp Sao Vicente</t>
  </si>
  <si>
    <t>9259355 Total</t>
  </si>
  <si>
    <t>65.05.02.02.75.19</t>
  </si>
  <si>
    <t>Desenvolvimento Das Ofertas Formativas Direccionadas a Politicas Activas De Emprego e Empregabilidade -  Residencia Santa Cruz</t>
  </si>
  <si>
    <t>9259664 Total</t>
  </si>
  <si>
    <t>9259187 Total</t>
  </si>
  <si>
    <t>9259491 Total</t>
  </si>
  <si>
    <t>55.02.02.01.35</t>
  </si>
  <si>
    <t>Promoção Da Eficiência Energética</t>
  </si>
  <si>
    <t>60.01.01.03.74</t>
  </si>
  <si>
    <t>Construção e Equipamento da EFPEB Santa Catarina</t>
  </si>
  <si>
    <t>60.01.01.04.41.02</t>
  </si>
  <si>
    <t>Mobilidade De Docentes Cooperantes - Novo</t>
  </si>
  <si>
    <t>9259352 Total</t>
  </si>
  <si>
    <t>9184106 Total</t>
  </si>
  <si>
    <t>9132967 Total</t>
  </si>
  <si>
    <t>9179681 Total</t>
  </si>
  <si>
    <t>9259303 Total</t>
  </si>
  <si>
    <t>9259260 Total</t>
  </si>
  <si>
    <t>9259125 Total</t>
  </si>
  <si>
    <t>9259191 Total</t>
  </si>
  <si>
    <t>9260839 Total</t>
  </si>
  <si>
    <t>9259285 Total</t>
  </si>
  <si>
    <t>70.03.01.03.21</t>
  </si>
  <si>
    <t>Centro Regional das Energias Renovaveis e Eficiência Energetica da CEDEAO</t>
  </si>
  <si>
    <t>9259258 Total</t>
  </si>
  <si>
    <t>9259325 Total</t>
  </si>
  <si>
    <t>9259182 Total</t>
  </si>
  <si>
    <t>9259328 Total</t>
  </si>
  <si>
    <t>65.04.01.01.10</t>
  </si>
  <si>
    <t>Promoção Da Multiculturalidade</t>
  </si>
  <si>
    <t>9257436 Total</t>
  </si>
  <si>
    <t>MNEC - Serviços Externos</t>
  </si>
  <si>
    <t>50.01.01.01.252</t>
  </si>
  <si>
    <t>Transformação Digital Dos Serviços Consulares - Embaixada De Lisboa</t>
  </si>
  <si>
    <t>9259321 Total</t>
  </si>
  <si>
    <t>9259354 Total</t>
  </si>
  <si>
    <t>9259311 Total</t>
  </si>
  <si>
    <t>9260913 Total</t>
  </si>
  <si>
    <t>9219489 Total</t>
  </si>
  <si>
    <t>9259264 Total</t>
  </si>
  <si>
    <t>9206150 Total</t>
  </si>
  <si>
    <t>9261074 Total</t>
  </si>
  <si>
    <t>9132759 Total</t>
  </si>
  <si>
    <t>9261550 Total</t>
  </si>
  <si>
    <t>9259286 Total</t>
  </si>
  <si>
    <t>65.05.02.02.102</t>
  </si>
  <si>
    <t>Fomento A Micro - Empreendedorismo</t>
  </si>
  <si>
    <t>9259490 Total</t>
  </si>
  <si>
    <t>9194975 Total</t>
  </si>
  <si>
    <t>9173734 Total</t>
  </si>
  <si>
    <t>9179863 Total</t>
  </si>
  <si>
    <t>50.01.01.01.151.02</t>
  </si>
  <si>
    <t>Sistema Nacional De Investimento - Fin</t>
  </si>
  <si>
    <t>9259129 Total</t>
  </si>
  <si>
    <t>9259183 Total</t>
  </si>
  <si>
    <t>9143816 Total</t>
  </si>
  <si>
    <t>9157485 Total</t>
  </si>
  <si>
    <t>9167109 Total</t>
  </si>
  <si>
    <t>9160879 Total</t>
  </si>
  <si>
    <t>9199701 Total</t>
  </si>
  <si>
    <t>9167888 Total</t>
  </si>
  <si>
    <t>9259334 Total</t>
  </si>
  <si>
    <t>9180848 Total</t>
  </si>
  <si>
    <t>9261559 Total</t>
  </si>
  <si>
    <t>9259349 Total</t>
  </si>
  <si>
    <t>55.02.01.05.43</t>
  </si>
  <si>
    <t>Reforço Da Capacidade Fiscalizadora</t>
  </si>
  <si>
    <t>55.02.01.05.46</t>
  </si>
  <si>
    <t>Controlo Das Atividades Dos Casinos, Bingos E Jogo Online</t>
  </si>
  <si>
    <t>9259333 Total</t>
  </si>
  <si>
    <t>9179731 Total</t>
  </si>
  <si>
    <t>9163099 Total</t>
  </si>
  <si>
    <t>9259124 Total</t>
  </si>
  <si>
    <t>9187028 Total</t>
  </si>
  <si>
    <t>60.01.01.03.135</t>
  </si>
  <si>
    <t>Manutenção de Instalações Sanitarias nas Escolas</t>
  </si>
  <si>
    <t>9163551 Total</t>
  </si>
  <si>
    <t>9259155 Total</t>
  </si>
  <si>
    <t>55.03.02.04.13</t>
  </si>
  <si>
    <t>Reforço do sistema de Inspecção e quarentena zoo-fitossanitaria</t>
  </si>
  <si>
    <t>9259145 Total</t>
  </si>
  <si>
    <t>9259180 Total</t>
  </si>
  <si>
    <t>9259077 Total</t>
  </si>
  <si>
    <t>9191130 Total</t>
  </si>
  <si>
    <t>9259185 Total</t>
  </si>
  <si>
    <t>9259329 Total</t>
  </si>
  <si>
    <t>9259102 Total</t>
  </si>
  <si>
    <t>9259160 Total</t>
  </si>
  <si>
    <t>9259994 Total</t>
  </si>
  <si>
    <t>9259347 Total</t>
  </si>
  <si>
    <t>9161231 Total</t>
  </si>
  <si>
    <t>9259318 Total</t>
  </si>
  <si>
    <t>9260035 Total</t>
  </si>
  <si>
    <t>9261066 Total</t>
  </si>
  <si>
    <t>55.03.01.01.20</t>
  </si>
  <si>
    <t>Reforço Do Sector Empresarial Nas Pescas</t>
  </si>
  <si>
    <t>9186995 Total</t>
  </si>
  <si>
    <t>9131062 Total</t>
  </si>
  <si>
    <t>MEE - Direcção Regional da Economia do Centro</t>
  </si>
  <si>
    <t>55.02.01.05.47</t>
  </si>
  <si>
    <t>Capacitação Técnicos MEE-Drec</t>
  </si>
  <si>
    <t>9259247 Total</t>
  </si>
  <si>
    <t>9186431 Total</t>
  </si>
  <si>
    <t>9259278 Total</t>
  </si>
  <si>
    <t>9259219 Total</t>
  </si>
  <si>
    <t>9139345 Total</t>
  </si>
  <si>
    <t>9261603 Total</t>
  </si>
  <si>
    <t>55.01.01.02.17</t>
  </si>
  <si>
    <t>Turismo Etnico</t>
  </si>
  <si>
    <t>9259326 Total</t>
  </si>
  <si>
    <t>9231723 Total</t>
  </si>
  <si>
    <t>9173738 Total</t>
  </si>
  <si>
    <t>9231719 Total</t>
  </si>
  <si>
    <t>9257440 Total</t>
  </si>
  <si>
    <t>9261644 Total</t>
  </si>
  <si>
    <t>65.06.01.04.37</t>
  </si>
  <si>
    <t>Promoçao Da Capacicade Institucional E Tecnica Do INSP</t>
  </si>
  <si>
    <t>9231598 Total</t>
  </si>
  <si>
    <t>9259348 Total</t>
  </si>
  <si>
    <t>9259335 Total</t>
  </si>
  <si>
    <t>9259132 Total</t>
  </si>
  <si>
    <t>9202794 Total</t>
  </si>
  <si>
    <t>9261140 Total</t>
  </si>
  <si>
    <t>9157181 Total</t>
  </si>
  <si>
    <t>9259310 Total</t>
  </si>
  <si>
    <t>9259589 Total</t>
  </si>
  <si>
    <t>9205215 Total</t>
  </si>
  <si>
    <t>9259346 Total</t>
  </si>
  <si>
    <t>9259305 Total</t>
  </si>
  <si>
    <t>9163934 Total</t>
  </si>
  <si>
    <t>65.05.02.02.75.20</t>
  </si>
  <si>
    <t>Desenvolvimento Das Ofertas Formativas Direccionadas a Politicas Activas De Emprego  e Empregabilidade - Cfta São Jorge</t>
  </si>
  <si>
    <t>9260014 Total</t>
  </si>
  <si>
    <t>9133105 Total</t>
  </si>
  <si>
    <t>9163618 Total</t>
  </si>
  <si>
    <t>9259157 Total</t>
  </si>
  <si>
    <t>9132849 Total</t>
  </si>
  <si>
    <t>9259275 Total</t>
  </si>
  <si>
    <t>65.05.02.02.113</t>
  </si>
  <si>
    <t>Pepap 9 Edição</t>
  </si>
  <si>
    <t>9130734 Total</t>
  </si>
  <si>
    <t>9132782 Total</t>
  </si>
  <si>
    <t>9182033 Total</t>
  </si>
  <si>
    <t>9259279 Total</t>
  </si>
  <si>
    <t>9205534 Total</t>
  </si>
  <si>
    <t>9206426 Total</t>
  </si>
  <si>
    <t>9259188 Total</t>
  </si>
  <si>
    <t>9200887 Total</t>
  </si>
  <si>
    <t>9259593 Total</t>
  </si>
  <si>
    <t>9194662 Total</t>
  </si>
  <si>
    <t>9184417 Total</t>
  </si>
  <si>
    <t>9186911 Total</t>
  </si>
  <si>
    <t>55.03.02.07.23</t>
  </si>
  <si>
    <t>Investigação Aplicada No Sector Agropecuario E Melhoramento De Variedades E Animais Adaptadas</t>
  </si>
  <si>
    <t>9162299 Total</t>
  </si>
  <si>
    <t>65.07.02.02.73</t>
  </si>
  <si>
    <t>Garantia De Cuidados De Dependentes</t>
  </si>
  <si>
    <t>9259100 Total</t>
  </si>
  <si>
    <t>9171637 Total</t>
  </si>
  <si>
    <t>9219412 Total</t>
  </si>
  <si>
    <t>9257430 Total</t>
  </si>
  <si>
    <t>9137567 Total</t>
  </si>
  <si>
    <t>9194543 Total</t>
  </si>
  <si>
    <t>9160872 Total</t>
  </si>
  <si>
    <t>50.01.01.01.153</t>
  </si>
  <si>
    <t>Reestruturação Do Edificio  Da Dnr Do Estado(CE Nº 202030)</t>
  </si>
  <si>
    <t>9259153 Total</t>
  </si>
  <si>
    <t>9133005 Total</t>
  </si>
  <si>
    <t>9259324 Total</t>
  </si>
  <si>
    <t>55.03.02.07.25</t>
  </si>
  <si>
    <t>Investigação Aplicada E Avaliação Da Rentabilidade Agroeconomica Da Produção Agropecuaria-</t>
  </si>
  <si>
    <t>9162221 Total</t>
  </si>
  <si>
    <t>9163494 Total</t>
  </si>
  <si>
    <t>50.01.01.03.75</t>
  </si>
  <si>
    <t>Licença De Aplicativos Utic</t>
  </si>
  <si>
    <t>9259323 Total</t>
  </si>
  <si>
    <t>9143122 Total</t>
  </si>
  <si>
    <t>9187171 Total</t>
  </si>
  <si>
    <t>9206565 Total</t>
  </si>
  <si>
    <t>9259109 Total</t>
  </si>
  <si>
    <t>9259189 Total</t>
  </si>
  <si>
    <t>9261615 Total</t>
  </si>
  <si>
    <t>9194656 Total</t>
  </si>
  <si>
    <t>9163337 Total</t>
  </si>
  <si>
    <t>9232856 Total</t>
  </si>
  <si>
    <t>9194528 Total</t>
  </si>
  <si>
    <t>9187537 Total</t>
  </si>
  <si>
    <t>9165683 Total</t>
  </si>
  <si>
    <t>9259828 Total</t>
  </si>
  <si>
    <t>9179701 Total</t>
  </si>
  <si>
    <t>9163439 Total</t>
  </si>
  <si>
    <t>9259493 Total</t>
  </si>
  <si>
    <t>9264069 Total</t>
  </si>
  <si>
    <t>9262522 Total</t>
  </si>
  <si>
    <t>9266548 Total</t>
  </si>
  <si>
    <t>9266577 Total</t>
  </si>
  <si>
    <t>9266546 Total</t>
  </si>
  <si>
    <t>9266597 Total</t>
  </si>
  <si>
    <t>9266552 Total</t>
  </si>
  <si>
    <t>9266578 Total</t>
  </si>
  <si>
    <t>55.03.01.01.13.24</t>
  </si>
  <si>
    <t>Implementação Do Programa De Ação Global Em Segurança Alimentar E Nutricional Em Sids</t>
  </si>
  <si>
    <t>9200415 Total</t>
  </si>
  <si>
    <t>9266575 Total</t>
  </si>
  <si>
    <t>9267251 Total</t>
  </si>
  <si>
    <t>9266584 Total</t>
  </si>
  <si>
    <t>9266573 Total</t>
  </si>
  <si>
    <t>9267262 Total</t>
  </si>
  <si>
    <t>Total Geral</t>
  </si>
  <si>
    <t>UNIDADE ORÇAMENTAL</t>
  </si>
  <si>
    <t>40.10.09.31.01</t>
  </si>
  <si>
    <t>Funcionamento - Direcção Geral Do Planeamento Orçamento E Gestão</t>
  </si>
  <si>
    <t>40.10.09.92.01</t>
  </si>
  <si>
    <t>Direcçao Geral Da Administraçao Pública</t>
  </si>
  <si>
    <t>7830977 Total</t>
  </si>
  <si>
    <t xml:space="preserve">MNEC - Direcção Geral Das Comunidades, Assuntos Consulares e Migrações </t>
  </si>
  <si>
    <t>40.10.12.06</t>
  </si>
  <si>
    <t>Funcionamento - DG das Comunidades, Assuntos Consulares e Migrações</t>
  </si>
  <si>
    <t>40.10.12.05.01</t>
  </si>
  <si>
    <t>Funcionamento - Direcção Geral de Planeamento, Orçamento e Gestão</t>
  </si>
  <si>
    <t>7832075 Total</t>
  </si>
  <si>
    <t>40.10.14.02.04</t>
  </si>
  <si>
    <t>Direcção Geral Dos Desportos - Gaa</t>
  </si>
  <si>
    <t>02.01.01.01.02-Pessoal Do Quadro</t>
  </si>
  <si>
    <t>7847868 Total</t>
  </si>
  <si>
    <t>40.10.17.02.05</t>
  </si>
  <si>
    <t>Garantia De Acesso À Saude Do Regime Não Contributivo</t>
  </si>
  <si>
    <t>02.01.02.01.02-Encargos Com A Saúde</t>
  </si>
  <si>
    <t>02.07.02.01.03-Evacuação de doentes</t>
  </si>
  <si>
    <t>7855755 Total</t>
  </si>
  <si>
    <t>MTT - Comissão De Prevenção E Investigação De Acidentes E Incidentes Aeronáuticos</t>
  </si>
  <si>
    <t>40.10.23.13</t>
  </si>
  <si>
    <t>Comissão De Prevenção E Investigação De Acidentes E Incidentes Aeronáuticos</t>
  </si>
  <si>
    <t>7861366 Total</t>
  </si>
  <si>
    <t>40.10.11.10.01</t>
  </si>
  <si>
    <t>Funcionamento - Polícia Nacional</t>
  </si>
  <si>
    <t>40.10.11.10.05</t>
  </si>
  <si>
    <t>Pn - Comando De Unidades Especiais</t>
  </si>
  <si>
    <t>7861471 Total</t>
  </si>
  <si>
    <t>7861503 Total</t>
  </si>
  <si>
    <t>40.10.09.05.02</t>
  </si>
  <si>
    <t>Gestão De Orçamento Publico</t>
  </si>
  <si>
    <t>7864080 Total</t>
  </si>
  <si>
    <t>40.10.11.10.06</t>
  </si>
  <si>
    <t>Pn - Comando Regional Santiago Sul</t>
  </si>
  <si>
    <t>7868039 Total</t>
  </si>
  <si>
    <t>40.10.11.10.07</t>
  </si>
  <si>
    <t>Pn - Comando Regional Santiago Norte</t>
  </si>
  <si>
    <t>7868042 Total</t>
  </si>
  <si>
    <t>7868052 Total</t>
  </si>
  <si>
    <t>7868068 Total</t>
  </si>
  <si>
    <t>7868072 Total</t>
  </si>
  <si>
    <t>7868073 Total</t>
  </si>
  <si>
    <t>7868084 Total</t>
  </si>
  <si>
    <t>40.10.11.10.08</t>
  </si>
  <si>
    <t>Pn - Comando Regional Do Fogo</t>
  </si>
  <si>
    <t>7868087 Total</t>
  </si>
  <si>
    <t>7868277 Total</t>
  </si>
  <si>
    <t>7868281 Total</t>
  </si>
  <si>
    <t>7868287 Total</t>
  </si>
  <si>
    <t>40.10.11.10.09</t>
  </si>
  <si>
    <t>Pn - Comando Regional Do Sal</t>
  </si>
  <si>
    <t>7868300 Total</t>
  </si>
  <si>
    <t>7868304 Total</t>
  </si>
  <si>
    <t>7868313 Total</t>
  </si>
  <si>
    <t>40.10.20.03.13.01</t>
  </si>
  <si>
    <t>Delegação MDR de São Filipe (Fogo) FUNC</t>
  </si>
  <si>
    <t>7871217 Total</t>
  </si>
  <si>
    <t>40.10.08.02.01</t>
  </si>
  <si>
    <t>Funcionamento -Gabinete Ministro Pcmre</t>
  </si>
  <si>
    <t>7871473 Total</t>
  </si>
  <si>
    <t>40.10.21.08</t>
  </si>
  <si>
    <t>Funcionamento - Direcção Geral Infraestruturas</t>
  </si>
  <si>
    <t>7871615 Total</t>
  </si>
  <si>
    <t>40.10.20.05.03</t>
  </si>
  <si>
    <t>Dgasp - Implementação De Politicas E Promoção Do Desenvolvimento Rural</t>
  </si>
  <si>
    <t>7872014 Total</t>
  </si>
  <si>
    <t>40.10.17.03.02</t>
  </si>
  <si>
    <t>Icieg - Gestão Da Politica De Igualdade De Genero</t>
  </si>
  <si>
    <t>7878050 Total</t>
  </si>
  <si>
    <t>ME - Delegações</t>
  </si>
  <si>
    <t>40.10.16.07.06.01</t>
  </si>
  <si>
    <t>Delegação Escolar Do Porto Novo FUNC</t>
  </si>
  <si>
    <t>40.10.16.07.07.01</t>
  </si>
  <si>
    <t>Delegação Escolar De São Filipe FUNC</t>
  </si>
  <si>
    <t>40.10.16.07.12.01</t>
  </si>
  <si>
    <t>Delegação Escolar De São Miguel FUNC</t>
  </si>
  <si>
    <t>40.10.16.11.14.01</t>
  </si>
  <si>
    <t>Escola Industrial E Comercial Do Mindelo FUNC</t>
  </si>
  <si>
    <t>40.10.16.11.26.01</t>
  </si>
  <si>
    <t>Escola Secundária Abilio Duarte (Palmarejo) FUNC</t>
  </si>
  <si>
    <t>40.10.16.11.39.01</t>
  </si>
  <si>
    <t>Escola Secundaria De Salineiro FUNC</t>
  </si>
  <si>
    <t>7878281 Total</t>
  </si>
  <si>
    <t>40.10.11.10.10</t>
  </si>
  <si>
    <t>Pn - Comando Regional De S.Vicente</t>
  </si>
  <si>
    <t>7881593 Total</t>
  </si>
  <si>
    <t>40.10.11.10.11</t>
  </si>
  <si>
    <t>Pn - Comando Regional De Santo Antão</t>
  </si>
  <si>
    <t>7881597 Total</t>
  </si>
  <si>
    <t>40.10.08.01.01.01</t>
  </si>
  <si>
    <t>Funcionamento - Gabinete Do Primeiro Ministro</t>
  </si>
  <si>
    <t>7910265 Total</t>
  </si>
  <si>
    <t xml:space="preserve">Mee - Direcção Nacional Da Economia Maritima </t>
  </si>
  <si>
    <t>40.10.25.04.02</t>
  </si>
  <si>
    <t>Serviço De Inspecção E Garantia De Qualidade</t>
  </si>
  <si>
    <t>7910677 Total</t>
  </si>
  <si>
    <t xml:space="preserve">Estadio Nacional </t>
  </si>
  <si>
    <t>40.10.14.04.01</t>
  </si>
  <si>
    <t>Estadio Nacional - Nucleo De Gestão</t>
  </si>
  <si>
    <t>7911252 Total</t>
  </si>
  <si>
    <t>7910739 Total</t>
  </si>
  <si>
    <t>40.10.11.10.12</t>
  </si>
  <si>
    <t>Pn - Comando Regional Da Boa Vista</t>
  </si>
  <si>
    <t>7894149 Total</t>
  </si>
  <si>
    <t>40.10.11.10.13</t>
  </si>
  <si>
    <t>Pn - Comando Secção Fiscal Da Praia</t>
  </si>
  <si>
    <t>7894857 Total</t>
  </si>
  <si>
    <t>40.10.11.10.04</t>
  </si>
  <si>
    <t>Pn - Direção De Emigraçõese Fronteiras</t>
  </si>
  <si>
    <t>7934959 Total</t>
  </si>
  <si>
    <t>40.10.15.11</t>
  </si>
  <si>
    <t>Funcionamento - Polícia Judiciária</t>
  </si>
  <si>
    <t>7927102 Total</t>
  </si>
  <si>
    <t>40.10.16.11.01.01</t>
  </si>
  <si>
    <t>Escola Secundária Mosteiros FUNC</t>
  </si>
  <si>
    <t>7933960 Total</t>
  </si>
  <si>
    <t>40.10.17.20.08</t>
  </si>
  <si>
    <t>Icca - Centro Juvenil Nho Djunga</t>
  </si>
  <si>
    <t>7933131 Total</t>
  </si>
  <si>
    <t>MSSS - Hospital Regional São Francisco de Assis</t>
  </si>
  <si>
    <t>40.10.19.18.01</t>
  </si>
  <si>
    <t>Hospital Regional São Francisco de Assis</t>
  </si>
  <si>
    <t>7911077 Total</t>
  </si>
  <si>
    <t>40.10.11.10.14</t>
  </si>
  <si>
    <t>Pn - Comando Secção Maritima</t>
  </si>
  <si>
    <t>7894994 Total</t>
  </si>
  <si>
    <t>40.10.15.09.06</t>
  </si>
  <si>
    <t>Registos E Notariado De S.Filipe</t>
  </si>
  <si>
    <t>7893149 Total</t>
  </si>
  <si>
    <t>40.10.09.03.07.17</t>
  </si>
  <si>
    <t>Procedimentos Aduaneiros</t>
  </si>
  <si>
    <t>40.10.09.03.02</t>
  </si>
  <si>
    <t>Gabinete Direcção Nacional De Receitas - Fin</t>
  </si>
  <si>
    <t>40.10.09.03.08.01</t>
  </si>
  <si>
    <t>Funcionamento - Direcção Geral Das Contribuições E Impostos</t>
  </si>
  <si>
    <t>40.10.09.03.07.18</t>
  </si>
  <si>
    <t>Receitas Aduaneiras</t>
  </si>
  <si>
    <t>7907293 Total</t>
  </si>
  <si>
    <t>40.10.14.02.02</t>
  </si>
  <si>
    <t>Funcionamento - Fundo De Desenvolvimento Do Desporto</t>
  </si>
  <si>
    <t>7933015 Total</t>
  </si>
  <si>
    <t>40.10.16.11.16.01</t>
  </si>
  <si>
    <t>Escola Secundária Maio FUNC</t>
  </si>
  <si>
    <t>7933455 Total</t>
  </si>
  <si>
    <t>40.10.17.06.01</t>
  </si>
  <si>
    <t>CNPS -Gestão De Centro Nacional De Pensões</t>
  </si>
  <si>
    <t>7936667 Total</t>
  </si>
  <si>
    <t>40.10.16.11.17.01</t>
  </si>
  <si>
    <t xml:space="preserve">Escola Secundária Eugénio Tavares (Brava) FUNC </t>
  </si>
  <si>
    <t>7908030 Total</t>
  </si>
  <si>
    <t>40.10.09.09</t>
  </si>
  <si>
    <t>Funcionamento - Instituto Nacional De Estatistica</t>
  </si>
  <si>
    <t>7938528 Total</t>
  </si>
  <si>
    <t>7907884 Total</t>
  </si>
  <si>
    <t>40.10.18.07</t>
  </si>
  <si>
    <t>Funcionamento - Instituto De Investigação E Património Cultural</t>
  </si>
  <si>
    <t>7933034 Total</t>
  </si>
  <si>
    <t>7927055 Total</t>
  </si>
  <si>
    <t>MSSS - Hospital Ramiro Figueira</t>
  </si>
  <si>
    <t>40.10.19.17.01</t>
  </si>
  <si>
    <t>Hospital Ramiro Figueira</t>
  </si>
  <si>
    <t>7911082 Total</t>
  </si>
  <si>
    <t>7907368 Total</t>
  </si>
  <si>
    <t>40.10.16.11.44.01</t>
  </si>
  <si>
    <t>Escola Secundária Olegado Tavares (São Miguel) Func</t>
  </si>
  <si>
    <t>7908157 Total</t>
  </si>
  <si>
    <t>7918872 Total</t>
  </si>
  <si>
    <t>40.10.16.11.04.01</t>
  </si>
  <si>
    <t>Escola Secundária Januário Leite (Paúl) FUNC</t>
  </si>
  <si>
    <t>7927031 Total</t>
  </si>
  <si>
    <t>40.10.09.13</t>
  </si>
  <si>
    <t>7911242 Total</t>
  </si>
  <si>
    <t>40.10.19.03.37</t>
  </si>
  <si>
    <t>Dgrha - Hospital Baptista De Sousa - Func</t>
  </si>
  <si>
    <t>40.10.19.03.36</t>
  </si>
  <si>
    <t>Dgrha - Hospital Agostinho Neto - Func</t>
  </si>
  <si>
    <t>40.10.19.03.06.01</t>
  </si>
  <si>
    <t>Delegacia De Saude De Ribeira Grande (Santo Antão) FUNC</t>
  </si>
  <si>
    <t>40.10.19.03.43</t>
  </si>
  <si>
    <t>Dgpog - Reforço De Recursos Humanos Da Saúde Na Rede Hospitalar</t>
  </si>
  <si>
    <t>40.10.19.03.13.01</t>
  </si>
  <si>
    <t>Delegacia De Saude De São Filipe FUNC</t>
  </si>
  <si>
    <t>7926037 Total</t>
  </si>
  <si>
    <t>40.10.15.09.05</t>
  </si>
  <si>
    <t>Registos E Notariado Do Sal</t>
  </si>
  <si>
    <t>7911198 Total</t>
  </si>
  <si>
    <t>40.10.19.03.45</t>
  </si>
  <si>
    <t>Dgpog - Comparticipação Do Inps</t>
  </si>
  <si>
    <t>7927130 Total</t>
  </si>
  <si>
    <t>40.10.14.04.02</t>
  </si>
  <si>
    <t>Pavilhão Desportivo Vava Duarte</t>
  </si>
  <si>
    <t>7911259 Total</t>
  </si>
  <si>
    <t>7918845 Total</t>
  </si>
  <si>
    <t>7910485 Total</t>
  </si>
  <si>
    <t>Tconst - Tribunal Constitucional</t>
  </si>
  <si>
    <t>40.10.33.01</t>
  </si>
  <si>
    <t>Funcionamento - Tribunal Constitucional</t>
  </si>
  <si>
    <t>7936051 Total</t>
  </si>
  <si>
    <t>7911112 Total</t>
  </si>
  <si>
    <t>7938385 Total</t>
  </si>
  <si>
    <t>7967847 Total</t>
  </si>
  <si>
    <t>40.10.19.03.15.01</t>
  </si>
  <si>
    <t>Delegacia De Saude Do Sal FUNC</t>
  </si>
  <si>
    <t>7946534 Total</t>
  </si>
  <si>
    <t>40.10.19.03.02.01</t>
  </si>
  <si>
    <t>Delegacia De Saude Da Praia FUNC</t>
  </si>
  <si>
    <t>7949293 Total</t>
  </si>
  <si>
    <t>40.10.19.03.42</t>
  </si>
  <si>
    <t>Dgpog - Cooperação Tecnica</t>
  </si>
  <si>
    <t>7965975 Total</t>
  </si>
  <si>
    <t>40.10.18.13</t>
  </si>
  <si>
    <t>Centro Cultural Do Mindelo</t>
  </si>
  <si>
    <t>7976062 Total</t>
  </si>
  <si>
    <t>40.10.09.91</t>
  </si>
  <si>
    <t>Autoridade Reguladora De Aquisições Públicas</t>
  </si>
  <si>
    <t>7961398 Total</t>
  </si>
  <si>
    <t>40.10.16.11.37.01</t>
  </si>
  <si>
    <t>Escola Secundaria Napoleão Fernandes (Achada Falcão) FUNC</t>
  </si>
  <si>
    <t>7974709 Total</t>
  </si>
  <si>
    <t>40.10.20.06</t>
  </si>
  <si>
    <t>Funcionamento- Instituto Nacional Da Investigação E Desenvolvimento Agraria</t>
  </si>
  <si>
    <t>7962909 Total</t>
  </si>
  <si>
    <t>7976107 Total</t>
  </si>
  <si>
    <t>MAPPCM - Secretaria Geral Do Governo</t>
  </si>
  <si>
    <t>40.10.08.02.02</t>
  </si>
  <si>
    <t xml:space="preserve">Funcionamento -Secretaria Geral Do Governo </t>
  </si>
  <si>
    <t>7978786 Total</t>
  </si>
  <si>
    <t>7967863 Total</t>
  </si>
  <si>
    <t>40.10.08.01.11.02</t>
  </si>
  <si>
    <t>Inspecção Autarquica</t>
  </si>
  <si>
    <t>7967224 Total</t>
  </si>
  <si>
    <t>40.10.09.14</t>
  </si>
  <si>
    <t>7968531 Total</t>
  </si>
  <si>
    <t>MSSS - Hospital Central Baptista De Sousa</t>
  </si>
  <si>
    <t>40.10.19.09.01</t>
  </si>
  <si>
    <t>Funcionamento - Hospital Central Baptista De Sousa</t>
  </si>
  <si>
    <t>7974508 Total</t>
  </si>
  <si>
    <t>7966669 Total</t>
  </si>
  <si>
    <t>7974520 Total</t>
  </si>
  <si>
    <t>40.10.12.08.01</t>
  </si>
  <si>
    <t>Direcão Nacional Da Politica Externa</t>
  </si>
  <si>
    <t>7965936 Total</t>
  </si>
  <si>
    <t>7963472 Total</t>
  </si>
  <si>
    <t>7963526 Total</t>
  </si>
  <si>
    <t>7944953 Total</t>
  </si>
  <si>
    <t>7965675 Total</t>
  </si>
  <si>
    <t>40.10.17.20.07</t>
  </si>
  <si>
    <t>Icca - Administração Da Politica De Protecção Da Criança E Adolescentes</t>
  </si>
  <si>
    <t>7968402 Total</t>
  </si>
  <si>
    <t>40.10.16.11.41.01</t>
  </si>
  <si>
    <t>Escola Secundaria De Cova Figueira FUNC</t>
  </si>
  <si>
    <t>7978849 Total</t>
  </si>
  <si>
    <t>40.10.18.01</t>
  </si>
  <si>
    <t>MC - Gabinete Do Ministro</t>
  </si>
  <si>
    <t>8012720 Total</t>
  </si>
  <si>
    <t>Onad - Organização Nacional Antidopagem de Cabo Verde</t>
  </si>
  <si>
    <t>40.10.14.05</t>
  </si>
  <si>
    <t>Onad - Organização Nacional Antidopagem Cv</t>
  </si>
  <si>
    <t>8021086 Total</t>
  </si>
  <si>
    <t>7985048 Total</t>
  </si>
  <si>
    <t>8022398 Total</t>
  </si>
  <si>
    <t>40.10.15.09.24</t>
  </si>
  <si>
    <t>Direcção Geral Dos Registos Notariado E Identificação-Gaa</t>
  </si>
  <si>
    <t>40.10.15.26</t>
  </si>
  <si>
    <t>Funcionamento - Direcção-Geral Do Trabalho</t>
  </si>
  <si>
    <t>40.10.15.17.01</t>
  </si>
  <si>
    <t>Funcionamento - DG De Administração Eleitoral</t>
  </si>
  <si>
    <t>40.10.15.08.01</t>
  </si>
  <si>
    <t>Funcionamento - DG   de Gestão Prisional e Reinserção Social</t>
  </si>
  <si>
    <t>7999943 Total</t>
  </si>
  <si>
    <t>8002645 Total</t>
  </si>
  <si>
    <t>MNEC - Gabinete Do Minstro</t>
  </si>
  <si>
    <t>40.10.12.01.01</t>
  </si>
  <si>
    <t>Funcionamento - Gabinete Do Ministro</t>
  </si>
  <si>
    <t>8022361 Total</t>
  </si>
  <si>
    <t>40.10.16.07.13.01</t>
  </si>
  <si>
    <t>Delegação Escolar Do Maio FUNC</t>
  </si>
  <si>
    <t>40.10.16.07.09.01</t>
  </si>
  <si>
    <t>Delegação Escolar De Santa Cruz FUNC</t>
  </si>
  <si>
    <t>40.10.16.50</t>
  </si>
  <si>
    <t>MEES - Direcção Geral De Planeamento, Orçamento E Gestão</t>
  </si>
  <si>
    <t>7997089 Total</t>
  </si>
  <si>
    <t>8022411 Total</t>
  </si>
  <si>
    <t>40.10.09.01</t>
  </si>
  <si>
    <t>MFAP - Gabinete Do Ministro</t>
  </si>
  <si>
    <t>02.01.01.01.01-Pessoal Dos Quadros Especiais</t>
  </si>
  <si>
    <t>02.01.01.03.05-Reingressos</t>
  </si>
  <si>
    <t>40.10.09.02.04</t>
  </si>
  <si>
    <t>Tesouraria E Gestão De Contas</t>
  </si>
  <si>
    <t>40.10.09.07</t>
  </si>
  <si>
    <t>Funcionamento - Inspecção Geral Das Finanças</t>
  </si>
  <si>
    <t>8012492 Total</t>
  </si>
  <si>
    <t>8022660 Total</t>
  </si>
  <si>
    <t>8042749 Total</t>
  </si>
  <si>
    <t>CSMP - Procuradoria Da República</t>
  </si>
  <si>
    <t>40.10.32.05.06</t>
  </si>
  <si>
    <t>Procuradoria Do Tarrafal</t>
  </si>
  <si>
    <t>40.10.32.05.12</t>
  </si>
  <si>
    <t>Procuradoria Da Brava</t>
  </si>
  <si>
    <t>40.10.32.05.05</t>
  </si>
  <si>
    <t>Procuradoria De Santa Cruz</t>
  </si>
  <si>
    <t>40.10.32.05.14</t>
  </si>
  <si>
    <t>Procuradoria Do Porto Novo</t>
  </si>
  <si>
    <t>40.10.32.05.10</t>
  </si>
  <si>
    <t>Procuradoria Dos Mosteiros</t>
  </si>
  <si>
    <t>40.10.32.05.07</t>
  </si>
  <si>
    <t>Procuradoria Da Boa Vista</t>
  </si>
  <si>
    <t>40.10.32.05.03</t>
  </si>
  <si>
    <t>Procuradoria Do Sal</t>
  </si>
  <si>
    <t>40.10.32.05.01</t>
  </si>
  <si>
    <t>Procuradoria Da Praia</t>
  </si>
  <si>
    <t>40.10.32.05.16</t>
  </si>
  <si>
    <t>Procuradoria Do Paul</t>
  </si>
  <si>
    <t>40.10.32.05.11</t>
  </si>
  <si>
    <t>Procuradoria De S.Nicolau</t>
  </si>
  <si>
    <t>40.10.32.05.09</t>
  </si>
  <si>
    <t>Procuradoria De S.Filipe</t>
  </si>
  <si>
    <t>40.10.32.05.13</t>
  </si>
  <si>
    <t>Procuradoria De S.Domingos</t>
  </si>
  <si>
    <t>40.10.32.05.15</t>
  </si>
  <si>
    <t>Procuradoria Da Ponta Do Sol</t>
  </si>
  <si>
    <t>40.10.32.05.02</t>
  </si>
  <si>
    <t>Procuradoria De S.Vicente</t>
  </si>
  <si>
    <t>40.10.32.05.08</t>
  </si>
  <si>
    <t>Procuradoria Do Maio</t>
  </si>
  <si>
    <t>40.10.32.05.04</t>
  </si>
  <si>
    <t>Procuradoria De S.Catrina</t>
  </si>
  <si>
    <t>Funcionamento Gcsmp</t>
  </si>
  <si>
    <t>40.10.32.01.02</t>
  </si>
  <si>
    <t>Funcionamento Do Gabinete Csmp</t>
  </si>
  <si>
    <t>8045691 Total</t>
  </si>
  <si>
    <t>40.10.09.19</t>
  </si>
  <si>
    <t>Cofre Das Alfandegas</t>
  </si>
  <si>
    <t>8035649 Total</t>
  </si>
  <si>
    <t>8045686 Total</t>
  </si>
  <si>
    <t>40.10.16.07.16.01</t>
  </si>
  <si>
    <t>Delegação Escolar de Santa Catarina FUNC</t>
  </si>
  <si>
    <t>8033717 Total</t>
  </si>
  <si>
    <t>40.10.09.92.02</t>
  </si>
  <si>
    <t>Recrutamento Centralizado</t>
  </si>
  <si>
    <t>8033362 Total</t>
  </si>
  <si>
    <t>40.10.15.18</t>
  </si>
  <si>
    <t>8035886 Total</t>
  </si>
  <si>
    <t>40.10.19.03.39</t>
  </si>
  <si>
    <t>Dgpog - Hospital Regional Fogo E Brava</t>
  </si>
  <si>
    <t>8046663 Total</t>
  </si>
  <si>
    <t>8037498 Total</t>
  </si>
  <si>
    <t>40.10.16.35</t>
  </si>
  <si>
    <t>ME - Instituto Universitário De Educação</t>
  </si>
  <si>
    <t>8042619 Total</t>
  </si>
  <si>
    <t>8039796 Total</t>
  </si>
  <si>
    <t xml:space="preserve">MD - Direcção Nacional de Defesa </t>
  </si>
  <si>
    <t>40.10.13.03</t>
  </si>
  <si>
    <t>Funcionamento - Direcção Nacional da Defesa</t>
  </si>
  <si>
    <t>8040971 Total</t>
  </si>
  <si>
    <t>8036800 Total</t>
  </si>
  <si>
    <t>8033779 Total</t>
  </si>
  <si>
    <t>8022642 Total</t>
  </si>
  <si>
    <t>8022784 Total</t>
  </si>
  <si>
    <t>40.10.17.02.06</t>
  </si>
  <si>
    <t>Reforço Das Competências Do Setor Da Inclusão Social</t>
  </si>
  <si>
    <t>8039714 Total</t>
  </si>
  <si>
    <t>8022833 Total</t>
  </si>
  <si>
    <t>8048269 Total</t>
  </si>
  <si>
    <t>MAPPCM - Direcção Geral Da Administração Da Chefia Do Governo</t>
  </si>
  <si>
    <t>40.10.08.02.06</t>
  </si>
  <si>
    <t>Funcinamento - Direcção Geral Da Administração Da Chefia Do Governo</t>
  </si>
  <si>
    <t>8050808 Total</t>
  </si>
  <si>
    <t>Cofre Geral De Justiça</t>
  </si>
  <si>
    <t>40.10.15.20.13</t>
  </si>
  <si>
    <t>Cofre - Tribunais</t>
  </si>
  <si>
    <t>40.10.15.20.14</t>
  </si>
  <si>
    <t>Cofre - Registos E Notariados</t>
  </si>
  <si>
    <t>8055166 Total</t>
  </si>
  <si>
    <t>MF - Encargos Comuns</t>
  </si>
  <si>
    <t>40.50.93</t>
  </si>
  <si>
    <t>Encargos Comuns - Outras Despesas - Dividas Atrasadas</t>
  </si>
  <si>
    <t>02.08.02.02.09-Id Outras Capital</t>
  </si>
  <si>
    <t>8080779 Total</t>
  </si>
  <si>
    <t>40.10.16.07.08.01</t>
  </si>
  <si>
    <t>Delegação Escolar Da Boa Vista FUNC</t>
  </si>
  <si>
    <t>8091291 Total</t>
  </si>
  <si>
    <t>MSSS - Gabinete Do Ministro</t>
  </si>
  <si>
    <t>40.10.19.01</t>
  </si>
  <si>
    <t>MS - Gabinete Do Ministro</t>
  </si>
  <si>
    <t>8087324 Total</t>
  </si>
  <si>
    <t>MSSS - Regiao Sanitária Santiago Norte</t>
  </si>
  <si>
    <t>40.10.19.15.03.05</t>
  </si>
  <si>
    <t>Del Saúde De Sta. Cruz - Rede De Atenção Primária</t>
  </si>
  <si>
    <t>8097207 Total</t>
  </si>
  <si>
    <t>40.10.16.11.23.01</t>
  </si>
  <si>
    <t>Escola Secundária Pedro Gomes FUNC</t>
  </si>
  <si>
    <t>8091185 Total</t>
  </si>
  <si>
    <t>8091634 Total</t>
  </si>
  <si>
    <t>40.10.19.15.10.01</t>
  </si>
  <si>
    <t>Hospital Regional Dr. Santa Rita Vieira</t>
  </si>
  <si>
    <t>8080624 Total</t>
  </si>
  <si>
    <t>40.10.19.03.15.04.01</t>
  </si>
  <si>
    <t>Centro De Saúde De Santa Maria</t>
  </si>
  <si>
    <t>8084542 Total</t>
  </si>
  <si>
    <t>8082589 Total</t>
  </si>
  <si>
    <t>40.10.15.20.16</t>
  </si>
  <si>
    <t>Cofre - Procuradorias</t>
  </si>
  <si>
    <t>40.10.15.20.03</t>
  </si>
  <si>
    <t>Cofre - Dga</t>
  </si>
  <si>
    <t>8055117 Total</t>
  </si>
  <si>
    <t>40.10.16.40.02</t>
  </si>
  <si>
    <t>Mees- Fundo Autónomo De Edição De Manuais Escolares</t>
  </si>
  <si>
    <t>8095542 Total</t>
  </si>
  <si>
    <t>40.10.09.04.04</t>
  </si>
  <si>
    <t>Planeamento, Seguimento E Avaliação</t>
  </si>
  <si>
    <t>40.10.09.04.02</t>
  </si>
  <si>
    <t>Acompanhamento Macroeconomico</t>
  </si>
  <si>
    <t>8142160 Total</t>
  </si>
  <si>
    <t>8129069 Total</t>
  </si>
  <si>
    <t>8096783 Total</t>
  </si>
  <si>
    <t>40.10.20.15.01</t>
  </si>
  <si>
    <t>Funcionamento- Direcção Geral Do Ambiente</t>
  </si>
  <si>
    <t>8129737 Total</t>
  </si>
  <si>
    <t>40.10.20.03.16.01</t>
  </si>
  <si>
    <t>Delegação MDR da Boa Vista FUNC</t>
  </si>
  <si>
    <t>8129794 Total</t>
  </si>
  <si>
    <t>MAPPCM - Biblioteca Do Governo</t>
  </si>
  <si>
    <t>40.10.08.02.04</t>
  </si>
  <si>
    <t>Funcinamento - Biblioteca Do Governo</t>
  </si>
  <si>
    <t>MAPPCM - Centro Jurídico Da Chefia Do Governo</t>
  </si>
  <si>
    <t>40.10.08.02.03</t>
  </si>
  <si>
    <t>Funcinamento - Centro Juridico Da Chefia Do Governo</t>
  </si>
  <si>
    <t>8130079 Total</t>
  </si>
  <si>
    <t>8152747 Total</t>
  </si>
  <si>
    <t>40.10.16.11.15.01</t>
  </si>
  <si>
    <t>Liceu Ludgero Lima FUNC</t>
  </si>
  <si>
    <t>8140879 Total</t>
  </si>
  <si>
    <t>8129823 Total</t>
  </si>
  <si>
    <t>8147245 Total</t>
  </si>
  <si>
    <t>40.10.19.03.38</t>
  </si>
  <si>
    <t>Dgpog - Hospital Do Sal - Func</t>
  </si>
  <si>
    <t>8152744 Total</t>
  </si>
  <si>
    <t>8082538 Total</t>
  </si>
  <si>
    <t>8087648 Total</t>
  </si>
  <si>
    <t>40.10.19.03.03.01</t>
  </si>
  <si>
    <t>Delegacia De Saude De São Vicente FUNC</t>
  </si>
  <si>
    <t>8049017 Total</t>
  </si>
  <si>
    <t>8079567 Total</t>
  </si>
  <si>
    <t>8084554 Total</t>
  </si>
  <si>
    <t>40.10.19.03.01</t>
  </si>
  <si>
    <t>8149662 Total</t>
  </si>
  <si>
    <t>40.10.16.11.10.01</t>
  </si>
  <si>
    <t>Escola Secundária Boa Vista FUNC</t>
  </si>
  <si>
    <t>8149516 Total</t>
  </si>
  <si>
    <t>40.10.21.30.02</t>
  </si>
  <si>
    <t>Instituto Nacional De Gestão Do Território - Gaa</t>
  </si>
  <si>
    <t>8098324 Total</t>
  </si>
  <si>
    <t>8119272 Total</t>
  </si>
  <si>
    <t>8149696 Total</t>
  </si>
  <si>
    <t>40.10.19.15.03.06</t>
  </si>
  <si>
    <t>Del De Saúde De Sta. Cruz - Medicamentos Logistica E Aprovisionamento</t>
  </si>
  <si>
    <t>8096513 Total</t>
  </si>
  <si>
    <t>8091205 Total</t>
  </si>
  <si>
    <t>8049895 Total</t>
  </si>
  <si>
    <t>8084491 Total</t>
  </si>
  <si>
    <t>8149548 Total</t>
  </si>
  <si>
    <t>MCIC - Fundo Autónomo De Apoio À Cultura E As Industrias Criativas</t>
  </si>
  <si>
    <t>40.10.18.16.01</t>
  </si>
  <si>
    <t>Funcionamento - Fundo Autónomo De Apoio À Cultura E As Industrias Criativas</t>
  </si>
  <si>
    <t>8152029 Total</t>
  </si>
  <si>
    <t>8105870 Total</t>
  </si>
  <si>
    <t>40.10.20.03.08.01</t>
  </si>
  <si>
    <t>Delegação MDR Santa Cruz FUNC</t>
  </si>
  <si>
    <t>8129304 Total</t>
  </si>
  <si>
    <t>40.10.15.09.08</t>
  </si>
  <si>
    <t>Registos E Notariado De S.Cruz</t>
  </si>
  <si>
    <t>40.10.15.09.02</t>
  </si>
  <si>
    <t>Registos E Notariado Da Praia</t>
  </si>
  <si>
    <t>40.10.15.09.03</t>
  </si>
  <si>
    <t>Registos E Notariado De S.Vicente</t>
  </si>
  <si>
    <t>40.10.15.09.09</t>
  </si>
  <si>
    <t>Registos E Notariado De Porto Novo</t>
  </si>
  <si>
    <t>8105433 Total</t>
  </si>
  <si>
    <t>8149682 Total</t>
  </si>
  <si>
    <t>8130254 Total</t>
  </si>
  <si>
    <t>8149497 Total</t>
  </si>
  <si>
    <t>8149528 Total</t>
  </si>
  <si>
    <t>40.10.13.08.08</t>
  </si>
  <si>
    <t>Forças Armadas</t>
  </si>
  <si>
    <t>8079580 Total</t>
  </si>
  <si>
    <t>40.10.20.14.02</t>
  </si>
  <si>
    <t>Agência Nacional De Água E Saneamento - Gaa</t>
  </si>
  <si>
    <t>8084776 Total</t>
  </si>
  <si>
    <t>8051380 Total</t>
  </si>
  <si>
    <t>40.10.18.02</t>
  </si>
  <si>
    <t>Funcionamento - DG Planeamento, Orçamento E Gestão</t>
  </si>
  <si>
    <t>8091628 Total</t>
  </si>
  <si>
    <t>40.10.18.08</t>
  </si>
  <si>
    <t>Funcionamento -  Instituto Da Biblioteca Nacional E Do Livro</t>
  </si>
  <si>
    <t>8149554 Total</t>
  </si>
  <si>
    <t>40.10.16.40.01</t>
  </si>
  <si>
    <t>Funcionamento - Fundação Caboverdiana De Acção Social E Escolar</t>
  </si>
  <si>
    <t>8098654 Total</t>
  </si>
  <si>
    <t>40.10.20.03.01</t>
  </si>
  <si>
    <t>Funcionamento- Direcção Geral De Planeamneto, Orçamento E Gestão</t>
  </si>
  <si>
    <t>02.01.01.03.04-Reclassificações</t>
  </si>
  <si>
    <t>8130219 Total</t>
  </si>
  <si>
    <t>8119441 Total</t>
  </si>
  <si>
    <t>40.10.20.03.02.01</t>
  </si>
  <si>
    <t>Delegação MDR da Praia/São Domingos FUNC</t>
  </si>
  <si>
    <t>8139227 Total</t>
  </si>
  <si>
    <t>40.10.08.01.11.01</t>
  </si>
  <si>
    <t>Politicas De Desenvolvimento Local E Descentralização</t>
  </si>
  <si>
    <t>8098057 Total</t>
  </si>
  <si>
    <t>8087140 Total</t>
  </si>
  <si>
    <t>8080794 Total</t>
  </si>
  <si>
    <t>8049873 Total</t>
  </si>
  <si>
    <t>40.10.16.45.53</t>
  </si>
  <si>
    <t>Gabinete De Ciencia E Tecnologia De Inovação</t>
  </si>
  <si>
    <t>8048920 Total</t>
  </si>
  <si>
    <t>8119295 Total</t>
  </si>
  <si>
    <t>8149697 Total</t>
  </si>
  <si>
    <t>8051812 Total</t>
  </si>
  <si>
    <t>40.10.16.40.07</t>
  </si>
  <si>
    <t>Residencia Estudantil Madre Teresa De Calcutá</t>
  </si>
  <si>
    <t>8155196 Total</t>
  </si>
  <si>
    <t>40.10.19.19.02</t>
  </si>
  <si>
    <t>Comunidade Terapeutica De Granja De S.Filipe</t>
  </si>
  <si>
    <t>8154966 Total</t>
  </si>
  <si>
    <t>8155405 Total</t>
  </si>
  <si>
    <t>40.10.19.19.01</t>
  </si>
  <si>
    <t>Funcionamento -  Comissão De Coordenação Do Álcool E De Outras Drogas</t>
  </si>
  <si>
    <t>02.08.02.01.01-Transferências A Instituições Sem Fins Lucrativos</t>
  </si>
  <si>
    <t>8155217 Total</t>
  </si>
  <si>
    <t>8155188 Total</t>
  </si>
  <si>
    <t>8155223 Total</t>
  </si>
  <si>
    <t>02.07.01.01.04-Pensões de reserva</t>
  </si>
  <si>
    <t>8157919 Total</t>
  </si>
  <si>
    <t>8158272 Total</t>
  </si>
  <si>
    <t>40.10.16.11.46</t>
  </si>
  <si>
    <t>Escola Secundaria De Ponta Verde</t>
  </si>
  <si>
    <t>8158242 Total</t>
  </si>
  <si>
    <t>8158252 Total</t>
  </si>
  <si>
    <t>8157828 Total</t>
  </si>
  <si>
    <t>MIOTH - Inspecção Geral Das Obras Publicas E Particulares</t>
  </si>
  <si>
    <t>40.10.21.20</t>
  </si>
  <si>
    <t>Funcionamento - Inspeção Geral Da Construção E Da Imobiliaria</t>
  </si>
  <si>
    <t>02.01.02.01.09-Encargos Diversos De Segurança Social</t>
  </si>
  <si>
    <t>8192947 Total</t>
  </si>
  <si>
    <t>8196451 Total</t>
  </si>
  <si>
    <t>8192431 Total</t>
  </si>
  <si>
    <t>40.10.09.06</t>
  </si>
  <si>
    <t>Funcionamento - Direcção Geral Do Património Do Estado</t>
  </si>
  <si>
    <t>8199355 Total</t>
  </si>
  <si>
    <t>8195311 Total</t>
  </si>
  <si>
    <t>MD - Gabinete do Ministro</t>
  </si>
  <si>
    <t>40.10.13.01</t>
  </si>
  <si>
    <t>MD - Centro De Estudos De Defesa Nacional</t>
  </si>
  <si>
    <t>40.10.13.15</t>
  </si>
  <si>
    <t>Mdn - Centro De Estudos De Defesa Nacional</t>
  </si>
  <si>
    <t>8200451 Total</t>
  </si>
  <si>
    <t>40.10.16.11.19.01</t>
  </si>
  <si>
    <t>Liceu Domingos Ramos FUNC</t>
  </si>
  <si>
    <t>02.06.03.02.01-Fundos E Serviços Autónomos Capital</t>
  </si>
  <si>
    <t>8241411 Total</t>
  </si>
  <si>
    <t>8161996 Total</t>
  </si>
  <si>
    <t>8168018 Total</t>
  </si>
  <si>
    <t>8158114 Total</t>
  </si>
  <si>
    <t>8203800 Total</t>
  </si>
  <si>
    <t>40.10.16.11.25.01</t>
  </si>
  <si>
    <t>Escola Secundária Regina Silva (Praia) FUNC</t>
  </si>
  <si>
    <t>8192426 Total</t>
  </si>
  <si>
    <t>40.10.18.14</t>
  </si>
  <si>
    <t>Palacio Da Cultura - Ildo Lobo</t>
  </si>
  <si>
    <t>8191926 Total</t>
  </si>
  <si>
    <t>40.10.17.05</t>
  </si>
  <si>
    <t>Direcção Geral De Imigração</t>
  </si>
  <si>
    <t>8192838 Total</t>
  </si>
  <si>
    <t>8207624 Total</t>
  </si>
  <si>
    <t>8172162 Total</t>
  </si>
  <si>
    <t>8194707 Total</t>
  </si>
  <si>
    <t>MSSS - Hospital Central Agostinho Neto</t>
  </si>
  <si>
    <t>40.10.19.08.01</t>
  </si>
  <si>
    <t>Funcionamento - Hospital Central Agostinho Neto</t>
  </si>
  <si>
    <t>8195050 Total</t>
  </si>
  <si>
    <t>8241191 Total</t>
  </si>
  <si>
    <t>8173932 Total</t>
  </si>
  <si>
    <t>8192356 Total</t>
  </si>
  <si>
    <t>8208855 Total</t>
  </si>
  <si>
    <t>8192376 Total</t>
  </si>
  <si>
    <t>40.10.15.17.02</t>
  </si>
  <si>
    <t>Recenseamneto Eleitoral</t>
  </si>
  <si>
    <t>8195402 Total</t>
  </si>
  <si>
    <t>8202189 Total</t>
  </si>
  <si>
    <t>40.10.09.03.07.19</t>
  </si>
  <si>
    <t>Centos De Estudos Fiscais</t>
  </si>
  <si>
    <t>8257536 Total</t>
  </si>
  <si>
    <t>40.10.19.15.06.02</t>
  </si>
  <si>
    <t>Gabinete Tecnico - Rssn</t>
  </si>
  <si>
    <t>8258621 Total</t>
  </si>
  <si>
    <t>40.10.19.15.05.03</t>
  </si>
  <si>
    <t>Del De Tarrafal -Rede De Atenção Primária</t>
  </si>
  <si>
    <t>8268884 Total</t>
  </si>
  <si>
    <t>8251144 Total</t>
  </si>
  <si>
    <t>40.10.15.08.04</t>
  </si>
  <si>
    <t>Cadeia Do Fogo</t>
  </si>
  <si>
    <t>40.10.15.08.05</t>
  </si>
  <si>
    <t>Cadeia Do Sal</t>
  </si>
  <si>
    <t>40.10.15.08.06</t>
  </si>
  <si>
    <t>Cadeia De Ponta Do Sol</t>
  </si>
  <si>
    <t>40.10.15.08.02</t>
  </si>
  <si>
    <t>Cadeia Da Praia</t>
  </si>
  <si>
    <t>40.10.15.08.03</t>
  </si>
  <si>
    <t>Cadeia De S.Vicente</t>
  </si>
  <si>
    <t>40.10.15.05</t>
  </si>
  <si>
    <t>Mj - Direcção Geral De Planeamento, Orçamento E Gestão</t>
  </si>
  <si>
    <t>8244708 Total</t>
  </si>
  <si>
    <t>8244679 Total</t>
  </si>
  <si>
    <t>8266336 Total</t>
  </si>
  <si>
    <t>40.10.19.09.02</t>
  </si>
  <si>
    <t>Funcionamento - Hospital Central Baptista De Sousa - Medicamentos Logistica e Aprovisionamento</t>
  </si>
  <si>
    <t>40.10.19.15.10.02</t>
  </si>
  <si>
    <t>Hospital Regional Dr. Santa Rita Vieira- Medicamentos Logistica e Aprovisionamento</t>
  </si>
  <si>
    <t>8265789 Total</t>
  </si>
  <si>
    <t>8248794 Total</t>
  </si>
  <si>
    <t>8260981 Total</t>
  </si>
  <si>
    <t>8266244 Total</t>
  </si>
  <si>
    <t>8257886 Total</t>
  </si>
  <si>
    <t>40.10.16.40.06</t>
  </si>
  <si>
    <t>Residencia Estudantil De Santa Catarina</t>
  </si>
  <si>
    <t>8262796 Total</t>
  </si>
  <si>
    <t>40.10.19.03.17.04.01</t>
  </si>
  <si>
    <t>Centro De Saúde De Tarrafal De S. Nicolau</t>
  </si>
  <si>
    <t>8269305 Total</t>
  </si>
  <si>
    <t>8262536 Total</t>
  </si>
  <si>
    <t>40.10.19.15.05.04</t>
  </si>
  <si>
    <t>Del De Saude  De Tarrafal - Medicamaentos Logistica E Aprovisionamento</t>
  </si>
  <si>
    <t>8268863 Total</t>
  </si>
  <si>
    <t>8251461 Total</t>
  </si>
  <si>
    <t>40.10.19.05.02</t>
  </si>
  <si>
    <t>Medicamentos-Logística e Aprovisionamento</t>
  </si>
  <si>
    <t>8258578 Total</t>
  </si>
  <si>
    <t>40.10.15.20.15</t>
  </si>
  <si>
    <t>Cofre - Cadeias</t>
  </si>
  <si>
    <t>8247209 Total</t>
  </si>
  <si>
    <t>8251210 Total</t>
  </si>
  <si>
    <t>40.10.19.15.02.06</t>
  </si>
  <si>
    <t>Del Saúde De Sta. Catarina - Rede De Atenção Primária</t>
  </si>
  <si>
    <t>8268880 Total</t>
  </si>
  <si>
    <t>40.10.16.11.07.01</t>
  </si>
  <si>
    <t>Escola Secundária Do Tarrafal FUNC</t>
  </si>
  <si>
    <t>8262760 Total</t>
  </si>
  <si>
    <t>MAI - Direcção Geral De Administração Interna</t>
  </si>
  <si>
    <t>40.10.11.07.02</t>
  </si>
  <si>
    <t>Gestão De Segurança Privada</t>
  </si>
  <si>
    <t>8250678 Total</t>
  </si>
  <si>
    <t>8271947 Total</t>
  </si>
  <si>
    <t>40.10.19.03.16.01</t>
  </si>
  <si>
    <t>Delegacia De Saude Da Boa Vista FUNC</t>
  </si>
  <si>
    <t>8251191 Total</t>
  </si>
  <si>
    <t>8251203 Total</t>
  </si>
  <si>
    <t>40.10.19.03.04.01</t>
  </si>
  <si>
    <t>Delegacia De Saude De São Domingos FUNC</t>
  </si>
  <si>
    <t>8251115 Total</t>
  </si>
  <si>
    <t>8244620 Total</t>
  </si>
  <si>
    <t>40.10.16.11.11.01</t>
  </si>
  <si>
    <t>Escola Secundária São Miguel (Santiago) FUNC</t>
  </si>
  <si>
    <t>8278020 Total</t>
  </si>
  <si>
    <t>8274537 Total</t>
  </si>
  <si>
    <t>8274867 Total</t>
  </si>
  <si>
    <t>8276743 Total</t>
  </si>
  <si>
    <t>8274442 Total</t>
  </si>
  <si>
    <t>8277630 Total</t>
  </si>
  <si>
    <t>8277823 Total</t>
  </si>
  <si>
    <t>8278158 Total</t>
  </si>
  <si>
    <t>8280967 Total</t>
  </si>
  <si>
    <t>8298349 Total</t>
  </si>
  <si>
    <t>40.10.19.18.03</t>
  </si>
  <si>
    <t>Gabinete Técnico - Rsfb</t>
  </si>
  <si>
    <t>8298058 Total</t>
  </si>
  <si>
    <t>40.50.90</t>
  </si>
  <si>
    <t>Encargos Comuns - Outras Despesas Correntes</t>
  </si>
  <si>
    <t>8307552 Total</t>
  </si>
  <si>
    <t>40.10.08.01.01.03</t>
  </si>
  <si>
    <t>Gabinete Do Conselheiro De Segurança Do Governo</t>
  </si>
  <si>
    <t>8307697 Total</t>
  </si>
  <si>
    <t>40.10.16.07.01.01</t>
  </si>
  <si>
    <t>Delegação Escolar Da Praia FUNC</t>
  </si>
  <si>
    <t>40.10.16.07.15.01</t>
  </si>
  <si>
    <t>Delegação Escolar De São Vicente FUNC</t>
  </si>
  <si>
    <t>40.10.16.11.33</t>
  </si>
  <si>
    <t>Escola Miraflores</t>
  </si>
  <si>
    <t>40.10.16.11.06.01</t>
  </si>
  <si>
    <t>Escola Secundária Olavo Moniz (Sal) FUNC</t>
  </si>
  <si>
    <t>40.10.16.05</t>
  </si>
  <si>
    <t>Funcionamento - Inspeção Geral</t>
  </si>
  <si>
    <t>40.10.16.45.32</t>
  </si>
  <si>
    <t xml:space="preserve">Funcionamento - Direcção Geral Do Ensino Superior </t>
  </si>
  <si>
    <t>8330343 Total</t>
  </si>
  <si>
    <t>8311503 Total</t>
  </si>
  <si>
    <t>8311499 Total</t>
  </si>
  <si>
    <t>8316172 Total</t>
  </si>
  <si>
    <t>8341656 Total</t>
  </si>
  <si>
    <t>40.10.11.05.05</t>
  </si>
  <si>
    <t>Viação E Segurança Rodoviaria</t>
  </si>
  <si>
    <t>8323761 Total</t>
  </si>
  <si>
    <t>40.10.22.03.04</t>
  </si>
  <si>
    <t>DSC - Serviço de Comercio</t>
  </si>
  <si>
    <t>MTT - Gabinete Do Ministro Do Turismo E Transportes</t>
  </si>
  <si>
    <t>40.10.23.01.01</t>
  </si>
  <si>
    <t>GMEE - Gabinete Do Ministro da Economia e Emprego</t>
  </si>
  <si>
    <t>8312149 Total</t>
  </si>
  <si>
    <t>40.10.19.03.05.01</t>
  </si>
  <si>
    <t>Delegacia De Saude De Porto Novo FUNC</t>
  </si>
  <si>
    <t>8324284 Total</t>
  </si>
  <si>
    <t>8323643 Total</t>
  </si>
  <si>
    <t>8325248 Total</t>
  </si>
  <si>
    <t>40.10.21.01</t>
  </si>
  <si>
    <t>8330708 Total</t>
  </si>
  <si>
    <t>8325087 Total</t>
  </si>
  <si>
    <t>03.01.01.02.01.07.01-Barcos - Aquisições</t>
  </si>
  <si>
    <t>8311185 Total</t>
  </si>
  <si>
    <t>8315605 Total</t>
  </si>
  <si>
    <t>8452533 Total</t>
  </si>
  <si>
    <t>8490662 Total</t>
  </si>
  <si>
    <t>8414600 Total</t>
  </si>
  <si>
    <t>40.10.25.02</t>
  </si>
  <si>
    <t>Mem - Direcção Geral De Planeamento, Orçamento E Gestão</t>
  </si>
  <si>
    <t>8498427 Total</t>
  </si>
  <si>
    <t>8436112 Total</t>
  </si>
  <si>
    <t>40.10.21.03</t>
  </si>
  <si>
    <t>Funcionamento - Direcçao Geral do Planeamento Orçamento e Gestao</t>
  </si>
  <si>
    <t>8477233 Total</t>
  </si>
  <si>
    <t>40.10.19.03.44</t>
  </si>
  <si>
    <t>Dgpog - Reforço De Recursos Humanos Da Saúde Na Rede de Atençao Primária De Saúde</t>
  </si>
  <si>
    <t>8377051 Total</t>
  </si>
  <si>
    <t>Gabinete Do Mice</t>
  </si>
  <si>
    <t>40.10.22.01</t>
  </si>
  <si>
    <t>MIOTH - Instituto De Estradas</t>
  </si>
  <si>
    <t>40.10.21.12</t>
  </si>
  <si>
    <t>Funcionamento - Instituto De Estradas</t>
  </si>
  <si>
    <t>8496509 Total</t>
  </si>
  <si>
    <t>40.10.19.03.12.01</t>
  </si>
  <si>
    <t>Delegacia De Saude Do Maio FUNC</t>
  </si>
  <si>
    <t>8376278 Total</t>
  </si>
  <si>
    <t>40.10.17.02.01</t>
  </si>
  <si>
    <t>40.10.17.04.07</t>
  </si>
  <si>
    <t>Promoção Da Inclusão Das Pessoas Com Necessidades Especiais</t>
  </si>
  <si>
    <t>40.10.22.02</t>
  </si>
  <si>
    <t>8497357 Total</t>
  </si>
  <si>
    <t>MAA - Gabinte do Ministro</t>
  </si>
  <si>
    <t>40.10.20.01.01</t>
  </si>
  <si>
    <t>Funcionamento- Gabinete Do Ministro Do Desenvolvimento Rural</t>
  </si>
  <si>
    <t>8387782 Total</t>
  </si>
  <si>
    <t>40.10.16.11.24.01</t>
  </si>
  <si>
    <t>Escola Secundária Amilcar Cabral (Santa Catarina) FUNC</t>
  </si>
  <si>
    <t>8373783 Total</t>
  </si>
  <si>
    <t>40.10.19.03.02.06.01</t>
  </si>
  <si>
    <t>Centro De Saúde De Achada Grande Traz</t>
  </si>
  <si>
    <t>8489204 Total</t>
  </si>
  <si>
    <t>8435617 Total</t>
  </si>
  <si>
    <t>40.10.16.11.27.01</t>
  </si>
  <si>
    <t>Escola Técnica Gran Duque Henri (Santa Catarina) FUNC</t>
  </si>
  <si>
    <t>8415468 Total</t>
  </si>
  <si>
    <t>40.10.16.11.02.01</t>
  </si>
  <si>
    <t>Escola Secundária Teixeira de Sousa (São Filipe) FUNC</t>
  </si>
  <si>
    <t>8452637 Total</t>
  </si>
  <si>
    <t>8393616 Total</t>
  </si>
  <si>
    <t>8490756 Total</t>
  </si>
  <si>
    <t>8473491 Total</t>
  </si>
  <si>
    <t>40.10.16.11.21.01</t>
  </si>
  <si>
    <t>Escola Secundária Conego Jacinto Peregrino Da Costa - Praia FUNC</t>
  </si>
  <si>
    <t>8373798 Total</t>
  </si>
  <si>
    <t>8498216 Total</t>
  </si>
  <si>
    <t>40.10.16.11.34.01</t>
  </si>
  <si>
    <t>Escola Secundaria Antonio Silva Pinto (Porto Novo) FUNC</t>
  </si>
  <si>
    <t>8404337 Total</t>
  </si>
  <si>
    <t>40.10.16.11.30.01</t>
  </si>
  <si>
    <t>Escola Secundária Do Coculi FUNC</t>
  </si>
  <si>
    <t>8377250 Total</t>
  </si>
  <si>
    <t>40.10.16.11.03.01</t>
  </si>
  <si>
    <t>Escola Secundária Suzete Delgado (Ribeira Grande SA) FUNC</t>
  </si>
  <si>
    <t>8495611 Total</t>
  </si>
  <si>
    <t>8377191 Total</t>
  </si>
  <si>
    <t>MSSS - Hospital Regional Dr João Morais</t>
  </si>
  <si>
    <t>40.10.19.16.01</t>
  </si>
  <si>
    <t>Hospital Regional Dr João Morais</t>
  </si>
  <si>
    <t>8385218 Total</t>
  </si>
  <si>
    <t>8432999 Total</t>
  </si>
  <si>
    <t>8430226 Total</t>
  </si>
  <si>
    <t>8421568 Total</t>
  </si>
  <si>
    <t>8421571 Total</t>
  </si>
  <si>
    <t>8497263 Total</t>
  </si>
  <si>
    <t>ME - Gabinete do Ministro</t>
  </si>
  <si>
    <t>40.10.16.01.01</t>
  </si>
  <si>
    <t>Funcionamento - Gabinete Do Ministro EES</t>
  </si>
  <si>
    <t>8498047 Total</t>
  </si>
  <si>
    <t>40.10.13.02</t>
  </si>
  <si>
    <t>8498349 Total</t>
  </si>
  <si>
    <t>8417614 Total</t>
  </si>
  <si>
    <t>8477227 Total</t>
  </si>
  <si>
    <t>40.10.19.12</t>
  </si>
  <si>
    <t>Funcionamento - Instituto Nacional de Saúde Pública</t>
  </si>
  <si>
    <t>8376178 Total</t>
  </si>
  <si>
    <t>40.10.16.07.10.01</t>
  </si>
  <si>
    <t>Delegação Escolar Do Sal FUNC</t>
  </si>
  <si>
    <t>40.10.16.11.28</t>
  </si>
  <si>
    <t xml:space="preserve">Escola Secundária Amor De Deus </t>
  </si>
  <si>
    <t>8436139 Total</t>
  </si>
  <si>
    <t>40.10.19.03.17.01</t>
  </si>
  <si>
    <t>Delegacia De Saude De São Nicolau FUNC</t>
  </si>
  <si>
    <t>8498206 Total</t>
  </si>
  <si>
    <t>40.10.16.07.11.01</t>
  </si>
  <si>
    <t>Delegação Escolar Da Ribeira Brava FUNC</t>
  </si>
  <si>
    <t>8452814 Total</t>
  </si>
  <si>
    <t>40.10.16.11.20.01</t>
  </si>
  <si>
    <t xml:space="preserve">Escola Secundária Constantino Semedo (Praia) FUNC </t>
  </si>
  <si>
    <t>8377325 Total</t>
  </si>
  <si>
    <t>8490748 Total</t>
  </si>
  <si>
    <t>40.10.16.11.45.01</t>
  </si>
  <si>
    <t>Escola Secundária Manuel Lopes (Praia) Func</t>
  </si>
  <si>
    <t>8373462 Total</t>
  </si>
  <si>
    <t>8376663 Total</t>
  </si>
  <si>
    <t>8491068 Total</t>
  </si>
  <si>
    <t>8433287 Total</t>
  </si>
  <si>
    <t>40.10.11.08.02</t>
  </si>
  <si>
    <t>Protecção E Apoio A Sociedade Civil Em Casos De Catrastrofes Naturais E Tecnologicas</t>
  </si>
  <si>
    <t>8498251 Total</t>
  </si>
  <si>
    <t>40.10.19.03.18.01</t>
  </si>
  <si>
    <t>Delegacia De Saude Da Brava FUNC</t>
  </si>
  <si>
    <t>8498457 Total</t>
  </si>
  <si>
    <t>40.10.11.02</t>
  </si>
  <si>
    <t>8497700 Total</t>
  </si>
  <si>
    <t>40.10.19.03.40.02</t>
  </si>
  <si>
    <t>Rssn - Hospital Regional Dr. Santa Rita Vieira - Func</t>
  </si>
  <si>
    <t>8438305 Total</t>
  </si>
  <si>
    <t>40.10.15.20.05</t>
  </si>
  <si>
    <t>Cofre DGRNI</t>
  </si>
  <si>
    <t>02.04.03-Outros encargos</t>
  </si>
  <si>
    <t>8414971 Total</t>
  </si>
  <si>
    <t xml:space="preserve">MJT - Gabinete Do Ministro </t>
  </si>
  <si>
    <t>40.10.15.01</t>
  </si>
  <si>
    <t>8418510 Total</t>
  </si>
  <si>
    <t>8482911 Total</t>
  </si>
  <si>
    <t>8376274 Total</t>
  </si>
  <si>
    <t>8497699 Total</t>
  </si>
  <si>
    <t>8477135 Total</t>
  </si>
  <si>
    <t>8477079 Total</t>
  </si>
  <si>
    <t>8426759 Total</t>
  </si>
  <si>
    <t>8377052 Total</t>
  </si>
  <si>
    <t>8436727 Total</t>
  </si>
  <si>
    <t>8431845 Total</t>
  </si>
  <si>
    <t>8417985 Total</t>
  </si>
  <si>
    <t>40.10.09.05.03</t>
  </si>
  <si>
    <t>Gestão De Contas Publicas</t>
  </si>
  <si>
    <t>8407515 Total</t>
  </si>
  <si>
    <t>8426657 Total</t>
  </si>
  <si>
    <t>8482771 Total</t>
  </si>
  <si>
    <t>8407029 Total</t>
  </si>
  <si>
    <t>8406698 Total</t>
  </si>
  <si>
    <t>8404369 Total</t>
  </si>
  <si>
    <t>8496997 Total</t>
  </si>
  <si>
    <t>40.10.21.19.02</t>
  </si>
  <si>
    <t xml:space="preserve"> Fundo Autónomo De Manutenção Rodoviária Fin</t>
  </si>
  <si>
    <t>8381410 Total</t>
  </si>
  <si>
    <t>40.10.22.09.02</t>
  </si>
  <si>
    <t>Drec - Serviço Regional de Economia  Centro</t>
  </si>
  <si>
    <t>8452410 Total</t>
  </si>
  <si>
    <t>8496120 Total</t>
  </si>
  <si>
    <t>8377320 Total</t>
  </si>
  <si>
    <t>8385032 Total</t>
  </si>
  <si>
    <t>8454293 Total</t>
  </si>
  <si>
    <t>40.40.01</t>
  </si>
  <si>
    <t>Subsidios A Empresas Publicas e Privadas Nao Financeiras</t>
  </si>
  <si>
    <t>02.05.01.01-Subsidíos Empresas Públicas Não Financeiras</t>
  </si>
  <si>
    <t>8660631 Total</t>
  </si>
  <si>
    <t>8616191 Total</t>
  </si>
  <si>
    <t>8561794 Total</t>
  </si>
  <si>
    <t>8663263 Total</t>
  </si>
  <si>
    <t>8731701 Total</t>
  </si>
  <si>
    <t>8788813 Total</t>
  </si>
  <si>
    <t>8604462 Total</t>
  </si>
  <si>
    <t>8505365 Total</t>
  </si>
  <si>
    <t>40.10.19.06.02</t>
  </si>
  <si>
    <t>Direcçao Nacional De Saúde - GAA</t>
  </si>
  <si>
    <t>40.10.19.05.01</t>
  </si>
  <si>
    <t>Funcionamento - Direcção Geral Da Farmácia</t>
  </si>
  <si>
    <t>40.10.19.03.07.01</t>
  </si>
  <si>
    <t>Delegacia De Saude Do Paul FUNC</t>
  </si>
  <si>
    <t>8609486 Total</t>
  </si>
  <si>
    <t>8682775 Total</t>
  </si>
  <si>
    <t>8632226 Total</t>
  </si>
  <si>
    <t>8536298 Total</t>
  </si>
  <si>
    <t>8764529 Total</t>
  </si>
  <si>
    <t>8764551 Total</t>
  </si>
  <si>
    <t>8669474 Total</t>
  </si>
  <si>
    <t>40.10.22.07</t>
  </si>
  <si>
    <t>IGAE - Inspecção Geral Das Actividades Económicas</t>
  </si>
  <si>
    <t>8609617 Total</t>
  </si>
  <si>
    <t>MAI - Gabinete Do Ministro - MAI</t>
  </si>
  <si>
    <t>40.10.11.01</t>
  </si>
  <si>
    <t>Funcionamento - Gabinete Do Ministro - Mai</t>
  </si>
  <si>
    <t>8718112 Total</t>
  </si>
  <si>
    <t>02.02.02.01.04-Outros Encargos Da Dívida</t>
  </si>
  <si>
    <t>ME - Comissão Nacional Para Unesco</t>
  </si>
  <si>
    <t>40.10.18.33</t>
  </si>
  <si>
    <t>Funcionamento - Comissão Nacional Para Unesco</t>
  </si>
  <si>
    <t>Gabinete do MEM</t>
  </si>
  <si>
    <t>40.10.25.01</t>
  </si>
  <si>
    <t>Gabinete Do Mem</t>
  </si>
  <si>
    <t>8503543 Total</t>
  </si>
  <si>
    <t>8741918 Total</t>
  </si>
  <si>
    <t>40.10.18.11</t>
  </si>
  <si>
    <t>Centro Nacional De Artesanato</t>
  </si>
  <si>
    <t>MCIC - Direcção Geral De Comunicação Social</t>
  </si>
  <si>
    <t>40.10.18.03</t>
  </si>
  <si>
    <t>Funcinamento - Direcção Geral Da Comunicação Social</t>
  </si>
  <si>
    <t>8661686 Total</t>
  </si>
  <si>
    <t>Representação Regional Norte</t>
  </si>
  <si>
    <t>40.10.18.05</t>
  </si>
  <si>
    <t>Funcionamento - Representação Regional Norte</t>
  </si>
  <si>
    <t>8602362 Total</t>
  </si>
  <si>
    <t>MJT - Inspecção-Geral Do Trabalho</t>
  </si>
  <si>
    <t>40.10.15.28</t>
  </si>
  <si>
    <t>Funcionamento - Inspecção-Geral Do Trabalho</t>
  </si>
  <si>
    <t>8503730 Total</t>
  </si>
  <si>
    <t>40.10.16.07.03.01</t>
  </si>
  <si>
    <t>Delegação Escolar Dos Mosteiros FUNC</t>
  </si>
  <si>
    <t>40.10.16.07.20</t>
  </si>
  <si>
    <t>Delegação Do Med De São Lourenço Dos Órgãos</t>
  </si>
  <si>
    <t>40.10.16.11.32.01</t>
  </si>
  <si>
    <t>Escolas Secundarias De Achada Grande FUNC</t>
  </si>
  <si>
    <t>40.10.16.11.18</t>
  </si>
  <si>
    <t xml:space="preserve">Escola Secundária Salesiana - São Vicente </t>
  </si>
  <si>
    <t>8682447 Total</t>
  </si>
  <si>
    <t>8747050 Total</t>
  </si>
  <si>
    <t>40.10.19.03.14.01</t>
  </si>
  <si>
    <t>Delegacia De Saude Dos Mosteiros FUNC</t>
  </si>
  <si>
    <t>8758313 Total</t>
  </si>
  <si>
    <t>40.10.16.07.21</t>
  </si>
  <si>
    <t>Delegação Do Med De São Salvador Do Mundo</t>
  </si>
  <si>
    <t>40.10.16.07.23</t>
  </si>
  <si>
    <t>Delegação Do Med De Tarrafal De São Nicolau</t>
  </si>
  <si>
    <t>40.10.16.07.25</t>
  </si>
  <si>
    <t>Delegação Do Med De Santa Catarina Do Fogo</t>
  </si>
  <si>
    <t>40.10.16.07.04.01</t>
  </si>
  <si>
    <t>Delegação Escolar De Ribeira Grande (Santo Antão) FUNC</t>
  </si>
  <si>
    <t>40.10.16.07.05.01</t>
  </si>
  <si>
    <t>Delegação Escolar Do Paúl FUNC</t>
  </si>
  <si>
    <t>40.10.16.07.17.01</t>
  </si>
  <si>
    <t>Delegação Escolar De São Domingos FUNC</t>
  </si>
  <si>
    <t>40.10.16.07.22</t>
  </si>
  <si>
    <t>Delegação Do Med De Ribeira Grande De Santiago</t>
  </si>
  <si>
    <t>40.10.16.07.14.01</t>
  </si>
  <si>
    <t>Delegação Escolar Da Brava FUNC</t>
  </si>
  <si>
    <t>8583121 Total</t>
  </si>
  <si>
    <t>8768383 Total</t>
  </si>
  <si>
    <t>8761706 Total</t>
  </si>
  <si>
    <t>8668506 Total</t>
  </si>
  <si>
    <t>40.10.20.03.12.01</t>
  </si>
  <si>
    <t>Delegação MDR do Maio FUNC</t>
  </si>
  <si>
    <t>8789068 Total</t>
  </si>
  <si>
    <t>40.10.20.03.03.01</t>
  </si>
  <si>
    <t>Delegação MDR de São Vicente FUNC</t>
  </si>
  <si>
    <t>40.10.20.03.19</t>
  </si>
  <si>
    <t>Delegação De Ribeira Grande De Santiago</t>
  </si>
  <si>
    <t>40.10.20.03.18.01</t>
  </si>
  <si>
    <t>Delegação MDR da Brava FUNC</t>
  </si>
  <si>
    <t>8795818 Total</t>
  </si>
  <si>
    <t>8560829 Total</t>
  </si>
  <si>
    <t>8774099 Total</t>
  </si>
  <si>
    <t>40.10.18.06</t>
  </si>
  <si>
    <t>Funcionamento - Arquivo Histórico Nacional</t>
  </si>
  <si>
    <t>8729831 Total</t>
  </si>
  <si>
    <t>8510177 Total</t>
  </si>
  <si>
    <t>40.10.09.40.01</t>
  </si>
  <si>
    <t xml:space="preserve">Funcionamento - Instituto Do Emprego E Da Formação Profissional </t>
  </si>
  <si>
    <t>8713898 Total</t>
  </si>
  <si>
    <t>STJ - Supremo Tribunal De Justiça</t>
  </si>
  <si>
    <t>40.10.03.01</t>
  </si>
  <si>
    <t>Funcionamento - Supremo Tribunal De Justiça</t>
  </si>
  <si>
    <t>8634717 Total</t>
  </si>
  <si>
    <t>8602329 Total</t>
  </si>
  <si>
    <t>40.10.16.11.35.01</t>
  </si>
  <si>
    <t>Escola Secundaria Luciano Garcia (Orgãos) FUNC</t>
  </si>
  <si>
    <t>8557641 Total</t>
  </si>
  <si>
    <t>40.10.32.05.18</t>
  </si>
  <si>
    <t>Procuradoria Do Circulo De Barlavento</t>
  </si>
  <si>
    <t>8538283 Total</t>
  </si>
  <si>
    <t>8537257 Total</t>
  </si>
  <si>
    <t>MJ - Tribunal Da Comarca</t>
  </si>
  <si>
    <t>40.10.30.06.01</t>
  </si>
  <si>
    <t>Tribunal Da Praia</t>
  </si>
  <si>
    <t>STJ - Conselho Superior De Magistratura</t>
  </si>
  <si>
    <t>40.10.30.01</t>
  </si>
  <si>
    <t>Conselho Superior De Magistratura Judicial</t>
  </si>
  <si>
    <t>8510047 Total</t>
  </si>
  <si>
    <t>40.10.30.06.04</t>
  </si>
  <si>
    <t>Tribunal De Santa Catarina</t>
  </si>
  <si>
    <t>40.10.30.06.08</t>
  </si>
  <si>
    <t>Tribunal Do Maio</t>
  </si>
  <si>
    <t>8510136 Total</t>
  </si>
  <si>
    <t>40.10.30.06.06</t>
  </si>
  <si>
    <t>Tribunal Do Tarrafal</t>
  </si>
  <si>
    <t>40.10.30.06.03</t>
  </si>
  <si>
    <t>Tribunal Do Sal</t>
  </si>
  <si>
    <t>8510254 Total</t>
  </si>
  <si>
    <t>40.10.30.06.07</t>
  </si>
  <si>
    <t>Tribunal Da Boa Vista</t>
  </si>
  <si>
    <t>40.10.30.06.18</t>
  </si>
  <si>
    <t>Tribunal De Relação De Barlavento</t>
  </si>
  <si>
    <t>40.10.30.06.17</t>
  </si>
  <si>
    <t>Tribunal De Relação De Sotavento</t>
  </si>
  <si>
    <t>8510708 Total</t>
  </si>
  <si>
    <t>40.10.30.06.10</t>
  </si>
  <si>
    <t>Tribunal Dos Mosteiros</t>
  </si>
  <si>
    <t>40.10.30.06.16</t>
  </si>
  <si>
    <t>Tribunal Do Paul</t>
  </si>
  <si>
    <t>8510685 Total</t>
  </si>
  <si>
    <t>40.10.30.06.12</t>
  </si>
  <si>
    <t>Tribunal Da Brava</t>
  </si>
  <si>
    <t>40.10.30.06.13</t>
  </si>
  <si>
    <t>Tribunal De S.Domingos</t>
  </si>
  <si>
    <t>8510951 Total</t>
  </si>
  <si>
    <t>40.10.30.06.14</t>
  </si>
  <si>
    <t>Tribunal Do Porto Novo</t>
  </si>
  <si>
    <t>40.10.30.06.05</t>
  </si>
  <si>
    <t>Tribunal De Santa Cruz</t>
  </si>
  <si>
    <t>8510197 Total</t>
  </si>
  <si>
    <t>8750041 Total</t>
  </si>
  <si>
    <t>8616212 Total</t>
  </si>
  <si>
    <t>8775540 Total</t>
  </si>
  <si>
    <t>40.30.03.04</t>
  </si>
  <si>
    <t>Embaixada Em França</t>
  </si>
  <si>
    <t>40.30.03.17</t>
  </si>
  <si>
    <t>Embaixada No Luxemburgo</t>
  </si>
  <si>
    <t>8542655 Total</t>
  </si>
  <si>
    <t>40.10.09.40.02</t>
  </si>
  <si>
    <t xml:space="preserve"> Centro De Emprego Da Praia</t>
  </si>
  <si>
    <t>8713964 Total</t>
  </si>
  <si>
    <t>8535891 Total</t>
  </si>
  <si>
    <t>40.10.30.06.15</t>
  </si>
  <si>
    <t>Tribunal Da Ponta Do Sol</t>
  </si>
  <si>
    <t>40.10.30.06.11</t>
  </si>
  <si>
    <t>Tribunal De S.Nicolau</t>
  </si>
  <si>
    <t>8510643 Total</t>
  </si>
  <si>
    <t>8768600 Total</t>
  </si>
  <si>
    <t>8619213 Total</t>
  </si>
  <si>
    <t>8730940 Total</t>
  </si>
  <si>
    <t>8716147 Total</t>
  </si>
  <si>
    <t>8540033 Total</t>
  </si>
  <si>
    <t>8668703 Total</t>
  </si>
  <si>
    <t>8583345 Total</t>
  </si>
  <si>
    <t>40.10.16.11.12.01</t>
  </si>
  <si>
    <t>Escola Secundária Jorge Barbosa (São Vicente) FUNC</t>
  </si>
  <si>
    <t>8768285 Total</t>
  </si>
  <si>
    <t>40.10.19.03.02.07.01</t>
  </si>
  <si>
    <t>Centro De Saúde De Ponta De Agua</t>
  </si>
  <si>
    <t>8801269 Total</t>
  </si>
  <si>
    <t>8773628 Total</t>
  </si>
  <si>
    <t>40.10.16.11.29.01</t>
  </si>
  <si>
    <t>Escola Secundária Fulgêncio Tavares (São Domingos) FUNC</t>
  </si>
  <si>
    <t>8651951 Total</t>
  </si>
  <si>
    <t>8736567 Total</t>
  </si>
  <si>
    <t>8546711 Total</t>
  </si>
  <si>
    <t>8742507 Total</t>
  </si>
  <si>
    <t>8639548 Total</t>
  </si>
  <si>
    <t>8527171 Total</t>
  </si>
  <si>
    <t>8542691 Total</t>
  </si>
  <si>
    <t>40.10.16.34.06</t>
  </si>
  <si>
    <t>Escolas De Ciencias Agrarias E Ambientaais - Novo</t>
  </si>
  <si>
    <t>8637043 Total</t>
  </si>
  <si>
    <t>8502991 Total</t>
  </si>
  <si>
    <t>8534076 Total</t>
  </si>
  <si>
    <t>8540145 Total</t>
  </si>
  <si>
    <t>40.10.19.16.02</t>
  </si>
  <si>
    <t>Gabinete Tecnico Rssa</t>
  </si>
  <si>
    <t>8510639 Total</t>
  </si>
  <si>
    <t>8528774 Total</t>
  </si>
  <si>
    <t>8694431 Total</t>
  </si>
  <si>
    <t>8747085 Total</t>
  </si>
  <si>
    <t>8569485 Total</t>
  </si>
  <si>
    <t>02.07.01.02-Benefícios sociais em espécie</t>
  </si>
  <si>
    <t>8569456 Total</t>
  </si>
  <si>
    <t>8739523 Total</t>
  </si>
  <si>
    <t>8583496 Total</t>
  </si>
  <si>
    <t>8750716 Total</t>
  </si>
  <si>
    <t>8668717 Total</t>
  </si>
  <si>
    <t>8747049 Total</t>
  </si>
  <si>
    <t>8630761 Total</t>
  </si>
  <si>
    <t>Gabinete MAPMIR</t>
  </si>
  <si>
    <t>40.10.08.03.01</t>
  </si>
  <si>
    <t>8504463 Total</t>
  </si>
  <si>
    <t>8666723 Total</t>
  </si>
  <si>
    <t>8504832 Total</t>
  </si>
  <si>
    <t>8508851 Total</t>
  </si>
  <si>
    <t>40.10.16.34.02</t>
  </si>
  <si>
    <t>Campus De Palmarejo</t>
  </si>
  <si>
    <t>8634761 Total</t>
  </si>
  <si>
    <t>40.10.16.34.03</t>
  </si>
  <si>
    <t>Departamento Das Ciencias Do Mar</t>
  </si>
  <si>
    <t>8634811 Total</t>
  </si>
  <si>
    <t>40.10.17.20.05</t>
  </si>
  <si>
    <t>Icca - Centro Juvenil De Lem-Cachorro</t>
  </si>
  <si>
    <t>8666719 Total</t>
  </si>
  <si>
    <t>8662849 Total</t>
  </si>
  <si>
    <t>8732141 Total</t>
  </si>
  <si>
    <t>40.10.17.20.02</t>
  </si>
  <si>
    <t>Icca - Centro Nôs Kaza</t>
  </si>
  <si>
    <t>8747356 Total</t>
  </si>
  <si>
    <t>MNEC - Direcção Nacional Do Protocolo Do Estado</t>
  </si>
  <si>
    <t>40.10.12.07</t>
  </si>
  <si>
    <t>Funcionamento - DN Protocolo Do Estado</t>
  </si>
  <si>
    <t>Inspecção Diplomatica E Consular</t>
  </si>
  <si>
    <t>40.10.12.12</t>
  </si>
  <si>
    <t>Mrext - Inspecção Diplomatica Consular</t>
  </si>
  <si>
    <t>8540210 Total</t>
  </si>
  <si>
    <t>8736006 Total</t>
  </si>
  <si>
    <t>8775744 Total</t>
  </si>
  <si>
    <t>8503694 Total</t>
  </si>
  <si>
    <t>8636838 Total</t>
  </si>
  <si>
    <t>8583313 Total</t>
  </si>
  <si>
    <t>40.10.16.34.01</t>
  </si>
  <si>
    <t>Uni -Cv - Reitoria</t>
  </si>
  <si>
    <t>8633579 Total</t>
  </si>
  <si>
    <t>40.10.16.34.04</t>
  </si>
  <si>
    <t>Escola De Negócios</t>
  </si>
  <si>
    <t>8636119 Total</t>
  </si>
  <si>
    <t>40.10.23.05.01</t>
  </si>
  <si>
    <t>Dst - Serviço De Turismo</t>
  </si>
  <si>
    <t>8770171 Total</t>
  </si>
  <si>
    <t>40.10.23.02.01</t>
  </si>
  <si>
    <t>MEE - Direcção Geral De Planeamento, Orçamento E Gestão</t>
  </si>
  <si>
    <t>8619412 Total</t>
  </si>
  <si>
    <t>8637066 Total</t>
  </si>
  <si>
    <t>8503453 Total</t>
  </si>
  <si>
    <t>8734671 Total</t>
  </si>
  <si>
    <t>40.10.19.15.04.03</t>
  </si>
  <si>
    <t>Del S. Miguel - Rede De Atenção Primária</t>
  </si>
  <si>
    <t>8774113 Total</t>
  </si>
  <si>
    <t>8510670 Total</t>
  </si>
  <si>
    <t>8766807 Total</t>
  </si>
  <si>
    <t>8616272 Total</t>
  </si>
  <si>
    <t>8504855 Total</t>
  </si>
  <si>
    <t>40.60.02</t>
  </si>
  <si>
    <t>Encargos Comuns - Dotação Provisional p.Despesas Com Pessoal</t>
  </si>
  <si>
    <t>8518220 Total</t>
  </si>
  <si>
    <t>8504606 Total</t>
  </si>
  <si>
    <t>40.10.20.11.01</t>
  </si>
  <si>
    <t>Funcionamento - Instituto Nacional De Meteorologia E Geofísica</t>
  </si>
  <si>
    <t>8504612 Total</t>
  </si>
  <si>
    <t>8550264 Total</t>
  </si>
  <si>
    <t>8547469 Total</t>
  </si>
  <si>
    <t>8507292 Total</t>
  </si>
  <si>
    <t>8750715 Total</t>
  </si>
  <si>
    <t>8563550 Total</t>
  </si>
  <si>
    <t>8701015 Total</t>
  </si>
  <si>
    <t>40.10.15.09.13</t>
  </si>
  <si>
    <t>Registos E Notariado Do Tarrafal - Snicolau</t>
  </si>
  <si>
    <t>40.10.15.09.11</t>
  </si>
  <si>
    <t>Registos E Notariado Da Ribeira Brava</t>
  </si>
  <si>
    <t>40.10.15.09.04</t>
  </si>
  <si>
    <t>Registos E Notariado Da Rg -S.Antao</t>
  </si>
  <si>
    <t>8715924 Total</t>
  </si>
  <si>
    <t>8758312 Total</t>
  </si>
  <si>
    <t>8630750 Total</t>
  </si>
  <si>
    <t>8758310 Total</t>
  </si>
  <si>
    <t>8787912 Total</t>
  </si>
  <si>
    <t>8550654 Total</t>
  </si>
  <si>
    <t>40.10.19.03.40.11</t>
  </si>
  <si>
    <t>Del De Saúde De Tarrafal - Rede De Atenção Primária - Func</t>
  </si>
  <si>
    <t>40.10.19.03.40.08</t>
  </si>
  <si>
    <t>Del Saúde Catarina - Rede De Atenção Primária Func</t>
  </si>
  <si>
    <t>40.10.19.03.40.10</t>
  </si>
  <si>
    <t>Del De Saúde  De S. Miguel - Rede De Atenção Primária - Func</t>
  </si>
  <si>
    <t>40.10.19.03.47</t>
  </si>
  <si>
    <t>Dgrha - Hospital Dr. João Morais - Func</t>
  </si>
  <si>
    <t>40.10.19.03.40.09</t>
  </si>
  <si>
    <t>Del Saúde Sta Cruz- Rede De Atenção Primária - Func</t>
  </si>
  <si>
    <t>8501429 Total</t>
  </si>
  <si>
    <t>8758314 Total</t>
  </si>
  <si>
    <t>8761531 Total</t>
  </si>
  <si>
    <t>8507770 Total</t>
  </si>
  <si>
    <t>40.10.30.06.02</t>
  </si>
  <si>
    <t>Tribunal De S.Vicente</t>
  </si>
  <si>
    <t>40.10.30.06.09</t>
  </si>
  <si>
    <t>Tribunal De S.Filipe</t>
  </si>
  <si>
    <t>8510176 Total</t>
  </si>
  <si>
    <t>8616359 Total</t>
  </si>
  <si>
    <t>8803045 Total</t>
  </si>
  <si>
    <t>8761515 Total</t>
  </si>
  <si>
    <t>8603882 Total</t>
  </si>
  <si>
    <t>8775359 Total</t>
  </si>
  <si>
    <t>8514522 Total</t>
  </si>
  <si>
    <t>8663173 Total</t>
  </si>
  <si>
    <t>40.10.16.11.09.01</t>
  </si>
  <si>
    <t>Escola Secundária Baltazar Lopes da Silva (São Nicolau) FUNC</t>
  </si>
  <si>
    <t>8514504 Total</t>
  </si>
  <si>
    <t>8603105 Total</t>
  </si>
  <si>
    <t>40.10.16.11.43.01</t>
  </si>
  <si>
    <t>Escola Secundária Pedro Corsino Oliveira (Tarrafal Sn) FUN</t>
  </si>
  <si>
    <t>8568325 Total</t>
  </si>
  <si>
    <t>8603015 Total</t>
  </si>
  <si>
    <t>8803035 Total</t>
  </si>
  <si>
    <t>8654069 Total</t>
  </si>
  <si>
    <t>8747053 Total</t>
  </si>
  <si>
    <t>8602120 Total</t>
  </si>
  <si>
    <t>40.10.19.03.02.04.01</t>
  </si>
  <si>
    <t>Centro De Saúde De Achada Santo António</t>
  </si>
  <si>
    <t>8583386 Total</t>
  </si>
  <si>
    <t>8636865 Total</t>
  </si>
  <si>
    <t>40.10.16.06.03</t>
  </si>
  <si>
    <t>Med - Direcção Nacional Da Educação</t>
  </si>
  <si>
    <t>8757906 Total</t>
  </si>
  <si>
    <t>8737667 Total</t>
  </si>
  <si>
    <t>40.10.17.20.04</t>
  </si>
  <si>
    <t>Icca - Centro Juvenil De Picos</t>
  </si>
  <si>
    <t>8543585 Total</t>
  </si>
  <si>
    <t>8644037 Total</t>
  </si>
  <si>
    <t>8767633 Total</t>
  </si>
  <si>
    <t>8768133 Total</t>
  </si>
  <si>
    <t>8634681 Total</t>
  </si>
  <si>
    <t>8764405 Total</t>
  </si>
  <si>
    <t>8550703 Total</t>
  </si>
  <si>
    <t>8554881 Total</t>
  </si>
  <si>
    <t>8772163 Total</t>
  </si>
  <si>
    <t>8504630 Total</t>
  </si>
  <si>
    <t>8662168 Total</t>
  </si>
  <si>
    <t>8517141 Total</t>
  </si>
  <si>
    <t>8757583 Total</t>
  </si>
  <si>
    <t>8761903 Total</t>
  </si>
  <si>
    <t>8504626 Total</t>
  </si>
  <si>
    <t>8543552 Total</t>
  </si>
  <si>
    <t>8676571 Total</t>
  </si>
  <si>
    <t>8504674 Total</t>
  </si>
  <si>
    <t>8527193 Total</t>
  </si>
  <si>
    <t>8528892 Total</t>
  </si>
  <si>
    <t>8750657 Total</t>
  </si>
  <si>
    <t>8803040 Total</t>
  </si>
  <si>
    <t>8557734 Total</t>
  </si>
  <si>
    <t>8753715 Total</t>
  </si>
  <si>
    <t>8761533 Total</t>
  </si>
  <si>
    <t>8668263 Total</t>
  </si>
  <si>
    <t>8760968 Total</t>
  </si>
  <si>
    <t>8731121 Total</t>
  </si>
  <si>
    <t>8502903 Total</t>
  </si>
  <si>
    <t>8518198 Total</t>
  </si>
  <si>
    <t>40.10.15.06</t>
  </si>
  <si>
    <t>Direcção Geral De Assuntos Judiciais E Acesso ao Direito</t>
  </si>
  <si>
    <t>8639534 Total</t>
  </si>
  <si>
    <t>8771478 Total</t>
  </si>
  <si>
    <t>8776424 Total</t>
  </si>
  <si>
    <t>8510640 Total</t>
  </si>
  <si>
    <t>8752674 Total</t>
  </si>
  <si>
    <t>40.10.16.11.36.01</t>
  </si>
  <si>
    <t>Escola Secundária Carlos Alberto Gonçalves (Picos) FUNC</t>
  </si>
  <si>
    <t>8654818 Total</t>
  </si>
  <si>
    <t>8692670 Total</t>
  </si>
  <si>
    <t>8676428 Total</t>
  </si>
  <si>
    <t>8504831 Total</t>
  </si>
  <si>
    <t>8547410 Total</t>
  </si>
  <si>
    <t>8642897 Total</t>
  </si>
  <si>
    <t>8536533 Total</t>
  </si>
  <si>
    <t>8640208 Total</t>
  </si>
  <si>
    <t>8775283 Total</t>
  </si>
  <si>
    <t>8768297 Total</t>
  </si>
  <si>
    <t>8642361 Total</t>
  </si>
  <si>
    <t>8731615 Total</t>
  </si>
  <si>
    <t>8539087 Total</t>
  </si>
  <si>
    <t>8545619 Total</t>
  </si>
  <si>
    <t>8605180 Total</t>
  </si>
  <si>
    <t>8801798 Total</t>
  </si>
  <si>
    <t>8507305 Total</t>
  </si>
  <si>
    <t>8546847 Total</t>
  </si>
  <si>
    <t>8503686 Total</t>
  </si>
  <si>
    <t>8633534 Total</t>
  </si>
  <si>
    <t>8626949 Total</t>
  </si>
  <si>
    <t>8733980 Total</t>
  </si>
  <si>
    <t>8538888 Total</t>
  </si>
  <si>
    <t>40.10.20.03.10.01</t>
  </si>
  <si>
    <t>Delegação MDR Tarrafal/São Miguel FUNC</t>
  </si>
  <si>
    <t>8789809 Total</t>
  </si>
  <si>
    <t>8700684 Total</t>
  </si>
  <si>
    <t>40.10.16.11.13.01</t>
  </si>
  <si>
    <t>Escola Secundária José Augusto Pinto (São Vicente) FUNC</t>
  </si>
  <si>
    <t>8546639 Total</t>
  </si>
  <si>
    <t>8569321 Total</t>
  </si>
  <si>
    <t>8531502 Total</t>
  </si>
  <si>
    <t>8768308 Total</t>
  </si>
  <si>
    <t>40.10.08.01.12</t>
  </si>
  <si>
    <t xml:space="preserve">Funcinamento - Gabinete Da Comunicação E Imagem </t>
  </si>
  <si>
    <t>8553886 Total</t>
  </si>
  <si>
    <t>40.10.16.11.47</t>
  </si>
  <si>
    <t>Complexo Educativo Manuel Lopes Martins</t>
  </si>
  <si>
    <t>8768298 Total</t>
  </si>
  <si>
    <t>8660595 Total</t>
  </si>
  <si>
    <t>8546929 Total</t>
  </si>
  <si>
    <t>8662801 Total</t>
  </si>
  <si>
    <t>8547408 Total</t>
  </si>
  <si>
    <t>40.10.16.07.02.01</t>
  </si>
  <si>
    <t>Delegação Escolar Do Tarrafal FUNC</t>
  </si>
  <si>
    <t>8583146 Total</t>
  </si>
  <si>
    <t>8528835 Total</t>
  </si>
  <si>
    <t>8631966 Total</t>
  </si>
  <si>
    <t>8594611 Total</t>
  </si>
  <si>
    <t>8634703 Total</t>
  </si>
  <si>
    <t>8788938 Total</t>
  </si>
  <si>
    <t>8775877 Total</t>
  </si>
  <si>
    <t>8747306 Total</t>
  </si>
  <si>
    <t>8517371 Total</t>
  </si>
  <si>
    <t>02.01.01.03.03-Progressões</t>
  </si>
  <si>
    <t>02.01.01.03.06-Promoções</t>
  </si>
  <si>
    <t>8503722 Total</t>
  </si>
  <si>
    <t>8772201 Total</t>
  </si>
  <si>
    <t>8547315 Total</t>
  </si>
  <si>
    <t>40.10.16.11.05.01</t>
  </si>
  <si>
    <t>Escola Técnica João Varela (Porto Novo) FUNC</t>
  </si>
  <si>
    <t>8654186 Total</t>
  </si>
  <si>
    <t>8741934 Total</t>
  </si>
  <si>
    <t>8661048 Total</t>
  </si>
  <si>
    <t>8661215 Total</t>
  </si>
  <si>
    <t>8604261 Total</t>
  </si>
  <si>
    <t>8737665 Total</t>
  </si>
  <si>
    <t>8747290 Total</t>
  </si>
  <si>
    <t>8510681 Total</t>
  </si>
  <si>
    <t>8669450 Total</t>
  </si>
  <si>
    <t>8505893 Total</t>
  </si>
  <si>
    <t>8506579 Total</t>
  </si>
  <si>
    <t>8761527 Total</t>
  </si>
  <si>
    <t>8742223 Total</t>
  </si>
  <si>
    <t>8510233 Total</t>
  </si>
  <si>
    <t>40.50.04</t>
  </si>
  <si>
    <t>Encargos Comuns - Restituições Outras</t>
  </si>
  <si>
    <t>02.08.05.02-Restituições Iva</t>
  </si>
  <si>
    <t>40.50.01</t>
  </si>
  <si>
    <t>Encargos Comuns - Restituições</t>
  </si>
  <si>
    <t>02.08.05.01-Restituições Iur</t>
  </si>
  <si>
    <t>8774955 Total</t>
  </si>
  <si>
    <t>8626517 Total</t>
  </si>
  <si>
    <t>8662829 Total</t>
  </si>
  <si>
    <t>8606401 Total</t>
  </si>
  <si>
    <t>8619693 Total</t>
  </si>
  <si>
    <t>8557761 Total</t>
  </si>
  <si>
    <t>8729832 Total</t>
  </si>
  <si>
    <t>PGR - Procuradoria Geral Da Répública</t>
  </si>
  <si>
    <t>40.10.04.01</t>
  </si>
  <si>
    <t>Funcionamento - Procuradoria Geral Da República</t>
  </si>
  <si>
    <t>8626834 Total</t>
  </si>
  <si>
    <t>8788091 Total</t>
  </si>
  <si>
    <t>8504645 Total</t>
  </si>
  <si>
    <t>8537906 Total</t>
  </si>
  <si>
    <t>GPM - Gabinete De Ex Presidentes Da República</t>
  </si>
  <si>
    <t>40.10.08.01.03</t>
  </si>
  <si>
    <t>Funcionamento - Gabinete De Ex Presidentes Da República</t>
  </si>
  <si>
    <t>8817536 Total</t>
  </si>
  <si>
    <t>8875616 Total</t>
  </si>
  <si>
    <t>8820059 Total</t>
  </si>
  <si>
    <t>8816781 Total</t>
  </si>
  <si>
    <t>8830152 Total</t>
  </si>
  <si>
    <t>8869716 Total</t>
  </si>
  <si>
    <t>8876421 Total</t>
  </si>
  <si>
    <t>8869673 Total</t>
  </si>
  <si>
    <t>40.10.22.08.02</t>
  </si>
  <si>
    <t>DREN- Serviço Regional de Economia Norte</t>
  </si>
  <si>
    <t>8817530 Total</t>
  </si>
  <si>
    <t>8859963 Total</t>
  </si>
  <si>
    <t>8869739 Total</t>
  </si>
  <si>
    <t>8817587 Total</t>
  </si>
  <si>
    <t>8869708 Total</t>
  </si>
  <si>
    <t>8817537 Total</t>
  </si>
  <si>
    <t>8882087 Total</t>
  </si>
  <si>
    <t>8817605 Total</t>
  </si>
  <si>
    <t>8814011 Total</t>
  </si>
  <si>
    <t>8883490 Total</t>
  </si>
  <si>
    <t>8882104 Total</t>
  </si>
  <si>
    <t>8875673 Total</t>
  </si>
  <si>
    <t>8882611 Total</t>
  </si>
  <si>
    <t>8814015 Total</t>
  </si>
  <si>
    <t>8813513 Total</t>
  </si>
  <si>
    <t>8885119 Total</t>
  </si>
  <si>
    <t>8841982 Total</t>
  </si>
  <si>
    <t>8869744 Total</t>
  </si>
  <si>
    <t>8860264 Total</t>
  </si>
  <si>
    <t>40.10.18.15</t>
  </si>
  <si>
    <t>Centro Cultural Norberto Tavares</t>
  </si>
  <si>
    <t>8822824 Total</t>
  </si>
  <si>
    <t>8830259 Total</t>
  </si>
  <si>
    <t>40.10.19.08.02</t>
  </si>
  <si>
    <t>Funcionamento - Hospital Central Agostinho Neto - Medicamentos Logistica e Aprovisionamento</t>
  </si>
  <si>
    <t>8882530 Total</t>
  </si>
  <si>
    <t>8882546 Total</t>
  </si>
  <si>
    <t>8841221 Total</t>
  </si>
  <si>
    <t>8817586 Total</t>
  </si>
  <si>
    <t>8842021 Total</t>
  </si>
  <si>
    <t>8841629 Total</t>
  </si>
  <si>
    <t>8859732 Total</t>
  </si>
  <si>
    <t>8890791 Total</t>
  </si>
  <si>
    <t>8886248 Total</t>
  </si>
  <si>
    <t>8891297 Total</t>
  </si>
  <si>
    <t>8888572 Total</t>
  </si>
  <si>
    <t>TC - Cofre Tribunal De Contas</t>
  </si>
  <si>
    <t>40.10.06.02</t>
  </si>
  <si>
    <t>Funcionamento - Cofre Tribunal De Contas</t>
  </si>
  <si>
    <t>8888508 Total</t>
  </si>
  <si>
    <t xml:space="preserve">GOV - Ministério Das Finanças </t>
  </si>
  <si>
    <t>40.10.09.27</t>
  </si>
  <si>
    <t>Direcção Geral Do Emprego E Formação</t>
  </si>
  <si>
    <t>8907305 Total</t>
  </si>
  <si>
    <t>8938003 Total</t>
  </si>
  <si>
    <t>8938096 Total</t>
  </si>
  <si>
    <t>40.10.19.03.46</t>
  </si>
  <si>
    <t>Dgpog - Encargos Com A Saúde</t>
  </si>
  <si>
    <t>8948621 Total</t>
  </si>
  <si>
    <t>MSSS - Inspecção Geral Da Saude</t>
  </si>
  <si>
    <t>40.10.19.14</t>
  </si>
  <si>
    <t>Ms - Inspecção Geral De Saúde</t>
  </si>
  <si>
    <t>9001405 Total</t>
  </si>
  <si>
    <t>9000628 Total</t>
  </si>
  <si>
    <t>8906818 Total</t>
  </si>
  <si>
    <t>8980533 Total</t>
  </si>
  <si>
    <t>8984275 Total</t>
  </si>
  <si>
    <t>8992491 Total</t>
  </si>
  <si>
    <t>9012643 Total</t>
  </si>
  <si>
    <t>8971298 Total</t>
  </si>
  <si>
    <t>9021126 Total</t>
  </si>
  <si>
    <t>8993722 Total</t>
  </si>
  <si>
    <t>9005775 Total</t>
  </si>
  <si>
    <t>9030909 Total</t>
  </si>
  <si>
    <t>9015344 Total</t>
  </si>
  <si>
    <t>8950148 Total</t>
  </si>
  <si>
    <t>40.10.16.11.22.01</t>
  </si>
  <si>
    <t>Escola Secundária Cesaltina Ramos FUNC</t>
  </si>
  <si>
    <t>8979932 Total</t>
  </si>
  <si>
    <t>8937901 Total</t>
  </si>
  <si>
    <t>9013185 Total</t>
  </si>
  <si>
    <t>40.35.20.05</t>
  </si>
  <si>
    <t>Eectaf - Enc. Com. - Pensões Por Conta Ministerio Financas - II</t>
  </si>
  <si>
    <t>02.07.01.01.02-Pensões de sobrevivência</t>
  </si>
  <si>
    <t>40.35.20.06</t>
  </si>
  <si>
    <t>Eectaf - Enc. Com. - Pensões Por Conta Ministerio Financas - III</t>
  </si>
  <si>
    <t>8909032 Total</t>
  </si>
  <si>
    <t>9026921 Total</t>
  </si>
  <si>
    <t>Csmp - Sistema De Informatização De Justiça</t>
  </si>
  <si>
    <t>40.10.32.02</t>
  </si>
  <si>
    <t>Csmp -Sistema De Informatização De Justiça</t>
  </si>
  <si>
    <t>8902287 Total</t>
  </si>
  <si>
    <t>9026266 Total</t>
  </si>
  <si>
    <t>8930284 Total</t>
  </si>
  <si>
    <t>9013331 Total</t>
  </si>
  <si>
    <t>40.10.16.11.38.01</t>
  </si>
  <si>
    <t>Escola Secundaria De Chão Bom FUNC</t>
  </si>
  <si>
    <t>9001158 Total</t>
  </si>
  <si>
    <t>8957000 Total</t>
  </si>
  <si>
    <t>8898689 Total</t>
  </si>
  <si>
    <t>8980032 Total</t>
  </si>
  <si>
    <t>8993424 Total</t>
  </si>
  <si>
    <t>9013322 Total</t>
  </si>
  <si>
    <t>8934164 Total</t>
  </si>
  <si>
    <t>8993602 Total</t>
  </si>
  <si>
    <t>40.10.19.03.02.10.01</t>
  </si>
  <si>
    <t>Centro De Saúde Reprodutiva Da Praia</t>
  </si>
  <si>
    <t>9024065 Total</t>
  </si>
  <si>
    <t>40.10.19.03.02.05.01</t>
  </si>
  <si>
    <t>Centro De Saúde De Tira Chapéu</t>
  </si>
  <si>
    <t>9025189 Total</t>
  </si>
  <si>
    <t>8898776 Total</t>
  </si>
  <si>
    <t>9025221 Total</t>
  </si>
  <si>
    <t>9021823 Total</t>
  </si>
  <si>
    <t>8971379 Total</t>
  </si>
  <si>
    <t>8957037 Total</t>
  </si>
  <si>
    <t>8957009 Total</t>
  </si>
  <si>
    <t>9017228 Total</t>
  </si>
  <si>
    <t>40.10.19.15.02.07</t>
  </si>
  <si>
    <t>Del De Saúde De Sta. Catarina -Medicamentos Logistica E Aprovisionamento</t>
  </si>
  <si>
    <t>8898779 Total</t>
  </si>
  <si>
    <t>40.10.17.20.03</t>
  </si>
  <si>
    <t>Icca - Centro Juvenil Assomada</t>
  </si>
  <si>
    <t>8934385 Total</t>
  </si>
  <si>
    <t>9029901 Total</t>
  </si>
  <si>
    <t>8934123 Total</t>
  </si>
  <si>
    <t>8993677 Total</t>
  </si>
  <si>
    <t>8942930 Total</t>
  </si>
  <si>
    <t>8971321 Total</t>
  </si>
  <si>
    <t>8934424 Total</t>
  </si>
  <si>
    <t>8983714 Total</t>
  </si>
  <si>
    <t>9025104 Total</t>
  </si>
  <si>
    <t>9017548 Total</t>
  </si>
  <si>
    <t>9017910 Total</t>
  </si>
  <si>
    <t>9022288 Total</t>
  </si>
  <si>
    <t>9024567 Total</t>
  </si>
  <si>
    <t>9017458 Total</t>
  </si>
  <si>
    <t>8993671 Total</t>
  </si>
  <si>
    <t>40.10.11.10.03</t>
  </si>
  <si>
    <t>Centro Nacional De Formação Da Policia Nacional</t>
  </si>
  <si>
    <t>9013244 Total</t>
  </si>
  <si>
    <t>8898771 Total</t>
  </si>
  <si>
    <t>8948470 Total</t>
  </si>
  <si>
    <t>8901040 Total</t>
  </si>
  <si>
    <t>8922532 Total</t>
  </si>
  <si>
    <t>9021749 Total</t>
  </si>
  <si>
    <t>9030835 Total</t>
  </si>
  <si>
    <t>9005950 Total</t>
  </si>
  <si>
    <t>8894661 Total</t>
  </si>
  <si>
    <t>8922401 Total</t>
  </si>
  <si>
    <t>9017524 Total</t>
  </si>
  <si>
    <t>8907366 Total</t>
  </si>
  <si>
    <t>8980063 Total</t>
  </si>
  <si>
    <t>8991477 Total</t>
  </si>
  <si>
    <t>9021323 Total</t>
  </si>
  <si>
    <t>8957317 Total</t>
  </si>
  <si>
    <t>40.10.20.03.17.01</t>
  </si>
  <si>
    <t>Delegação MDR de São Nicolau FUNC</t>
  </si>
  <si>
    <t>8904073 Total</t>
  </si>
  <si>
    <t>9008998 Total</t>
  </si>
  <si>
    <t>8939591 Total</t>
  </si>
  <si>
    <t>8957706 Total</t>
  </si>
  <si>
    <t>40.10.15.09.15</t>
  </si>
  <si>
    <t>Registos E Notariado Da Brava</t>
  </si>
  <si>
    <t>8993710 Total</t>
  </si>
  <si>
    <t>8993797 Total</t>
  </si>
  <si>
    <t>9026296 Total</t>
  </si>
  <si>
    <t>9024519 Total</t>
  </si>
  <si>
    <t>8937729 Total</t>
  </si>
  <si>
    <t>9026368 Total</t>
  </si>
  <si>
    <t>8956942 Total</t>
  </si>
  <si>
    <t>8906222 Total</t>
  </si>
  <si>
    <t>40.10.19.03.02.09.01</t>
  </si>
  <si>
    <t>Centro De Saúde De Cidade Velha</t>
  </si>
  <si>
    <t>9024909 Total</t>
  </si>
  <si>
    <t>9001202 Total</t>
  </si>
  <si>
    <t>40.10.09.02.02</t>
  </si>
  <si>
    <t>Operações Financeiras</t>
  </si>
  <si>
    <t>8937664 Total</t>
  </si>
  <si>
    <t>9022003 Total</t>
  </si>
  <si>
    <t>8934421 Total</t>
  </si>
  <si>
    <t>8938991 Total</t>
  </si>
  <si>
    <t>8942442 Total</t>
  </si>
  <si>
    <t>8956573 Total</t>
  </si>
  <si>
    <t>8981895 Total</t>
  </si>
  <si>
    <t>9022195 Total</t>
  </si>
  <si>
    <t>8898420 Total</t>
  </si>
  <si>
    <t>40.10.18.17</t>
  </si>
  <si>
    <t>9027026 Total</t>
  </si>
  <si>
    <t>8957034 Total</t>
  </si>
  <si>
    <t>8957019 Total</t>
  </si>
  <si>
    <t>8922642 Total</t>
  </si>
  <si>
    <t>9013332 Total</t>
  </si>
  <si>
    <t>9012190 Total</t>
  </si>
  <si>
    <t>8904589 Total</t>
  </si>
  <si>
    <t>8898716 Total</t>
  </si>
  <si>
    <t>8957042 Total</t>
  </si>
  <si>
    <t>8934063 Total</t>
  </si>
  <si>
    <t>8933950 Total</t>
  </si>
  <si>
    <t>40.30.03.22</t>
  </si>
  <si>
    <t>Consulado Geral Em S.Tomé E Príncipe</t>
  </si>
  <si>
    <t>40.30.03.19</t>
  </si>
  <si>
    <t>Consulado Geral Em Boston</t>
  </si>
  <si>
    <t>8949704 Total</t>
  </si>
  <si>
    <t>9026326 Total</t>
  </si>
  <si>
    <t>40.10.19.03.02.08.01</t>
  </si>
  <si>
    <t>Centro De Saúde De Achadinha</t>
  </si>
  <si>
    <t>9023047 Total</t>
  </si>
  <si>
    <t>8971295 Total</t>
  </si>
  <si>
    <t>40.10.22.03.03</t>
  </si>
  <si>
    <t xml:space="preserve">DSI - Serviço de  Indústria </t>
  </si>
  <si>
    <t>8944181 Total</t>
  </si>
  <si>
    <t>9021007 Total</t>
  </si>
  <si>
    <t>8937841 Total</t>
  </si>
  <si>
    <t>8898412 Total</t>
  </si>
  <si>
    <t>8999250 Total</t>
  </si>
  <si>
    <t>8920101 Total</t>
  </si>
  <si>
    <t>8920063 Total</t>
  </si>
  <si>
    <t>8956968 Total</t>
  </si>
  <si>
    <t>8898243 Total</t>
  </si>
  <si>
    <t>9025209 Total</t>
  </si>
  <si>
    <t>8939414 Total</t>
  </si>
  <si>
    <t>8901266 Total</t>
  </si>
  <si>
    <t>8898241 Total</t>
  </si>
  <si>
    <t>8956827 Total</t>
  </si>
  <si>
    <t>8942606 Total</t>
  </si>
  <si>
    <t>8944402 Total</t>
  </si>
  <si>
    <t>8904593 Total</t>
  </si>
  <si>
    <t>40.35.20.04</t>
  </si>
  <si>
    <t>Eectaf - Enc. Com. - Pensões Por Conta Ministerio Financas - I</t>
  </si>
  <si>
    <t>8909031 Total</t>
  </si>
  <si>
    <t>8930255 Total</t>
  </si>
  <si>
    <t>8971462 Total</t>
  </si>
  <si>
    <t>8957187 Total</t>
  </si>
  <si>
    <t>8984276 Total</t>
  </si>
  <si>
    <t>9004722 Total</t>
  </si>
  <si>
    <t>9022005 Total</t>
  </si>
  <si>
    <t>8938065 Total</t>
  </si>
  <si>
    <t>9013382 Total</t>
  </si>
  <si>
    <t>40.10.19.03.02.10.02</t>
  </si>
  <si>
    <t>Centro De Saúde Reprodutiva Da Praia - Medicamentos Logistica E Aprovisionamento</t>
  </si>
  <si>
    <t>9025224 Total</t>
  </si>
  <si>
    <t>8944497 Total</t>
  </si>
  <si>
    <t>MAI - Inspecção Geral da Segurança Interna</t>
  </si>
  <si>
    <t>40.10.11.06.02</t>
  </si>
  <si>
    <t>Inspeção, Auditora E Fiscalização Das Instituições Públicas E Privada</t>
  </si>
  <si>
    <t>9021261 Total</t>
  </si>
  <si>
    <t>9001102 Total</t>
  </si>
  <si>
    <t>9005955 Total</t>
  </si>
  <si>
    <t>8907374 Total</t>
  </si>
  <si>
    <t>8898262 Total</t>
  </si>
  <si>
    <t>9021012 Total</t>
  </si>
  <si>
    <t>8938142 Total</t>
  </si>
  <si>
    <t>03.01.01.01.03.01-Edifícios Para Escritórios - Aquisições</t>
  </si>
  <si>
    <t>9029935 Total</t>
  </si>
  <si>
    <t>9017436 Total</t>
  </si>
  <si>
    <t>8939123 Total</t>
  </si>
  <si>
    <t>8917645 Total</t>
  </si>
  <si>
    <t>8934554 Total</t>
  </si>
  <si>
    <t>9058113 Total</t>
  </si>
  <si>
    <t>9068787 Total</t>
  </si>
  <si>
    <t>9092202 Total</t>
  </si>
  <si>
    <t>9072107 Total</t>
  </si>
  <si>
    <t>9118283 Total</t>
  </si>
  <si>
    <t>40.10.09.40.07</t>
  </si>
  <si>
    <t>Centro de Emprego e Formação Afonso Martinho</t>
  </si>
  <si>
    <t>40.10.09.40.09</t>
  </si>
  <si>
    <t>Centro de Emprego e Formação Profissional de Sta Cruz</t>
  </si>
  <si>
    <t>40.10.09.40.08</t>
  </si>
  <si>
    <t>Centro de Emprego e Formação Profissional do Sal</t>
  </si>
  <si>
    <t>9074010 Total</t>
  </si>
  <si>
    <t>9055021 Total</t>
  </si>
  <si>
    <t>9080911 Total</t>
  </si>
  <si>
    <t>9086005 Total</t>
  </si>
  <si>
    <t>9058337 Total</t>
  </si>
  <si>
    <t>9044190 Total</t>
  </si>
  <si>
    <t>9038141 Total</t>
  </si>
  <si>
    <t>9040767 Total</t>
  </si>
  <si>
    <t>9064318 Total</t>
  </si>
  <si>
    <t>9033953 Total</t>
  </si>
  <si>
    <t>9033981 Total</t>
  </si>
  <si>
    <t>9063634 Total</t>
  </si>
  <si>
    <t>9079246 Total</t>
  </si>
  <si>
    <t>9092590 Total</t>
  </si>
  <si>
    <t>40.10.16.11.08.01</t>
  </si>
  <si>
    <t>Escola Secundária Alfredo da Cruz Silva (Santa Cruz) FUNC</t>
  </si>
  <si>
    <t>9091054 Total</t>
  </si>
  <si>
    <t>9072029 Total</t>
  </si>
  <si>
    <t>9081045 Total</t>
  </si>
  <si>
    <t>9089927 Total</t>
  </si>
  <si>
    <t>9089538 Total</t>
  </si>
  <si>
    <t>9072123 Total</t>
  </si>
  <si>
    <t>9085845 Total</t>
  </si>
  <si>
    <t>9072128 Total</t>
  </si>
  <si>
    <t>9085988 Total</t>
  </si>
  <si>
    <t>40.10.12.05.02</t>
  </si>
  <si>
    <t>Funcionamento - Direcção Geral De Planeamento, Orçamento E Gestão - Acordo Reciprocidade</t>
  </si>
  <si>
    <t>9072876 Total</t>
  </si>
  <si>
    <t>40.10.16.06.51</t>
  </si>
  <si>
    <t>Med - Radio E Tecnologias Educativas</t>
  </si>
  <si>
    <t>9074102 Total</t>
  </si>
  <si>
    <t>9086502 Total</t>
  </si>
  <si>
    <t>9062588 Total</t>
  </si>
  <si>
    <t>9064340 Total</t>
  </si>
  <si>
    <t>9068566 Total</t>
  </si>
  <si>
    <t>9063742 Total</t>
  </si>
  <si>
    <t>40.10.12.20.01</t>
  </si>
  <si>
    <t>Funcionamento - Serviços Externos</t>
  </si>
  <si>
    <t>Mnec - Serviços Dos Assuntos Juridicos E Tratados</t>
  </si>
  <si>
    <t>40.10.12.11.01</t>
  </si>
  <si>
    <t>Funcionamento - Serviço Dos Assuntos Juridicos E Tratados</t>
  </si>
  <si>
    <t>9079101 Total</t>
  </si>
  <si>
    <t>9087080 Total</t>
  </si>
  <si>
    <t>40.10.20.03.06.01</t>
  </si>
  <si>
    <t>Delegação MDR da Ribeira Grande (Santo Antão) FUNC</t>
  </si>
  <si>
    <t>9054848 Total</t>
  </si>
  <si>
    <t>40.10.25.33.01</t>
  </si>
  <si>
    <t>Funcionamento - Instituto Nacional De Desenvolvimento Das Pescas</t>
  </si>
  <si>
    <t>9064485 Total</t>
  </si>
  <si>
    <t>9067661 Total</t>
  </si>
  <si>
    <t>9089564 Total</t>
  </si>
  <si>
    <t>9087682 Total</t>
  </si>
  <si>
    <t>9092720 Total</t>
  </si>
  <si>
    <t>9088666 Total</t>
  </si>
  <si>
    <t>9118103 Total</t>
  </si>
  <si>
    <t>9117794 Total</t>
  </si>
  <si>
    <t>9107443 Total</t>
  </si>
  <si>
    <t>9116181 Total</t>
  </si>
  <si>
    <t>9107878 Total</t>
  </si>
  <si>
    <t>9107705 Total</t>
  </si>
  <si>
    <t>9116214 Total</t>
  </si>
  <si>
    <t>9118382 Total</t>
  </si>
  <si>
    <t>40.10.15.09.20</t>
  </si>
  <si>
    <t>Registos E Notariado Dos Mosteiros</t>
  </si>
  <si>
    <t>40.10.15.09.16</t>
  </si>
  <si>
    <t>Registos E Notariado Do Tarrafal - St</t>
  </si>
  <si>
    <t>40.10.15.09.14</t>
  </si>
  <si>
    <t>Registos E Notariado Do Maio</t>
  </si>
  <si>
    <t>40.10.15.09.10</t>
  </si>
  <si>
    <t>Registos E Notariado Do Paul</t>
  </si>
  <si>
    <t>40.10.15.09.12</t>
  </si>
  <si>
    <t>Registos E Notariado Da Boa Vista</t>
  </si>
  <si>
    <t>9072138 Total</t>
  </si>
  <si>
    <t>40.10.16.40.03</t>
  </si>
  <si>
    <t>Bolsas De Estudos</t>
  </si>
  <si>
    <t>9035301 Total</t>
  </si>
  <si>
    <t>9072863 Total</t>
  </si>
  <si>
    <t>9062883 Total</t>
  </si>
  <si>
    <t>9064355 Total</t>
  </si>
  <si>
    <t>PR - Presidência Da República</t>
  </si>
  <si>
    <t>40.10.01.01</t>
  </si>
  <si>
    <t>Funcionamento - Presidência Da República</t>
  </si>
  <si>
    <t>9104971 Total</t>
  </si>
  <si>
    <t>9076691 Total</t>
  </si>
  <si>
    <t>9117929 Total</t>
  </si>
  <si>
    <t>9067790 Total</t>
  </si>
  <si>
    <t>9072177 Total</t>
  </si>
  <si>
    <t>9078836 Total</t>
  </si>
  <si>
    <t>9072031 Total</t>
  </si>
  <si>
    <t>9107907 Total</t>
  </si>
  <si>
    <t>9071919 Total</t>
  </si>
  <si>
    <t>9063615 Total</t>
  </si>
  <si>
    <t>9039961 Total</t>
  </si>
  <si>
    <t>9107526 Total</t>
  </si>
  <si>
    <t>9101752 Total</t>
  </si>
  <si>
    <t>9080197 Total</t>
  </si>
  <si>
    <t>9035420 Total</t>
  </si>
  <si>
    <t>9040243 Total</t>
  </si>
  <si>
    <t>9087944 Total</t>
  </si>
  <si>
    <t>9089667 Total</t>
  </si>
  <si>
    <t>9079662 Total</t>
  </si>
  <si>
    <t>9071973 Total</t>
  </si>
  <si>
    <t>9080336 Total</t>
  </si>
  <si>
    <t>9067475 Total</t>
  </si>
  <si>
    <t>9034013 Total</t>
  </si>
  <si>
    <t>9035605 Total</t>
  </si>
  <si>
    <t>40.35.20.09</t>
  </si>
  <si>
    <t>Eectaf - Enc. Com. - Pensões Por Conta Ministerio Financas - Iv</t>
  </si>
  <si>
    <t>9037742 Total</t>
  </si>
  <si>
    <t>9067497 Total</t>
  </si>
  <si>
    <t>9053191 Total</t>
  </si>
  <si>
    <t>9053271 Total</t>
  </si>
  <si>
    <t>9079435 Total</t>
  </si>
  <si>
    <t>9036318 Total</t>
  </si>
  <si>
    <t>40.10.17.20.06</t>
  </si>
  <si>
    <t>ICCA - Centro De Emergência Infantil Do Paul</t>
  </si>
  <si>
    <t>9070010 Total</t>
  </si>
  <si>
    <t>9033508 Total</t>
  </si>
  <si>
    <t>9069125 Total</t>
  </si>
  <si>
    <t>9107869 Total</t>
  </si>
  <si>
    <t>9035001 Total</t>
  </si>
  <si>
    <t>9078699 Total</t>
  </si>
  <si>
    <t>9054918 Total</t>
  </si>
  <si>
    <t>40.10.23.05.02</t>
  </si>
  <si>
    <t>Dst - Serviço Dos Transportes Aéreos E Maritimos</t>
  </si>
  <si>
    <t>9118863 Total</t>
  </si>
  <si>
    <t>9055112 Total</t>
  </si>
  <si>
    <t>9079369 Total</t>
  </si>
  <si>
    <t>9092856 Total</t>
  </si>
  <si>
    <t>9031714 Total</t>
  </si>
  <si>
    <t>9072627 Total</t>
  </si>
  <si>
    <t>9058122 Total</t>
  </si>
  <si>
    <t>9064570 Total</t>
  </si>
  <si>
    <t>9067743 Total</t>
  </si>
  <si>
    <t>9069044 Total</t>
  </si>
  <si>
    <t>9089958 Total</t>
  </si>
  <si>
    <t>9054863 Total</t>
  </si>
  <si>
    <t>9071848 Total</t>
  </si>
  <si>
    <t>9055766 Total</t>
  </si>
  <si>
    <t>9086171 Total</t>
  </si>
  <si>
    <t>9084548 Total</t>
  </si>
  <si>
    <t>9063003 Total</t>
  </si>
  <si>
    <t>9078978 Total</t>
  </si>
  <si>
    <t>9035872 Total</t>
  </si>
  <si>
    <t>9064598 Total</t>
  </si>
  <si>
    <t>9064602 Total</t>
  </si>
  <si>
    <t>9118799 Total</t>
  </si>
  <si>
    <t>9073013 Total</t>
  </si>
  <si>
    <t>9064382 Total</t>
  </si>
  <si>
    <t>9089504 Total</t>
  </si>
  <si>
    <t>9104966 Total</t>
  </si>
  <si>
    <t>40.10.20.03.05</t>
  </si>
  <si>
    <t>Mdr - Delegação De Mdr Porto Novo</t>
  </si>
  <si>
    <t>40.10.20.03.04.01</t>
  </si>
  <si>
    <t>Delegação MDR Santa Catarina FUNC</t>
  </si>
  <si>
    <t>9054822 Total</t>
  </si>
  <si>
    <t>9041703 Total</t>
  </si>
  <si>
    <t>9035163 Total</t>
  </si>
  <si>
    <t>9122194 Total</t>
  </si>
  <si>
    <t>9067662 Total</t>
  </si>
  <si>
    <t>40.10.25.04.01</t>
  </si>
  <si>
    <t>Serviço De Recursos Marinhos, Aquacultura e Pescas</t>
  </si>
  <si>
    <t>9051424 Total</t>
  </si>
  <si>
    <t>9071765 Total</t>
  </si>
  <si>
    <t>9067217 Total</t>
  </si>
  <si>
    <t>9118227 Total</t>
  </si>
  <si>
    <t>9035898 Total</t>
  </si>
  <si>
    <t>9064722 Total</t>
  </si>
  <si>
    <t>9062809 Total</t>
  </si>
  <si>
    <t>9067282 Total</t>
  </si>
  <si>
    <t>9068608 Total</t>
  </si>
  <si>
    <t>9086498 Total</t>
  </si>
  <si>
    <t>40.10.19.05.04</t>
  </si>
  <si>
    <t>Dgfm - Licenciamento E Supervisão Da Atividade Farmaceutica</t>
  </si>
  <si>
    <t>9062823 Total</t>
  </si>
  <si>
    <t>9074056 Total</t>
  </si>
  <si>
    <t>9063819 Total</t>
  </si>
  <si>
    <t>9068723 Total</t>
  </si>
  <si>
    <t>9073152 Total</t>
  </si>
  <si>
    <t>9031096 Total</t>
  </si>
  <si>
    <t>9062646 Total</t>
  </si>
  <si>
    <t>9059664 Total</t>
  </si>
  <si>
    <t>9118546 Total</t>
  </si>
  <si>
    <t>9062898 Total</t>
  </si>
  <si>
    <t>9063823 Total</t>
  </si>
  <si>
    <t>9090099 Total</t>
  </si>
  <si>
    <t>9073705 Total</t>
  </si>
  <si>
    <t>9058527 Total</t>
  </si>
  <si>
    <t>9067342 Total</t>
  </si>
  <si>
    <t>9058170 Total</t>
  </si>
  <si>
    <t>9068466 Total</t>
  </si>
  <si>
    <t>9079084 Total</t>
  </si>
  <si>
    <t>9072070 Total</t>
  </si>
  <si>
    <t>9062707 Total</t>
  </si>
  <si>
    <t>9087163 Total</t>
  </si>
  <si>
    <t>9072975 Total</t>
  </si>
  <si>
    <t>9063726 Total</t>
  </si>
  <si>
    <t>9118666 Total</t>
  </si>
  <si>
    <t>9081001 Total</t>
  </si>
  <si>
    <t>9089620 Total</t>
  </si>
  <si>
    <t>9071931 Total</t>
  </si>
  <si>
    <t>9078790 Total</t>
  </si>
  <si>
    <t>9092083 Total</t>
  </si>
  <si>
    <t>9071811 Total</t>
  </si>
  <si>
    <t>9074053 Total</t>
  </si>
  <si>
    <t>9074044 Total</t>
  </si>
  <si>
    <t>9033998 Total</t>
  </si>
  <si>
    <t>9062967 Total</t>
  </si>
  <si>
    <t>9063926 Total</t>
  </si>
  <si>
    <t>40.10.19.03.18.03</t>
  </si>
  <si>
    <t>Delegacia De Saude De Brava - Medicamentos Logistica E Aprovisionamento</t>
  </si>
  <si>
    <t>9082958 Total</t>
  </si>
  <si>
    <t>9062387 Total</t>
  </si>
  <si>
    <t>9062441 Total</t>
  </si>
  <si>
    <t>9067764 Total</t>
  </si>
  <si>
    <t>9081278 Total</t>
  </si>
  <si>
    <t>9054946 Total</t>
  </si>
  <si>
    <t>9063214 Total</t>
  </si>
  <si>
    <t>9035895 Total</t>
  </si>
  <si>
    <t>9117744 Total</t>
  </si>
  <si>
    <t>9072982 Total</t>
  </si>
  <si>
    <t>9079114 Total</t>
  </si>
  <si>
    <t>9058484 Total</t>
  </si>
  <si>
    <t>9076713 Total</t>
  </si>
  <si>
    <t>9084603 Total</t>
  </si>
  <si>
    <t>9035069 Total</t>
  </si>
  <si>
    <t>9035881 Total</t>
  </si>
  <si>
    <t>9089447 Total</t>
  </si>
  <si>
    <t>9054990 Total</t>
  </si>
  <si>
    <t>9117808 Total</t>
  </si>
  <si>
    <t>9074114 Total</t>
  </si>
  <si>
    <t>9073977 Total</t>
  </si>
  <si>
    <t>9073210 Total</t>
  </si>
  <si>
    <t>9062721 Total</t>
  </si>
  <si>
    <t>9051521 Total</t>
  </si>
  <si>
    <t>9063760 Total</t>
  </si>
  <si>
    <t>9034147 Total</t>
  </si>
  <si>
    <t>9116525 Total</t>
  </si>
  <si>
    <t>9064728 Total</t>
  </si>
  <si>
    <t>9068626 Total</t>
  </si>
  <si>
    <t>9072913 Total</t>
  </si>
  <si>
    <t>9054991 Total</t>
  </si>
  <si>
    <t>9062901 Total</t>
  </si>
  <si>
    <t>9044194 Total</t>
  </si>
  <si>
    <t>9073341 Total</t>
  </si>
  <si>
    <t>9063441 Total</t>
  </si>
  <si>
    <t>9081181 Total</t>
  </si>
  <si>
    <t>9045658 Total</t>
  </si>
  <si>
    <t>9072637 Total</t>
  </si>
  <si>
    <t>9074092 Total</t>
  </si>
  <si>
    <t>9073178 Total</t>
  </si>
  <si>
    <t>9058000 Total</t>
  </si>
  <si>
    <t>9071763 Total</t>
  </si>
  <si>
    <t>9063746 Total</t>
  </si>
  <si>
    <t>9089693 Total</t>
  </si>
  <si>
    <t>9063447 Total</t>
  </si>
  <si>
    <t>9045543 Total</t>
  </si>
  <si>
    <t>9057974 Total</t>
  </si>
  <si>
    <t>9063655 Total</t>
  </si>
  <si>
    <t>9091735 Total</t>
  </si>
  <si>
    <t>9195250 Total</t>
  </si>
  <si>
    <t>02.07.01.01.03-Pensões do regime não contributivo</t>
  </si>
  <si>
    <t>40.20.01</t>
  </si>
  <si>
    <t>Enc.Com. - Encargos Da Dívida Interna</t>
  </si>
  <si>
    <t>02.04.02-Juros Da Dívida Interna</t>
  </si>
  <si>
    <t>9163592 Total</t>
  </si>
  <si>
    <t>9259343 Total</t>
  </si>
  <si>
    <t>40.10.09.04.03</t>
  </si>
  <si>
    <t>Mobilização De Recursos</t>
  </si>
  <si>
    <t>9259248 Total</t>
  </si>
  <si>
    <t>9219847 Total</t>
  </si>
  <si>
    <t>9186932 Total</t>
  </si>
  <si>
    <t>9259223 Total</t>
  </si>
  <si>
    <t>9259271 Total</t>
  </si>
  <si>
    <t>9200174 Total</t>
  </si>
  <si>
    <t>9169408 Total</t>
  </si>
  <si>
    <t>9165572 Total</t>
  </si>
  <si>
    <t>9259201 Total</t>
  </si>
  <si>
    <t>9143784 Total</t>
  </si>
  <si>
    <t>9211478 Total</t>
  </si>
  <si>
    <t>9147670 Total</t>
  </si>
  <si>
    <t>9256545 Total</t>
  </si>
  <si>
    <t>9124057 Total</t>
  </si>
  <si>
    <t>9149043 Total</t>
  </si>
  <si>
    <t>9157682 Total</t>
  </si>
  <si>
    <t>40.10.09.40.03</t>
  </si>
  <si>
    <t xml:space="preserve"> Centro De Emprego Do Mindelo</t>
  </si>
  <si>
    <t>40.10.09.40.04</t>
  </si>
  <si>
    <t xml:space="preserve"> Centro De Emprego E Formação Profissional De Assomada</t>
  </si>
  <si>
    <t>9184217 Total</t>
  </si>
  <si>
    <t>9230351 Total</t>
  </si>
  <si>
    <t>9184491 Total</t>
  </si>
  <si>
    <t>9148037 Total</t>
  </si>
  <si>
    <t>40.20.02</t>
  </si>
  <si>
    <t>Enc.Com. - Encargos Da Dívida Externa</t>
  </si>
  <si>
    <t>02.04.01-Juros da dívida externa</t>
  </si>
  <si>
    <t>9182089 Total</t>
  </si>
  <si>
    <t>9200706 Total</t>
  </si>
  <si>
    <t>9211899 Total</t>
  </si>
  <si>
    <t>9211830 Total</t>
  </si>
  <si>
    <t>9195540 Total</t>
  </si>
  <si>
    <t>9123798 Total</t>
  </si>
  <si>
    <t>9259166 Total</t>
  </si>
  <si>
    <t>9201079 Total</t>
  </si>
  <si>
    <t>9143511 Total</t>
  </si>
  <si>
    <t>9229729 Total</t>
  </si>
  <si>
    <t>9158538 Total</t>
  </si>
  <si>
    <t>9260239 Total</t>
  </si>
  <si>
    <t>9163507 Total</t>
  </si>
  <si>
    <t>9124127 Total</t>
  </si>
  <si>
    <t>9149464 Total</t>
  </si>
  <si>
    <t>9179826 Total</t>
  </si>
  <si>
    <t>9143392 Total</t>
  </si>
  <si>
    <t>9132752 Total</t>
  </si>
  <si>
    <t>40.35.20.07</t>
  </si>
  <si>
    <t>Eectaf - Enc. Com. - Pensões Por Conta Ministerio Financas - Correios De Cabo Verde</t>
  </si>
  <si>
    <t>9169865 Total</t>
  </si>
  <si>
    <t>9200469 Total</t>
  </si>
  <si>
    <t>9184832 Total</t>
  </si>
  <si>
    <t>9212273 Total</t>
  </si>
  <si>
    <t>9200997 Total</t>
  </si>
  <si>
    <t>9256547 Total</t>
  </si>
  <si>
    <t>9257418 Total</t>
  </si>
  <si>
    <t>9256273 Total</t>
  </si>
  <si>
    <t>9147402 Total</t>
  </si>
  <si>
    <t>9149415 Total</t>
  </si>
  <si>
    <t>9205043 Total</t>
  </si>
  <si>
    <t>9229515 Total</t>
  </si>
  <si>
    <t>9179831 Total</t>
  </si>
  <si>
    <t>40.10.12.01.02</t>
  </si>
  <si>
    <t xml:space="preserve">Apoio Comunidade Cabo-Verdiana na Diáspora  </t>
  </si>
  <si>
    <t>40.30.03.26</t>
  </si>
  <si>
    <t>Consulado Nice</t>
  </si>
  <si>
    <t>40.30.03.25</t>
  </si>
  <si>
    <t>Embaixada Nigeria</t>
  </si>
  <si>
    <t>9259350 Total</t>
  </si>
  <si>
    <t>9163087 Total</t>
  </si>
  <si>
    <t>9262494 Total</t>
  </si>
  <si>
    <t>9206261 Total</t>
  </si>
  <si>
    <t>9212109 Total</t>
  </si>
  <si>
    <t>9191402 Total</t>
  </si>
  <si>
    <t>9211835 Total</t>
  </si>
  <si>
    <t>9206557 Total</t>
  </si>
  <si>
    <t>9149424 Total</t>
  </si>
  <si>
    <t>9195495 Total</t>
  </si>
  <si>
    <t>40.15.01</t>
  </si>
  <si>
    <t>Aquisição de bens e serviços</t>
  </si>
  <si>
    <t>9187222 Total</t>
  </si>
  <si>
    <t>9179822 Total</t>
  </si>
  <si>
    <t>9143142 Total</t>
  </si>
  <si>
    <t>9257674 Total</t>
  </si>
  <si>
    <t>9257416 Total</t>
  </si>
  <si>
    <t>9200262 Total</t>
  </si>
  <si>
    <t>9259298 Total</t>
  </si>
  <si>
    <t>9201018 Total</t>
  </si>
  <si>
    <t>9201085 Total</t>
  </si>
  <si>
    <t>9183181 Total</t>
  </si>
  <si>
    <t>9149035 Total</t>
  </si>
  <si>
    <t>9156925 Total</t>
  </si>
  <si>
    <t>9137520 Total</t>
  </si>
  <si>
    <t>9179947 Total</t>
  </si>
  <si>
    <t>9131562 Total</t>
  </si>
  <si>
    <t>9220525 Total</t>
  </si>
  <si>
    <t>9229902 Total</t>
  </si>
  <si>
    <t>9206652 Total</t>
  </si>
  <si>
    <t>9252786 Total</t>
  </si>
  <si>
    <t>9200986 Total</t>
  </si>
  <si>
    <t>9193030 Total</t>
  </si>
  <si>
    <t>9157439 Total</t>
  </si>
  <si>
    <t>9206340 Total</t>
  </si>
  <si>
    <t>9137532 Total</t>
  </si>
  <si>
    <t>9163939 Total</t>
  </si>
  <si>
    <t>9201054 Total</t>
  </si>
  <si>
    <t>9149048 Total</t>
  </si>
  <si>
    <t>9181386 Total</t>
  </si>
  <si>
    <t>9191175 Total</t>
  </si>
  <si>
    <t>9156923 Total</t>
  </si>
  <si>
    <t>9154180 Total</t>
  </si>
  <si>
    <t>9194973 Total</t>
  </si>
  <si>
    <t>40.60.01</t>
  </si>
  <si>
    <t>Enc.Com. - Contribuição Serviços Simples - Inps</t>
  </si>
  <si>
    <t>9264095 Total</t>
  </si>
  <si>
    <t>9371154 Total</t>
  </si>
  <si>
    <t>9263926 Total</t>
  </si>
  <si>
    <t>9371203 Total</t>
  </si>
  <si>
    <t>40.10.09.02.01</t>
  </si>
  <si>
    <t>Funcionamento - Direcção Geral Do Tesouro</t>
  </si>
  <si>
    <t>03.02.01.04.01-Empréstimos Concedidos Mi Concedidos</t>
  </si>
  <si>
    <t>9264412 Total</t>
  </si>
  <si>
    <t>03.03.01.04.02.01-Emprétimos Obtidos Pmi - Amortizações OF</t>
  </si>
  <si>
    <t>9285838 Total</t>
  </si>
  <si>
    <t>9371296 Total</t>
  </si>
  <si>
    <t>9263919 Total</t>
  </si>
  <si>
    <t>1º</t>
  </si>
  <si>
    <t>TRANSFERÊNCIA</t>
  </si>
  <si>
    <t>ANULAÇÃO</t>
  </si>
  <si>
    <t>TRIMEST</t>
  </si>
  <si>
    <t>Nº CAB</t>
  </si>
  <si>
    <t>1º Total</t>
  </si>
  <si>
    <t>2º</t>
  </si>
  <si>
    <t>2º Total</t>
  </si>
  <si>
    <t>3º</t>
  </si>
  <si>
    <t>3º  Total</t>
  </si>
  <si>
    <t>4º</t>
  </si>
  <si>
    <t>4º Total</t>
  </si>
  <si>
    <t>DONATIVO</t>
  </si>
  <si>
    <t>EMPRESTIMOS</t>
  </si>
  <si>
    <t>OUTRAS FONTES NACIONAIS</t>
  </si>
  <si>
    <t>FUNDOS AJUDA ALIMENTAR</t>
  </si>
  <si>
    <t>PROJETOS</t>
  </si>
  <si>
    <t>3º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</si>
</sst>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2" borderId="1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3" fontId="1" fillId="0" borderId="0" xfId="0" applyNumberFormat="1" applyFont="1"/>
    <xf numFmtId="0" fontId="1" fillId="0" borderId="2" xfId="0" applyFont="1" applyBorder="1"/>
    <xf numFmtId="3" fontId="1" fillId="0" borderId="2" xfId="0" applyNumberFormat="1" applyFont="1" applyBorder="1" applyAlignment="1">
      <alignment vertical="center"/>
    </xf>
    <xf numFmtId="0" fontId="1" fillId="0" borderId="4" xfId="0" applyFont="1" applyBorder="1"/>
    <xf numFmtId="3" fontId="0" fillId="0" borderId="4" xfId="0" applyNumberForma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 applyAlignment="1">
      <alignment vertical="center"/>
    </xf>
    <xf numFmtId="3" fontId="1" fillId="0" borderId="6" xfId="0" applyNumberFormat="1" applyFont="1" applyBorder="1"/>
    <xf numFmtId="3" fontId="1" fillId="0" borderId="7" xfId="0" applyNumberFormat="1" applyFont="1" applyBorder="1"/>
    <xf numFmtId="0" fontId="1" fillId="0" borderId="6" xfId="0" applyFont="1" applyBorder="1" applyAlignment="1">
      <alignment horizontal="left" vertic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6434"/>
  <sheetViews>
    <sheetView tabSelected="1" workbookViewId="0">
      <selection activeCell="A21" sqref="A21"/>
    </sheetView>
  </sheetViews>
  <sheetFormatPr defaultRowHeight="15" x14ac:dyDescent="0.25"/>
  <cols>
    <col min="2" max="2" width="12.85546875" bestFit="1" customWidth="1"/>
    <col min="3" max="3" width="45.5703125" customWidth="1"/>
    <col min="4" max="4" width="17" bestFit="1" customWidth="1"/>
    <col min="5" max="5" width="67.28515625" customWidth="1"/>
    <col min="6" max="6" width="66.140625" bestFit="1" customWidth="1"/>
    <col min="7" max="7" width="23" customWidth="1"/>
    <col min="8" max="9" width="13.7109375" bestFit="1" customWidth="1"/>
    <col min="10" max="10" width="12.28515625" bestFit="1" customWidth="1"/>
    <col min="11" max="12" width="13.7109375" bestFit="1" customWidth="1"/>
    <col min="13" max="13" width="10.85546875" bestFit="1" customWidth="1"/>
    <col min="14" max="15" width="13.7109375" bestFit="1" customWidth="1"/>
    <col min="16" max="18" width="15.5703125" bestFit="1" customWidth="1"/>
    <col min="19" max="19" width="12.85546875" bestFit="1" customWidth="1"/>
    <col min="20" max="20" width="9.85546875" bestFit="1" customWidth="1"/>
  </cols>
  <sheetData>
    <row r="3" spans="1:20" x14ac:dyDescent="0.25">
      <c r="A3" s="48" t="s">
        <v>4486</v>
      </c>
      <c r="B3" s="48" t="s">
        <v>4487</v>
      </c>
      <c r="C3" s="48" t="s">
        <v>0</v>
      </c>
      <c r="D3" s="48" t="s">
        <v>1</v>
      </c>
      <c r="E3" s="48" t="s">
        <v>4499</v>
      </c>
      <c r="F3" s="48" t="s">
        <v>2</v>
      </c>
      <c r="G3" s="47" t="s">
        <v>3</v>
      </c>
      <c r="H3" s="46" t="s">
        <v>4495</v>
      </c>
      <c r="I3" s="46"/>
      <c r="J3" s="46"/>
      <c r="K3" s="45" t="s">
        <v>4496</v>
      </c>
      <c r="L3" s="45"/>
      <c r="M3" s="45"/>
      <c r="N3" s="45" t="s">
        <v>10</v>
      </c>
      <c r="O3" s="45"/>
      <c r="P3" s="45" t="s">
        <v>4497</v>
      </c>
      <c r="Q3" s="45"/>
      <c r="R3" s="45" t="s">
        <v>4498</v>
      </c>
      <c r="S3" s="45"/>
      <c r="T3" s="45"/>
    </row>
    <row r="4" spans="1:20" x14ac:dyDescent="0.25">
      <c r="A4" s="48"/>
      <c r="B4" s="48"/>
      <c r="C4" s="48"/>
      <c r="D4" s="48"/>
      <c r="E4" s="48"/>
      <c r="F4" s="48"/>
      <c r="G4" s="47"/>
      <c r="H4" s="45" t="s">
        <v>4</v>
      </c>
      <c r="I4" s="45"/>
      <c r="J4" s="8" t="s">
        <v>5</v>
      </c>
      <c r="K4" s="45" t="s">
        <v>4</v>
      </c>
      <c r="L4" s="45"/>
      <c r="M4" s="8" t="s">
        <v>5</v>
      </c>
      <c r="N4" s="45" t="s">
        <v>4</v>
      </c>
      <c r="O4" s="45"/>
      <c r="P4" s="45" t="s">
        <v>4</v>
      </c>
      <c r="Q4" s="45"/>
      <c r="R4" s="45" t="s">
        <v>4</v>
      </c>
      <c r="S4" s="45"/>
      <c r="T4" s="1"/>
    </row>
    <row r="5" spans="1:20" x14ac:dyDescent="0.25">
      <c r="A5" s="48"/>
      <c r="B5" s="48"/>
      <c r="C5" s="48"/>
      <c r="D5" s="48"/>
      <c r="E5" s="48"/>
      <c r="F5" s="48"/>
      <c r="G5" s="47"/>
      <c r="H5" s="1" t="s">
        <v>4485</v>
      </c>
      <c r="I5" s="1" t="s">
        <v>5</v>
      </c>
      <c r="J5" s="8"/>
      <c r="K5" s="1" t="s">
        <v>4485</v>
      </c>
      <c r="L5" s="1" t="s">
        <v>5</v>
      </c>
      <c r="M5" s="8"/>
      <c r="N5" s="1" t="s">
        <v>4485</v>
      </c>
      <c r="O5" s="1" t="s">
        <v>5</v>
      </c>
      <c r="P5" s="1" t="s">
        <v>4485</v>
      </c>
      <c r="Q5" s="1" t="s">
        <v>5</v>
      </c>
      <c r="R5" s="1" t="s">
        <v>4485</v>
      </c>
      <c r="S5" s="1" t="s">
        <v>5</v>
      </c>
      <c r="T5" s="1" t="s">
        <v>5</v>
      </c>
    </row>
    <row r="6" spans="1:20" x14ac:dyDescent="0.25">
      <c r="A6" s="2" t="s">
        <v>4483</v>
      </c>
      <c r="B6" s="39">
        <v>7825748</v>
      </c>
      <c r="C6" s="41" t="s">
        <v>6</v>
      </c>
      <c r="D6" s="39" t="s">
        <v>7</v>
      </c>
      <c r="E6" s="41" t="s">
        <v>8</v>
      </c>
      <c r="F6" s="10" t="s">
        <v>9</v>
      </c>
      <c r="G6" s="18" t="s">
        <v>10</v>
      </c>
      <c r="H6" s="26"/>
      <c r="I6" s="26"/>
      <c r="J6" s="26"/>
      <c r="K6" s="26"/>
      <c r="L6" s="26"/>
      <c r="M6" s="26"/>
      <c r="N6" s="26"/>
      <c r="O6" s="26">
        <v>100000</v>
      </c>
      <c r="P6" s="26"/>
      <c r="Q6" s="26"/>
      <c r="R6" s="26"/>
      <c r="S6" s="26"/>
      <c r="T6" s="26"/>
    </row>
    <row r="7" spans="1:20" x14ac:dyDescent="0.25">
      <c r="A7" s="2" t="s">
        <v>4483</v>
      </c>
      <c r="B7" s="43"/>
      <c r="C7" s="44"/>
      <c r="D7" s="43"/>
      <c r="E7" s="44"/>
      <c r="F7" s="10" t="s">
        <v>11</v>
      </c>
      <c r="G7" s="18" t="s">
        <v>10</v>
      </c>
      <c r="H7" s="26"/>
      <c r="I7" s="26"/>
      <c r="J7" s="26"/>
      <c r="K7" s="26"/>
      <c r="L7" s="26"/>
      <c r="M7" s="26"/>
      <c r="N7" s="26"/>
      <c r="O7" s="26">
        <v>200000</v>
      </c>
      <c r="P7" s="26"/>
      <c r="Q7" s="26"/>
      <c r="R7" s="26"/>
      <c r="S7" s="26"/>
      <c r="T7" s="26"/>
    </row>
    <row r="8" spans="1:20" x14ac:dyDescent="0.25">
      <c r="A8" s="2" t="s">
        <v>4483</v>
      </c>
      <c r="B8" s="43"/>
      <c r="C8" s="44"/>
      <c r="D8" s="43"/>
      <c r="E8" s="44"/>
      <c r="F8" s="10" t="s">
        <v>12</v>
      </c>
      <c r="G8" s="18" t="s">
        <v>10</v>
      </c>
      <c r="H8" s="26"/>
      <c r="I8" s="26"/>
      <c r="J8" s="26"/>
      <c r="K8" s="26"/>
      <c r="L8" s="26"/>
      <c r="M8" s="26"/>
      <c r="N8" s="26"/>
      <c r="O8" s="26">
        <v>1926656</v>
      </c>
      <c r="P8" s="26"/>
      <c r="Q8" s="26"/>
      <c r="R8" s="26"/>
      <c r="S8" s="26"/>
      <c r="T8" s="26"/>
    </row>
    <row r="9" spans="1:20" x14ac:dyDescent="0.25">
      <c r="A9" s="2" t="s">
        <v>4483</v>
      </c>
      <c r="B9" s="43"/>
      <c r="C9" s="44"/>
      <c r="D9" s="43"/>
      <c r="E9" s="44"/>
      <c r="F9" s="10" t="s">
        <v>13</v>
      </c>
      <c r="G9" s="18" t="s">
        <v>10</v>
      </c>
      <c r="H9" s="26"/>
      <c r="I9" s="26"/>
      <c r="J9" s="26"/>
      <c r="K9" s="26"/>
      <c r="L9" s="26"/>
      <c r="M9" s="26"/>
      <c r="N9" s="26"/>
      <c r="O9" s="26">
        <v>200000</v>
      </c>
      <c r="P9" s="26"/>
      <c r="Q9" s="26"/>
      <c r="R9" s="26"/>
      <c r="S9" s="26"/>
      <c r="T9" s="26"/>
    </row>
    <row r="10" spans="1:20" x14ac:dyDescent="0.25">
      <c r="A10" s="2" t="s">
        <v>4483</v>
      </c>
      <c r="B10" s="43"/>
      <c r="C10" s="44"/>
      <c r="D10" s="43"/>
      <c r="E10" s="44"/>
      <c r="F10" s="10" t="s">
        <v>14</v>
      </c>
      <c r="G10" s="18" t="s">
        <v>10</v>
      </c>
      <c r="H10" s="26"/>
      <c r="I10" s="26"/>
      <c r="J10" s="26"/>
      <c r="K10" s="26"/>
      <c r="L10" s="26"/>
      <c r="M10" s="26"/>
      <c r="N10" s="26"/>
      <c r="O10" s="26">
        <v>500000</v>
      </c>
      <c r="P10" s="26"/>
      <c r="Q10" s="26"/>
      <c r="R10" s="26"/>
      <c r="S10" s="26"/>
      <c r="T10" s="26"/>
    </row>
    <row r="11" spans="1:20" x14ac:dyDescent="0.25">
      <c r="A11" s="2" t="s">
        <v>4483</v>
      </c>
      <c r="B11" s="43"/>
      <c r="C11" s="44"/>
      <c r="D11" s="43"/>
      <c r="E11" s="44"/>
      <c r="F11" s="10" t="s">
        <v>15</v>
      </c>
      <c r="G11" s="18" t="s">
        <v>10</v>
      </c>
      <c r="H11" s="26"/>
      <c r="I11" s="26"/>
      <c r="J11" s="26"/>
      <c r="K11" s="26"/>
      <c r="L11" s="26"/>
      <c r="M11" s="26"/>
      <c r="N11" s="26"/>
      <c r="O11" s="26">
        <v>50000</v>
      </c>
      <c r="P11" s="26"/>
      <c r="Q11" s="26"/>
      <c r="R11" s="26"/>
      <c r="S11" s="26"/>
      <c r="T11" s="26"/>
    </row>
    <row r="12" spans="1:20" x14ac:dyDescent="0.25">
      <c r="A12" s="2" t="s">
        <v>4483</v>
      </c>
      <c r="B12" s="43"/>
      <c r="C12" s="44"/>
      <c r="D12" s="43"/>
      <c r="E12" s="44"/>
      <c r="F12" s="10" t="s">
        <v>16</v>
      </c>
      <c r="G12" s="18" t="s">
        <v>10</v>
      </c>
      <c r="H12" s="26"/>
      <c r="I12" s="26"/>
      <c r="J12" s="26"/>
      <c r="K12" s="26"/>
      <c r="L12" s="26"/>
      <c r="M12" s="26"/>
      <c r="N12" s="26"/>
      <c r="O12" s="26">
        <v>300000</v>
      </c>
      <c r="P12" s="26"/>
      <c r="Q12" s="26"/>
      <c r="R12" s="26"/>
      <c r="S12" s="26"/>
      <c r="T12" s="26"/>
    </row>
    <row r="13" spans="1:20" x14ac:dyDescent="0.25">
      <c r="A13" s="2" t="s">
        <v>4483</v>
      </c>
      <c r="B13" s="43"/>
      <c r="C13" s="44"/>
      <c r="D13" s="43"/>
      <c r="E13" s="44"/>
      <c r="F13" s="10" t="s">
        <v>17</v>
      </c>
      <c r="G13" s="18" t="s">
        <v>10</v>
      </c>
      <c r="H13" s="26"/>
      <c r="I13" s="26"/>
      <c r="J13" s="26"/>
      <c r="K13" s="26"/>
      <c r="L13" s="26"/>
      <c r="M13" s="26"/>
      <c r="N13" s="26"/>
      <c r="O13" s="26">
        <v>350000</v>
      </c>
      <c r="P13" s="26"/>
      <c r="Q13" s="26"/>
      <c r="R13" s="26"/>
      <c r="S13" s="26"/>
      <c r="T13" s="26"/>
    </row>
    <row r="14" spans="1:20" x14ac:dyDescent="0.25">
      <c r="A14" s="2" t="s">
        <v>4483</v>
      </c>
      <c r="B14" s="43"/>
      <c r="C14" s="44"/>
      <c r="D14" s="43"/>
      <c r="E14" s="44"/>
      <c r="F14" s="10" t="s">
        <v>18</v>
      </c>
      <c r="G14" s="18" t="s">
        <v>10</v>
      </c>
      <c r="H14" s="26"/>
      <c r="I14" s="26"/>
      <c r="J14" s="26"/>
      <c r="K14" s="26"/>
      <c r="L14" s="26"/>
      <c r="M14" s="26"/>
      <c r="N14" s="26"/>
      <c r="O14" s="26">
        <v>250000</v>
      </c>
      <c r="P14" s="26"/>
      <c r="Q14" s="26"/>
      <c r="R14" s="26"/>
      <c r="S14" s="26"/>
      <c r="T14" s="26"/>
    </row>
    <row r="15" spans="1:20" x14ac:dyDescent="0.25">
      <c r="A15" s="2" t="s">
        <v>4483</v>
      </c>
      <c r="B15" s="43"/>
      <c r="C15" s="44"/>
      <c r="D15" s="43"/>
      <c r="E15" s="44"/>
      <c r="F15" s="10" t="s">
        <v>19</v>
      </c>
      <c r="G15" s="18" t="s">
        <v>10</v>
      </c>
      <c r="H15" s="26"/>
      <c r="I15" s="26"/>
      <c r="J15" s="26"/>
      <c r="K15" s="26"/>
      <c r="L15" s="26"/>
      <c r="M15" s="26"/>
      <c r="N15" s="26"/>
      <c r="O15" s="26">
        <v>1157316</v>
      </c>
      <c r="P15" s="26"/>
      <c r="Q15" s="26"/>
      <c r="R15" s="26"/>
      <c r="S15" s="26"/>
      <c r="T15" s="26"/>
    </row>
    <row r="16" spans="1:20" x14ac:dyDescent="0.25">
      <c r="A16" s="2" t="s">
        <v>4483</v>
      </c>
      <c r="B16" s="43"/>
      <c r="C16" s="44"/>
      <c r="D16" s="43"/>
      <c r="E16" s="44"/>
      <c r="F16" s="10" t="s">
        <v>20</v>
      </c>
      <c r="G16" s="18" t="s">
        <v>10</v>
      </c>
      <c r="H16" s="26"/>
      <c r="I16" s="26"/>
      <c r="J16" s="26"/>
      <c r="K16" s="26"/>
      <c r="L16" s="26"/>
      <c r="M16" s="26"/>
      <c r="N16" s="26"/>
      <c r="O16" s="26">
        <v>50000</v>
      </c>
      <c r="P16" s="26"/>
      <c r="Q16" s="26"/>
      <c r="R16" s="26"/>
      <c r="S16" s="26"/>
      <c r="T16" s="26"/>
    </row>
    <row r="17" spans="1:20" x14ac:dyDescent="0.25">
      <c r="A17" s="2" t="s">
        <v>4483</v>
      </c>
      <c r="B17" s="43"/>
      <c r="C17" s="44"/>
      <c r="D17" s="43"/>
      <c r="E17" s="44"/>
      <c r="F17" s="10" t="s">
        <v>21</v>
      </c>
      <c r="G17" s="18" t="s">
        <v>10</v>
      </c>
      <c r="H17" s="26"/>
      <c r="I17" s="26"/>
      <c r="J17" s="26"/>
      <c r="K17" s="26"/>
      <c r="L17" s="26"/>
      <c r="M17" s="26"/>
      <c r="N17" s="26"/>
      <c r="O17" s="26">
        <v>75000</v>
      </c>
      <c r="P17" s="26"/>
      <c r="Q17" s="26"/>
      <c r="R17" s="26"/>
      <c r="S17" s="26"/>
      <c r="T17" s="26"/>
    </row>
    <row r="18" spans="1:20" x14ac:dyDescent="0.25">
      <c r="A18" s="2" t="s">
        <v>4483</v>
      </c>
      <c r="B18" s="43"/>
      <c r="C18" s="44"/>
      <c r="D18" s="43"/>
      <c r="E18" s="44"/>
      <c r="F18" s="10" t="s">
        <v>22</v>
      </c>
      <c r="G18" s="18" t="s">
        <v>10</v>
      </c>
      <c r="H18" s="26"/>
      <c r="I18" s="26"/>
      <c r="J18" s="26"/>
      <c r="K18" s="26"/>
      <c r="L18" s="26"/>
      <c r="M18" s="26"/>
      <c r="N18" s="26"/>
      <c r="O18" s="26">
        <v>200000</v>
      </c>
      <c r="P18" s="26"/>
      <c r="Q18" s="26"/>
      <c r="R18" s="26"/>
      <c r="S18" s="26"/>
      <c r="T18" s="26"/>
    </row>
    <row r="19" spans="1:20" x14ac:dyDescent="0.25">
      <c r="A19" s="2" t="s">
        <v>4483</v>
      </c>
      <c r="B19" s="43"/>
      <c r="C19" s="44"/>
      <c r="D19" s="43"/>
      <c r="E19" s="44"/>
      <c r="F19" s="10" t="s">
        <v>23</v>
      </c>
      <c r="G19" s="18" t="s">
        <v>10</v>
      </c>
      <c r="H19" s="26"/>
      <c r="I19" s="26"/>
      <c r="J19" s="26"/>
      <c r="K19" s="26"/>
      <c r="L19" s="26"/>
      <c r="M19" s="26"/>
      <c r="N19" s="26"/>
      <c r="O19" s="26">
        <v>250000</v>
      </c>
      <c r="P19" s="26"/>
      <c r="Q19" s="26"/>
      <c r="R19" s="26"/>
      <c r="S19" s="26"/>
      <c r="T19" s="26"/>
    </row>
    <row r="20" spans="1:20" x14ac:dyDescent="0.25">
      <c r="A20" s="2" t="s">
        <v>4483</v>
      </c>
      <c r="B20" s="43"/>
      <c r="C20" s="42"/>
      <c r="D20" s="40"/>
      <c r="E20" s="42"/>
      <c r="F20" s="10" t="s">
        <v>24</v>
      </c>
      <c r="G20" s="18" t="s">
        <v>10</v>
      </c>
      <c r="H20" s="26"/>
      <c r="I20" s="26"/>
      <c r="J20" s="26"/>
      <c r="K20" s="26"/>
      <c r="L20" s="26"/>
      <c r="M20" s="26"/>
      <c r="N20" s="26"/>
      <c r="O20" s="26">
        <v>250000</v>
      </c>
      <c r="P20" s="26"/>
      <c r="Q20" s="26"/>
      <c r="R20" s="26"/>
      <c r="S20" s="26"/>
      <c r="T20" s="26"/>
    </row>
    <row r="21" spans="1:20" x14ac:dyDescent="0.25">
      <c r="A21" s="2" t="s">
        <v>4483</v>
      </c>
      <c r="B21" s="40"/>
      <c r="C21" s="19" t="s">
        <v>25</v>
      </c>
      <c r="D21" s="12" t="s">
        <v>26</v>
      </c>
      <c r="E21" s="19" t="s">
        <v>27</v>
      </c>
      <c r="F21" s="10" t="s">
        <v>20</v>
      </c>
      <c r="G21" s="18" t="s">
        <v>10</v>
      </c>
      <c r="H21" s="26"/>
      <c r="I21" s="26"/>
      <c r="J21" s="26"/>
      <c r="K21" s="26"/>
      <c r="L21" s="26"/>
      <c r="M21" s="26"/>
      <c r="N21" s="26">
        <v>5858972</v>
      </c>
      <c r="O21" s="26"/>
      <c r="P21" s="26"/>
      <c r="Q21" s="26"/>
      <c r="R21" s="26"/>
      <c r="S21" s="26"/>
      <c r="T21" s="26"/>
    </row>
    <row r="22" spans="1:20" x14ac:dyDescent="0.25">
      <c r="A22" s="2" t="s">
        <v>4483</v>
      </c>
      <c r="B22" s="12" t="s">
        <v>28</v>
      </c>
      <c r="C22" s="12"/>
      <c r="D22" s="12"/>
      <c r="E22" s="12"/>
      <c r="F22" s="10"/>
      <c r="G22" s="10"/>
      <c r="H22" s="27"/>
      <c r="I22" s="27"/>
      <c r="J22" s="27"/>
      <c r="K22" s="27"/>
      <c r="L22" s="27"/>
      <c r="M22" s="27"/>
      <c r="N22" s="27">
        <f>SUBTOTAL(9,N5:N21)</f>
        <v>5858972</v>
      </c>
      <c r="O22" s="27">
        <f>SUBTOTAL(9,O5:O21)</f>
        <v>5858972</v>
      </c>
      <c r="P22" s="27"/>
      <c r="Q22" s="27"/>
      <c r="R22" s="27"/>
      <c r="S22" s="27"/>
      <c r="T22" s="27"/>
    </row>
    <row r="23" spans="1:20" x14ac:dyDescent="0.25">
      <c r="A23" s="2" t="s">
        <v>4483</v>
      </c>
      <c r="B23" s="12">
        <v>7828191</v>
      </c>
      <c r="C23" s="19" t="s">
        <v>29</v>
      </c>
      <c r="D23" s="12" t="s">
        <v>30</v>
      </c>
      <c r="E23" s="19" t="s">
        <v>31</v>
      </c>
      <c r="F23" s="10" t="s">
        <v>32</v>
      </c>
      <c r="G23" s="18" t="s">
        <v>33</v>
      </c>
      <c r="H23" s="26"/>
      <c r="I23" s="26"/>
      <c r="J23" s="26">
        <v>425000000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spans="1:20" x14ac:dyDescent="0.25">
      <c r="A24" s="2" t="s">
        <v>4483</v>
      </c>
      <c r="B24" s="12" t="s">
        <v>34</v>
      </c>
      <c r="C24" s="12"/>
      <c r="D24" s="12"/>
      <c r="E24" s="12"/>
      <c r="F24" s="10"/>
      <c r="G24" s="10"/>
      <c r="H24" s="27"/>
      <c r="I24" s="27"/>
      <c r="J24" s="27">
        <v>425000000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spans="1:20" x14ac:dyDescent="0.25">
      <c r="A25" s="2" t="s">
        <v>4483</v>
      </c>
      <c r="B25" s="12">
        <v>7828228</v>
      </c>
      <c r="C25" s="19" t="s">
        <v>29</v>
      </c>
      <c r="D25" s="12" t="s">
        <v>35</v>
      </c>
      <c r="E25" s="19" t="s">
        <v>36</v>
      </c>
      <c r="F25" s="10" t="s">
        <v>37</v>
      </c>
      <c r="G25" s="18" t="s">
        <v>33</v>
      </c>
      <c r="H25" s="26"/>
      <c r="I25" s="26"/>
      <c r="J25" s="26">
        <v>1000000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spans="1:20" x14ac:dyDescent="0.25">
      <c r="A26" s="2" t="s">
        <v>4483</v>
      </c>
      <c r="B26" s="12" t="s">
        <v>38</v>
      </c>
      <c r="C26" s="12"/>
      <c r="D26" s="12"/>
      <c r="E26" s="12"/>
      <c r="F26" s="10"/>
      <c r="G26" s="10"/>
      <c r="H26" s="27"/>
      <c r="I26" s="27"/>
      <c r="J26" s="27">
        <v>1000000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2" t="s">
        <v>4483</v>
      </c>
      <c r="B27" s="39">
        <v>7828232</v>
      </c>
      <c r="C27" s="41" t="s">
        <v>29</v>
      </c>
      <c r="D27" s="39" t="s">
        <v>35</v>
      </c>
      <c r="E27" s="41" t="s">
        <v>36</v>
      </c>
      <c r="F27" s="10" t="s">
        <v>9</v>
      </c>
      <c r="G27" s="18" t="s">
        <v>33</v>
      </c>
      <c r="H27" s="26"/>
      <c r="I27" s="26"/>
      <c r="J27" s="26">
        <v>54037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</row>
    <row r="28" spans="1:20" x14ac:dyDescent="0.25">
      <c r="A28" s="2" t="s">
        <v>4483</v>
      </c>
      <c r="B28" s="43"/>
      <c r="C28" s="44"/>
      <c r="D28" s="43"/>
      <c r="E28" s="44"/>
      <c r="F28" s="10" t="s">
        <v>11</v>
      </c>
      <c r="G28" s="18" t="s">
        <v>33</v>
      </c>
      <c r="H28" s="26"/>
      <c r="I28" s="26"/>
      <c r="J28" s="26">
        <v>500000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20" x14ac:dyDescent="0.25">
      <c r="A29" s="2" t="s">
        <v>4483</v>
      </c>
      <c r="B29" s="43"/>
      <c r="C29" s="44"/>
      <c r="D29" s="43"/>
      <c r="E29" s="44"/>
      <c r="F29" s="10" t="s">
        <v>12</v>
      </c>
      <c r="G29" s="18" t="s">
        <v>33</v>
      </c>
      <c r="H29" s="26"/>
      <c r="I29" s="26"/>
      <c r="J29" s="26">
        <v>200000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0" x14ac:dyDescent="0.25">
      <c r="A30" s="2" t="s">
        <v>4483</v>
      </c>
      <c r="B30" s="43"/>
      <c r="C30" s="44"/>
      <c r="D30" s="43"/>
      <c r="E30" s="44"/>
      <c r="F30" s="10" t="s">
        <v>14</v>
      </c>
      <c r="G30" s="18" t="s">
        <v>33</v>
      </c>
      <c r="H30" s="26"/>
      <c r="I30" s="26"/>
      <c r="J30" s="26">
        <v>50000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</row>
    <row r="31" spans="1:20" x14ac:dyDescent="0.25">
      <c r="A31" s="2" t="s">
        <v>4483</v>
      </c>
      <c r="B31" s="43"/>
      <c r="C31" s="44"/>
      <c r="D31" s="43"/>
      <c r="E31" s="44"/>
      <c r="F31" s="10" t="s">
        <v>17</v>
      </c>
      <c r="G31" s="18" t="s">
        <v>33</v>
      </c>
      <c r="H31" s="26"/>
      <c r="I31" s="26"/>
      <c r="J31" s="26">
        <v>1000000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spans="1:20" x14ac:dyDescent="0.25">
      <c r="A32" s="2" t="s">
        <v>4483</v>
      </c>
      <c r="B32" s="43"/>
      <c r="C32" s="44"/>
      <c r="D32" s="43"/>
      <c r="E32" s="44"/>
      <c r="F32" s="10" t="s">
        <v>18</v>
      </c>
      <c r="G32" s="18" t="s">
        <v>33</v>
      </c>
      <c r="H32" s="26"/>
      <c r="I32" s="26"/>
      <c r="J32" s="26">
        <v>1500000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</row>
    <row r="33" spans="1:20" x14ac:dyDescent="0.25">
      <c r="A33" s="2" t="s">
        <v>4483</v>
      </c>
      <c r="B33" s="43"/>
      <c r="C33" s="44"/>
      <c r="D33" s="43"/>
      <c r="E33" s="44"/>
      <c r="F33" s="10" t="s">
        <v>20</v>
      </c>
      <c r="G33" s="18" t="s">
        <v>33</v>
      </c>
      <c r="H33" s="26"/>
      <c r="I33" s="26"/>
      <c r="J33" s="26">
        <v>250000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</row>
    <row r="34" spans="1:20" x14ac:dyDescent="0.25">
      <c r="A34" s="2" t="s">
        <v>4483</v>
      </c>
      <c r="B34" s="43"/>
      <c r="C34" s="44"/>
      <c r="D34" s="43"/>
      <c r="E34" s="44"/>
      <c r="F34" s="10" t="s">
        <v>39</v>
      </c>
      <c r="G34" s="18" t="s">
        <v>33</v>
      </c>
      <c r="H34" s="26"/>
      <c r="I34" s="26"/>
      <c r="J34" s="26">
        <v>100000000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</row>
    <row r="35" spans="1:20" x14ac:dyDescent="0.25">
      <c r="A35" s="2" t="s">
        <v>4483</v>
      </c>
      <c r="B35" s="43"/>
      <c r="C35" s="44"/>
      <c r="D35" s="43"/>
      <c r="E35" s="44"/>
      <c r="F35" s="10" t="s">
        <v>23</v>
      </c>
      <c r="G35" s="18" t="s">
        <v>33</v>
      </c>
      <c r="H35" s="26"/>
      <c r="I35" s="26"/>
      <c r="J35" s="26">
        <v>57650000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</row>
    <row r="36" spans="1:20" x14ac:dyDescent="0.25">
      <c r="A36" s="2" t="s">
        <v>4483</v>
      </c>
      <c r="B36" s="40"/>
      <c r="C36" s="42"/>
      <c r="D36" s="40"/>
      <c r="E36" s="42"/>
      <c r="F36" s="10" t="s">
        <v>24</v>
      </c>
      <c r="G36" s="18" t="s">
        <v>33</v>
      </c>
      <c r="H36" s="26"/>
      <c r="I36" s="26"/>
      <c r="J36" s="26">
        <v>1500000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</row>
    <row r="37" spans="1:20" x14ac:dyDescent="0.25">
      <c r="A37" s="2" t="s">
        <v>4483</v>
      </c>
      <c r="B37" s="12" t="s">
        <v>40</v>
      </c>
      <c r="C37" s="12"/>
      <c r="D37" s="12"/>
      <c r="E37" s="12"/>
      <c r="F37" s="10"/>
      <c r="G37" s="10"/>
      <c r="H37" s="27"/>
      <c r="I37" s="27"/>
      <c r="J37" s="27">
        <v>162704037</v>
      </c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x14ac:dyDescent="0.25">
      <c r="A38" s="2" t="s">
        <v>4483</v>
      </c>
      <c r="B38" s="39">
        <v>7828247</v>
      </c>
      <c r="C38" s="41" t="s">
        <v>41</v>
      </c>
      <c r="D38" s="39" t="s">
        <v>42</v>
      </c>
      <c r="E38" s="41" t="s">
        <v>43</v>
      </c>
      <c r="F38" s="10" t="s">
        <v>44</v>
      </c>
      <c r="G38" s="18" t="s">
        <v>45</v>
      </c>
      <c r="H38" s="26"/>
      <c r="I38" s="26"/>
      <c r="J38" s="26">
        <v>2674957.2000000002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</row>
    <row r="39" spans="1:20" x14ac:dyDescent="0.25">
      <c r="A39" s="2" t="s">
        <v>4483</v>
      </c>
      <c r="B39" s="43"/>
      <c r="C39" s="44"/>
      <c r="D39" s="43"/>
      <c r="E39" s="44"/>
      <c r="F39" s="10" t="s">
        <v>46</v>
      </c>
      <c r="G39" s="18" t="s">
        <v>45</v>
      </c>
      <c r="H39" s="26"/>
      <c r="I39" s="26"/>
      <c r="J39" s="26">
        <v>360837.6</v>
      </c>
      <c r="K39" s="26"/>
      <c r="L39" s="26"/>
      <c r="M39" s="26"/>
      <c r="N39" s="26"/>
      <c r="O39" s="26"/>
      <c r="P39" s="26"/>
      <c r="Q39" s="26"/>
      <c r="R39" s="26"/>
      <c r="S39" s="26"/>
      <c r="T39" s="26"/>
    </row>
    <row r="40" spans="1:20" x14ac:dyDescent="0.25">
      <c r="A40" s="2" t="s">
        <v>4483</v>
      </c>
      <c r="B40" s="43"/>
      <c r="C40" s="44"/>
      <c r="D40" s="43"/>
      <c r="E40" s="44"/>
      <c r="F40" s="10" t="s">
        <v>47</v>
      </c>
      <c r="G40" s="18" t="s">
        <v>45</v>
      </c>
      <c r="H40" s="26"/>
      <c r="I40" s="26"/>
      <c r="J40" s="26">
        <v>401298.8</v>
      </c>
      <c r="K40" s="26"/>
      <c r="L40" s="26"/>
      <c r="M40" s="26"/>
      <c r="N40" s="26"/>
      <c r="O40" s="26"/>
      <c r="P40" s="26"/>
      <c r="Q40" s="26"/>
      <c r="R40" s="26"/>
      <c r="S40" s="26"/>
      <c r="T40" s="26"/>
    </row>
    <row r="41" spans="1:20" x14ac:dyDescent="0.25">
      <c r="A41" s="2" t="s">
        <v>4483</v>
      </c>
      <c r="B41" s="43"/>
      <c r="C41" s="44"/>
      <c r="D41" s="43"/>
      <c r="E41" s="44"/>
      <c r="F41" s="10" t="s">
        <v>9</v>
      </c>
      <c r="G41" s="18" t="s">
        <v>45</v>
      </c>
      <c r="H41" s="26"/>
      <c r="I41" s="26"/>
      <c r="J41" s="26">
        <v>37650</v>
      </c>
      <c r="K41" s="26"/>
      <c r="L41" s="26"/>
      <c r="M41" s="26"/>
      <c r="N41" s="26"/>
      <c r="O41" s="26"/>
      <c r="P41" s="26"/>
      <c r="Q41" s="26"/>
      <c r="R41" s="26"/>
      <c r="S41" s="26"/>
      <c r="T41" s="26"/>
    </row>
    <row r="42" spans="1:20" x14ac:dyDescent="0.25">
      <c r="A42" s="2" t="s">
        <v>4483</v>
      </c>
      <c r="B42" s="43"/>
      <c r="C42" s="44"/>
      <c r="D42" s="43"/>
      <c r="E42" s="44"/>
      <c r="F42" s="10" t="s">
        <v>11</v>
      </c>
      <c r="G42" s="18" t="s">
        <v>45</v>
      </c>
      <c r="H42" s="26"/>
      <c r="I42" s="26"/>
      <c r="J42" s="26">
        <v>62750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</row>
    <row r="43" spans="1:20" x14ac:dyDescent="0.25">
      <c r="A43" s="2" t="s">
        <v>4483</v>
      </c>
      <c r="B43" s="43"/>
      <c r="C43" s="44"/>
      <c r="D43" s="43"/>
      <c r="E43" s="44"/>
      <c r="F43" s="10" t="s">
        <v>14</v>
      </c>
      <c r="G43" s="18" t="s">
        <v>45</v>
      </c>
      <c r="H43" s="26"/>
      <c r="I43" s="26"/>
      <c r="J43" s="26">
        <v>39557.599999999999</v>
      </c>
      <c r="K43" s="26"/>
      <c r="L43" s="26"/>
      <c r="M43" s="26"/>
      <c r="N43" s="26"/>
      <c r="O43" s="26"/>
      <c r="P43" s="26"/>
      <c r="Q43" s="26"/>
      <c r="R43" s="26"/>
      <c r="S43" s="26"/>
      <c r="T43" s="26"/>
    </row>
    <row r="44" spans="1:20" x14ac:dyDescent="0.25">
      <c r="A44" s="2" t="s">
        <v>4483</v>
      </c>
      <c r="B44" s="43"/>
      <c r="C44" s="44"/>
      <c r="D44" s="43"/>
      <c r="E44" s="44"/>
      <c r="F44" s="10" t="s">
        <v>18</v>
      </c>
      <c r="G44" s="18" t="s">
        <v>45</v>
      </c>
      <c r="H44" s="26"/>
      <c r="I44" s="26"/>
      <c r="J44" s="26">
        <v>200800</v>
      </c>
      <c r="K44" s="26"/>
      <c r="L44" s="26"/>
      <c r="M44" s="26"/>
      <c r="N44" s="26"/>
      <c r="O44" s="26"/>
      <c r="P44" s="26"/>
      <c r="Q44" s="26"/>
      <c r="R44" s="26"/>
      <c r="S44" s="26"/>
      <c r="T44" s="26"/>
    </row>
    <row r="45" spans="1:20" x14ac:dyDescent="0.25">
      <c r="A45" s="2" t="s">
        <v>4483</v>
      </c>
      <c r="B45" s="43"/>
      <c r="C45" s="44"/>
      <c r="D45" s="43"/>
      <c r="E45" s="44"/>
      <c r="F45" s="10" t="s">
        <v>20</v>
      </c>
      <c r="G45" s="18" t="s">
        <v>45</v>
      </c>
      <c r="H45" s="26"/>
      <c r="I45" s="26"/>
      <c r="J45" s="26">
        <v>7818248.4000000004</v>
      </c>
      <c r="K45" s="26"/>
      <c r="L45" s="26"/>
      <c r="M45" s="26"/>
      <c r="N45" s="26"/>
      <c r="O45" s="26"/>
      <c r="P45" s="26"/>
      <c r="Q45" s="26"/>
      <c r="R45" s="26"/>
      <c r="S45" s="26"/>
      <c r="T45" s="26"/>
    </row>
    <row r="46" spans="1:20" x14ac:dyDescent="0.25">
      <c r="A46" s="2" t="s">
        <v>4483</v>
      </c>
      <c r="B46" s="43"/>
      <c r="C46" s="44"/>
      <c r="D46" s="43"/>
      <c r="E46" s="44"/>
      <c r="F46" s="10" t="s">
        <v>21</v>
      </c>
      <c r="G46" s="18" t="s">
        <v>45</v>
      </c>
      <c r="H46" s="26"/>
      <c r="I46" s="26"/>
      <c r="J46" s="26">
        <v>37850.800000000003</v>
      </c>
      <c r="K46" s="26"/>
      <c r="L46" s="26"/>
      <c r="M46" s="26"/>
      <c r="N46" s="26"/>
      <c r="O46" s="26"/>
      <c r="P46" s="26"/>
      <c r="Q46" s="26"/>
      <c r="R46" s="26"/>
      <c r="S46" s="26"/>
      <c r="T46" s="26"/>
    </row>
    <row r="47" spans="1:20" x14ac:dyDescent="0.25">
      <c r="A47" s="2" t="s">
        <v>4483</v>
      </c>
      <c r="B47" s="40"/>
      <c r="C47" s="42"/>
      <c r="D47" s="40"/>
      <c r="E47" s="42"/>
      <c r="F47" s="10" t="s">
        <v>22</v>
      </c>
      <c r="G47" s="18" t="s">
        <v>45</v>
      </c>
      <c r="H47" s="26"/>
      <c r="I47" s="26"/>
      <c r="J47" s="26">
        <v>491960</v>
      </c>
      <c r="K47" s="26"/>
      <c r="L47" s="26"/>
      <c r="M47" s="26"/>
      <c r="N47" s="26"/>
      <c r="O47" s="26"/>
      <c r="P47" s="26"/>
      <c r="Q47" s="26"/>
      <c r="R47" s="26"/>
      <c r="S47" s="26"/>
      <c r="T47" s="26"/>
    </row>
    <row r="48" spans="1:20" x14ac:dyDescent="0.25">
      <c r="A48" s="2" t="s">
        <v>4483</v>
      </c>
      <c r="B48" s="12" t="s">
        <v>48</v>
      </c>
      <c r="C48" s="12"/>
      <c r="D48" s="12"/>
      <c r="E48" s="12"/>
      <c r="F48" s="10"/>
      <c r="G48" s="10"/>
      <c r="H48" s="27"/>
      <c r="I48" s="27"/>
      <c r="J48" s="27">
        <v>12125910.400000002</v>
      </c>
      <c r="K48" s="27"/>
      <c r="L48" s="27"/>
      <c r="M48" s="27"/>
      <c r="N48" s="27"/>
      <c r="O48" s="27"/>
      <c r="P48" s="27"/>
      <c r="Q48" s="27"/>
      <c r="R48" s="27"/>
      <c r="S48" s="27"/>
      <c r="T48" s="27"/>
    </row>
    <row r="49" spans="1:20" x14ac:dyDescent="0.25">
      <c r="A49" s="2" t="s">
        <v>4483</v>
      </c>
      <c r="B49" s="39">
        <v>7828248</v>
      </c>
      <c r="C49" s="41" t="s">
        <v>29</v>
      </c>
      <c r="D49" s="39" t="s">
        <v>49</v>
      </c>
      <c r="E49" s="41" t="s">
        <v>50</v>
      </c>
      <c r="F49" s="10" t="s">
        <v>44</v>
      </c>
      <c r="G49" s="18" t="s">
        <v>33</v>
      </c>
      <c r="H49" s="26"/>
      <c r="I49" s="26"/>
      <c r="J49" s="26">
        <v>10000000</v>
      </c>
      <c r="K49" s="26"/>
      <c r="L49" s="26"/>
      <c r="M49" s="26"/>
      <c r="N49" s="26"/>
      <c r="O49" s="26"/>
      <c r="P49" s="26"/>
      <c r="Q49" s="26"/>
      <c r="R49" s="26"/>
      <c r="S49" s="26"/>
      <c r="T49" s="26"/>
    </row>
    <row r="50" spans="1:20" x14ac:dyDescent="0.25">
      <c r="A50" s="2" t="s">
        <v>4483</v>
      </c>
      <c r="B50" s="43"/>
      <c r="C50" s="44"/>
      <c r="D50" s="43"/>
      <c r="E50" s="44"/>
      <c r="F50" s="10" t="s">
        <v>51</v>
      </c>
      <c r="G50" s="18" t="s">
        <v>33</v>
      </c>
      <c r="H50" s="26"/>
      <c r="I50" s="26"/>
      <c r="J50" s="26">
        <v>1384297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</row>
    <row r="51" spans="1:20" x14ac:dyDescent="0.25">
      <c r="A51" s="2" t="s">
        <v>4483</v>
      </c>
      <c r="B51" s="43"/>
      <c r="C51" s="44"/>
      <c r="D51" s="43"/>
      <c r="E51" s="44"/>
      <c r="F51" s="10" t="s">
        <v>47</v>
      </c>
      <c r="G51" s="18" t="s">
        <v>33</v>
      </c>
      <c r="H51" s="26"/>
      <c r="I51" s="26"/>
      <c r="J51" s="26">
        <v>1800000</v>
      </c>
      <c r="K51" s="26"/>
      <c r="L51" s="26"/>
      <c r="M51" s="26"/>
      <c r="N51" s="26"/>
      <c r="O51" s="26"/>
      <c r="P51" s="26"/>
      <c r="Q51" s="26"/>
      <c r="R51" s="26"/>
      <c r="S51" s="26"/>
      <c r="T51" s="26"/>
    </row>
    <row r="52" spans="1:20" x14ac:dyDescent="0.25">
      <c r="A52" s="2" t="s">
        <v>4483</v>
      </c>
      <c r="B52" s="43"/>
      <c r="C52" s="44"/>
      <c r="D52" s="43"/>
      <c r="E52" s="44"/>
      <c r="F52" s="10" t="s">
        <v>52</v>
      </c>
      <c r="G52" s="18" t="s">
        <v>33</v>
      </c>
      <c r="H52" s="26"/>
      <c r="I52" s="26"/>
      <c r="J52" s="26">
        <v>146000000</v>
      </c>
      <c r="K52" s="26"/>
      <c r="L52" s="26"/>
      <c r="M52" s="26"/>
      <c r="N52" s="26"/>
      <c r="O52" s="26"/>
      <c r="P52" s="26"/>
      <c r="Q52" s="26"/>
      <c r="R52" s="26"/>
      <c r="S52" s="26"/>
      <c r="T52" s="26"/>
    </row>
    <row r="53" spans="1:20" x14ac:dyDescent="0.25">
      <c r="A53" s="2" t="s">
        <v>4483</v>
      </c>
      <c r="B53" s="43"/>
      <c r="C53" s="44"/>
      <c r="D53" s="43"/>
      <c r="E53" s="44"/>
      <c r="F53" s="10" t="s">
        <v>9</v>
      </c>
      <c r="G53" s="18" t="s">
        <v>33</v>
      </c>
      <c r="H53" s="26"/>
      <c r="I53" s="26"/>
      <c r="J53" s="26">
        <v>50000</v>
      </c>
      <c r="K53" s="26"/>
      <c r="L53" s="26"/>
      <c r="M53" s="26"/>
      <c r="N53" s="26"/>
      <c r="O53" s="26"/>
      <c r="P53" s="26"/>
      <c r="Q53" s="26"/>
      <c r="R53" s="26"/>
      <c r="S53" s="26"/>
      <c r="T53" s="26"/>
    </row>
    <row r="54" spans="1:20" x14ac:dyDescent="0.25">
      <c r="A54" s="2" t="s">
        <v>4483</v>
      </c>
      <c r="B54" s="43"/>
      <c r="C54" s="44"/>
      <c r="D54" s="43"/>
      <c r="E54" s="44"/>
      <c r="F54" s="10" t="s">
        <v>11</v>
      </c>
      <c r="G54" s="18" t="s">
        <v>33</v>
      </c>
      <c r="H54" s="26"/>
      <c r="I54" s="26"/>
      <c r="J54" s="26">
        <v>1000000</v>
      </c>
      <c r="K54" s="26"/>
      <c r="L54" s="26"/>
      <c r="M54" s="26"/>
      <c r="N54" s="26"/>
      <c r="O54" s="26"/>
      <c r="P54" s="26"/>
      <c r="Q54" s="26"/>
      <c r="R54" s="26"/>
      <c r="S54" s="26"/>
      <c r="T54" s="26"/>
    </row>
    <row r="55" spans="1:20" x14ac:dyDescent="0.25">
      <c r="A55" s="2" t="s">
        <v>4483</v>
      </c>
      <c r="B55" s="43"/>
      <c r="C55" s="44"/>
      <c r="D55" s="43"/>
      <c r="E55" s="44"/>
      <c r="F55" s="10" t="s">
        <v>53</v>
      </c>
      <c r="G55" s="18" t="s">
        <v>33</v>
      </c>
      <c r="H55" s="26"/>
      <c r="I55" s="26"/>
      <c r="J55" s="26">
        <v>7066666</v>
      </c>
      <c r="K55" s="26"/>
      <c r="L55" s="26"/>
      <c r="M55" s="26"/>
      <c r="N55" s="26"/>
      <c r="O55" s="26"/>
      <c r="P55" s="26"/>
      <c r="Q55" s="26"/>
      <c r="R55" s="26"/>
      <c r="S55" s="26"/>
      <c r="T55" s="26"/>
    </row>
    <row r="56" spans="1:20" x14ac:dyDescent="0.25">
      <c r="A56" s="2" t="s">
        <v>4483</v>
      </c>
      <c r="B56" s="43"/>
      <c r="C56" s="44"/>
      <c r="D56" s="43"/>
      <c r="E56" s="44"/>
      <c r="F56" s="10" t="s">
        <v>13</v>
      </c>
      <c r="G56" s="18" t="s">
        <v>33</v>
      </c>
      <c r="H56" s="26"/>
      <c r="I56" s="26"/>
      <c r="J56" s="26">
        <v>300000</v>
      </c>
      <c r="K56" s="26"/>
      <c r="L56" s="26"/>
      <c r="M56" s="26"/>
      <c r="N56" s="26"/>
      <c r="O56" s="26"/>
      <c r="P56" s="26"/>
      <c r="Q56" s="26"/>
      <c r="R56" s="26"/>
      <c r="S56" s="26"/>
      <c r="T56" s="26"/>
    </row>
    <row r="57" spans="1:20" x14ac:dyDescent="0.25">
      <c r="A57" s="2" t="s">
        <v>4483</v>
      </c>
      <c r="B57" s="43"/>
      <c r="C57" s="44"/>
      <c r="D57" s="43"/>
      <c r="E57" s="44"/>
      <c r="F57" s="10" t="s">
        <v>14</v>
      </c>
      <c r="G57" s="18" t="s">
        <v>33</v>
      </c>
      <c r="H57" s="26"/>
      <c r="I57" s="26"/>
      <c r="J57" s="26">
        <v>200000</v>
      </c>
      <c r="K57" s="26"/>
      <c r="L57" s="26"/>
      <c r="M57" s="26"/>
      <c r="N57" s="26"/>
      <c r="O57" s="26"/>
      <c r="P57" s="26"/>
      <c r="Q57" s="26"/>
      <c r="R57" s="26"/>
      <c r="S57" s="26"/>
      <c r="T57" s="26"/>
    </row>
    <row r="58" spans="1:20" x14ac:dyDescent="0.25">
      <c r="A58" s="2" t="s">
        <v>4483</v>
      </c>
      <c r="B58" s="43"/>
      <c r="C58" s="44"/>
      <c r="D58" s="43"/>
      <c r="E58" s="44"/>
      <c r="F58" s="10" t="s">
        <v>15</v>
      </c>
      <c r="G58" s="18" t="s">
        <v>33</v>
      </c>
      <c r="H58" s="26"/>
      <c r="I58" s="26"/>
      <c r="J58" s="26">
        <v>50000</v>
      </c>
      <c r="K58" s="26"/>
      <c r="L58" s="26"/>
      <c r="M58" s="26"/>
      <c r="N58" s="26"/>
      <c r="O58" s="26"/>
      <c r="P58" s="26"/>
      <c r="Q58" s="26"/>
      <c r="R58" s="26"/>
      <c r="S58" s="26"/>
      <c r="T58" s="26"/>
    </row>
    <row r="59" spans="1:20" x14ac:dyDescent="0.25">
      <c r="A59" s="2" t="s">
        <v>4483</v>
      </c>
      <c r="B59" s="43"/>
      <c r="C59" s="44"/>
      <c r="D59" s="43"/>
      <c r="E59" s="44"/>
      <c r="F59" s="10" t="s">
        <v>18</v>
      </c>
      <c r="G59" s="18" t="s">
        <v>33</v>
      </c>
      <c r="H59" s="26"/>
      <c r="I59" s="26"/>
      <c r="J59" s="26">
        <v>1500000</v>
      </c>
      <c r="K59" s="26"/>
      <c r="L59" s="26"/>
      <c r="M59" s="26"/>
      <c r="N59" s="26"/>
      <c r="O59" s="26"/>
      <c r="P59" s="26"/>
      <c r="Q59" s="26"/>
      <c r="R59" s="26"/>
      <c r="S59" s="26"/>
      <c r="T59" s="26"/>
    </row>
    <row r="60" spans="1:20" x14ac:dyDescent="0.25">
      <c r="A60" s="2" t="s">
        <v>4483</v>
      </c>
      <c r="B60" s="43"/>
      <c r="C60" s="44"/>
      <c r="D60" s="43"/>
      <c r="E60" s="44"/>
      <c r="F60" s="10" t="s">
        <v>20</v>
      </c>
      <c r="G60" s="18" t="s">
        <v>33</v>
      </c>
      <c r="H60" s="26"/>
      <c r="I60" s="26"/>
      <c r="J60" s="26">
        <v>800000</v>
      </c>
      <c r="K60" s="26"/>
      <c r="L60" s="26"/>
      <c r="M60" s="26"/>
      <c r="N60" s="26"/>
      <c r="O60" s="26"/>
      <c r="P60" s="26"/>
      <c r="Q60" s="26"/>
      <c r="R60" s="26"/>
      <c r="S60" s="26"/>
      <c r="T60" s="26"/>
    </row>
    <row r="61" spans="1:20" x14ac:dyDescent="0.25">
      <c r="A61" s="2" t="s">
        <v>4483</v>
      </c>
      <c r="B61" s="40"/>
      <c r="C61" s="42"/>
      <c r="D61" s="40"/>
      <c r="E61" s="42"/>
      <c r="F61" s="10" t="s">
        <v>54</v>
      </c>
      <c r="G61" s="18" t="s">
        <v>33</v>
      </c>
      <c r="H61" s="26"/>
      <c r="I61" s="26"/>
      <c r="J61" s="26">
        <v>13000000</v>
      </c>
      <c r="K61" s="26"/>
      <c r="L61" s="26"/>
      <c r="M61" s="26"/>
      <c r="N61" s="26"/>
      <c r="O61" s="26"/>
      <c r="P61" s="26"/>
      <c r="Q61" s="26"/>
      <c r="R61" s="26"/>
      <c r="S61" s="26"/>
      <c r="T61" s="26"/>
    </row>
    <row r="62" spans="1:20" x14ac:dyDescent="0.25">
      <c r="A62" s="2" t="s">
        <v>4483</v>
      </c>
      <c r="B62" s="12" t="s">
        <v>55</v>
      </c>
      <c r="C62" s="12"/>
      <c r="D62" s="12"/>
      <c r="E62" s="12"/>
      <c r="F62" s="10"/>
      <c r="G62" s="10"/>
      <c r="H62" s="27"/>
      <c r="I62" s="27"/>
      <c r="J62" s="27">
        <v>183150963</v>
      </c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x14ac:dyDescent="0.25">
      <c r="A63" s="2" t="s">
        <v>4483</v>
      </c>
      <c r="B63" s="12">
        <v>7831350</v>
      </c>
      <c r="C63" s="19" t="s">
        <v>56</v>
      </c>
      <c r="D63" s="12" t="s">
        <v>57</v>
      </c>
      <c r="E63" s="19" t="s">
        <v>58</v>
      </c>
      <c r="F63" s="10" t="s">
        <v>37</v>
      </c>
      <c r="G63" s="18" t="s">
        <v>10</v>
      </c>
      <c r="H63" s="26"/>
      <c r="I63" s="26"/>
      <c r="J63" s="26"/>
      <c r="K63" s="26"/>
      <c r="L63" s="26"/>
      <c r="M63" s="26"/>
      <c r="N63" s="26">
        <v>910041</v>
      </c>
      <c r="O63" s="26"/>
      <c r="P63" s="26"/>
      <c r="Q63" s="26"/>
      <c r="R63" s="26"/>
      <c r="S63" s="26"/>
      <c r="T63" s="26"/>
    </row>
    <row r="64" spans="1:20" x14ac:dyDescent="0.25">
      <c r="A64" s="2" t="s">
        <v>4483</v>
      </c>
      <c r="B64" s="12"/>
      <c r="C64" s="19" t="s">
        <v>59</v>
      </c>
      <c r="D64" s="12" t="s">
        <v>60</v>
      </c>
      <c r="E64" s="19" t="s">
        <v>61</v>
      </c>
      <c r="F64" s="10" t="s">
        <v>37</v>
      </c>
      <c r="G64" s="18" t="s">
        <v>10</v>
      </c>
      <c r="H64" s="26"/>
      <c r="I64" s="26"/>
      <c r="J64" s="26"/>
      <c r="K64" s="26"/>
      <c r="L64" s="26"/>
      <c r="M64" s="26"/>
      <c r="N64" s="26"/>
      <c r="O64" s="26">
        <v>910041</v>
      </c>
      <c r="P64" s="26"/>
      <c r="Q64" s="26"/>
      <c r="R64" s="26"/>
      <c r="S64" s="26"/>
      <c r="T64" s="26"/>
    </row>
    <row r="65" spans="1:20" x14ac:dyDescent="0.25">
      <c r="A65" s="2" t="s">
        <v>4483</v>
      </c>
      <c r="B65" s="12" t="s">
        <v>62</v>
      </c>
      <c r="C65" s="12"/>
      <c r="D65" s="12"/>
      <c r="E65" s="12"/>
      <c r="F65" s="10"/>
      <c r="G65" s="10"/>
      <c r="H65" s="27"/>
      <c r="I65" s="27"/>
      <c r="J65" s="27"/>
      <c r="K65" s="27"/>
      <c r="L65" s="27"/>
      <c r="M65" s="27"/>
      <c r="N65" s="27">
        <f>SUBTOTAL(9,N63:N64)</f>
        <v>910041</v>
      </c>
      <c r="O65" s="27">
        <f>SUBTOTAL(9,O63:O64)</f>
        <v>910041</v>
      </c>
      <c r="P65" s="27"/>
      <c r="Q65" s="27"/>
      <c r="R65" s="27"/>
      <c r="S65" s="27"/>
      <c r="T65" s="27"/>
    </row>
    <row r="66" spans="1:20" x14ac:dyDescent="0.25">
      <c r="A66" s="2" t="s">
        <v>4483</v>
      </c>
      <c r="B66" s="12">
        <v>7834716</v>
      </c>
      <c r="C66" s="19" t="s">
        <v>63</v>
      </c>
      <c r="D66" s="12" t="s">
        <v>64</v>
      </c>
      <c r="E66" s="19" t="s">
        <v>65</v>
      </c>
      <c r="F66" s="10" t="s">
        <v>66</v>
      </c>
      <c r="G66" s="18" t="s">
        <v>67</v>
      </c>
      <c r="H66" s="26"/>
      <c r="I66" s="26"/>
      <c r="J66" s="26">
        <v>3986514</v>
      </c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x14ac:dyDescent="0.25">
      <c r="A67" s="2" t="s">
        <v>4483</v>
      </c>
      <c r="B67" s="12" t="s">
        <v>68</v>
      </c>
      <c r="C67" s="12"/>
      <c r="D67" s="12"/>
      <c r="E67" s="12"/>
      <c r="F67" s="10"/>
      <c r="G67" s="10"/>
      <c r="H67" s="27"/>
      <c r="I67" s="27"/>
      <c r="J67" s="27">
        <v>3986514</v>
      </c>
      <c r="K67" s="27"/>
      <c r="L67" s="27"/>
      <c r="M67" s="27"/>
      <c r="N67" s="27"/>
      <c r="O67" s="27"/>
      <c r="P67" s="27"/>
      <c r="Q67" s="27"/>
      <c r="R67" s="27"/>
      <c r="S67" s="27"/>
      <c r="T67" s="27"/>
    </row>
    <row r="68" spans="1:20" x14ac:dyDescent="0.25">
      <c r="A68" s="2" t="s">
        <v>4483</v>
      </c>
      <c r="B68" s="12">
        <v>7834751</v>
      </c>
      <c r="C68" s="19" t="s">
        <v>69</v>
      </c>
      <c r="D68" s="12" t="s">
        <v>70</v>
      </c>
      <c r="E68" s="19" t="s">
        <v>71</v>
      </c>
      <c r="F68" s="10" t="s">
        <v>20</v>
      </c>
      <c r="G68" s="18" t="s">
        <v>72</v>
      </c>
      <c r="H68" s="26"/>
      <c r="I68" s="26"/>
      <c r="J68" s="26">
        <v>2445</v>
      </c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69" spans="1:20" x14ac:dyDescent="0.25">
      <c r="A69" s="2" t="s">
        <v>4483</v>
      </c>
      <c r="B69" s="12" t="s">
        <v>73</v>
      </c>
      <c r="C69" s="12"/>
      <c r="D69" s="12"/>
      <c r="E69" s="12"/>
      <c r="F69" s="10"/>
      <c r="G69" s="10"/>
      <c r="H69" s="27"/>
      <c r="I69" s="27"/>
      <c r="J69" s="27">
        <v>2445</v>
      </c>
      <c r="K69" s="27"/>
      <c r="L69" s="27"/>
      <c r="M69" s="27"/>
      <c r="N69" s="27"/>
      <c r="O69" s="27"/>
      <c r="P69" s="27"/>
      <c r="Q69" s="27"/>
      <c r="R69" s="27"/>
      <c r="S69" s="27"/>
      <c r="T69" s="27"/>
    </row>
    <row r="70" spans="1:20" x14ac:dyDescent="0.25">
      <c r="A70" s="2" t="s">
        <v>4483</v>
      </c>
      <c r="B70" s="39">
        <v>7834755</v>
      </c>
      <c r="C70" s="41" t="s">
        <v>69</v>
      </c>
      <c r="D70" s="39" t="s">
        <v>74</v>
      </c>
      <c r="E70" s="41" t="s">
        <v>75</v>
      </c>
      <c r="F70" s="10" t="s">
        <v>9</v>
      </c>
      <c r="G70" s="18" t="s">
        <v>76</v>
      </c>
      <c r="H70" s="26"/>
      <c r="I70" s="26"/>
      <c r="J70" s="26">
        <v>32396</v>
      </c>
      <c r="K70" s="26"/>
      <c r="L70" s="26"/>
      <c r="M70" s="26"/>
      <c r="N70" s="26"/>
      <c r="O70" s="26"/>
      <c r="P70" s="26"/>
      <c r="Q70" s="26"/>
      <c r="R70" s="26"/>
      <c r="S70" s="26"/>
      <c r="T70" s="26"/>
    </row>
    <row r="71" spans="1:20" x14ac:dyDescent="0.25">
      <c r="A71" s="2" t="s">
        <v>4483</v>
      </c>
      <c r="B71" s="43"/>
      <c r="C71" s="44"/>
      <c r="D71" s="43"/>
      <c r="E71" s="44"/>
      <c r="F71" s="10" t="s">
        <v>18</v>
      </c>
      <c r="G71" s="18" t="s">
        <v>76</v>
      </c>
      <c r="H71" s="26"/>
      <c r="I71" s="26"/>
      <c r="J71" s="26">
        <v>17484</v>
      </c>
      <c r="K71" s="26"/>
      <c r="L71" s="26"/>
      <c r="M71" s="26"/>
      <c r="N71" s="26"/>
      <c r="O71" s="26"/>
      <c r="P71" s="26"/>
      <c r="Q71" s="26"/>
      <c r="R71" s="26"/>
      <c r="S71" s="26"/>
      <c r="T71" s="26"/>
    </row>
    <row r="72" spans="1:20" x14ac:dyDescent="0.25">
      <c r="A72" s="2" t="s">
        <v>4483</v>
      </c>
      <c r="B72" s="43"/>
      <c r="C72" s="44"/>
      <c r="D72" s="43"/>
      <c r="E72" s="44"/>
      <c r="F72" s="10" t="s">
        <v>77</v>
      </c>
      <c r="G72" s="18" t="s">
        <v>76</v>
      </c>
      <c r="H72" s="26"/>
      <c r="I72" s="26"/>
      <c r="J72" s="26">
        <v>420000</v>
      </c>
      <c r="K72" s="26"/>
      <c r="L72" s="26"/>
      <c r="M72" s="26"/>
      <c r="N72" s="26"/>
      <c r="O72" s="26"/>
      <c r="P72" s="26"/>
      <c r="Q72" s="26"/>
      <c r="R72" s="26"/>
      <c r="S72" s="26"/>
      <c r="T72" s="26"/>
    </row>
    <row r="73" spans="1:20" x14ac:dyDescent="0.25">
      <c r="A73" s="2" t="s">
        <v>4483</v>
      </c>
      <c r="B73" s="43"/>
      <c r="C73" s="44"/>
      <c r="D73" s="43"/>
      <c r="E73" s="44"/>
      <c r="F73" s="10" t="s">
        <v>20</v>
      </c>
      <c r="G73" s="18" t="s">
        <v>76</v>
      </c>
      <c r="H73" s="26"/>
      <c r="I73" s="26"/>
      <c r="J73" s="26">
        <v>131361</v>
      </c>
      <c r="K73" s="26"/>
      <c r="L73" s="26"/>
      <c r="M73" s="26"/>
      <c r="N73" s="26"/>
      <c r="O73" s="26"/>
      <c r="P73" s="26"/>
      <c r="Q73" s="26"/>
      <c r="R73" s="26"/>
      <c r="S73" s="26"/>
      <c r="T73" s="26"/>
    </row>
    <row r="74" spans="1:20" x14ac:dyDescent="0.25">
      <c r="A74" s="2" t="s">
        <v>4483</v>
      </c>
      <c r="B74" s="40"/>
      <c r="C74" s="42"/>
      <c r="D74" s="40"/>
      <c r="E74" s="42"/>
      <c r="F74" s="10" t="s">
        <v>24</v>
      </c>
      <c r="G74" s="18" t="s">
        <v>76</v>
      </c>
      <c r="H74" s="26"/>
      <c r="I74" s="26"/>
      <c r="J74" s="26">
        <v>506461</v>
      </c>
      <c r="K74" s="26"/>
      <c r="L74" s="26"/>
      <c r="M74" s="26"/>
      <c r="N74" s="26"/>
      <c r="O74" s="26"/>
      <c r="P74" s="26"/>
      <c r="Q74" s="26"/>
      <c r="R74" s="26"/>
      <c r="S74" s="26"/>
      <c r="T74" s="26"/>
    </row>
    <row r="75" spans="1:20" x14ac:dyDescent="0.25">
      <c r="A75" s="2" t="s">
        <v>4483</v>
      </c>
      <c r="B75" s="12" t="s">
        <v>78</v>
      </c>
      <c r="C75" s="12"/>
      <c r="D75" s="12"/>
      <c r="E75" s="12"/>
      <c r="F75" s="10"/>
      <c r="G75" s="10"/>
      <c r="H75" s="27"/>
      <c r="I75" s="27"/>
      <c r="J75" s="27">
        <v>1107702</v>
      </c>
      <c r="K75" s="27"/>
      <c r="L75" s="27"/>
      <c r="M75" s="27"/>
      <c r="N75" s="27"/>
      <c r="O75" s="27"/>
      <c r="P75" s="27"/>
      <c r="Q75" s="27"/>
      <c r="R75" s="27"/>
      <c r="S75" s="27"/>
      <c r="T75" s="27"/>
    </row>
    <row r="76" spans="1:20" x14ac:dyDescent="0.25">
      <c r="A76" s="2" t="s">
        <v>4483</v>
      </c>
      <c r="B76" s="39">
        <v>7847847</v>
      </c>
      <c r="C76" s="41" t="s">
        <v>79</v>
      </c>
      <c r="D76" s="39" t="s">
        <v>80</v>
      </c>
      <c r="E76" s="41" t="s">
        <v>81</v>
      </c>
      <c r="F76" s="10" t="s">
        <v>44</v>
      </c>
      <c r="G76" s="18" t="s">
        <v>10</v>
      </c>
      <c r="H76" s="26"/>
      <c r="I76" s="26"/>
      <c r="J76" s="26"/>
      <c r="K76" s="26"/>
      <c r="L76" s="26"/>
      <c r="M76" s="26"/>
      <c r="N76" s="26"/>
      <c r="O76" s="26">
        <v>2046500</v>
      </c>
      <c r="P76" s="26"/>
      <c r="Q76" s="26"/>
      <c r="R76" s="26"/>
      <c r="S76" s="26"/>
      <c r="T76" s="26"/>
    </row>
    <row r="77" spans="1:20" x14ac:dyDescent="0.25">
      <c r="A77" s="2" t="s">
        <v>4483</v>
      </c>
      <c r="B77" s="43"/>
      <c r="C77" s="44"/>
      <c r="D77" s="43"/>
      <c r="E77" s="44"/>
      <c r="F77" s="10" t="s">
        <v>47</v>
      </c>
      <c r="G77" s="18" t="s">
        <v>10</v>
      </c>
      <c r="H77" s="26"/>
      <c r="I77" s="26"/>
      <c r="J77" s="26"/>
      <c r="K77" s="26"/>
      <c r="L77" s="26"/>
      <c r="M77" s="26"/>
      <c r="N77" s="26"/>
      <c r="O77" s="26">
        <v>303500</v>
      </c>
      <c r="P77" s="26"/>
      <c r="Q77" s="26"/>
      <c r="R77" s="26"/>
      <c r="S77" s="26"/>
      <c r="T77" s="26"/>
    </row>
    <row r="78" spans="1:20" x14ac:dyDescent="0.25">
      <c r="A78" s="2" t="s">
        <v>4483</v>
      </c>
      <c r="B78" s="40"/>
      <c r="C78" s="42"/>
      <c r="D78" s="40"/>
      <c r="E78" s="42"/>
      <c r="F78" s="10" t="s">
        <v>82</v>
      </c>
      <c r="G78" s="18" t="s">
        <v>10</v>
      </c>
      <c r="H78" s="26"/>
      <c r="I78" s="26"/>
      <c r="J78" s="26"/>
      <c r="K78" s="26"/>
      <c r="L78" s="26"/>
      <c r="M78" s="26"/>
      <c r="N78" s="26">
        <v>2350000</v>
      </c>
      <c r="O78" s="26"/>
      <c r="P78" s="26"/>
      <c r="Q78" s="26"/>
      <c r="R78" s="26"/>
      <c r="S78" s="26"/>
      <c r="T78" s="26"/>
    </row>
    <row r="79" spans="1:20" x14ac:dyDescent="0.25">
      <c r="A79" s="2" t="s">
        <v>4483</v>
      </c>
      <c r="B79" s="12" t="s">
        <v>83</v>
      </c>
      <c r="C79" s="12"/>
      <c r="D79" s="12"/>
      <c r="E79" s="12"/>
      <c r="F79" s="10"/>
      <c r="G79" s="10"/>
      <c r="H79" s="27"/>
      <c r="I79" s="27"/>
      <c r="J79" s="27"/>
      <c r="K79" s="27"/>
      <c r="L79" s="27"/>
      <c r="M79" s="27"/>
      <c r="N79" s="27">
        <f>SUBTOTAL(9,N76:N78)</f>
        <v>2350000</v>
      </c>
      <c r="O79" s="27">
        <f>SUBTOTAL(9,O76:O78)</f>
        <v>2350000</v>
      </c>
      <c r="P79" s="27"/>
      <c r="Q79" s="27"/>
      <c r="R79" s="27"/>
      <c r="S79" s="27"/>
      <c r="T79" s="27"/>
    </row>
    <row r="80" spans="1:20" x14ac:dyDescent="0.25">
      <c r="A80" s="2" t="s">
        <v>4483</v>
      </c>
      <c r="B80" s="39">
        <v>7856048</v>
      </c>
      <c r="C80" s="41" t="s">
        <v>84</v>
      </c>
      <c r="D80" s="39" t="s">
        <v>85</v>
      </c>
      <c r="E80" s="41" t="s">
        <v>86</v>
      </c>
      <c r="F80" s="10" t="s">
        <v>44</v>
      </c>
      <c r="G80" s="18" t="s">
        <v>10</v>
      </c>
      <c r="H80" s="26"/>
      <c r="I80" s="26"/>
      <c r="J80" s="26"/>
      <c r="K80" s="26"/>
      <c r="L80" s="26"/>
      <c r="M80" s="26"/>
      <c r="N80" s="26">
        <v>1450000</v>
      </c>
      <c r="O80" s="26"/>
      <c r="P80" s="26"/>
      <c r="Q80" s="26"/>
      <c r="R80" s="26"/>
      <c r="S80" s="26"/>
      <c r="T80" s="26"/>
    </row>
    <row r="81" spans="1:20" x14ac:dyDescent="0.25">
      <c r="A81" s="2" t="s">
        <v>4483</v>
      </c>
      <c r="B81" s="43"/>
      <c r="C81" s="44"/>
      <c r="D81" s="43"/>
      <c r="E81" s="44"/>
      <c r="F81" s="10" t="s">
        <v>51</v>
      </c>
      <c r="G81" s="18" t="s">
        <v>10</v>
      </c>
      <c r="H81" s="26"/>
      <c r="I81" s="26"/>
      <c r="J81" s="26"/>
      <c r="K81" s="26"/>
      <c r="L81" s="26"/>
      <c r="M81" s="26"/>
      <c r="N81" s="26"/>
      <c r="O81" s="26">
        <v>600000</v>
      </c>
      <c r="P81" s="26"/>
      <c r="Q81" s="26"/>
      <c r="R81" s="26"/>
      <c r="S81" s="26"/>
      <c r="T81" s="26"/>
    </row>
    <row r="82" spans="1:20" x14ac:dyDescent="0.25">
      <c r="A82" s="2" t="s">
        <v>4483</v>
      </c>
      <c r="B82" s="43"/>
      <c r="C82" s="44"/>
      <c r="D82" s="43"/>
      <c r="E82" s="44"/>
      <c r="F82" s="10" t="s">
        <v>47</v>
      </c>
      <c r="G82" s="18" t="s">
        <v>10</v>
      </c>
      <c r="H82" s="26"/>
      <c r="I82" s="26"/>
      <c r="J82" s="26"/>
      <c r="K82" s="26"/>
      <c r="L82" s="26"/>
      <c r="M82" s="26"/>
      <c r="N82" s="26"/>
      <c r="O82" s="26">
        <v>850000</v>
      </c>
      <c r="P82" s="26"/>
      <c r="Q82" s="26"/>
      <c r="R82" s="26"/>
      <c r="S82" s="26"/>
      <c r="T82" s="26"/>
    </row>
    <row r="83" spans="1:20" x14ac:dyDescent="0.25">
      <c r="A83" s="2" t="s">
        <v>4483</v>
      </c>
      <c r="B83" s="43"/>
      <c r="C83" s="44"/>
      <c r="D83" s="43"/>
      <c r="E83" s="44"/>
      <c r="F83" s="10" t="s">
        <v>14</v>
      </c>
      <c r="G83" s="18" t="s">
        <v>10</v>
      </c>
      <c r="H83" s="26"/>
      <c r="I83" s="26"/>
      <c r="J83" s="26"/>
      <c r="K83" s="26"/>
      <c r="L83" s="26"/>
      <c r="M83" s="26"/>
      <c r="N83" s="26"/>
      <c r="O83" s="26">
        <v>30000</v>
      </c>
      <c r="P83" s="26"/>
      <c r="Q83" s="26"/>
      <c r="R83" s="26"/>
      <c r="S83" s="26"/>
      <c r="T83" s="26"/>
    </row>
    <row r="84" spans="1:20" x14ac:dyDescent="0.25">
      <c r="A84" s="2" t="s">
        <v>4483</v>
      </c>
      <c r="B84" s="43"/>
      <c r="C84" s="44"/>
      <c r="D84" s="43"/>
      <c r="E84" s="44"/>
      <c r="F84" s="10" t="s">
        <v>17</v>
      </c>
      <c r="G84" s="18" t="s">
        <v>10</v>
      </c>
      <c r="H84" s="26"/>
      <c r="I84" s="26"/>
      <c r="J84" s="26"/>
      <c r="K84" s="26"/>
      <c r="L84" s="26"/>
      <c r="M84" s="26"/>
      <c r="N84" s="26"/>
      <c r="O84" s="26">
        <v>800000</v>
      </c>
      <c r="P84" s="26"/>
      <c r="Q84" s="26"/>
      <c r="R84" s="26"/>
      <c r="S84" s="26"/>
      <c r="T84" s="26"/>
    </row>
    <row r="85" spans="1:20" x14ac:dyDescent="0.25">
      <c r="A85" s="2" t="s">
        <v>4483</v>
      </c>
      <c r="B85" s="43"/>
      <c r="C85" s="44"/>
      <c r="D85" s="43"/>
      <c r="E85" s="44"/>
      <c r="F85" s="10" t="s">
        <v>18</v>
      </c>
      <c r="G85" s="18" t="s">
        <v>10</v>
      </c>
      <c r="H85" s="26"/>
      <c r="I85" s="26"/>
      <c r="J85" s="26"/>
      <c r="K85" s="26"/>
      <c r="L85" s="26"/>
      <c r="M85" s="26"/>
      <c r="N85" s="26"/>
      <c r="O85" s="26">
        <v>5300000</v>
      </c>
      <c r="P85" s="26"/>
      <c r="Q85" s="26"/>
      <c r="R85" s="26"/>
      <c r="S85" s="26"/>
      <c r="T85" s="26"/>
    </row>
    <row r="86" spans="1:20" x14ac:dyDescent="0.25">
      <c r="A86" s="2" t="s">
        <v>4483</v>
      </c>
      <c r="B86" s="43"/>
      <c r="C86" s="44"/>
      <c r="D86" s="43"/>
      <c r="E86" s="44"/>
      <c r="F86" s="10" t="s">
        <v>77</v>
      </c>
      <c r="G86" s="18" t="s">
        <v>10</v>
      </c>
      <c r="H86" s="26"/>
      <c r="I86" s="26"/>
      <c r="J86" s="26"/>
      <c r="K86" s="26"/>
      <c r="L86" s="26"/>
      <c r="M86" s="26"/>
      <c r="N86" s="26"/>
      <c r="O86" s="26">
        <v>4500000</v>
      </c>
      <c r="P86" s="26"/>
      <c r="Q86" s="26"/>
      <c r="R86" s="26"/>
      <c r="S86" s="26"/>
      <c r="T86" s="26"/>
    </row>
    <row r="87" spans="1:20" x14ac:dyDescent="0.25">
      <c r="A87" s="2" t="s">
        <v>4483</v>
      </c>
      <c r="B87" s="43"/>
      <c r="C87" s="44"/>
      <c r="D87" s="43"/>
      <c r="E87" s="44"/>
      <c r="F87" s="10" t="s">
        <v>20</v>
      </c>
      <c r="G87" s="18" t="s">
        <v>10</v>
      </c>
      <c r="H87" s="26"/>
      <c r="I87" s="26"/>
      <c r="J87" s="26"/>
      <c r="K87" s="26"/>
      <c r="L87" s="26"/>
      <c r="M87" s="26"/>
      <c r="N87" s="26">
        <v>13330000</v>
      </c>
      <c r="O87" s="26"/>
      <c r="P87" s="26"/>
      <c r="Q87" s="26"/>
      <c r="R87" s="26"/>
      <c r="S87" s="26"/>
      <c r="T87" s="26"/>
    </row>
    <row r="88" spans="1:20" x14ac:dyDescent="0.25">
      <c r="A88" s="2" t="s">
        <v>4483</v>
      </c>
      <c r="B88" s="40"/>
      <c r="C88" s="42"/>
      <c r="D88" s="40"/>
      <c r="E88" s="42"/>
      <c r="F88" s="10" t="s">
        <v>24</v>
      </c>
      <c r="G88" s="18" t="s">
        <v>10</v>
      </c>
      <c r="H88" s="26"/>
      <c r="I88" s="26"/>
      <c r="J88" s="26"/>
      <c r="K88" s="26"/>
      <c r="L88" s="26"/>
      <c r="M88" s="26"/>
      <c r="N88" s="26"/>
      <c r="O88" s="26">
        <v>2700000</v>
      </c>
      <c r="P88" s="26"/>
      <c r="Q88" s="26"/>
      <c r="R88" s="26"/>
      <c r="S88" s="26"/>
      <c r="T88" s="26"/>
    </row>
    <row r="89" spans="1:20" x14ac:dyDescent="0.25">
      <c r="A89" s="2" t="s">
        <v>4483</v>
      </c>
      <c r="B89" s="12" t="s">
        <v>87</v>
      </c>
      <c r="C89" s="12"/>
      <c r="D89" s="12"/>
      <c r="E89" s="12"/>
      <c r="F89" s="10"/>
      <c r="G89" s="10"/>
      <c r="H89" s="27"/>
      <c r="I89" s="27"/>
      <c r="J89" s="27"/>
      <c r="K89" s="27"/>
      <c r="L89" s="27"/>
      <c r="M89" s="27"/>
      <c r="N89" s="27">
        <f>SUBTOTAL(9,N80:N88)</f>
        <v>14780000</v>
      </c>
      <c r="O89" s="27">
        <f>SUBTOTAL(9,O81:O88)</f>
        <v>14780000</v>
      </c>
      <c r="P89" s="27"/>
      <c r="Q89" s="27"/>
      <c r="R89" s="27"/>
      <c r="S89" s="27"/>
      <c r="T89" s="27"/>
    </row>
    <row r="90" spans="1:20" x14ac:dyDescent="0.25">
      <c r="A90" s="2" t="s">
        <v>4483</v>
      </c>
      <c r="B90" s="39">
        <v>7856561</v>
      </c>
      <c r="C90" s="41" t="s">
        <v>88</v>
      </c>
      <c r="D90" s="39" t="s">
        <v>89</v>
      </c>
      <c r="E90" s="41" t="s">
        <v>90</v>
      </c>
      <c r="F90" s="10" t="s">
        <v>11</v>
      </c>
      <c r="G90" s="18" t="s">
        <v>91</v>
      </c>
      <c r="H90" s="26"/>
      <c r="I90" s="26"/>
      <c r="J90" s="26">
        <v>33711</v>
      </c>
      <c r="K90" s="26"/>
      <c r="L90" s="26"/>
      <c r="M90" s="26"/>
      <c r="N90" s="26"/>
      <c r="O90" s="26"/>
      <c r="P90" s="26"/>
      <c r="Q90" s="26"/>
      <c r="R90" s="26"/>
      <c r="S90" s="26"/>
      <c r="T90" s="26"/>
    </row>
    <row r="91" spans="1:20" x14ac:dyDescent="0.25">
      <c r="A91" s="2" t="s">
        <v>4483</v>
      </c>
      <c r="B91" s="43"/>
      <c r="C91" s="44"/>
      <c r="D91" s="43"/>
      <c r="E91" s="44"/>
      <c r="F91" s="10" t="s">
        <v>13</v>
      </c>
      <c r="G91" s="18" t="s">
        <v>91</v>
      </c>
      <c r="H91" s="26"/>
      <c r="I91" s="26"/>
      <c r="J91" s="26">
        <v>1118727</v>
      </c>
      <c r="K91" s="26"/>
      <c r="L91" s="26"/>
      <c r="M91" s="26"/>
      <c r="N91" s="26"/>
      <c r="O91" s="26"/>
      <c r="P91" s="26"/>
      <c r="Q91" s="26"/>
      <c r="R91" s="26"/>
      <c r="S91" s="26"/>
      <c r="T91" s="26"/>
    </row>
    <row r="92" spans="1:20" x14ac:dyDescent="0.25">
      <c r="A92" s="2" t="s">
        <v>4483</v>
      </c>
      <c r="B92" s="40"/>
      <c r="C92" s="42"/>
      <c r="D92" s="40"/>
      <c r="E92" s="42"/>
      <c r="F92" s="10" t="s">
        <v>23</v>
      </c>
      <c r="G92" s="18" t="s">
        <v>91</v>
      </c>
      <c r="H92" s="26"/>
      <c r="I92" s="26"/>
      <c r="J92" s="26">
        <v>98000</v>
      </c>
      <c r="K92" s="26"/>
      <c r="L92" s="26"/>
      <c r="M92" s="26"/>
      <c r="N92" s="26"/>
      <c r="O92" s="26"/>
      <c r="P92" s="26"/>
      <c r="Q92" s="26"/>
      <c r="R92" s="26"/>
      <c r="S92" s="26"/>
      <c r="T92" s="26"/>
    </row>
    <row r="93" spans="1:20" x14ac:dyDescent="0.25">
      <c r="A93" s="2" t="s">
        <v>4483</v>
      </c>
      <c r="B93" s="12" t="s">
        <v>92</v>
      </c>
      <c r="C93" s="12"/>
      <c r="D93" s="12"/>
      <c r="E93" s="12"/>
      <c r="F93" s="10"/>
      <c r="G93" s="10"/>
      <c r="H93" s="27"/>
      <c r="I93" s="27"/>
      <c r="J93" s="27">
        <v>1250438</v>
      </c>
      <c r="K93" s="27"/>
      <c r="L93" s="27"/>
      <c r="M93" s="27"/>
      <c r="N93" s="27"/>
      <c r="O93" s="27"/>
      <c r="P93" s="27"/>
      <c r="Q93" s="27"/>
      <c r="R93" s="27"/>
      <c r="S93" s="27"/>
      <c r="T93" s="27"/>
    </row>
    <row r="94" spans="1:20" x14ac:dyDescent="0.25">
      <c r="A94" s="2" t="s">
        <v>4483</v>
      </c>
      <c r="B94" s="39">
        <v>7857235</v>
      </c>
      <c r="C94" s="41" t="s">
        <v>93</v>
      </c>
      <c r="D94" s="39" t="s">
        <v>94</v>
      </c>
      <c r="E94" s="41" t="s">
        <v>95</v>
      </c>
      <c r="F94" s="10" t="s">
        <v>44</v>
      </c>
      <c r="G94" s="18" t="s">
        <v>10</v>
      </c>
      <c r="H94" s="26"/>
      <c r="I94" s="26"/>
      <c r="J94" s="26"/>
      <c r="K94" s="26"/>
      <c r="L94" s="26"/>
      <c r="M94" s="26"/>
      <c r="N94" s="26">
        <v>11000000</v>
      </c>
      <c r="O94" s="26"/>
      <c r="P94" s="26"/>
      <c r="Q94" s="26"/>
      <c r="R94" s="26"/>
      <c r="S94" s="26"/>
      <c r="T94" s="26"/>
    </row>
    <row r="95" spans="1:20" x14ac:dyDescent="0.25">
      <c r="A95" s="2" t="s">
        <v>4483</v>
      </c>
      <c r="B95" s="43"/>
      <c r="C95" s="44"/>
      <c r="D95" s="43"/>
      <c r="E95" s="44"/>
      <c r="F95" s="10" t="s">
        <v>96</v>
      </c>
      <c r="G95" s="18" t="s">
        <v>10</v>
      </c>
      <c r="H95" s="26"/>
      <c r="I95" s="26"/>
      <c r="J95" s="26"/>
      <c r="K95" s="26"/>
      <c r="L95" s="26"/>
      <c r="M95" s="26"/>
      <c r="N95" s="26"/>
      <c r="O95" s="26">
        <v>2811276</v>
      </c>
      <c r="P95" s="26"/>
      <c r="Q95" s="26"/>
      <c r="R95" s="26"/>
      <c r="S95" s="26"/>
      <c r="T95" s="26"/>
    </row>
    <row r="96" spans="1:20" x14ac:dyDescent="0.25">
      <c r="A96" s="2" t="s">
        <v>4483</v>
      </c>
      <c r="B96" s="40"/>
      <c r="C96" s="42"/>
      <c r="D96" s="40"/>
      <c r="E96" s="42"/>
      <c r="F96" s="10" t="s">
        <v>24</v>
      </c>
      <c r="G96" s="18" t="s">
        <v>10</v>
      </c>
      <c r="H96" s="26"/>
      <c r="I96" s="26"/>
      <c r="J96" s="26"/>
      <c r="K96" s="26"/>
      <c r="L96" s="26"/>
      <c r="M96" s="26"/>
      <c r="N96" s="26"/>
      <c r="O96" s="26">
        <v>8188724</v>
      </c>
      <c r="P96" s="26"/>
      <c r="Q96" s="26"/>
      <c r="R96" s="26"/>
      <c r="S96" s="26"/>
      <c r="T96" s="26"/>
    </row>
    <row r="97" spans="1:20" x14ac:dyDescent="0.25">
      <c r="A97" s="2" t="s">
        <v>4483</v>
      </c>
      <c r="B97" s="12" t="s">
        <v>97</v>
      </c>
      <c r="C97" s="12"/>
      <c r="D97" s="12"/>
      <c r="E97" s="12"/>
      <c r="F97" s="10"/>
      <c r="G97" s="10"/>
      <c r="H97" s="27"/>
      <c r="I97" s="27"/>
      <c r="J97" s="27"/>
      <c r="K97" s="27"/>
      <c r="L97" s="27"/>
      <c r="M97" s="27"/>
      <c r="N97" s="27">
        <f>SUBTOTAL(9,N94:N96)</f>
        <v>11000000</v>
      </c>
      <c r="O97" s="27">
        <f>SUBTOTAL(9,O94:O96)</f>
        <v>11000000</v>
      </c>
      <c r="P97" s="27"/>
      <c r="Q97" s="27"/>
      <c r="R97" s="27"/>
      <c r="S97" s="27"/>
      <c r="T97" s="27"/>
    </row>
    <row r="98" spans="1:20" x14ac:dyDescent="0.25">
      <c r="A98" s="2" t="s">
        <v>4483</v>
      </c>
      <c r="B98" s="39">
        <v>7863765</v>
      </c>
      <c r="C98" s="41" t="s">
        <v>98</v>
      </c>
      <c r="D98" s="39" t="s">
        <v>99</v>
      </c>
      <c r="E98" s="41" t="s">
        <v>100</v>
      </c>
      <c r="F98" s="10" t="s">
        <v>101</v>
      </c>
      <c r="G98" s="18" t="s">
        <v>10</v>
      </c>
      <c r="H98" s="26"/>
      <c r="I98" s="26"/>
      <c r="J98" s="26"/>
      <c r="K98" s="26"/>
      <c r="L98" s="26"/>
      <c r="M98" s="26"/>
      <c r="N98" s="26"/>
      <c r="O98" s="26">
        <v>200000</v>
      </c>
      <c r="P98" s="26"/>
      <c r="Q98" s="26"/>
      <c r="R98" s="26"/>
      <c r="S98" s="26"/>
      <c r="T98" s="26"/>
    </row>
    <row r="99" spans="1:20" x14ac:dyDescent="0.25">
      <c r="A99" s="2" t="s">
        <v>4483</v>
      </c>
      <c r="B99" s="43"/>
      <c r="C99" s="44"/>
      <c r="D99" s="43"/>
      <c r="E99" s="44"/>
      <c r="F99" s="10" t="s">
        <v>47</v>
      </c>
      <c r="G99" s="18" t="s">
        <v>10</v>
      </c>
      <c r="H99" s="26"/>
      <c r="I99" s="26"/>
      <c r="J99" s="26"/>
      <c r="K99" s="26"/>
      <c r="L99" s="26"/>
      <c r="M99" s="26"/>
      <c r="N99" s="26">
        <v>600000</v>
      </c>
      <c r="O99" s="26"/>
      <c r="P99" s="26"/>
      <c r="Q99" s="26"/>
      <c r="R99" s="26"/>
      <c r="S99" s="26"/>
      <c r="T99" s="26"/>
    </row>
    <row r="100" spans="1:20" x14ac:dyDescent="0.25">
      <c r="A100" s="2" t="s">
        <v>4483</v>
      </c>
      <c r="B100" s="43"/>
      <c r="C100" s="44"/>
      <c r="D100" s="43"/>
      <c r="E100" s="44"/>
      <c r="F100" s="10" t="s">
        <v>102</v>
      </c>
      <c r="G100" s="18" t="s">
        <v>10</v>
      </c>
      <c r="H100" s="26"/>
      <c r="I100" s="26"/>
      <c r="J100" s="26"/>
      <c r="K100" s="26"/>
      <c r="L100" s="26"/>
      <c r="M100" s="26"/>
      <c r="N100" s="26"/>
      <c r="O100" s="26">
        <v>400000</v>
      </c>
      <c r="P100" s="26"/>
      <c r="Q100" s="26"/>
      <c r="R100" s="26"/>
      <c r="S100" s="26"/>
      <c r="T100" s="26"/>
    </row>
    <row r="101" spans="1:20" x14ac:dyDescent="0.25">
      <c r="A101" s="2" t="s">
        <v>4483</v>
      </c>
      <c r="B101" s="43"/>
      <c r="C101" s="44"/>
      <c r="D101" s="43"/>
      <c r="E101" s="44"/>
      <c r="F101" s="10" t="s">
        <v>103</v>
      </c>
      <c r="G101" s="18" t="s">
        <v>10</v>
      </c>
      <c r="H101" s="26"/>
      <c r="I101" s="26"/>
      <c r="J101" s="26"/>
      <c r="K101" s="26"/>
      <c r="L101" s="26"/>
      <c r="M101" s="26"/>
      <c r="N101" s="26"/>
      <c r="O101" s="26">
        <v>100000</v>
      </c>
      <c r="P101" s="26"/>
      <c r="Q101" s="26"/>
      <c r="R101" s="26"/>
      <c r="S101" s="26"/>
      <c r="T101" s="26"/>
    </row>
    <row r="102" spans="1:20" x14ac:dyDescent="0.25">
      <c r="A102" s="2" t="s">
        <v>4483</v>
      </c>
      <c r="B102" s="43"/>
      <c r="C102" s="44"/>
      <c r="D102" s="43"/>
      <c r="E102" s="44"/>
      <c r="F102" s="10" t="s">
        <v>53</v>
      </c>
      <c r="G102" s="18" t="s">
        <v>10</v>
      </c>
      <c r="H102" s="26"/>
      <c r="I102" s="26"/>
      <c r="J102" s="26"/>
      <c r="K102" s="26"/>
      <c r="L102" s="26"/>
      <c r="M102" s="26"/>
      <c r="N102" s="26">
        <v>500000</v>
      </c>
      <c r="O102" s="26"/>
      <c r="P102" s="26"/>
      <c r="Q102" s="26"/>
      <c r="R102" s="26"/>
      <c r="S102" s="26"/>
      <c r="T102" s="26"/>
    </row>
    <row r="103" spans="1:20" x14ac:dyDescent="0.25">
      <c r="A103" s="2" t="s">
        <v>4483</v>
      </c>
      <c r="B103" s="43"/>
      <c r="C103" s="44"/>
      <c r="D103" s="43"/>
      <c r="E103" s="44"/>
      <c r="F103" s="10" t="s">
        <v>16</v>
      </c>
      <c r="G103" s="18" t="s">
        <v>10</v>
      </c>
      <c r="H103" s="26"/>
      <c r="I103" s="26"/>
      <c r="J103" s="26"/>
      <c r="K103" s="26"/>
      <c r="L103" s="26"/>
      <c r="M103" s="26"/>
      <c r="N103" s="26"/>
      <c r="O103" s="26">
        <v>200000</v>
      </c>
      <c r="P103" s="26"/>
      <c r="Q103" s="26"/>
      <c r="R103" s="26"/>
      <c r="S103" s="26"/>
      <c r="T103" s="26"/>
    </row>
    <row r="104" spans="1:20" x14ac:dyDescent="0.25">
      <c r="A104" s="2" t="s">
        <v>4483</v>
      </c>
      <c r="B104" s="40"/>
      <c r="C104" s="42"/>
      <c r="D104" s="40"/>
      <c r="E104" s="42"/>
      <c r="F104" s="10" t="s">
        <v>22</v>
      </c>
      <c r="G104" s="18" t="s">
        <v>10</v>
      </c>
      <c r="H104" s="26"/>
      <c r="I104" s="26"/>
      <c r="J104" s="26"/>
      <c r="K104" s="26"/>
      <c r="L104" s="26"/>
      <c r="M104" s="26"/>
      <c r="N104" s="26"/>
      <c r="O104" s="26">
        <v>200000</v>
      </c>
      <c r="P104" s="26"/>
      <c r="Q104" s="26"/>
      <c r="R104" s="26"/>
      <c r="S104" s="26"/>
      <c r="T104" s="26"/>
    </row>
    <row r="105" spans="1:20" x14ac:dyDescent="0.25">
      <c r="A105" s="2" t="s">
        <v>4483</v>
      </c>
      <c r="B105" s="12" t="s">
        <v>104</v>
      </c>
      <c r="C105" s="12"/>
      <c r="D105" s="12"/>
      <c r="E105" s="12"/>
      <c r="F105" s="10"/>
      <c r="G105" s="10"/>
      <c r="H105" s="27"/>
      <c r="I105" s="27"/>
      <c r="J105" s="27"/>
      <c r="K105" s="27"/>
      <c r="L105" s="27"/>
      <c r="M105" s="27"/>
      <c r="N105" s="27">
        <f>SUBTOTAL(9,N98:N104)</f>
        <v>1100000</v>
      </c>
      <c r="O105" s="27">
        <f>SUBTOTAL(9,O98:O104)</f>
        <v>1100000</v>
      </c>
      <c r="P105" s="27"/>
      <c r="Q105" s="27"/>
      <c r="R105" s="27"/>
      <c r="S105" s="27"/>
      <c r="T105" s="27"/>
    </row>
    <row r="106" spans="1:20" x14ac:dyDescent="0.25">
      <c r="A106" s="2" t="s">
        <v>4483</v>
      </c>
      <c r="B106" s="39">
        <v>7863800</v>
      </c>
      <c r="C106" s="41" t="s">
        <v>105</v>
      </c>
      <c r="D106" s="39" t="s">
        <v>106</v>
      </c>
      <c r="E106" s="41" t="s">
        <v>107</v>
      </c>
      <c r="F106" s="10" t="s">
        <v>44</v>
      </c>
      <c r="G106" s="18" t="s">
        <v>10</v>
      </c>
      <c r="H106" s="26"/>
      <c r="I106" s="26"/>
      <c r="J106" s="26"/>
      <c r="K106" s="26"/>
      <c r="L106" s="26"/>
      <c r="M106" s="26"/>
      <c r="N106" s="26"/>
      <c r="O106" s="26">
        <v>293215</v>
      </c>
      <c r="P106" s="26"/>
      <c r="Q106" s="26"/>
      <c r="R106" s="26"/>
      <c r="S106" s="26"/>
      <c r="T106" s="26"/>
    </row>
    <row r="107" spans="1:20" x14ac:dyDescent="0.25">
      <c r="A107" s="2" t="s">
        <v>4483</v>
      </c>
      <c r="B107" s="40"/>
      <c r="C107" s="42"/>
      <c r="D107" s="40"/>
      <c r="E107" s="42"/>
      <c r="F107" s="10" t="s">
        <v>20</v>
      </c>
      <c r="G107" s="18" t="s">
        <v>10</v>
      </c>
      <c r="H107" s="26"/>
      <c r="I107" s="26"/>
      <c r="J107" s="26"/>
      <c r="K107" s="26"/>
      <c r="L107" s="26"/>
      <c r="M107" s="26"/>
      <c r="N107" s="26">
        <v>293215</v>
      </c>
      <c r="O107" s="26"/>
      <c r="P107" s="26"/>
      <c r="Q107" s="26"/>
      <c r="R107" s="26"/>
      <c r="S107" s="26"/>
      <c r="T107" s="26"/>
    </row>
    <row r="108" spans="1:20" x14ac:dyDescent="0.25">
      <c r="A108" s="2" t="s">
        <v>4483</v>
      </c>
      <c r="B108" s="12" t="s">
        <v>108</v>
      </c>
      <c r="C108" s="12"/>
      <c r="D108" s="12"/>
      <c r="E108" s="12"/>
      <c r="F108" s="10"/>
      <c r="G108" s="10"/>
      <c r="H108" s="27"/>
      <c r="I108" s="27"/>
      <c r="J108" s="27"/>
      <c r="K108" s="27"/>
      <c r="L108" s="27"/>
      <c r="M108" s="27"/>
      <c r="N108" s="27">
        <f>SUBTOTAL(9,N106:N107)</f>
        <v>293215</v>
      </c>
      <c r="O108" s="27">
        <f>SUBTOTAL(9,O106:O107)</f>
        <v>293215</v>
      </c>
      <c r="P108" s="27"/>
      <c r="Q108" s="27"/>
      <c r="R108" s="27"/>
      <c r="S108" s="27"/>
      <c r="T108" s="27"/>
    </row>
    <row r="109" spans="1:20" x14ac:dyDescent="0.25">
      <c r="A109" s="2" t="s">
        <v>4483</v>
      </c>
      <c r="B109" s="39">
        <v>7864016</v>
      </c>
      <c r="C109" s="41" t="s">
        <v>109</v>
      </c>
      <c r="D109" s="39" t="s">
        <v>110</v>
      </c>
      <c r="E109" s="41" t="s">
        <v>111</v>
      </c>
      <c r="F109" s="10" t="s">
        <v>12</v>
      </c>
      <c r="G109" s="18" t="s">
        <v>112</v>
      </c>
      <c r="H109" s="26"/>
      <c r="I109" s="26"/>
      <c r="J109" s="26">
        <v>50000</v>
      </c>
      <c r="K109" s="26"/>
      <c r="L109" s="26"/>
      <c r="M109" s="26"/>
      <c r="N109" s="26"/>
      <c r="O109" s="26"/>
      <c r="P109" s="26"/>
      <c r="Q109" s="26"/>
      <c r="R109" s="26"/>
      <c r="S109" s="26"/>
      <c r="T109" s="26"/>
    </row>
    <row r="110" spans="1:20" x14ac:dyDescent="0.25">
      <c r="A110" s="2" t="s">
        <v>4483</v>
      </c>
      <c r="B110" s="43"/>
      <c r="C110" s="44"/>
      <c r="D110" s="43"/>
      <c r="E110" s="44"/>
      <c r="F110" s="10" t="s">
        <v>20</v>
      </c>
      <c r="G110" s="18" t="s">
        <v>112</v>
      </c>
      <c r="H110" s="26"/>
      <c r="I110" s="26"/>
      <c r="J110" s="26">
        <v>134621</v>
      </c>
      <c r="K110" s="26"/>
      <c r="L110" s="26"/>
      <c r="M110" s="26"/>
      <c r="N110" s="26"/>
      <c r="O110" s="26"/>
      <c r="P110" s="26"/>
      <c r="Q110" s="26"/>
      <c r="R110" s="26"/>
      <c r="S110" s="26"/>
      <c r="T110" s="26"/>
    </row>
    <row r="111" spans="1:20" x14ac:dyDescent="0.25">
      <c r="A111" s="2" t="s">
        <v>4483</v>
      </c>
      <c r="B111" s="40"/>
      <c r="C111" s="42"/>
      <c r="D111" s="40"/>
      <c r="E111" s="42"/>
      <c r="F111" s="10" t="s">
        <v>24</v>
      </c>
      <c r="G111" s="18" t="s">
        <v>112</v>
      </c>
      <c r="H111" s="26"/>
      <c r="I111" s="26"/>
      <c r="J111" s="26">
        <v>5000000</v>
      </c>
      <c r="K111" s="26"/>
      <c r="L111" s="26"/>
      <c r="M111" s="26"/>
      <c r="N111" s="26"/>
      <c r="O111" s="26"/>
      <c r="P111" s="26"/>
      <c r="Q111" s="26"/>
      <c r="R111" s="26"/>
      <c r="S111" s="26"/>
      <c r="T111" s="26"/>
    </row>
    <row r="112" spans="1:20" x14ac:dyDescent="0.25">
      <c r="A112" s="2" t="s">
        <v>4483</v>
      </c>
      <c r="B112" s="12" t="s">
        <v>113</v>
      </c>
      <c r="C112" s="12"/>
      <c r="D112" s="12"/>
      <c r="E112" s="12"/>
      <c r="F112" s="10"/>
      <c r="G112" s="10"/>
      <c r="H112" s="27"/>
      <c r="I112" s="27"/>
      <c r="J112" s="27">
        <v>5184621</v>
      </c>
      <c r="K112" s="27"/>
      <c r="L112" s="27"/>
      <c r="M112" s="27"/>
      <c r="N112" s="27"/>
      <c r="O112" s="27"/>
      <c r="P112" s="27"/>
      <c r="Q112" s="27"/>
      <c r="R112" s="27"/>
      <c r="S112" s="27"/>
      <c r="T112" s="27"/>
    </row>
    <row r="113" spans="1:20" x14ac:dyDescent="0.25">
      <c r="A113" s="2" t="s">
        <v>4483</v>
      </c>
      <c r="B113" s="12">
        <v>7864061</v>
      </c>
      <c r="C113" s="19" t="s">
        <v>109</v>
      </c>
      <c r="D113" s="12" t="s">
        <v>114</v>
      </c>
      <c r="E113" s="19" t="s">
        <v>115</v>
      </c>
      <c r="F113" s="10" t="s">
        <v>77</v>
      </c>
      <c r="G113" s="18" t="s">
        <v>116</v>
      </c>
      <c r="H113" s="26"/>
      <c r="I113" s="26"/>
      <c r="J113" s="26"/>
      <c r="K113" s="26"/>
      <c r="L113" s="26"/>
      <c r="M113" s="26">
        <v>949889</v>
      </c>
      <c r="N113" s="26"/>
      <c r="O113" s="26"/>
      <c r="P113" s="26"/>
      <c r="Q113" s="26"/>
      <c r="R113" s="26"/>
      <c r="S113" s="26"/>
      <c r="T113" s="26"/>
    </row>
    <row r="114" spans="1:20" x14ac:dyDescent="0.25">
      <c r="A114" s="2" t="s">
        <v>4483</v>
      </c>
      <c r="B114" s="12" t="s">
        <v>117</v>
      </c>
      <c r="C114" s="12"/>
      <c r="D114" s="12"/>
      <c r="E114" s="12"/>
      <c r="F114" s="10"/>
      <c r="G114" s="10"/>
      <c r="H114" s="27"/>
      <c r="I114" s="27"/>
      <c r="J114" s="27"/>
      <c r="K114" s="27"/>
      <c r="L114" s="27"/>
      <c r="M114" s="27">
        <v>949889</v>
      </c>
      <c r="N114" s="27"/>
      <c r="O114" s="27"/>
      <c r="P114" s="27"/>
      <c r="Q114" s="27"/>
      <c r="R114" s="27"/>
      <c r="S114" s="27"/>
      <c r="T114" s="27"/>
    </row>
    <row r="115" spans="1:20" x14ac:dyDescent="0.25">
      <c r="A115" s="2" t="s">
        <v>4483</v>
      </c>
      <c r="B115" s="39">
        <v>7868230</v>
      </c>
      <c r="C115" s="41" t="s">
        <v>118</v>
      </c>
      <c r="D115" s="39" t="s">
        <v>119</v>
      </c>
      <c r="E115" s="41" t="s">
        <v>120</v>
      </c>
      <c r="F115" s="10" t="s">
        <v>37</v>
      </c>
      <c r="G115" s="18" t="s">
        <v>10</v>
      </c>
      <c r="H115" s="26"/>
      <c r="I115" s="26"/>
      <c r="J115" s="26"/>
      <c r="K115" s="26"/>
      <c r="L115" s="26"/>
      <c r="M115" s="26"/>
      <c r="N115" s="26"/>
      <c r="O115" s="26">
        <v>700000</v>
      </c>
      <c r="P115" s="26"/>
      <c r="Q115" s="26"/>
      <c r="R115" s="26"/>
      <c r="S115" s="26"/>
      <c r="T115" s="26"/>
    </row>
    <row r="116" spans="1:20" x14ac:dyDescent="0.25">
      <c r="A116" s="2" t="s">
        <v>4483</v>
      </c>
      <c r="B116" s="40"/>
      <c r="C116" s="42"/>
      <c r="D116" s="40"/>
      <c r="E116" s="42"/>
      <c r="F116" s="10" t="s">
        <v>18</v>
      </c>
      <c r="G116" s="18" t="s">
        <v>10</v>
      </c>
      <c r="H116" s="26"/>
      <c r="I116" s="26"/>
      <c r="J116" s="26"/>
      <c r="K116" s="26"/>
      <c r="L116" s="26"/>
      <c r="M116" s="26"/>
      <c r="N116" s="26">
        <v>700000</v>
      </c>
      <c r="O116" s="26"/>
      <c r="P116" s="26"/>
      <c r="Q116" s="26"/>
      <c r="R116" s="26"/>
      <c r="S116" s="26"/>
      <c r="T116" s="26"/>
    </row>
    <row r="117" spans="1:20" x14ac:dyDescent="0.25">
      <c r="A117" s="2" t="s">
        <v>4483</v>
      </c>
      <c r="B117" s="12" t="s">
        <v>121</v>
      </c>
      <c r="C117" s="12"/>
      <c r="D117" s="12"/>
      <c r="E117" s="12"/>
      <c r="F117" s="10"/>
      <c r="G117" s="10"/>
      <c r="H117" s="27"/>
      <c r="I117" s="27"/>
      <c r="J117" s="27"/>
      <c r="K117" s="27"/>
      <c r="L117" s="27"/>
      <c r="M117" s="27"/>
      <c r="N117" s="27">
        <f>SUBTOTAL(9,N115:N116)</f>
        <v>700000</v>
      </c>
      <c r="O117" s="27">
        <f>SUBTOTAL(9,O115:O116)</f>
        <v>700000</v>
      </c>
      <c r="P117" s="27"/>
      <c r="Q117" s="27"/>
      <c r="R117" s="27"/>
      <c r="S117" s="27"/>
      <c r="T117" s="27"/>
    </row>
    <row r="118" spans="1:20" x14ac:dyDescent="0.25">
      <c r="A118" s="2" t="s">
        <v>4483</v>
      </c>
      <c r="B118" s="39">
        <v>7871324</v>
      </c>
      <c r="C118" s="41" t="s">
        <v>122</v>
      </c>
      <c r="D118" s="39" t="s">
        <v>123</v>
      </c>
      <c r="E118" s="41" t="s">
        <v>124</v>
      </c>
      <c r="F118" s="10" t="s">
        <v>11</v>
      </c>
      <c r="G118" s="18" t="s">
        <v>67</v>
      </c>
      <c r="H118" s="26"/>
      <c r="I118" s="26"/>
      <c r="J118" s="26">
        <v>354224</v>
      </c>
      <c r="K118" s="26"/>
      <c r="L118" s="26"/>
      <c r="M118" s="26"/>
      <c r="N118" s="26"/>
      <c r="O118" s="26"/>
      <c r="P118" s="26"/>
      <c r="Q118" s="26"/>
      <c r="R118" s="26"/>
      <c r="S118" s="26"/>
      <c r="T118" s="26"/>
    </row>
    <row r="119" spans="1:20" x14ac:dyDescent="0.25">
      <c r="A119" s="2" t="s">
        <v>4483</v>
      </c>
      <c r="B119" s="40"/>
      <c r="C119" s="42"/>
      <c r="D119" s="40"/>
      <c r="E119" s="42"/>
      <c r="F119" s="10" t="s">
        <v>32</v>
      </c>
      <c r="G119" s="18" t="s">
        <v>67</v>
      </c>
      <c r="H119" s="26"/>
      <c r="I119" s="26"/>
      <c r="J119" s="26">
        <v>1701000</v>
      </c>
      <c r="K119" s="26"/>
      <c r="L119" s="26"/>
      <c r="M119" s="26"/>
      <c r="N119" s="26"/>
      <c r="O119" s="26"/>
      <c r="P119" s="26"/>
      <c r="Q119" s="26"/>
      <c r="R119" s="26"/>
      <c r="S119" s="26"/>
      <c r="T119" s="26"/>
    </row>
    <row r="120" spans="1:20" x14ac:dyDescent="0.25">
      <c r="A120" s="2" t="s">
        <v>4483</v>
      </c>
      <c r="B120" s="12" t="s">
        <v>125</v>
      </c>
      <c r="C120" s="12"/>
      <c r="D120" s="12"/>
      <c r="E120" s="12"/>
      <c r="F120" s="10"/>
      <c r="G120" s="10"/>
      <c r="H120" s="27"/>
      <c r="I120" s="27"/>
      <c r="J120" s="27">
        <v>2055224</v>
      </c>
      <c r="K120" s="27"/>
      <c r="L120" s="27"/>
      <c r="M120" s="27"/>
      <c r="N120" s="27"/>
      <c r="O120" s="27"/>
      <c r="P120" s="27"/>
      <c r="Q120" s="27"/>
      <c r="R120" s="27"/>
      <c r="S120" s="27"/>
      <c r="T120" s="27"/>
    </row>
    <row r="121" spans="1:20" x14ac:dyDescent="0.25">
      <c r="A121" s="2" t="s">
        <v>4483</v>
      </c>
      <c r="B121" s="39">
        <v>7872081</v>
      </c>
      <c r="C121" s="41" t="s">
        <v>6</v>
      </c>
      <c r="D121" s="39" t="s">
        <v>126</v>
      </c>
      <c r="E121" s="41" t="s">
        <v>127</v>
      </c>
      <c r="F121" s="10" t="s">
        <v>51</v>
      </c>
      <c r="G121" s="18" t="s">
        <v>67</v>
      </c>
      <c r="H121" s="26"/>
      <c r="I121" s="26"/>
      <c r="J121" s="26">
        <v>275000</v>
      </c>
      <c r="K121" s="26"/>
      <c r="L121" s="26"/>
      <c r="M121" s="26"/>
      <c r="N121" s="26"/>
      <c r="O121" s="26"/>
      <c r="P121" s="26"/>
      <c r="Q121" s="26"/>
      <c r="R121" s="26"/>
      <c r="S121" s="26"/>
      <c r="T121" s="26"/>
    </row>
    <row r="122" spans="1:20" x14ac:dyDescent="0.25">
      <c r="A122" s="2" t="s">
        <v>4483</v>
      </c>
      <c r="B122" s="43"/>
      <c r="C122" s="44"/>
      <c r="D122" s="43"/>
      <c r="E122" s="44"/>
      <c r="F122" s="10" t="s">
        <v>128</v>
      </c>
      <c r="G122" s="18" t="s">
        <v>67</v>
      </c>
      <c r="H122" s="26"/>
      <c r="I122" s="26"/>
      <c r="J122" s="26">
        <v>670000</v>
      </c>
      <c r="K122" s="26"/>
      <c r="L122" s="26"/>
      <c r="M122" s="26"/>
      <c r="N122" s="26"/>
      <c r="O122" s="26"/>
      <c r="P122" s="26"/>
      <c r="Q122" s="26"/>
      <c r="R122" s="26"/>
      <c r="S122" s="26"/>
      <c r="T122" s="26"/>
    </row>
    <row r="123" spans="1:20" x14ac:dyDescent="0.25">
      <c r="A123" s="2" t="s">
        <v>4483</v>
      </c>
      <c r="B123" s="43"/>
      <c r="C123" s="44"/>
      <c r="D123" s="43"/>
      <c r="E123" s="44"/>
      <c r="F123" s="10" t="s">
        <v>9</v>
      </c>
      <c r="G123" s="18" t="s">
        <v>67</v>
      </c>
      <c r="H123" s="26"/>
      <c r="I123" s="26"/>
      <c r="J123" s="26">
        <v>50000</v>
      </c>
      <c r="K123" s="26"/>
      <c r="L123" s="26"/>
      <c r="M123" s="26"/>
      <c r="N123" s="26"/>
      <c r="O123" s="26"/>
      <c r="P123" s="26"/>
      <c r="Q123" s="26"/>
      <c r="R123" s="26"/>
      <c r="S123" s="26"/>
      <c r="T123" s="26"/>
    </row>
    <row r="124" spans="1:20" x14ac:dyDescent="0.25">
      <c r="A124" s="2" t="s">
        <v>4483</v>
      </c>
      <c r="B124" s="43"/>
      <c r="C124" s="44"/>
      <c r="D124" s="43"/>
      <c r="E124" s="44"/>
      <c r="F124" s="10" t="s">
        <v>53</v>
      </c>
      <c r="G124" s="18" t="s">
        <v>67</v>
      </c>
      <c r="H124" s="26"/>
      <c r="I124" s="26"/>
      <c r="J124" s="26">
        <v>400000</v>
      </c>
      <c r="K124" s="26"/>
      <c r="L124" s="26"/>
      <c r="M124" s="26"/>
      <c r="N124" s="26"/>
      <c r="O124" s="26"/>
      <c r="P124" s="26"/>
      <c r="Q124" s="26"/>
      <c r="R124" s="26"/>
      <c r="S124" s="26"/>
      <c r="T124" s="26"/>
    </row>
    <row r="125" spans="1:20" x14ac:dyDescent="0.25">
      <c r="A125" s="2" t="s">
        <v>4483</v>
      </c>
      <c r="B125" s="43"/>
      <c r="C125" s="44"/>
      <c r="D125" s="43"/>
      <c r="E125" s="44"/>
      <c r="F125" s="10" t="s">
        <v>129</v>
      </c>
      <c r="G125" s="18" t="s">
        <v>67</v>
      </c>
      <c r="H125" s="26"/>
      <c r="I125" s="26"/>
      <c r="J125" s="26">
        <v>90500</v>
      </c>
      <c r="K125" s="26"/>
      <c r="L125" s="26"/>
      <c r="M125" s="26"/>
      <c r="N125" s="26"/>
      <c r="O125" s="26"/>
      <c r="P125" s="26"/>
      <c r="Q125" s="26"/>
      <c r="R125" s="26"/>
      <c r="S125" s="26"/>
      <c r="T125" s="26"/>
    </row>
    <row r="126" spans="1:20" x14ac:dyDescent="0.25">
      <c r="A126" s="2" t="s">
        <v>4483</v>
      </c>
      <c r="B126" s="43"/>
      <c r="C126" s="44"/>
      <c r="D126" s="43"/>
      <c r="E126" s="44"/>
      <c r="F126" s="10" t="s">
        <v>15</v>
      </c>
      <c r="G126" s="18" t="s">
        <v>67</v>
      </c>
      <c r="H126" s="26"/>
      <c r="I126" s="26"/>
      <c r="J126" s="26">
        <v>167000</v>
      </c>
      <c r="K126" s="26"/>
      <c r="L126" s="26"/>
      <c r="M126" s="26"/>
      <c r="N126" s="26"/>
      <c r="O126" s="26"/>
      <c r="P126" s="26"/>
      <c r="Q126" s="26"/>
      <c r="R126" s="26"/>
      <c r="S126" s="26"/>
      <c r="T126" s="26"/>
    </row>
    <row r="127" spans="1:20" x14ac:dyDescent="0.25">
      <c r="A127" s="2" t="s">
        <v>4483</v>
      </c>
      <c r="B127" s="43"/>
      <c r="C127" s="44"/>
      <c r="D127" s="43"/>
      <c r="E127" s="44"/>
      <c r="F127" s="10" t="s">
        <v>17</v>
      </c>
      <c r="G127" s="18" t="s">
        <v>67</v>
      </c>
      <c r="H127" s="26"/>
      <c r="I127" s="26"/>
      <c r="J127" s="26">
        <v>100000</v>
      </c>
      <c r="K127" s="26"/>
      <c r="L127" s="26"/>
      <c r="M127" s="26"/>
      <c r="N127" s="26"/>
      <c r="O127" s="26"/>
      <c r="P127" s="26"/>
      <c r="Q127" s="26"/>
      <c r="R127" s="26"/>
      <c r="S127" s="26"/>
      <c r="T127" s="26"/>
    </row>
    <row r="128" spans="1:20" x14ac:dyDescent="0.25">
      <c r="A128" s="2" t="s">
        <v>4483</v>
      </c>
      <c r="B128" s="43"/>
      <c r="C128" s="44"/>
      <c r="D128" s="43"/>
      <c r="E128" s="44"/>
      <c r="F128" s="10" t="s">
        <v>18</v>
      </c>
      <c r="G128" s="18" t="s">
        <v>67</v>
      </c>
      <c r="H128" s="26"/>
      <c r="I128" s="26"/>
      <c r="J128" s="26">
        <v>17745574</v>
      </c>
      <c r="K128" s="26"/>
      <c r="L128" s="26"/>
      <c r="M128" s="26"/>
      <c r="N128" s="26"/>
      <c r="O128" s="26"/>
      <c r="P128" s="26"/>
      <c r="Q128" s="26"/>
      <c r="R128" s="26"/>
      <c r="S128" s="26"/>
      <c r="T128" s="26"/>
    </row>
    <row r="129" spans="1:20" x14ac:dyDescent="0.25">
      <c r="A129" s="2" t="s">
        <v>4483</v>
      </c>
      <c r="B129" s="43"/>
      <c r="C129" s="44"/>
      <c r="D129" s="43"/>
      <c r="E129" s="44"/>
      <c r="F129" s="10" t="s">
        <v>96</v>
      </c>
      <c r="G129" s="18" t="s">
        <v>67</v>
      </c>
      <c r="H129" s="26"/>
      <c r="I129" s="26"/>
      <c r="J129" s="26">
        <v>480000</v>
      </c>
      <c r="K129" s="26"/>
      <c r="L129" s="26"/>
      <c r="M129" s="26"/>
      <c r="N129" s="26"/>
      <c r="O129" s="26"/>
      <c r="P129" s="26"/>
      <c r="Q129" s="26"/>
      <c r="R129" s="26"/>
      <c r="S129" s="26"/>
      <c r="T129" s="26"/>
    </row>
    <row r="130" spans="1:20" x14ac:dyDescent="0.25">
      <c r="A130" s="2" t="s">
        <v>4483</v>
      </c>
      <c r="B130" s="43"/>
      <c r="C130" s="44"/>
      <c r="D130" s="43"/>
      <c r="E130" s="44"/>
      <c r="F130" s="10" t="s">
        <v>20</v>
      </c>
      <c r="G130" s="18" t="s">
        <v>67</v>
      </c>
      <c r="H130" s="26"/>
      <c r="I130" s="26"/>
      <c r="J130" s="26">
        <v>253000</v>
      </c>
      <c r="K130" s="26"/>
      <c r="L130" s="26"/>
      <c r="M130" s="26"/>
      <c r="N130" s="26"/>
      <c r="O130" s="26"/>
      <c r="P130" s="26"/>
      <c r="Q130" s="26"/>
      <c r="R130" s="26"/>
      <c r="S130" s="26"/>
      <c r="T130" s="26"/>
    </row>
    <row r="131" spans="1:20" x14ac:dyDescent="0.25">
      <c r="A131" s="2" t="s">
        <v>4483</v>
      </c>
      <c r="B131" s="40"/>
      <c r="C131" s="42"/>
      <c r="D131" s="40"/>
      <c r="E131" s="42"/>
      <c r="F131" s="10" t="s">
        <v>130</v>
      </c>
      <c r="G131" s="18" t="s">
        <v>67</v>
      </c>
      <c r="H131" s="26"/>
      <c r="I131" s="26"/>
      <c r="J131" s="26">
        <v>1060920</v>
      </c>
      <c r="K131" s="26"/>
      <c r="L131" s="26"/>
      <c r="M131" s="26"/>
      <c r="N131" s="26"/>
      <c r="O131" s="26"/>
      <c r="P131" s="26"/>
      <c r="Q131" s="26"/>
      <c r="R131" s="26"/>
      <c r="S131" s="26"/>
      <c r="T131" s="26"/>
    </row>
    <row r="132" spans="1:20" x14ac:dyDescent="0.25">
      <c r="A132" s="2" t="s">
        <v>4483</v>
      </c>
      <c r="B132" s="12" t="s">
        <v>131</v>
      </c>
      <c r="C132" s="12"/>
      <c r="D132" s="12"/>
      <c r="E132" s="12"/>
      <c r="F132" s="10"/>
      <c r="G132" s="10"/>
      <c r="H132" s="27"/>
      <c r="I132" s="27"/>
      <c r="J132" s="27">
        <v>21291994</v>
      </c>
      <c r="K132" s="27"/>
      <c r="L132" s="27"/>
      <c r="M132" s="27"/>
      <c r="N132" s="27"/>
      <c r="O132" s="27"/>
      <c r="P132" s="27"/>
      <c r="Q132" s="27"/>
      <c r="R132" s="27"/>
      <c r="S132" s="27"/>
      <c r="T132" s="27"/>
    </row>
    <row r="133" spans="1:20" x14ac:dyDescent="0.25">
      <c r="A133" s="2" t="s">
        <v>4483</v>
      </c>
      <c r="B133" s="39">
        <v>7872082</v>
      </c>
      <c r="C133" s="41" t="s">
        <v>29</v>
      </c>
      <c r="D133" s="39" t="s">
        <v>132</v>
      </c>
      <c r="E133" s="41" t="s">
        <v>133</v>
      </c>
      <c r="F133" s="10" t="s">
        <v>44</v>
      </c>
      <c r="G133" s="18" t="s">
        <v>10</v>
      </c>
      <c r="H133" s="26"/>
      <c r="I133" s="26"/>
      <c r="J133" s="26"/>
      <c r="K133" s="26"/>
      <c r="L133" s="26"/>
      <c r="M133" s="26"/>
      <c r="N133" s="26">
        <v>2271000</v>
      </c>
      <c r="O133" s="26"/>
      <c r="P133" s="26"/>
      <c r="Q133" s="26"/>
      <c r="R133" s="26"/>
      <c r="S133" s="26"/>
      <c r="T133" s="26"/>
    </row>
    <row r="134" spans="1:20" x14ac:dyDescent="0.25">
      <c r="A134" s="2" t="s">
        <v>4483</v>
      </c>
      <c r="B134" s="43"/>
      <c r="C134" s="44"/>
      <c r="D134" s="43"/>
      <c r="E134" s="44"/>
      <c r="F134" s="10" t="s">
        <v>101</v>
      </c>
      <c r="G134" s="18" t="s">
        <v>10</v>
      </c>
      <c r="H134" s="26"/>
      <c r="I134" s="26"/>
      <c r="J134" s="26"/>
      <c r="K134" s="26"/>
      <c r="L134" s="26"/>
      <c r="M134" s="26"/>
      <c r="N134" s="26"/>
      <c r="O134" s="26">
        <v>981000</v>
      </c>
      <c r="P134" s="26"/>
      <c r="Q134" s="26"/>
      <c r="R134" s="26"/>
      <c r="S134" s="26"/>
      <c r="T134" s="26"/>
    </row>
    <row r="135" spans="1:20" x14ac:dyDescent="0.25">
      <c r="A135" s="2" t="s">
        <v>4483</v>
      </c>
      <c r="B135" s="40"/>
      <c r="C135" s="42"/>
      <c r="D135" s="40"/>
      <c r="E135" s="42"/>
      <c r="F135" s="10" t="s">
        <v>96</v>
      </c>
      <c r="G135" s="18" t="s">
        <v>10</v>
      </c>
      <c r="H135" s="26"/>
      <c r="I135" s="26"/>
      <c r="J135" s="26"/>
      <c r="K135" s="26"/>
      <c r="L135" s="26"/>
      <c r="M135" s="26"/>
      <c r="N135" s="26"/>
      <c r="O135" s="26">
        <v>1290000</v>
      </c>
      <c r="P135" s="26"/>
      <c r="Q135" s="26"/>
      <c r="R135" s="26"/>
      <c r="S135" s="26"/>
      <c r="T135" s="26"/>
    </row>
    <row r="136" spans="1:20" x14ac:dyDescent="0.25">
      <c r="A136" s="2" t="s">
        <v>4483</v>
      </c>
      <c r="B136" s="12" t="s">
        <v>134</v>
      </c>
      <c r="C136" s="12"/>
      <c r="D136" s="12"/>
      <c r="E136" s="12"/>
      <c r="F136" s="10"/>
      <c r="G136" s="10"/>
      <c r="H136" s="27"/>
      <c r="I136" s="27"/>
      <c r="J136" s="27"/>
      <c r="K136" s="27"/>
      <c r="L136" s="27"/>
      <c r="M136" s="27"/>
      <c r="N136" s="27">
        <f>SUBTOTAL(9,N133:N135)</f>
        <v>2271000</v>
      </c>
      <c r="O136" s="27">
        <f>SUBTOTAL(9,O133:O135)</f>
        <v>2271000</v>
      </c>
      <c r="P136" s="27"/>
      <c r="Q136" s="27"/>
      <c r="R136" s="27"/>
      <c r="S136" s="27"/>
      <c r="T136" s="27"/>
    </row>
    <row r="137" spans="1:20" x14ac:dyDescent="0.25">
      <c r="A137" s="2" t="s">
        <v>4483</v>
      </c>
      <c r="B137" s="12">
        <v>7880172</v>
      </c>
      <c r="C137" s="19" t="s">
        <v>135</v>
      </c>
      <c r="D137" s="12" t="s">
        <v>136</v>
      </c>
      <c r="E137" s="19" t="s">
        <v>137</v>
      </c>
      <c r="F137" s="10" t="s">
        <v>138</v>
      </c>
      <c r="G137" s="18" t="s">
        <v>139</v>
      </c>
      <c r="H137" s="26"/>
      <c r="I137" s="26"/>
      <c r="J137" s="26">
        <v>2849870</v>
      </c>
      <c r="K137" s="26"/>
      <c r="L137" s="26"/>
      <c r="M137" s="26"/>
      <c r="N137" s="26"/>
      <c r="O137" s="26"/>
      <c r="P137" s="26"/>
      <c r="Q137" s="26"/>
      <c r="R137" s="26"/>
      <c r="S137" s="26"/>
      <c r="T137" s="26"/>
    </row>
    <row r="138" spans="1:20" x14ac:dyDescent="0.25">
      <c r="A138" s="2" t="s">
        <v>4483</v>
      </c>
      <c r="B138" s="12" t="s">
        <v>140</v>
      </c>
      <c r="C138" s="12"/>
      <c r="D138" s="12"/>
      <c r="E138" s="12"/>
      <c r="F138" s="10"/>
      <c r="G138" s="10"/>
      <c r="H138" s="27"/>
      <c r="I138" s="27"/>
      <c r="J138" s="27">
        <v>2849870</v>
      </c>
      <c r="K138" s="27"/>
      <c r="L138" s="27"/>
      <c r="M138" s="27"/>
      <c r="N138" s="27"/>
      <c r="O138" s="27"/>
      <c r="P138" s="27"/>
      <c r="Q138" s="27"/>
      <c r="R138" s="27"/>
      <c r="S138" s="27"/>
      <c r="T138" s="27"/>
    </row>
    <row r="139" spans="1:20" x14ac:dyDescent="0.25">
      <c r="A139" s="2" t="s">
        <v>4483</v>
      </c>
      <c r="B139" s="39">
        <v>7881585</v>
      </c>
      <c r="C139" s="41" t="s">
        <v>141</v>
      </c>
      <c r="D139" s="39" t="s">
        <v>142</v>
      </c>
      <c r="E139" s="41" t="s">
        <v>143</v>
      </c>
      <c r="F139" s="10" t="s">
        <v>13</v>
      </c>
      <c r="G139" s="18" t="s">
        <v>10</v>
      </c>
      <c r="H139" s="26"/>
      <c r="I139" s="26"/>
      <c r="J139" s="26"/>
      <c r="K139" s="26"/>
      <c r="L139" s="26"/>
      <c r="M139" s="26"/>
      <c r="N139" s="26"/>
      <c r="O139" s="26">
        <v>1500000</v>
      </c>
      <c r="P139" s="26"/>
      <c r="Q139" s="26"/>
      <c r="R139" s="26"/>
      <c r="S139" s="26"/>
      <c r="T139" s="26"/>
    </row>
    <row r="140" spans="1:20" x14ac:dyDescent="0.25">
      <c r="A140" s="2" t="s">
        <v>4483</v>
      </c>
      <c r="B140" s="40"/>
      <c r="C140" s="42"/>
      <c r="D140" s="40"/>
      <c r="E140" s="42"/>
      <c r="F140" s="10" t="s">
        <v>24</v>
      </c>
      <c r="G140" s="18" t="s">
        <v>10</v>
      </c>
      <c r="H140" s="26"/>
      <c r="I140" s="26"/>
      <c r="J140" s="26"/>
      <c r="K140" s="26"/>
      <c r="L140" s="26"/>
      <c r="M140" s="26"/>
      <c r="N140" s="26">
        <v>1500000</v>
      </c>
      <c r="O140" s="26"/>
      <c r="P140" s="26"/>
      <c r="Q140" s="26"/>
      <c r="R140" s="26"/>
      <c r="S140" s="26"/>
      <c r="T140" s="26"/>
    </row>
    <row r="141" spans="1:20" x14ac:dyDescent="0.25">
      <c r="A141" s="2" t="s">
        <v>4483</v>
      </c>
      <c r="B141" s="12" t="s">
        <v>144</v>
      </c>
      <c r="C141" s="12"/>
      <c r="D141" s="12"/>
      <c r="E141" s="12"/>
      <c r="F141" s="10"/>
      <c r="G141" s="10"/>
      <c r="H141" s="27"/>
      <c r="I141" s="27"/>
      <c r="J141" s="27"/>
      <c r="K141" s="27"/>
      <c r="L141" s="27"/>
      <c r="M141" s="27"/>
      <c r="N141" s="27">
        <f>SUBTOTAL(9,N139:N140)</f>
        <v>1500000</v>
      </c>
      <c r="O141" s="27">
        <f>SUBTOTAL(9,O139:O140)</f>
        <v>1500000</v>
      </c>
      <c r="P141" s="27"/>
      <c r="Q141" s="27"/>
      <c r="R141" s="27"/>
      <c r="S141" s="27"/>
      <c r="T141" s="27"/>
    </row>
    <row r="142" spans="1:20" x14ac:dyDescent="0.25">
      <c r="A142" s="2" t="s">
        <v>4483</v>
      </c>
      <c r="B142" s="39">
        <v>7897536</v>
      </c>
      <c r="C142" s="41" t="s">
        <v>93</v>
      </c>
      <c r="D142" s="39" t="s">
        <v>145</v>
      </c>
      <c r="E142" s="41" t="s">
        <v>146</v>
      </c>
      <c r="F142" s="10" t="s">
        <v>77</v>
      </c>
      <c r="G142" s="18" t="s">
        <v>147</v>
      </c>
      <c r="H142" s="26"/>
      <c r="I142" s="26"/>
      <c r="J142" s="26"/>
      <c r="K142" s="26"/>
      <c r="L142" s="26"/>
      <c r="M142" s="26">
        <v>2060208</v>
      </c>
      <c r="N142" s="26"/>
      <c r="O142" s="26"/>
      <c r="P142" s="26"/>
      <c r="Q142" s="26"/>
      <c r="R142" s="26"/>
      <c r="S142" s="26"/>
      <c r="T142" s="26"/>
    </row>
    <row r="143" spans="1:20" x14ac:dyDescent="0.25">
      <c r="A143" s="2" t="s">
        <v>4483</v>
      </c>
      <c r="B143" s="40"/>
      <c r="C143" s="42"/>
      <c r="D143" s="40"/>
      <c r="E143" s="42"/>
      <c r="F143" s="10" t="s">
        <v>24</v>
      </c>
      <c r="G143" s="18" t="s">
        <v>147</v>
      </c>
      <c r="H143" s="26"/>
      <c r="I143" s="26"/>
      <c r="J143" s="26"/>
      <c r="K143" s="26"/>
      <c r="L143" s="26"/>
      <c r="M143" s="26">
        <v>674186</v>
      </c>
      <c r="N143" s="26"/>
      <c r="O143" s="26"/>
      <c r="P143" s="26"/>
      <c r="Q143" s="26"/>
      <c r="R143" s="26"/>
      <c r="S143" s="26"/>
      <c r="T143" s="26"/>
    </row>
    <row r="144" spans="1:20" x14ac:dyDescent="0.25">
      <c r="A144" s="2" t="s">
        <v>4483</v>
      </c>
      <c r="B144" s="12" t="s">
        <v>148</v>
      </c>
      <c r="C144" s="12"/>
      <c r="D144" s="12"/>
      <c r="E144" s="12"/>
      <c r="F144" s="10"/>
      <c r="G144" s="10"/>
      <c r="H144" s="27"/>
      <c r="I144" s="27"/>
      <c r="J144" s="27"/>
      <c r="K144" s="27"/>
      <c r="L144" s="27"/>
      <c r="M144" s="27">
        <v>2734394</v>
      </c>
      <c r="N144" s="27"/>
      <c r="O144" s="27"/>
      <c r="P144" s="27"/>
      <c r="Q144" s="27"/>
      <c r="R144" s="27"/>
      <c r="S144" s="27"/>
      <c r="T144" s="27"/>
    </row>
    <row r="145" spans="1:20" x14ac:dyDescent="0.25">
      <c r="A145" s="2" t="s">
        <v>4483</v>
      </c>
      <c r="B145" s="39">
        <v>7907379</v>
      </c>
      <c r="C145" s="41" t="s">
        <v>149</v>
      </c>
      <c r="D145" s="39" t="s">
        <v>150</v>
      </c>
      <c r="E145" s="41" t="s">
        <v>151</v>
      </c>
      <c r="F145" s="10" t="s">
        <v>44</v>
      </c>
      <c r="G145" s="18" t="s">
        <v>10</v>
      </c>
      <c r="H145" s="26"/>
      <c r="I145" s="26"/>
      <c r="J145" s="26"/>
      <c r="K145" s="26"/>
      <c r="L145" s="26"/>
      <c r="M145" s="26"/>
      <c r="N145" s="26"/>
      <c r="O145" s="26">
        <v>104000</v>
      </c>
      <c r="P145" s="26"/>
      <c r="Q145" s="26"/>
      <c r="R145" s="26"/>
      <c r="S145" s="26"/>
      <c r="T145" s="26"/>
    </row>
    <row r="146" spans="1:20" x14ac:dyDescent="0.25">
      <c r="A146" s="2" t="s">
        <v>4483</v>
      </c>
      <c r="B146" s="40"/>
      <c r="C146" s="42"/>
      <c r="D146" s="40"/>
      <c r="E146" s="42"/>
      <c r="F146" s="10" t="s">
        <v>47</v>
      </c>
      <c r="G146" s="18" t="s">
        <v>10</v>
      </c>
      <c r="H146" s="26"/>
      <c r="I146" s="26"/>
      <c r="J146" s="26"/>
      <c r="K146" s="26"/>
      <c r="L146" s="26"/>
      <c r="M146" s="26"/>
      <c r="N146" s="26">
        <v>104000</v>
      </c>
      <c r="O146" s="26"/>
      <c r="P146" s="26"/>
      <c r="Q146" s="26"/>
      <c r="R146" s="26"/>
      <c r="S146" s="26"/>
      <c r="T146" s="26"/>
    </row>
    <row r="147" spans="1:20" x14ac:dyDescent="0.25">
      <c r="A147" s="2" t="s">
        <v>4483</v>
      </c>
      <c r="B147" s="12" t="s">
        <v>152</v>
      </c>
      <c r="C147" s="12"/>
      <c r="D147" s="12"/>
      <c r="E147" s="12"/>
      <c r="F147" s="10"/>
      <c r="G147" s="10"/>
      <c r="H147" s="27"/>
      <c r="I147" s="27"/>
      <c r="J147" s="27"/>
      <c r="K147" s="27"/>
      <c r="L147" s="27"/>
      <c r="M147" s="27"/>
      <c r="N147" s="27">
        <f>SUBTOTAL(9,N145:N146)</f>
        <v>104000</v>
      </c>
      <c r="O147" s="27">
        <f>SUBTOTAL(9,O145:O146)</f>
        <v>104000</v>
      </c>
      <c r="P147" s="27"/>
      <c r="Q147" s="27"/>
      <c r="R147" s="27"/>
      <c r="S147" s="27"/>
      <c r="T147" s="27"/>
    </row>
    <row r="148" spans="1:20" x14ac:dyDescent="0.25">
      <c r="A148" s="2" t="s">
        <v>4483</v>
      </c>
      <c r="B148" s="39">
        <v>7912890</v>
      </c>
      <c r="C148" s="41" t="s">
        <v>6</v>
      </c>
      <c r="D148" s="39" t="s">
        <v>153</v>
      </c>
      <c r="E148" s="41" t="s">
        <v>154</v>
      </c>
      <c r="F148" s="10" t="s">
        <v>12</v>
      </c>
      <c r="G148" s="18" t="s">
        <v>155</v>
      </c>
      <c r="H148" s="26"/>
      <c r="I148" s="26"/>
      <c r="J148" s="26"/>
      <c r="K148" s="26"/>
      <c r="L148" s="26">
        <v>1004000</v>
      </c>
      <c r="M148" s="26"/>
      <c r="N148" s="26"/>
      <c r="O148" s="26"/>
      <c r="P148" s="26"/>
      <c r="Q148" s="26"/>
      <c r="R148" s="26"/>
      <c r="S148" s="26"/>
      <c r="T148" s="26"/>
    </row>
    <row r="149" spans="1:20" x14ac:dyDescent="0.25">
      <c r="A149" s="2" t="s">
        <v>4483</v>
      </c>
      <c r="B149" s="43"/>
      <c r="C149" s="44"/>
      <c r="D149" s="43"/>
      <c r="E149" s="44"/>
      <c r="F149" s="10" t="s">
        <v>14</v>
      </c>
      <c r="G149" s="18" t="s">
        <v>155</v>
      </c>
      <c r="H149" s="26"/>
      <c r="I149" s="26"/>
      <c r="J149" s="26"/>
      <c r="K149" s="26"/>
      <c r="L149" s="26">
        <v>803200</v>
      </c>
      <c r="M149" s="26"/>
      <c r="N149" s="26"/>
      <c r="O149" s="26"/>
      <c r="P149" s="26"/>
      <c r="Q149" s="26"/>
      <c r="R149" s="26"/>
      <c r="S149" s="26"/>
      <c r="T149" s="26"/>
    </row>
    <row r="150" spans="1:20" x14ac:dyDescent="0.25">
      <c r="A150" s="2" t="s">
        <v>4483</v>
      </c>
      <c r="B150" s="43"/>
      <c r="C150" s="44"/>
      <c r="D150" s="43"/>
      <c r="E150" s="44"/>
      <c r="F150" s="10" t="s">
        <v>17</v>
      </c>
      <c r="G150" s="18" t="s">
        <v>155</v>
      </c>
      <c r="H150" s="26"/>
      <c r="I150" s="26"/>
      <c r="J150" s="26"/>
      <c r="K150" s="26"/>
      <c r="L150" s="26">
        <v>1004000</v>
      </c>
      <c r="M150" s="26"/>
      <c r="N150" s="26"/>
      <c r="O150" s="26"/>
      <c r="P150" s="26"/>
      <c r="Q150" s="26"/>
      <c r="R150" s="26"/>
      <c r="S150" s="26"/>
      <c r="T150" s="26"/>
    </row>
    <row r="151" spans="1:20" x14ac:dyDescent="0.25">
      <c r="A151" s="2" t="s">
        <v>4483</v>
      </c>
      <c r="B151" s="43"/>
      <c r="C151" s="44"/>
      <c r="D151" s="43"/>
      <c r="E151" s="44"/>
      <c r="F151" s="10" t="s">
        <v>18</v>
      </c>
      <c r="G151" s="18" t="s">
        <v>155</v>
      </c>
      <c r="H151" s="26"/>
      <c r="I151" s="26"/>
      <c r="J151" s="26"/>
      <c r="K151" s="26"/>
      <c r="L151" s="26">
        <v>2510000</v>
      </c>
      <c r="M151" s="26"/>
      <c r="N151" s="26"/>
      <c r="O151" s="26"/>
      <c r="P151" s="26"/>
      <c r="Q151" s="26"/>
      <c r="R151" s="26"/>
      <c r="S151" s="26"/>
      <c r="T151" s="26"/>
    </row>
    <row r="152" spans="1:20" x14ac:dyDescent="0.25">
      <c r="A152" s="2" t="s">
        <v>4483</v>
      </c>
      <c r="B152" s="43"/>
      <c r="C152" s="44"/>
      <c r="D152" s="43"/>
      <c r="E152" s="44"/>
      <c r="F152" s="10" t="s">
        <v>19</v>
      </c>
      <c r="G152" s="18" t="s">
        <v>155</v>
      </c>
      <c r="H152" s="26"/>
      <c r="I152" s="26"/>
      <c r="J152" s="26"/>
      <c r="K152" s="26"/>
      <c r="L152" s="26">
        <v>301200</v>
      </c>
      <c r="M152" s="26"/>
      <c r="N152" s="26"/>
      <c r="O152" s="26"/>
      <c r="P152" s="26"/>
      <c r="Q152" s="26"/>
      <c r="R152" s="26"/>
      <c r="S152" s="26"/>
      <c r="T152" s="26"/>
    </row>
    <row r="153" spans="1:20" x14ac:dyDescent="0.25">
      <c r="A153" s="2" t="s">
        <v>4483</v>
      </c>
      <c r="B153" s="43"/>
      <c r="C153" s="44"/>
      <c r="D153" s="43"/>
      <c r="E153" s="44"/>
      <c r="F153" s="10" t="s">
        <v>77</v>
      </c>
      <c r="G153" s="18" t="s">
        <v>155</v>
      </c>
      <c r="H153" s="26"/>
      <c r="I153" s="26"/>
      <c r="J153" s="26"/>
      <c r="K153" s="26"/>
      <c r="L153" s="26">
        <v>75300000</v>
      </c>
      <c r="M153" s="26"/>
      <c r="N153" s="26"/>
      <c r="O153" s="26"/>
      <c r="P153" s="26"/>
      <c r="Q153" s="26"/>
      <c r="R153" s="26"/>
      <c r="S153" s="26"/>
      <c r="T153" s="26"/>
    </row>
    <row r="154" spans="1:20" x14ac:dyDescent="0.25">
      <c r="A154" s="2" t="s">
        <v>4483</v>
      </c>
      <c r="B154" s="43"/>
      <c r="C154" s="44"/>
      <c r="D154" s="43"/>
      <c r="E154" s="44"/>
      <c r="F154" s="10" t="s">
        <v>20</v>
      </c>
      <c r="G154" s="18" t="s">
        <v>155</v>
      </c>
      <c r="H154" s="26"/>
      <c r="I154" s="26"/>
      <c r="J154" s="26"/>
      <c r="K154" s="26">
        <v>132564646</v>
      </c>
      <c r="L154" s="26"/>
      <c r="M154" s="26"/>
      <c r="N154" s="26"/>
      <c r="O154" s="26"/>
      <c r="P154" s="26"/>
      <c r="Q154" s="26"/>
      <c r="R154" s="26"/>
      <c r="S154" s="26"/>
      <c r="T154" s="26"/>
    </row>
    <row r="155" spans="1:20" x14ac:dyDescent="0.25">
      <c r="A155" s="2" t="s">
        <v>4483</v>
      </c>
      <c r="B155" s="43"/>
      <c r="C155" s="44"/>
      <c r="D155" s="43"/>
      <c r="E155" s="44"/>
      <c r="F155" s="10" t="s">
        <v>23</v>
      </c>
      <c r="G155" s="18" t="s">
        <v>155</v>
      </c>
      <c r="H155" s="26"/>
      <c r="I155" s="26"/>
      <c r="J155" s="26"/>
      <c r="K155" s="26"/>
      <c r="L155" s="26">
        <v>3012000</v>
      </c>
      <c r="M155" s="26"/>
      <c r="N155" s="26"/>
      <c r="O155" s="26"/>
      <c r="P155" s="26"/>
      <c r="Q155" s="26"/>
      <c r="R155" s="26"/>
      <c r="S155" s="26"/>
      <c r="T155" s="26"/>
    </row>
    <row r="156" spans="1:20" x14ac:dyDescent="0.25">
      <c r="A156" s="2" t="s">
        <v>4483</v>
      </c>
      <c r="B156" s="43"/>
      <c r="C156" s="44"/>
      <c r="D156" s="43"/>
      <c r="E156" s="44"/>
      <c r="F156" s="10" t="s">
        <v>156</v>
      </c>
      <c r="G156" s="18" t="s">
        <v>155</v>
      </c>
      <c r="H156" s="26"/>
      <c r="I156" s="26"/>
      <c r="J156" s="26"/>
      <c r="K156" s="26"/>
      <c r="L156" s="26">
        <v>1004000</v>
      </c>
      <c r="M156" s="26"/>
      <c r="N156" s="26"/>
      <c r="O156" s="26"/>
      <c r="P156" s="26"/>
      <c r="Q156" s="26"/>
      <c r="R156" s="26"/>
      <c r="S156" s="26"/>
      <c r="T156" s="26"/>
    </row>
    <row r="157" spans="1:20" x14ac:dyDescent="0.25">
      <c r="A157" s="2" t="s">
        <v>4483</v>
      </c>
      <c r="B157" s="40"/>
      <c r="C157" s="42"/>
      <c r="D157" s="40"/>
      <c r="E157" s="42"/>
      <c r="F157" s="10" t="s">
        <v>24</v>
      </c>
      <c r="G157" s="18" t="s">
        <v>155</v>
      </c>
      <c r="H157" s="26"/>
      <c r="I157" s="26"/>
      <c r="J157" s="26"/>
      <c r="K157" s="26"/>
      <c r="L157" s="26">
        <v>47626246</v>
      </c>
      <c r="M157" s="26"/>
      <c r="N157" s="26"/>
      <c r="O157" s="26"/>
      <c r="P157" s="26"/>
      <c r="Q157" s="26"/>
      <c r="R157" s="26"/>
      <c r="S157" s="26"/>
      <c r="T157" s="26"/>
    </row>
    <row r="158" spans="1:20" x14ac:dyDescent="0.25">
      <c r="A158" s="2" t="s">
        <v>4483</v>
      </c>
      <c r="B158" s="12" t="s">
        <v>157</v>
      </c>
      <c r="C158" s="12"/>
      <c r="D158" s="12"/>
      <c r="E158" s="12"/>
      <c r="F158" s="10"/>
      <c r="G158" s="10"/>
      <c r="H158" s="27"/>
      <c r="I158" s="27"/>
      <c r="J158" s="27"/>
      <c r="K158" s="27">
        <f>SUBTOTAL(9,K148:K157)</f>
        <v>132564646</v>
      </c>
      <c r="L158" s="27">
        <f>SUBTOTAL(9,L148:L157)</f>
        <v>132564646</v>
      </c>
      <c r="M158" s="27"/>
      <c r="N158" s="27"/>
      <c r="O158" s="27"/>
      <c r="P158" s="27"/>
      <c r="Q158" s="27"/>
      <c r="R158" s="27"/>
      <c r="S158" s="27"/>
      <c r="T158" s="27"/>
    </row>
    <row r="159" spans="1:20" x14ac:dyDescent="0.25">
      <c r="A159" s="2" t="s">
        <v>4483</v>
      </c>
      <c r="B159" s="39">
        <v>7907375</v>
      </c>
      <c r="C159" s="41" t="s">
        <v>93</v>
      </c>
      <c r="D159" s="39" t="s">
        <v>94</v>
      </c>
      <c r="E159" s="41" t="s">
        <v>95</v>
      </c>
      <c r="F159" s="10" t="s">
        <v>44</v>
      </c>
      <c r="G159" s="18" t="s">
        <v>10</v>
      </c>
      <c r="H159" s="26"/>
      <c r="I159" s="26"/>
      <c r="J159" s="26"/>
      <c r="K159" s="26"/>
      <c r="L159" s="26"/>
      <c r="M159" s="26"/>
      <c r="N159" s="26">
        <v>8764724</v>
      </c>
      <c r="O159" s="26"/>
      <c r="P159" s="26"/>
      <c r="Q159" s="26"/>
      <c r="R159" s="26"/>
      <c r="S159" s="26"/>
      <c r="T159" s="26"/>
    </row>
    <row r="160" spans="1:20" x14ac:dyDescent="0.25">
      <c r="A160" s="2" t="s">
        <v>4483</v>
      </c>
      <c r="B160" s="43"/>
      <c r="C160" s="44"/>
      <c r="D160" s="43"/>
      <c r="E160" s="44"/>
      <c r="F160" s="10" t="s">
        <v>51</v>
      </c>
      <c r="G160" s="18" t="s">
        <v>10</v>
      </c>
      <c r="H160" s="26"/>
      <c r="I160" s="26"/>
      <c r="J160" s="26"/>
      <c r="K160" s="26"/>
      <c r="L160" s="26"/>
      <c r="M160" s="26"/>
      <c r="N160" s="26"/>
      <c r="O160" s="26">
        <v>576000</v>
      </c>
      <c r="P160" s="26"/>
      <c r="Q160" s="26"/>
      <c r="R160" s="26"/>
      <c r="S160" s="26"/>
      <c r="T160" s="26"/>
    </row>
    <row r="161" spans="1:20" x14ac:dyDescent="0.25">
      <c r="A161" s="2" t="s">
        <v>4483</v>
      </c>
      <c r="B161" s="40"/>
      <c r="C161" s="42"/>
      <c r="D161" s="40"/>
      <c r="E161" s="42"/>
      <c r="F161" s="10" t="s">
        <v>24</v>
      </c>
      <c r="G161" s="18" t="s">
        <v>10</v>
      </c>
      <c r="H161" s="26"/>
      <c r="I161" s="26"/>
      <c r="J161" s="26"/>
      <c r="K161" s="26"/>
      <c r="L161" s="26"/>
      <c r="M161" s="26"/>
      <c r="N161" s="26"/>
      <c r="O161" s="26">
        <v>8188724</v>
      </c>
      <c r="P161" s="26"/>
      <c r="Q161" s="26"/>
      <c r="R161" s="26"/>
      <c r="S161" s="26"/>
      <c r="T161" s="26"/>
    </row>
    <row r="162" spans="1:20" x14ac:dyDescent="0.25">
      <c r="A162" s="2" t="s">
        <v>4483</v>
      </c>
      <c r="B162" s="12" t="s">
        <v>158</v>
      </c>
      <c r="C162" s="12"/>
      <c r="D162" s="12"/>
      <c r="E162" s="12"/>
      <c r="F162" s="10"/>
      <c r="G162" s="10"/>
      <c r="H162" s="27"/>
      <c r="I162" s="27"/>
      <c r="J162" s="27"/>
      <c r="K162" s="27"/>
      <c r="L162" s="27"/>
      <c r="M162" s="27"/>
      <c r="N162" s="27">
        <f>SUBTOTAL(9,N159:N161)</f>
        <v>8764724</v>
      </c>
      <c r="O162" s="27">
        <f>SUBTOTAL(9,O159:O161)</f>
        <v>8764724</v>
      </c>
      <c r="P162" s="27"/>
      <c r="Q162" s="27"/>
      <c r="R162" s="27"/>
      <c r="S162" s="27"/>
      <c r="T162" s="27"/>
    </row>
    <row r="163" spans="1:20" x14ac:dyDescent="0.25">
      <c r="A163" s="2" t="s">
        <v>4483</v>
      </c>
      <c r="B163" s="39">
        <v>7911265</v>
      </c>
      <c r="C163" s="41" t="s">
        <v>98</v>
      </c>
      <c r="D163" s="39" t="s">
        <v>159</v>
      </c>
      <c r="E163" s="41" t="s">
        <v>160</v>
      </c>
      <c r="F163" s="10" t="s">
        <v>102</v>
      </c>
      <c r="G163" s="18" t="s">
        <v>10</v>
      </c>
      <c r="H163" s="26"/>
      <c r="I163" s="26"/>
      <c r="J163" s="26"/>
      <c r="K163" s="26"/>
      <c r="L163" s="26"/>
      <c r="M163" s="26"/>
      <c r="N163" s="26">
        <v>130000</v>
      </c>
      <c r="O163" s="26"/>
      <c r="P163" s="26"/>
      <c r="Q163" s="26"/>
      <c r="R163" s="26"/>
      <c r="S163" s="26"/>
      <c r="T163" s="26"/>
    </row>
    <row r="164" spans="1:20" x14ac:dyDescent="0.25">
      <c r="A164" s="2" t="s">
        <v>4483</v>
      </c>
      <c r="B164" s="43"/>
      <c r="C164" s="44"/>
      <c r="D164" s="43"/>
      <c r="E164" s="44"/>
      <c r="F164" s="10" t="s">
        <v>11</v>
      </c>
      <c r="G164" s="18" t="s">
        <v>10</v>
      </c>
      <c r="H164" s="26"/>
      <c r="I164" s="26"/>
      <c r="J164" s="26"/>
      <c r="K164" s="26"/>
      <c r="L164" s="26"/>
      <c r="M164" s="26"/>
      <c r="N164" s="26">
        <v>100000</v>
      </c>
      <c r="O164" s="26"/>
      <c r="P164" s="26"/>
      <c r="Q164" s="26"/>
      <c r="R164" s="26"/>
      <c r="S164" s="26"/>
      <c r="T164" s="26"/>
    </row>
    <row r="165" spans="1:20" x14ac:dyDescent="0.25">
      <c r="A165" s="2" t="s">
        <v>4483</v>
      </c>
      <c r="B165" s="43"/>
      <c r="C165" s="44"/>
      <c r="D165" s="43"/>
      <c r="E165" s="44"/>
      <c r="F165" s="10" t="s">
        <v>13</v>
      </c>
      <c r="G165" s="18" t="s">
        <v>10</v>
      </c>
      <c r="H165" s="26"/>
      <c r="I165" s="26"/>
      <c r="J165" s="26"/>
      <c r="K165" s="26"/>
      <c r="L165" s="26"/>
      <c r="M165" s="26"/>
      <c r="N165" s="26">
        <v>100000</v>
      </c>
      <c r="O165" s="26"/>
      <c r="P165" s="26"/>
      <c r="Q165" s="26"/>
      <c r="R165" s="26"/>
      <c r="S165" s="26"/>
      <c r="T165" s="26"/>
    </row>
    <row r="166" spans="1:20" x14ac:dyDescent="0.25">
      <c r="A166" s="2" t="s">
        <v>4483</v>
      </c>
      <c r="B166" s="43"/>
      <c r="C166" s="44"/>
      <c r="D166" s="43"/>
      <c r="E166" s="44"/>
      <c r="F166" s="10" t="s">
        <v>18</v>
      </c>
      <c r="G166" s="18" t="s">
        <v>10</v>
      </c>
      <c r="H166" s="26"/>
      <c r="I166" s="26"/>
      <c r="J166" s="26"/>
      <c r="K166" s="26"/>
      <c r="L166" s="26"/>
      <c r="M166" s="26"/>
      <c r="N166" s="26"/>
      <c r="O166" s="26">
        <v>65000</v>
      </c>
      <c r="P166" s="26"/>
      <c r="Q166" s="26"/>
      <c r="R166" s="26"/>
      <c r="S166" s="26"/>
      <c r="T166" s="26"/>
    </row>
    <row r="167" spans="1:20" x14ac:dyDescent="0.25">
      <c r="A167" s="2" t="s">
        <v>4483</v>
      </c>
      <c r="B167" s="40"/>
      <c r="C167" s="42"/>
      <c r="D167" s="40"/>
      <c r="E167" s="42"/>
      <c r="F167" s="10" t="s">
        <v>96</v>
      </c>
      <c r="G167" s="18" t="s">
        <v>10</v>
      </c>
      <c r="H167" s="26"/>
      <c r="I167" s="26"/>
      <c r="J167" s="26"/>
      <c r="K167" s="26"/>
      <c r="L167" s="26"/>
      <c r="M167" s="26"/>
      <c r="N167" s="26"/>
      <c r="O167" s="26">
        <v>265000</v>
      </c>
      <c r="P167" s="26"/>
      <c r="Q167" s="26"/>
      <c r="R167" s="26"/>
      <c r="S167" s="26"/>
      <c r="T167" s="26"/>
    </row>
    <row r="168" spans="1:20" x14ac:dyDescent="0.25">
      <c r="A168" s="2" t="s">
        <v>4483</v>
      </c>
      <c r="B168" s="12" t="s">
        <v>161</v>
      </c>
      <c r="C168" s="12"/>
      <c r="D168" s="12"/>
      <c r="E168" s="12"/>
      <c r="F168" s="10"/>
      <c r="G168" s="10"/>
      <c r="H168" s="27"/>
      <c r="I168" s="27"/>
      <c r="J168" s="27"/>
      <c r="K168" s="27"/>
      <c r="L168" s="27"/>
      <c r="M168" s="27"/>
      <c r="N168" s="27">
        <f>SUBTOTAL(9,N163:N167)</f>
        <v>330000</v>
      </c>
      <c r="O168" s="27">
        <f>SUBTOTAL(9,O163:O167)</f>
        <v>330000</v>
      </c>
      <c r="P168" s="27"/>
      <c r="Q168" s="27"/>
      <c r="R168" s="27"/>
      <c r="S168" s="27"/>
      <c r="T168" s="27"/>
    </row>
    <row r="169" spans="1:20" x14ac:dyDescent="0.25">
      <c r="A169" s="2" t="s">
        <v>4483</v>
      </c>
      <c r="B169" s="39">
        <v>7908021</v>
      </c>
      <c r="C169" s="41" t="s">
        <v>162</v>
      </c>
      <c r="D169" s="39" t="s">
        <v>163</v>
      </c>
      <c r="E169" s="41" t="s">
        <v>164</v>
      </c>
      <c r="F169" s="10" t="s">
        <v>129</v>
      </c>
      <c r="G169" s="18" t="s">
        <v>155</v>
      </c>
      <c r="H169" s="26"/>
      <c r="I169" s="26"/>
      <c r="J169" s="26"/>
      <c r="K169" s="26"/>
      <c r="L169" s="26"/>
      <c r="M169" s="26">
        <v>366158.8</v>
      </c>
      <c r="N169" s="26"/>
      <c r="O169" s="26"/>
      <c r="P169" s="26"/>
      <c r="Q169" s="26"/>
      <c r="R169" s="26"/>
      <c r="S169" s="26"/>
      <c r="T169" s="26"/>
    </row>
    <row r="170" spans="1:20" x14ac:dyDescent="0.25">
      <c r="A170" s="2" t="s">
        <v>4483</v>
      </c>
      <c r="B170" s="43"/>
      <c r="C170" s="44"/>
      <c r="D170" s="43"/>
      <c r="E170" s="44"/>
      <c r="F170" s="10" t="s">
        <v>15</v>
      </c>
      <c r="G170" s="18" t="s">
        <v>155</v>
      </c>
      <c r="H170" s="26"/>
      <c r="I170" s="26"/>
      <c r="J170" s="26"/>
      <c r="K170" s="26"/>
      <c r="L170" s="26"/>
      <c r="M170" s="26">
        <v>40160</v>
      </c>
      <c r="N170" s="26"/>
      <c r="O170" s="26"/>
      <c r="P170" s="26"/>
      <c r="Q170" s="26"/>
      <c r="R170" s="26"/>
      <c r="S170" s="26"/>
      <c r="T170" s="26"/>
    </row>
    <row r="171" spans="1:20" x14ac:dyDescent="0.25">
      <c r="A171" s="2" t="s">
        <v>4483</v>
      </c>
      <c r="B171" s="43"/>
      <c r="C171" s="44"/>
      <c r="D171" s="43"/>
      <c r="E171" s="44"/>
      <c r="F171" s="10" t="s">
        <v>16</v>
      </c>
      <c r="G171" s="18" t="s">
        <v>155</v>
      </c>
      <c r="H171" s="26"/>
      <c r="I171" s="26"/>
      <c r="J171" s="26"/>
      <c r="K171" s="26"/>
      <c r="L171" s="26"/>
      <c r="M171" s="26">
        <v>251000</v>
      </c>
      <c r="N171" s="26"/>
      <c r="O171" s="26"/>
      <c r="P171" s="26"/>
      <c r="Q171" s="26"/>
      <c r="R171" s="26"/>
      <c r="S171" s="26"/>
      <c r="T171" s="26"/>
    </row>
    <row r="172" spans="1:20" x14ac:dyDescent="0.25">
      <c r="A172" s="2" t="s">
        <v>4483</v>
      </c>
      <c r="B172" s="43"/>
      <c r="C172" s="44"/>
      <c r="D172" s="43"/>
      <c r="E172" s="44"/>
      <c r="F172" s="10" t="s">
        <v>18</v>
      </c>
      <c r="G172" s="18" t="s">
        <v>155</v>
      </c>
      <c r="H172" s="26"/>
      <c r="I172" s="26"/>
      <c r="J172" s="26"/>
      <c r="K172" s="26"/>
      <c r="L172" s="26"/>
      <c r="M172" s="26">
        <v>903600</v>
      </c>
      <c r="N172" s="26"/>
      <c r="O172" s="26"/>
      <c r="P172" s="26"/>
      <c r="Q172" s="26"/>
      <c r="R172" s="26"/>
      <c r="S172" s="26"/>
      <c r="T172" s="26"/>
    </row>
    <row r="173" spans="1:20" x14ac:dyDescent="0.25">
      <c r="A173" s="2" t="s">
        <v>4483</v>
      </c>
      <c r="B173" s="43"/>
      <c r="C173" s="44"/>
      <c r="D173" s="43"/>
      <c r="E173" s="44"/>
      <c r="F173" s="10" t="s">
        <v>19</v>
      </c>
      <c r="G173" s="18" t="s">
        <v>155</v>
      </c>
      <c r="H173" s="26"/>
      <c r="I173" s="26"/>
      <c r="J173" s="26"/>
      <c r="K173" s="26"/>
      <c r="L173" s="26"/>
      <c r="M173" s="26">
        <v>100400</v>
      </c>
      <c r="N173" s="26"/>
      <c r="O173" s="26"/>
      <c r="P173" s="26"/>
      <c r="Q173" s="26"/>
      <c r="R173" s="26"/>
      <c r="S173" s="26"/>
      <c r="T173" s="26"/>
    </row>
    <row r="174" spans="1:20" x14ac:dyDescent="0.25">
      <c r="A174" s="2" t="s">
        <v>4483</v>
      </c>
      <c r="B174" s="43"/>
      <c r="C174" s="44"/>
      <c r="D174" s="43"/>
      <c r="E174" s="44"/>
      <c r="F174" s="10" t="s">
        <v>20</v>
      </c>
      <c r="G174" s="18" t="s">
        <v>155</v>
      </c>
      <c r="H174" s="26"/>
      <c r="I174" s="26"/>
      <c r="J174" s="26"/>
      <c r="K174" s="26"/>
      <c r="L174" s="26"/>
      <c r="M174" s="26">
        <v>391560</v>
      </c>
      <c r="N174" s="26"/>
      <c r="O174" s="26"/>
      <c r="P174" s="26"/>
      <c r="Q174" s="26"/>
      <c r="R174" s="26"/>
      <c r="S174" s="26"/>
      <c r="T174" s="26"/>
    </row>
    <row r="175" spans="1:20" x14ac:dyDescent="0.25">
      <c r="A175" s="2" t="s">
        <v>4483</v>
      </c>
      <c r="B175" s="43"/>
      <c r="C175" s="44"/>
      <c r="D175" s="43"/>
      <c r="E175" s="44"/>
      <c r="F175" s="10" t="s">
        <v>22</v>
      </c>
      <c r="G175" s="18" t="s">
        <v>155</v>
      </c>
      <c r="H175" s="26"/>
      <c r="I175" s="26"/>
      <c r="J175" s="26"/>
      <c r="K175" s="26"/>
      <c r="L175" s="26"/>
      <c r="M175" s="26">
        <v>502000</v>
      </c>
      <c r="N175" s="26"/>
      <c r="O175" s="26"/>
      <c r="P175" s="26"/>
      <c r="Q175" s="26"/>
      <c r="R175" s="26"/>
      <c r="S175" s="26"/>
      <c r="T175" s="26"/>
    </row>
    <row r="176" spans="1:20" x14ac:dyDescent="0.25">
      <c r="A176" s="2" t="s">
        <v>4483</v>
      </c>
      <c r="B176" s="43"/>
      <c r="C176" s="44"/>
      <c r="D176" s="43"/>
      <c r="E176" s="44"/>
      <c r="F176" s="10" t="s">
        <v>23</v>
      </c>
      <c r="G176" s="18" t="s">
        <v>155</v>
      </c>
      <c r="H176" s="26"/>
      <c r="I176" s="26"/>
      <c r="J176" s="26"/>
      <c r="K176" s="26"/>
      <c r="L176" s="26"/>
      <c r="M176" s="26">
        <v>1004000</v>
      </c>
      <c r="N176" s="26"/>
      <c r="O176" s="26"/>
      <c r="P176" s="26"/>
      <c r="Q176" s="26"/>
      <c r="R176" s="26"/>
      <c r="S176" s="26"/>
      <c r="T176" s="26"/>
    </row>
    <row r="177" spans="1:20" x14ac:dyDescent="0.25">
      <c r="A177" s="2" t="s">
        <v>4483</v>
      </c>
      <c r="B177" s="43"/>
      <c r="C177" s="44"/>
      <c r="D177" s="43"/>
      <c r="E177" s="44"/>
      <c r="F177" s="10" t="s">
        <v>165</v>
      </c>
      <c r="G177" s="18" t="s">
        <v>155</v>
      </c>
      <c r="H177" s="26"/>
      <c r="I177" s="26"/>
      <c r="J177" s="26"/>
      <c r="K177" s="26"/>
      <c r="L177" s="26"/>
      <c r="M177" s="26">
        <v>1506000</v>
      </c>
      <c r="N177" s="26"/>
      <c r="O177" s="26"/>
      <c r="P177" s="26"/>
      <c r="Q177" s="26"/>
      <c r="R177" s="26"/>
      <c r="S177" s="26"/>
      <c r="T177" s="26"/>
    </row>
    <row r="178" spans="1:20" x14ac:dyDescent="0.25">
      <c r="A178" s="2" t="s">
        <v>4483</v>
      </c>
      <c r="B178" s="43"/>
      <c r="C178" s="44"/>
      <c r="D178" s="43"/>
      <c r="E178" s="44"/>
      <c r="F178" s="10" t="s">
        <v>166</v>
      </c>
      <c r="G178" s="18" t="s">
        <v>155</v>
      </c>
      <c r="H178" s="26"/>
      <c r="I178" s="26"/>
      <c r="J178" s="26"/>
      <c r="K178" s="26"/>
      <c r="L178" s="26"/>
      <c r="M178" s="26">
        <v>14558000</v>
      </c>
      <c r="N178" s="26"/>
      <c r="O178" s="26"/>
      <c r="P178" s="26"/>
      <c r="Q178" s="26"/>
      <c r="R178" s="26"/>
      <c r="S178" s="26"/>
      <c r="T178" s="26"/>
    </row>
    <row r="179" spans="1:20" x14ac:dyDescent="0.25">
      <c r="A179" s="2" t="s">
        <v>4483</v>
      </c>
      <c r="B179" s="40"/>
      <c r="C179" s="42"/>
      <c r="D179" s="40"/>
      <c r="E179" s="42"/>
      <c r="F179" s="10" t="s">
        <v>24</v>
      </c>
      <c r="G179" s="18" t="s">
        <v>155</v>
      </c>
      <c r="H179" s="26"/>
      <c r="I179" s="26"/>
      <c r="J179" s="26"/>
      <c r="K179" s="26"/>
      <c r="L179" s="26"/>
      <c r="M179" s="26">
        <v>853400</v>
      </c>
      <c r="N179" s="26"/>
      <c r="O179" s="26"/>
      <c r="P179" s="26"/>
      <c r="Q179" s="26"/>
      <c r="R179" s="26"/>
      <c r="S179" s="26"/>
      <c r="T179" s="26"/>
    </row>
    <row r="180" spans="1:20" x14ac:dyDescent="0.25">
      <c r="A180" s="2" t="s">
        <v>4483</v>
      </c>
      <c r="B180" s="12" t="s">
        <v>167</v>
      </c>
      <c r="C180" s="12"/>
      <c r="D180" s="12"/>
      <c r="E180" s="12"/>
      <c r="F180" s="10"/>
      <c r="G180" s="10"/>
      <c r="H180" s="27"/>
      <c r="I180" s="27"/>
      <c r="J180" s="27"/>
      <c r="K180" s="27"/>
      <c r="L180" s="27"/>
      <c r="M180" s="27">
        <v>20476278.800000001</v>
      </c>
      <c r="N180" s="27"/>
      <c r="O180" s="27"/>
      <c r="P180" s="27"/>
      <c r="Q180" s="27"/>
      <c r="R180" s="27"/>
      <c r="S180" s="27"/>
      <c r="T180" s="27"/>
    </row>
    <row r="181" spans="1:20" x14ac:dyDescent="0.25">
      <c r="A181" s="2" t="s">
        <v>4483</v>
      </c>
      <c r="B181" s="39">
        <v>7913854</v>
      </c>
      <c r="C181" s="19" t="s">
        <v>25</v>
      </c>
      <c r="D181" s="12" t="s">
        <v>26</v>
      </c>
      <c r="E181" s="19" t="s">
        <v>27</v>
      </c>
      <c r="F181" s="10" t="s">
        <v>24</v>
      </c>
      <c r="G181" s="18" t="s">
        <v>10</v>
      </c>
      <c r="H181" s="26"/>
      <c r="I181" s="26"/>
      <c r="J181" s="26"/>
      <c r="K181" s="26"/>
      <c r="L181" s="26"/>
      <c r="M181" s="26"/>
      <c r="N181" s="26">
        <v>6328400</v>
      </c>
      <c r="O181" s="26"/>
      <c r="P181" s="26"/>
      <c r="Q181" s="26"/>
      <c r="R181" s="26"/>
      <c r="S181" s="26"/>
      <c r="T181" s="26"/>
    </row>
    <row r="182" spans="1:20" x14ac:dyDescent="0.25">
      <c r="A182" s="2" t="s">
        <v>4483</v>
      </c>
      <c r="B182" s="43"/>
      <c r="C182" s="41" t="s">
        <v>93</v>
      </c>
      <c r="D182" s="39" t="s">
        <v>168</v>
      </c>
      <c r="E182" s="41" t="s">
        <v>169</v>
      </c>
      <c r="F182" s="10" t="s">
        <v>44</v>
      </c>
      <c r="G182" s="18" t="s">
        <v>10</v>
      </c>
      <c r="H182" s="26"/>
      <c r="I182" s="26"/>
      <c r="J182" s="26"/>
      <c r="K182" s="26"/>
      <c r="L182" s="26"/>
      <c r="M182" s="26"/>
      <c r="N182" s="26"/>
      <c r="O182" s="26">
        <v>300000</v>
      </c>
      <c r="P182" s="26"/>
      <c r="Q182" s="26"/>
      <c r="R182" s="26"/>
      <c r="S182" s="26"/>
      <c r="T182" s="26"/>
    </row>
    <row r="183" spans="1:20" x14ac:dyDescent="0.25">
      <c r="A183" s="2" t="s">
        <v>4483</v>
      </c>
      <c r="B183" s="43"/>
      <c r="C183" s="44"/>
      <c r="D183" s="43"/>
      <c r="E183" s="44"/>
      <c r="F183" s="10" t="s">
        <v>170</v>
      </c>
      <c r="G183" s="18" t="s">
        <v>10</v>
      </c>
      <c r="H183" s="26"/>
      <c r="I183" s="26"/>
      <c r="J183" s="26"/>
      <c r="K183" s="26"/>
      <c r="L183" s="26"/>
      <c r="M183" s="26"/>
      <c r="N183" s="26"/>
      <c r="O183" s="26">
        <v>1117104</v>
      </c>
      <c r="P183" s="26"/>
      <c r="Q183" s="26"/>
      <c r="R183" s="26"/>
      <c r="S183" s="26"/>
      <c r="T183" s="26"/>
    </row>
    <row r="184" spans="1:20" x14ac:dyDescent="0.25">
      <c r="A184" s="2" t="s">
        <v>4483</v>
      </c>
      <c r="B184" s="43"/>
      <c r="C184" s="44"/>
      <c r="D184" s="43"/>
      <c r="E184" s="44"/>
      <c r="F184" s="10" t="s">
        <v>37</v>
      </c>
      <c r="G184" s="18" t="s">
        <v>10</v>
      </c>
      <c r="H184" s="26"/>
      <c r="I184" s="26"/>
      <c r="J184" s="26"/>
      <c r="K184" s="26"/>
      <c r="L184" s="26"/>
      <c r="M184" s="26"/>
      <c r="N184" s="26"/>
      <c r="O184" s="26">
        <v>470160</v>
      </c>
      <c r="P184" s="26"/>
      <c r="Q184" s="26"/>
      <c r="R184" s="26"/>
      <c r="S184" s="26"/>
      <c r="T184" s="26"/>
    </row>
    <row r="185" spans="1:20" x14ac:dyDescent="0.25">
      <c r="A185" s="2" t="s">
        <v>4483</v>
      </c>
      <c r="B185" s="43"/>
      <c r="C185" s="44"/>
      <c r="D185" s="43"/>
      <c r="E185" s="44"/>
      <c r="F185" s="10" t="s">
        <v>47</v>
      </c>
      <c r="G185" s="18" t="s">
        <v>10</v>
      </c>
      <c r="H185" s="26"/>
      <c r="I185" s="26"/>
      <c r="J185" s="26"/>
      <c r="K185" s="26"/>
      <c r="L185" s="26"/>
      <c r="M185" s="26"/>
      <c r="N185" s="26"/>
      <c r="O185" s="26">
        <v>178736</v>
      </c>
      <c r="P185" s="26"/>
      <c r="Q185" s="26"/>
      <c r="R185" s="26"/>
      <c r="S185" s="26"/>
      <c r="T185" s="26"/>
    </row>
    <row r="186" spans="1:20" x14ac:dyDescent="0.25">
      <c r="A186" s="2" t="s">
        <v>4483</v>
      </c>
      <c r="B186" s="43"/>
      <c r="C186" s="44"/>
      <c r="D186" s="43"/>
      <c r="E186" s="44"/>
      <c r="F186" s="10" t="s">
        <v>9</v>
      </c>
      <c r="G186" s="18" t="s">
        <v>10</v>
      </c>
      <c r="H186" s="26"/>
      <c r="I186" s="26"/>
      <c r="J186" s="26"/>
      <c r="K186" s="26"/>
      <c r="L186" s="26"/>
      <c r="M186" s="26"/>
      <c r="N186" s="26"/>
      <c r="O186" s="26">
        <v>62400</v>
      </c>
      <c r="P186" s="26"/>
      <c r="Q186" s="26"/>
      <c r="R186" s="26"/>
      <c r="S186" s="26"/>
      <c r="T186" s="26"/>
    </row>
    <row r="187" spans="1:20" x14ac:dyDescent="0.25">
      <c r="A187" s="2" t="s">
        <v>4483</v>
      </c>
      <c r="B187" s="43"/>
      <c r="C187" s="44"/>
      <c r="D187" s="43"/>
      <c r="E187" s="44"/>
      <c r="F187" s="10" t="s">
        <v>96</v>
      </c>
      <c r="G187" s="18" t="s">
        <v>10</v>
      </c>
      <c r="H187" s="26"/>
      <c r="I187" s="26"/>
      <c r="J187" s="26"/>
      <c r="K187" s="26"/>
      <c r="L187" s="26"/>
      <c r="M187" s="26"/>
      <c r="N187" s="26"/>
      <c r="O187" s="26">
        <v>600000</v>
      </c>
      <c r="P187" s="26"/>
      <c r="Q187" s="26"/>
      <c r="R187" s="26"/>
      <c r="S187" s="26"/>
      <c r="T187" s="26"/>
    </row>
    <row r="188" spans="1:20" x14ac:dyDescent="0.25">
      <c r="A188" s="2" t="s">
        <v>4483</v>
      </c>
      <c r="B188" s="43"/>
      <c r="C188" s="44"/>
      <c r="D188" s="43"/>
      <c r="E188" s="44"/>
      <c r="F188" s="10" t="s">
        <v>77</v>
      </c>
      <c r="G188" s="18" t="s">
        <v>10</v>
      </c>
      <c r="H188" s="26"/>
      <c r="I188" s="26"/>
      <c r="J188" s="26"/>
      <c r="K188" s="26"/>
      <c r="L188" s="26"/>
      <c r="M188" s="26"/>
      <c r="N188" s="26"/>
      <c r="O188" s="26">
        <v>3450000</v>
      </c>
      <c r="P188" s="26"/>
      <c r="Q188" s="26"/>
      <c r="R188" s="26"/>
      <c r="S188" s="26"/>
      <c r="T188" s="26"/>
    </row>
    <row r="189" spans="1:20" x14ac:dyDescent="0.25">
      <c r="A189" s="2" t="s">
        <v>4483</v>
      </c>
      <c r="B189" s="40"/>
      <c r="C189" s="42"/>
      <c r="D189" s="40"/>
      <c r="E189" s="42"/>
      <c r="F189" s="10" t="s">
        <v>20</v>
      </c>
      <c r="G189" s="18" t="s">
        <v>10</v>
      </c>
      <c r="H189" s="26"/>
      <c r="I189" s="26"/>
      <c r="J189" s="26"/>
      <c r="K189" s="26"/>
      <c r="L189" s="26"/>
      <c r="M189" s="26"/>
      <c r="N189" s="26"/>
      <c r="O189" s="26">
        <v>150000</v>
      </c>
      <c r="P189" s="26"/>
      <c r="Q189" s="26"/>
      <c r="R189" s="26"/>
      <c r="S189" s="26"/>
      <c r="T189" s="26"/>
    </row>
    <row r="190" spans="1:20" x14ac:dyDescent="0.25">
      <c r="A190" s="2" t="s">
        <v>4483</v>
      </c>
      <c r="B190" s="12" t="s">
        <v>171</v>
      </c>
      <c r="C190" s="12"/>
      <c r="D190" s="12"/>
      <c r="E190" s="12"/>
      <c r="F190" s="10"/>
      <c r="G190" s="10"/>
      <c r="H190" s="27"/>
      <c r="I190" s="27"/>
      <c r="J190" s="27"/>
      <c r="K190" s="27"/>
      <c r="L190" s="27"/>
      <c r="M190" s="27"/>
      <c r="N190" s="27">
        <f>SUBTOTAL(9,N181:N189)</f>
        <v>6328400</v>
      </c>
      <c r="O190" s="27">
        <f>SUBTOTAL(9,O181:O189)</f>
        <v>6328400</v>
      </c>
      <c r="P190" s="27"/>
      <c r="Q190" s="27"/>
      <c r="R190" s="27"/>
      <c r="S190" s="27"/>
      <c r="T190" s="27"/>
    </row>
    <row r="191" spans="1:20" x14ac:dyDescent="0.25">
      <c r="A191" s="2" t="s">
        <v>4483</v>
      </c>
      <c r="B191" s="39">
        <v>7938471</v>
      </c>
      <c r="C191" s="41" t="s">
        <v>172</v>
      </c>
      <c r="D191" s="39" t="s">
        <v>173</v>
      </c>
      <c r="E191" s="41" t="s">
        <v>174</v>
      </c>
      <c r="F191" s="10" t="s">
        <v>44</v>
      </c>
      <c r="G191" s="18" t="s">
        <v>175</v>
      </c>
      <c r="H191" s="26"/>
      <c r="I191" s="26"/>
      <c r="J191" s="26">
        <v>1332086</v>
      </c>
      <c r="K191" s="26"/>
      <c r="L191" s="26"/>
      <c r="M191" s="26"/>
      <c r="N191" s="26"/>
      <c r="O191" s="26"/>
      <c r="P191" s="26"/>
      <c r="Q191" s="26"/>
      <c r="R191" s="26"/>
      <c r="S191" s="26"/>
      <c r="T191" s="26"/>
    </row>
    <row r="192" spans="1:20" x14ac:dyDescent="0.25">
      <c r="A192" s="2" t="s">
        <v>4483</v>
      </c>
      <c r="B192" s="43"/>
      <c r="C192" s="44"/>
      <c r="D192" s="43"/>
      <c r="E192" s="44"/>
      <c r="F192" s="10" t="s">
        <v>47</v>
      </c>
      <c r="G192" s="18" t="s">
        <v>175</v>
      </c>
      <c r="H192" s="26"/>
      <c r="I192" s="26"/>
      <c r="J192" s="26">
        <v>366651</v>
      </c>
      <c r="K192" s="26"/>
      <c r="L192" s="26"/>
      <c r="M192" s="26"/>
      <c r="N192" s="26"/>
      <c r="O192" s="26"/>
      <c r="P192" s="26"/>
      <c r="Q192" s="26"/>
      <c r="R192" s="26"/>
      <c r="S192" s="26"/>
      <c r="T192" s="26"/>
    </row>
    <row r="193" spans="1:20" x14ac:dyDescent="0.25">
      <c r="A193" s="2" t="s">
        <v>4483</v>
      </c>
      <c r="B193" s="43"/>
      <c r="C193" s="44"/>
      <c r="D193" s="43"/>
      <c r="E193" s="44"/>
      <c r="F193" s="10" t="s">
        <v>14</v>
      </c>
      <c r="G193" s="18" t="s">
        <v>175</v>
      </c>
      <c r="H193" s="26"/>
      <c r="I193" s="26"/>
      <c r="J193" s="26">
        <v>62000</v>
      </c>
      <c r="K193" s="26"/>
      <c r="L193" s="26"/>
      <c r="M193" s="26"/>
      <c r="N193" s="26"/>
      <c r="O193" s="26"/>
      <c r="P193" s="26"/>
      <c r="Q193" s="26"/>
      <c r="R193" s="26"/>
      <c r="S193" s="26"/>
      <c r="T193" s="26"/>
    </row>
    <row r="194" spans="1:20" x14ac:dyDescent="0.25">
      <c r="A194" s="2" t="s">
        <v>4483</v>
      </c>
      <c r="B194" s="43"/>
      <c r="C194" s="44"/>
      <c r="D194" s="43"/>
      <c r="E194" s="44"/>
      <c r="F194" s="10" t="s">
        <v>18</v>
      </c>
      <c r="G194" s="18" t="s">
        <v>175</v>
      </c>
      <c r="H194" s="26"/>
      <c r="I194" s="26"/>
      <c r="J194" s="26">
        <v>1155800</v>
      </c>
      <c r="K194" s="26"/>
      <c r="L194" s="26"/>
      <c r="M194" s="26"/>
      <c r="N194" s="26"/>
      <c r="O194" s="26"/>
      <c r="P194" s="26"/>
      <c r="Q194" s="26"/>
      <c r="R194" s="26"/>
      <c r="S194" s="26"/>
      <c r="T194" s="26"/>
    </row>
    <row r="195" spans="1:20" x14ac:dyDescent="0.25">
      <c r="A195" s="2" t="s">
        <v>4483</v>
      </c>
      <c r="B195" s="43"/>
      <c r="C195" s="44"/>
      <c r="D195" s="43"/>
      <c r="E195" s="44"/>
      <c r="F195" s="10" t="s">
        <v>20</v>
      </c>
      <c r="G195" s="18" t="s">
        <v>175</v>
      </c>
      <c r="H195" s="26"/>
      <c r="I195" s="26"/>
      <c r="J195" s="26">
        <v>5624998</v>
      </c>
      <c r="K195" s="26"/>
      <c r="L195" s="26"/>
      <c r="M195" s="26"/>
      <c r="N195" s="26"/>
      <c r="O195" s="26"/>
      <c r="P195" s="26"/>
      <c r="Q195" s="26"/>
      <c r="R195" s="26"/>
      <c r="S195" s="26"/>
      <c r="T195" s="26"/>
    </row>
    <row r="196" spans="1:20" x14ac:dyDescent="0.25">
      <c r="A196" s="2" t="s">
        <v>4483</v>
      </c>
      <c r="B196" s="40"/>
      <c r="C196" s="42"/>
      <c r="D196" s="40"/>
      <c r="E196" s="42"/>
      <c r="F196" s="10" t="s">
        <v>22</v>
      </c>
      <c r="G196" s="18" t="s">
        <v>175</v>
      </c>
      <c r="H196" s="26"/>
      <c r="I196" s="26"/>
      <c r="J196" s="26">
        <v>500023</v>
      </c>
      <c r="K196" s="26"/>
      <c r="L196" s="26"/>
      <c r="M196" s="26"/>
      <c r="N196" s="26"/>
      <c r="O196" s="26"/>
      <c r="P196" s="26"/>
      <c r="Q196" s="26"/>
      <c r="R196" s="26"/>
      <c r="S196" s="26"/>
      <c r="T196" s="26"/>
    </row>
    <row r="197" spans="1:20" x14ac:dyDescent="0.25">
      <c r="A197" s="2" t="s">
        <v>4483</v>
      </c>
      <c r="B197" s="12" t="s">
        <v>176</v>
      </c>
      <c r="C197" s="12"/>
      <c r="D197" s="12"/>
      <c r="E197" s="12"/>
      <c r="F197" s="10"/>
      <c r="G197" s="10"/>
      <c r="H197" s="27"/>
      <c r="I197" s="27"/>
      <c r="J197" s="27">
        <v>9041558</v>
      </c>
      <c r="K197" s="27"/>
      <c r="L197" s="27"/>
      <c r="M197" s="27"/>
      <c r="N197" s="27"/>
      <c r="O197" s="27"/>
      <c r="P197" s="27"/>
      <c r="Q197" s="27"/>
      <c r="R197" s="27"/>
      <c r="S197" s="27"/>
      <c r="T197" s="27"/>
    </row>
    <row r="198" spans="1:20" x14ac:dyDescent="0.25">
      <c r="A198" s="2" t="s">
        <v>4483</v>
      </c>
      <c r="B198" s="39">
        <v>7938542</v>
      </c>
      <c r="C198" s="41" t="s">
        <v>177</v>
      </c>
      <c r="D198" s="39" t="s">
        <v>178</v>
      </c>
      <c r="E198" s="41" t="s">
        <v>179</v>
      </c>
      <c r="F198" s="10" t="s">
        <v>18</v>
      </c>
      <c r="G198" s="18" t="s">
        <v>10</v>
      </c>
      <c r="H198" s="26"/>
      <c r="I198" s="26"/>
      <c r="J198" s="26"/>
      <c r="K198" s="26"/>
      <c r="L198" s="26"/>
      <c r="M198" s="26"/>
      <c r="N198" s="26">
        <v>200000</v>
      </c>
      <c r="O198" s="26"/>
      <c r="P198" s="26"/>
      <c r="Q198" s="26"/>
      <c r="R198" s="26"/>
      <c r="S198" s="26"/>
      <c r="T198" s="26"/>
    </row>
    <row r="199" spans="1:20" x14ac:dyDescent="0.25">
      <c r="A199" s="2" t="s">
        <v>4483</v>
      </c>
      <c r="B199" s="43"/>
      <c r="C199" s="44"/>
      <c r="D199" s="43"/>
      <c r="E199" s="44"/>
      <c r="F199" s="10" t="s">
        <v>180</v>
      </c>
      <c r="G199" s="18" t="s">
        <v>10</v>
      </c>
      <c r="H199" s="26"/>
      <c r="I199" s="26"/>
      <c r="J199" s="26"/>
      <c r="K199" s="26"/>
      <c r="L199" s="26"/>
      <c r="M199" s="26"/>
      <c r="N199" s="26">
        <v>700000</v>
      </c>
      <c r="O199" s="26"/>
      <c r="P199" s="26"/>
      <c r="Q199" s="26"/>
      <c r="R199" s="26"/>
      <c r="S199" s="26"/>
      <c r="T199" s="26"/>
    </row>
    <row r="200" spans="1:20" x14ac:dyDescent="0.25">
      <c r="A200" s="2" t="s">
        <v>4483</v>
      </c>
      <c r="B200" s="40"/>
      <c r="C200" s="42"/>
      <c r="D200" s="40"/>
      <c r="E200" s="42"/>
      <c r="F200" s="10" t="s">
        <v>181</v>
      </c>
      <c r="G200" s="18" t="s">
        <v>10</v>
      </c>
      <c r="H200" s="26"/>
      <c r="I200" s="26"/>
      <c r="J200" s="26"/>
      <c r="K200" s="26"/>
      <c r="L200" s="26"/>
      <c r="M200" s="26"/>
      <c r="N200" s="26"/>
      <c r="O200" s="26">
        <v>900000</v>
      </c>
      <c r="P200" s="26"/>
      <c r="Q200" s="26"/>
      <c r="R200" s="26"/>
      <c r="S200" s="26"/>
      <c r="T200" s="26"/>
    </row>
    <row r="201" spans="1:20" x14ac:dyDescent="0.25">
      <c r="A201" s="2" t="s">
        <v>4483</v>
      </c>
      <c r="B201" s="12" t="s">
        <v>182</v>
      </c>
      <c r="C201" s="12"/>
      <c r="D201" s="12"/>
      <c r="E201" s="12"/>
      <c r="F201" s="10"/>
      <c r="G201" s="10"/>
      <c r="H201" s="27"/>
      <c r="I201" s="27"/>
      <c r="J201" s="27"/>
      <c r="K201" s="27"/>
      <c r="L201" s="27"/>
      <c r="M201" s="27"/>
      <c r="N201" s="27">
        <f>SUBTOTAL(9,N198:N200)</f>
        <v>900000</v>
      </c>
      <c r="O201" s="27">
        <f>SUBTOTAL(9,O198:O200)</f>
        <v>900000</v>
      </c>
      <c r="P201" s="27"/>
      <c r="Q201" s="27"/>
      <c r="R201" s="27"/>
      <c r="S201" s="27"/>
      <c r="T201" s="27"/>
    </row>
    <row r="202" spans="1:20" x14ac:dyDescent="0.25">
      <c r="A202" s="2" t="s">
        <v>4483</v>
      </c>
      <c r="B202" s="39">
        <v>7913795</v>
      </c>
      <c r="C202" s="41" t="s">
        <v>183</v>
      </c>
      <c r="D202" s="39" t="s">
        <v>184</v>
      </c>
      <c r="E202" s="41" t="s">
        <v>185</v>
      </c>
      <c r="F202" s="10" t="s">
        <v>44</v>
      </c>
      <c r="G202" s="18" t="s">
        <v>186</v>
      </c>
      <c r="H202" s="26"/>
      <c r="I202" s="26"/>
      <c r="J202" s="26">
        <v>15106305</v>
      </c>
      <c r="K202" s="26"/>
      <c r="L202" s="26"/>
      <c r="M202" s="26"/>
      <c r="N202" s="26"/>
      <c r="O202" s="26"/>
      <c r="P202" s="26"/>
      <c r="Q202" s="26"/>
      <c r="R202" s="26"/>
      <c r="S202" s="26"/>
      <c r="T202" s="26"/>
    </row>
    <row r="203" spans="1:20" x14ac:dyDescent="0.25">
      <c r="A203" s="2" t="s">
        <v>4483</v>
      </c>
      <c r="B203" s="43"/>
      <c r="C203" s="44"/>
      <c r="D203" s="43"/>
      <c r="E203" s="44"/>
      <c r="F203" s="10" t="s">
        <v>47</v>
      </c>
      <c r="G203" s="18" t="s">
        <v>186</v>
      </c>
      <c r="H203" s="26"/>
      <c r="I203" s="26"/>
      <c r="J203" s="26">
        <v>1488577.5</v>
      </c>
      <c r="K203" s="26"/>
      <c r="L203" s="26"/>
      <c r="M203" s="26"/>
      <c r="N203" s="26"/>
      <c r="O203" s="26"/>
      <c r="P203" s="26"/>
      <c r="Q203" s="26"/>
      <c r="R203" s="26"/>
      <c r="S203" s="26"/>
      <c r="T203" s="26"/>
    </row>
    <row r="204" spans="1:20" x14ac:dyDescent="0.25">
      <c r="A204" s="2" t="s">
        <v>4483</v>
      </c>
      <c r="B204" s="43"/>
      <c r="C204" s="44"/>
      <c r="D204" s="43"/>
      <c r="E204" s="44"/>
      <c r="F204" s="10" t="s">
        <v>9</v>
      </c>
      <c r="G204" s="18" t="s">
        <v>186</v>
      </c>
      <c r="H204" s="26"/>
      <c r="I204" s="26"/>
      <c r="J204" s="26">
        <v>110265</v>
      </c>
      <c r="K204" s="26"/>
      <c r="L204" s="26"/>
      <c r="M204" s="26"/>
      <c r="N204" s="26"/>
      <c r="O204" s="26"/>
      <c r="P204" s="26"/>
      <c r="Q204" s="26"/>
      <c r="R204" s="26"/>
      <c r="S204" s="26"/>
      <c r="T204" s="26"/>
    </row>
    <row r="205" spans="1:20" x14ac:dyDescent="0.25">
      <c r="A205" s="2" t="s">
        <v>4483</v>
      </c>
      <c r="B205" s="43"/>
      <c r="C205" s="44"/>
      <c r="D205" s="43"/>
      <c r="E205" s="44"/>
      <c r="F205" s="10" t="s">
        <v>11</v>
      </c>
      <c r="G205" s="18" t="s">
        <v>186</v>
      </c>
      <c r="H205" s="26"/>
      <c r="I205" s="26"/>
      <c r="J205" s="26">
        <v>220530</v>
      </c>
      <c r="K205" s="26"/>
      <c r="L205" s="26"/>
      <c r="M205" s="26"/>
      <c r="N205" s="26"/>
      <c r="O205" s="26"/>
      <c r="P205" s="26"/>
      <c r="Q205" s="26"/>
      <c r="R205" s="26"/>
      <c r="S205" s="26"/>
      <c r="T205" s="26"/>
    </row>
    <row r="206" spans="1:20" x14ac:dyDescent="0.25">
      <c r="A206" s="2" t="s">
        <v>4483</v>
      </c>
      <c r="B206" s="43"/>
      <c r="C206" s="44"/>
      <c r="D206" s="43"/>
      <c r="E206" s="44"/>
      <c r="F206" s="10" t="s">
        <v>187</v>
      </c>
      <c r="G206" s="18" t="s">
        <v>186</v>
      </c>
      <c r="H206" s="26"/>
      <c r="I206" s="26"/>
      <c r="J206" s="26">
        <v>110265</v>
      </c>
      <c r="K206" s="26"/>
      <c r="L206" s="26"/>
      <c r="M206" s="26"/>
      <c r="N206" s="26"/>
      <c r="O206" s="26"/>
      <c r="P206" s="26"/>
      <c r="Q206" s="26"/>
      <c r="R206" s="26"/>
      <c r="S206" s="26"/>
      <c r="T206" s="26"/>
    </row>
    <row r="207" spans="1:20" x14ac:dyDescent="0.25">
      <c r="A207" s="2" t="s">
        <v>4483</v>
      </c>
      <c r="B207" s="43"/>
      <c r="C207" s="44"/>
      <c r="D207" s="43"/>
      <c r="E207" s="44"/>
      <c r="F207" s="10" t="s">
        <v>53</v>
      </c>
      <c r="G207" s="18" t="s">
        <v>186</v>
      </c>
      <c r="H207" s="26"/>
      <c r="I207" s="26"/>
      <c r="J207" s="26">
        <v>2649998.7450000001</v>
      </c>
      <c r="K207" s="26"/>
      <c r="L207" s="26"/>
      <c r="M207" s="26"/>
      <c r="N207" s="26"/>
      <c r="O207" s="26"/>
      <c r="P207" s="26"/>
      <c r="Q207" s="26"/>
      <c r="R207" s="26"/>
      <c r="S207" s="26"/>
      <c r="T207" s="26"/>
    </row>
    <row r="208" spans="1:20" x14ac:dyDescent="0.25">
      <c r="A208" s="2" t="s">
        <v>4483</v>
      </c>
      <c r="B208" s="43"/>
      <c r="C208" s="44"/>
      <c r="D208" s="43"/>
      <c r="E208" s="44"/>
      <c r="F208" s="10" t="s">
        <v>12</v>
      </c>
      <c r="G208" s="18" t="s">
        <v>186</v>
      </c>
      <c r="H208" s="26"/>
      <c r="I208" s="26"/>
      <c r="J208" s="26">
        <v>667103.25</v>
      </c>
      <c r="K208" s="26"/>
      <c r="L208" s="26"/>
      <c r="M208" s="26"/>
      <c r="N208" s="26"/>
      <c r="O208" s="26"/>
      <c r="P208" s="26"/>
      <c r="Q208" s="26"/>
      <c r="R208" s="26"/>
      <c r="S208" s="26"/>
      <c r="T208" s="26"/>
    </row>
    <row r="209" spans="1:20" x14ac:dyDescent="0.25">
      <c r="A209" s="2" t="s">
        <v>4483</v>
      </c>
      <c r="B209" s="43"/>
      <c r="C209" s="44"/>
      <c r="D209" s="43"/>
      <c r="E209" s="44"/>
      <c r="F209" s="10" t="s">
        <v>13</v>
      </c>
      <c r="G209" s="18" t="s">
        <v>186</v>
      </c>
      <c r="H209" s="26"/>
      <c r="I209" s="26"/>
      <c r="J209" s="26">
        <v>110265</v>
      </c>
      <c r="K209" s="26"/>
      <c r="L209" s="26"/>
      <c r="M209" s="26"/>
      <c r="N209" s="26"/>
      <c r="O209" s="26"/>
      <c r="P209" s="26"/>
      <c r="Q209" s="26"/>
      <c r="R209" s="26"/>
      <c r="S209" s="26"/>
      <c r="T209" s="26"/>
    </row>
    <row r="210" spans="1:20" x14ac:dyDescent="0.25">
      <c r="A210" s="2" t="s">
        <v>4483</v>
      </c>
      <c r="B210" s="43"/>
      <c r="C210" s="44"/>
      <c r="D210" s="43"/>
      <c r="E210" s="44"/>
      <c r="F210" s="10" t="s">
        <v>14</v>
      </c>
      <c r="G210" s="18" t="s">
        <v>186</v>
      </c>
      <c r="H210" s="26"/>
      <c r="I210" s="26"/>
      <c r="J210" s="26">
        <v>132318</v>
      </c>
      <c r="K210" s="26"/>
      <c r="L210" s="26"/>
      <c r="M210" s="26"/>
      <c r="N210" s="26"/>
      <c r="O210" s="26"/>
      <c r="P210" s="26"/>
      <c r="Q210" s="26"/>
      <c r="R210" s="26"/>
      <c r="S210" s="26"/>
      <c r="T210" s="26"/>
    </row>
    <row r="211" spans="1:20" x14ac:dyDescent="0.25">
      <c r="A211" s="2" t="s">
        <v>4483</v>
      </c>
      <c r="B211" s="43"/>
      <c r="C211" s="44"/>
      <c r="D211" s="43"/>
      <c r="E211" s="44"/>
      <c r="F211" s="10" t="s">
        <v>15</v>
      </c>
      <c r="G211" s="18" t="s">
        <v>186</v>
      </c>
      <c r="H211" s="26"/>
      <c r="I211" s="26"/>
      <c r="J211" s="26">
        <v>22053</v>
      </c>
      <c r="K211" s="26"/>
      <c r="L211" s="26"/>
      <c r="M211" s="26"/>
      <c r="N211" s="26"/>
      <c r="O211" s="26"/>
      <c r="P211" s="26"/>
      <c r="Q211" s="26"/>
      <c r="R211" s="26"/>
      <c r="S211" s="26"/>
      <c r="T211" s="26"/>
    </row>
    <row r="212" spans="1:20" x14ac:dyDescent="0.25">
      <c r="A212" s="2" t="s">
        <v>4483</v>
      </c>
      <c r="B212" s="43"/>
      <c r="C212" s="44"/>
      <c r="D212" s="43"/>
      <c r="E212" s="44"/>
      <c r="F212" s="10" t="s">
        <v>16</v>
      </c>
      <c r="G212" s="18" t="s">
        <v>186</v>
      </c>
      <c r="H212" s="26"/>
      <c r="I212" s="26"/>
      <c r="J212" s="26">
        <v>171021.01500000001</v>
      </c>
      <c r="K212" s="26"/>
      <c r="L212" s="26"/>
      <c r="M212" s="26"/>
      <c r="N212" s="26"/>
      <c r="O212" s="26"/>
      <c r="P212" s="26"/>
      <c r="Q212" s="26"/>
      <c r="R212" s="26"/>
      <c r="S212" s="26"/>
      <c r="T212" s="26"/>
    </row>
    <row r="213" spans="1:20" x14ac:dyDescent="0.25">
      <c r="A213" s="2" t="s">
        <v>4483</v>
      </c>
      <c r="B213" s="43"/>
      <c r="C213" s="44"/>
      <c r="D213" s="43"/>
      <c r="E213" s="44"/>
      <c r="F213" s="10" t="s">
        <v>18</v>
      </c>
      <c r="G213" s="18" t="s">
        <v>186</v>
      </c>
      <c r="H213" s="26"/>
      <c r="I213" s="26"/>
      <c r="J213" s="26">
        <v>496192.5</v>
      </c>
      <c r="K213" s="26"/>
      <c r="L213" s="26"/>
      <c r="M213" s="26"/>
      <c r="N213" s="26"/>
      <c r="O213" s="26"/>
      <c r="P213" s="26"/>
      <c r="Q213" s="26"/>
      <c r="R213" s="26"/>
      <c r="S213" s="26"/>
      <c r="T213" s="26"/>
    </row>
    <row r="214" spans="1:20" x14ac:dyDescent="0.25">
      <c r="A214" s="2" t="s">
        <v>4483</v>
      </c>
      <c r="B214" s="43"/>
      <c r="C214" s="44"/>
      <c r="D214" s="43"/>
      <c r="E214" s="44"/>
      <c r="F214" s="10" t="s">
        <v>20</v>
      </c>
      <c r="G214" s="18" t="s">
        <v>186</v>
      </c>
      <c r="H214" s="26"/>
      <c r="I214" s="26"/>
      <c r="J214" s="26">
        <v>10805970</v>
      </c>
      <c r="K214" s="26"/>
      <c r="L214" s="26"/>
      <c r="M214" s="26"/>
      <c r="N214" s="26"/>
      <c r="O214" s="26"/>
      <c r="P214" s="26"/>
      <c r="Q214" s="26"/>
      <c r="R214" s="26"/>
      <c r="S214" s="26"/>
      <c r="T214" s="26"/>
    </row>
    <row r="215" spans="1:20" x14ac:dyDescent="0.25">
      <c r="A215" s="2" t="s">
        <v>4483</v>
      </c>
      <c r="B215" s="43"/>
      <c r="C215" s="44"/>
      <c r="D215" s="43"/>
      <c r="E215" s="44"/>
      <c r="F215" s="10" t="s">
        <v>188</v>
      </c>
      <c r="G215" s="18" t="s">
        <v>186</v>
      </c>
      <c r="H215" s="26"/>
      <c r="I215" s="26"/>
      <c r="J215" s="26">
        <v>320871.15000000002</v>
      </c>
      <c r="K215" s="26"/>
      <c r="L215" s="26"/>
      <c r="M215" s="26"/>
      <c r="N215" s="26"/>
      <c r="O215" s="26"/>
      <c r="P215" s="26"/>
      <c r="Q215" s="26"/>
      <c r="R215" s="26"/>
      <c r="S215" s="26"/>
      <c r="T215" s="26"/>
    </row>
    <row r="216" spans="1:20" x14ac:dyDescent="0.25">
      <c r="A216" s="2" t="s">
        <v>4483</v>
      </c>
      <c r="B216" s="40"/>
      <c r="C216" s="42"/>
      <c r="D216" s="40"/>
      <c r="E216" s="42"/>
      <c r="F216" s="10" t="s">
        <v>24</v>
      </c>
      <c r="G216" s="18" t="s">
        <v>186</v>
      </c>
      <c r="H216" s="26"/>
      <c r="I216" s="26"/>
      <c r="J216" s="26">
        <v>551325</v>
      </c>
      <c r="K216" s="26"/>
      <c r="L216" s="26"/>
      <c r="M216" s="26"/>
      <c r="N216" s="26"/>
      <c r="O216" s="26"/>
      <c r="P216" s="26"/>
      <c r="Q216" s="26"/>
      <c r="R216" s="26"/>
      <c r="S216" s="26"/>
      <c r="T216" s="26"/>
    </row>
    <row r="217" spans="1:20" x14ac:dyDescent="0.25">
      <c r="A217" s="2" t="s">
        <v>4483</v>
      </c>
      <c r="B217" s="12" t="s">
        <v>189</v>
      </c>
      <c r="C217" s="12"/>
      <c r="D217" s="12"/>
      <c r="E217" s="12"/>
      <c r="F217" s="10"/>
      <c r="G217" s="10"/>
      <c r="H217" s="27"/>
      <c r="I217" s="27"/>
      <c r="J217" s="27">
        <v>32963060.16</v>
      </c>
      <c r="K217" s="27"/>
      <c r="L217" s="27"/>
      <c r="M217" s="27"/>
      <c r="N217" s="27"/>
      <c r="O217" s="27"/>
      <c r="P217" s="27"/>
      <c r="Q217" s="27"/>
      <c r="R217" s="27"/>
      <c r="S217" s="27"/>
      <c r="T217" s="27"/>
    </row>
    <row r="218" spans="1:20" x14ac:dyDescent="0.25">
      <c r="A218" s="2" t="s">
        <v>4483</v>
      </c>
      <c r="B218" s="39">
        <v>7938326</v>
      </c>
      <c r="C218" s="41" t="s">
        <v>190</v>
      </c>
      <c r="D218" s="39" t="s">
        <v>191</v>
      </c>
      <c r="E218" s="41" t="s">
        <v>192</v>
      </c>
      <c r="F218" s="10" t="s">
        <v>44</v>
      </c>
      <c r="G218" s="18" t="s">
        <v>10</v>
      </c>
      <c r="H218" s="26"/>
      <c r="I218" s="26"/>
      <c r="J218" s="26"/>
      <c r="K218" s="26"/>
      <c r="L218" s="26"/>
      <c r="M218" s="26"/>
      <c r="N218" s="26">
        <v>147750</v>
      </c>
      <c r="O218" s="26"/>
      <c r="P218" s="26"/>
      <c r="Q218" s="26"/>
      <c r="R218" s="26"/>
      <c r="S218" s="26"/>
      <c r="T218" s="26"/>
    </row>
    <row r="219" spans="1:20" x14ac:dyDescent="0.25">
      <c r="A219" s="2" t="s">
        <v>4483</v>
      </c>
      <c r="B219" s="43"/>
      <c r="C219" s="44"/>
      <c r="D219" s="43"/>
      <c r="E219" s="44"/>
      <c r="F219" s="10" t="s">
        <v>193</v>
      </c>
      <c r="G219" s="18" t="s">
        <v>10</v>
      </c>
      <c r="H219" s="26"/>
      <c r="I219" s="26"/>
      <c r="J219" s="26"/>
      <c r="K219" s="26"/>
      <c r="L219" s="26"/>
      <c r="M219" s="26"/>
      <c r="N219" s="26"/>
      <c r="O219" s="26">
        <v>160500</v>
      </c>
      <c r="P219" s="26"/>
      <c r="Q219" s="26"/>
      <c r="R219" s="26"/>
      <c r="S219" s="26"/>
      <c r="T219" s="26"/>
    </row>
    <row r="220" spans="1:20" x14ac:dyDescent="0.25">
      <c r="A220" s="2" t="s">
        <v>4483</v>
      </c>
      <c r="B220" s="43"/>
      <c r="C220" s="44"/>
      <c r="D220" s="43"/>
      <c r="E220" s="44"/>
      <c r="F220" s="10" t="s">
        <v>128</v>
      </c>
      <c r="G220" s="18" t="s">
        <v>10</v>
      </c>
      <c r="H220" s="26"/>
      <c r="I220" s="26"/>
      <c r="J220" s="26"/>
      <c r="K220" s="26"/>
      <c r="L220" s="26"/>
      <c r="M220" s="26"/>
      <c r="N220" s="26">
        <v>300000</v>
      </c>
      <c r="O220" s="26"/>
      <c r="P220" s="26"/>
      <c r="Q220" s="26"/>
      <c r="R220" s="26"/>
      <c r="S220" s="26"/>
      <c r="T220" s="26"/>
    </row>
    <row r="221" spans="1:20" x14ac:dyDescent="0.25">
      <c r="A221" s="2" t="s">
        <v>4483</v>
      </c>
      <c r="B221" s="43"/>
      <c r="C221" s="44"/>
      <c r="D221" s="43"/>
      <c r="E221" s="44"/>
      <c r="F221" s="10" t="s">
        <v>9</v>
      </c>
      <c r="G221" s="18" t="s">
        <v>10</v>
      </c>
      <c r="H221" s="26"/>
      <c r="I221" s="26"/>
      <c r="J221" s="26"/>
      <c r="K221" s="26"/>
      <c r="L221" s="26"/>
      <c r="M221" s="26"/>
      <c r="N221" s="26">
        <v>500000</v>
      </c>
      <c r="O221" s="26"/>
      <c r="P221" s="26"/>
      <c r="Q221" s="26"/>
      <c r="R221" s="26"/>
      <c r="S221" s="26"/>
      <c r="T221" s="26"/>
    </row>
    <row r="222" spans="1:20" x14ac:dyDescent="0.25">
      <c r="A222" s="2" t="s">
        <v>4483</v>
      </c>
      <c r="B222" s="43"/>
      <c r="C222" s="44"/>
      <c r="D222" s="43"/>
      <c r="E222" s="44"/>
      <c r="F222" s="10" t="s">
        <v>11</v>
      </c>
      <c r="G222" s="18" t="s">
        <v>10</v>
      </c>
      <c r="H222" s="26"/>
      <c r="I222" s="26"/>
      <c r="J222" s="26"/>
      <c r="K222" s="26"/>
      <c r="L222" s="26"/>
      <c r="M222" s="26"/>
      <c r="N222" s="26">
        <v>300000</v>
      </c>
      <c r="O222" s="26"/>
      <c r="P222" s="26"/>
      <c r="Q222" s="26"/>
      <c r="R222" s="26"/>
      <c r="S222" s="26"/>
      <c r="T222" s="26"/>
    </row>
    <row r="223" spans="1:20" x14ac:dyDescent="0.25">
      <c r="A223" s="2" t="s">
        <v>4483</v>
      </c>
      <c r="B223" s="43"/>
      <c r="C223" s="44"/>
      <c r="D223" s="43"/>
      <c r="E223" s="44"/>
      <c r="F223" s="10" t="s">
        <v>12</v>
      </c>
      <c r="G223" s="18" t="s">
        <v>10</v>
      </c>
      <c r="H223" s="26"/>
      <c r="I223" s="26"/>
      <c r="J223" s="26"/>
      <c r="K223" s="26"/>
      <c r="L223" s="26"/>
      <c r="M223" s="26"/>
      <c r="N223" s="26">
        <v>350000</v>
      </c>
      <c r="O223" s="26"/>
      <c r="P223" s="26"/>
      <c r="Q223" s="26"/>
      <c r="R223" s="26"/>
      <c r="S223" s="26"/>
      <c r="T223" s="26"/>
    </row>
    <row r="224" spans="1:20" x14ac:dyDescent="0.25">
      <c r="A224" s="2" t="s">
        <v>4483</v>
      </c>
      <c r="B224" s="43"/>
      <c r="C224" s="44"/>
      <c r="D224" s="43"/>
      <c r="E224" s="44"/>
      <c r="F224" s="10" t="s">
        <v>13</v>
      </c>
      <c r="G224" s="18" t="s">
        <v>10</v>
      </c>
      <c r="H224" s="26"/>
      <c r="I224" s="26"/>
      <c r="J224" s="26"/>
      <c r="K224" s="26"/>
      <c r="L224" s="26"/>
      <c r="M224" s="26"/>
      <c r="N224" s="26">
        <v>200000</v>
      </c>
      <c r="O224" s="26"/>
      <c r="P224" s="26"/>
      <c r="Q224" s="26"/>
      <c r="R224" s="26"/>
      <c r="S224" s="26"/>
      <c r="T224" s="26"/>
    </row>
    <row r="225" spans="1:20" x14ac:dyDescent="0.25">
      <c r="A225" s="2" t="s">
        <v>4483</v>
      </c>
      <c r="B225" s="43"/>
      <c r="C225" s="44"/>
      <c r="D225" s="43"/>
      <c r="E225" s="44"/>
      <c r="F225" s="10" t="s">
        <v>14</v>
      </c>
      <c r="G225" s="18" t="s">
        <v>10</v>
      </c>
      <c r="H225" s="26"/>
      <c r="I225" s="26"/>
      <c r="J225" s="26"/>
      <c r="K225" s="26"/>
      <c r="L225" s="26"/>
      <c r="M225" s="26"/>
      <c r="N225" s="26">
        <v>300000</v>
      </c>
      <c r="O225" s="26"/>
      <c r="P225" s="26"/>
      <c r="Q225" s="26"/>
      <c r="R225" s="26"/>
      <c r="S225" s="26"/>
      <c r="T225" s="26"/>
    </row>
    <row r="226" spans="1:20" x14ac:dyDescent="0.25">
      <c r="A226" s="2" t="s">
        <v>4483</v>
      </c>
      <c r="B226" s="43"/>
      <c r="C226" s="44"/>
      <c r="D226" s="43"/>
      <c r="E226" s="44"/>
      <c r="F226" s="10" t="s">
        <v>129</v>
      </c>
      <c r="G226" s="18" t="s">
        <v>10</v>
      </c>
      <c r="H226" s="26"/>
      <c r="I226" s="26"/>
      <c r="J226" s="26"/>
      <c r="K226" s="26"/>
      <c r="L226" s="26"/>
      <c r="M226" s="26"/>
      <c r="N226" s="26">
        <v>300000</v>
      </c>
      <c r="O226" s="26"/>
      <c r="P226" s="26"/>
      <c r="Q226" s="26"/>
      <c r="R226" s="26"/>
      <c r="S226" s="26"/>
      <c r="T226" s="26"/>
    </row>
    <row r="227" spans="1:20" x14ac:dyDescent="0.25">
      <c r="A227" s="2" t="s">
        <v>4483</v>
      </c>
      <c r="B227" s="43"/>
      <c r="C227" s="44"/>
      <c r="D227" s="43"/>
      <c r="E227" s="44"/>
      <c r="F227" s="10" t="s">
        <v>17</v>
      </c>
      <c r="G227" s="18" t="s">
        <v>10</v>
      </c>
      <c r="H227" s="26"/>
      <c r="I227" s="26"/>
      <c r="J227" s="26"/>
      <c r="K227" s="26"/>
      <c r="L227" s="26"/>
      <c r="M227" s="26"/>
      <c r="N227" s="26">
        <v>200000</v>
      </c>
      <c r="O227" s="26"/>
      <c r="P227" s="26"/>
      <c r="Q227" s="26"/>
      <c r="R227" s="26"/>
      <c r="S227" s="26"/>
      <c r="T227" s="26"/>
    </row>
    <row r="228" spans="1:20" x14ac:dyDescent="0.25">
      <c r="A228" s="2" t="s">
        <v>4483</v>
      </c>
      <c r="B228" s="43"/>
      <c r="C228" s="44"/>
      <c r="D228" s="43"/>
      <c r="E228" s="44"/>
      <c r="F228" s="10" t="s">
        <v>18</v>
      </c>
      <c r="G228" s="18" t="s">
        <v>10</v>
      </c>
      <c r="H228" s="26"/>
      <c r="I228" s="26"/>
      <c r="J228" s="26"/>
      <c r="K228" s="26"/>
      <c r="L228" s="26"/>
      <c r="M228" s="26"/>
      <c r="N228" s="26">
        <v>150000</v>
      </c>
      <c r="O228" s="26"/>
      <c r="P228" s="26"/>
      <c r="Q228" s="26"/>
      <c r="R228" s="26"/>
      <c r="S228" s="26"/>
      <c r="T228" s="26"/>
    </row>
    <row r="229" spans="1:20" x14ac:dyDescent="0.25">
      <c r="A229" s="2" t="s">
        <v>4483</v>
      </c>
      <c r="B229" s="43"/>
      <c r="C229" s="44"/>
      <c r="D229" s="43"/>
      <c r="E229" s="44"/>
      <c r="F229" s="10" t="s">
        <v>20</v>
      </c>
      <c r="G229" s="18" t="s">
        <v>10</v>
      </c>
      <c r="H229" s="26"/>
      <c r="I229" s="26"/>
      <c r="J229" s="26"/>
      <c r="K229" s="26"/>
      <c r="L229" s="26"/>
      <c r="M229" s="26"/>
      <c r="N229" s="26">
        <v>50000</v>
      </c>
      <c r="O229" s="26"/>
      <c r="P229" s="26"/>
      <c r="Q229" s="26"/>
      <c r="R229" s="26"/>
      <c r="S229" s="26"/>
      <c r="T229" s="26"/>
    </row>
    <row r="230" spans="1:20" x14ac:dyDescent="0.25">
      <c r="A230" s="2" t="s">
        <v>4483</v>
      </c>
      <c r="B230" s="40"/>
      <c r="C230" s="42"/>
      <c r="D230" s="40"/>
      <c r="E230" s="42"/>
      <c r="F230" s="10" t="s">
        <v>194</v>
      </c>
      <c r="G230" s="18" t="s">
        <v>10</v>
      </c>
      <c r="H230" s="26"/>
      <c r="I230" s="26"/>
      <c r="J230" s="26"/>
      <c r="K230" s="26"/>
      <c r="L230" s="26"/>
      <c r="M230" s="26"/>
      <c r="N230" s="26"/>
      <c r="O230" s="26">
        <v>2637250</v>
      </c>
      <c r="P230" s="26"/>
      <c r="Q230" s="26"/>
      <c r="R230" s="26"/>
      <c r="S230" s="26"/>
      <c r="T230" s="26"/>
    </row>
    <row r="231" spans="1:20" x14ac:dyDescent="0.25">
      <c r="A231" s="2" t="s">
        <v>4483</v>
      </c>
      <c r="B231" s="12" t="s">
        <v>195</v>
      </c>
      <c r="C231" s="12"/>
      <c r="D231" s="12"/>
      <c r="E231" s="12"/>
      <c r="F231" s="10"/>
      <c r="G231" s="10"/>
      <c r="H231" s="27"/>
      <c r="I231" s="27"/>
      <c r="J231" s="27"/>
      <c r="K231" s="27"/>
      <c r="L231" s="27"/>
      <c r="M231" s="27"/>
      <c r="N231" s="27">
        <f>SUBTOTAL(9,N218:N230)</f>
        <v>2797750</v>
      </c>
      <c r="O231" s="27">
        <f>SUBTOTAL(9,O218:O230)</f>
        <v>2797750</v>
      </c>
      <c r="P231" s="27"/>
      <c r="Q231" s="27"/>
      <c r="R231" s="27"/>
      <c r="S231" s="27"/>
      <c r="T231" s="27"/>
    </row>
    <row r="232" spans="1:20" x14ac:dyDescent="0.25">
      <c r="A232" s="2" t="s">
        <v>4483</v>
      </c>
      <c r="B232" s="39">
        <v>7936618</v>
      </c>
      <c r="C232" s="41" t="s">
        <v>98</v>
      </c>
      <c r="D232" s="39" t="s">
        <v>196</v>
      </c>
      <c r="E232" s="41" t="s">
        <v>197</v>
      </c>
      <c r="F232" s="10" t="s">
        <v>37</v>
      </c>
      <c r="G232" s="18" t="s">
        <v>198</v>
      </c>
      <c r="H232" s="26"/>
      <c r="I232" s="26"/>
      <c r="J232" s="26">
        <v>500000</v>
      </c>
      <c r="K232" s="26"/>
      <c r="L232" s="26"/>
      <c r="M232" s="26"/>
      <c r="N232" s="26"/>
      <c r="O232" s="26"/>
      <c r="P232" s="26"/>
      <c r="Q232" s="26"/>
      <c r="R232" s="26"/>
      <c r="S232" s="26"/>
      <c r="T232" s="26"/>
    </row>
    <row r="233" spans="1:20" x14ac:dyDescent="0.25">
      <c r="A233" s="2" t="s">
        <v>4483</v>
      </c>
      <c r="B233" s="43"/>
      <c r="C233" s="44"/>
      <c r="D233" s="43"/>
      <c r="E233" s="44"/>
      <c r="F233" s="10" t="s">
        <v>11</v>
      </c>
      <c r="G233" s="18" t="s">
        <v>198</v>
      </c>
      <c r="H233" s="26"/>
      <c r="I233" s="26"/>
      <c r="J233" s="26">
        <v>50000</v>
      </c>
      <c r="K233" s="26"/>
      <c r="L233" s="26"/>
      <c r="M233" s="26"/>
      <c r="N233" s="26"/>
      <c r="O233" s="26"/>
      <c r="P233" s="26"/>
      <c r="Q233" s="26"/>
      <c r="R233" s="26"/>
      <c r="S233" s="26"/>
      <c r="T233" s="26"/>
    </row>
    <row r="234" spans="1:20" x14ac:dyDescent="0.25">
      <c r="A234" s="2" t="s">
        <v>4483</v>
      </c>
      <c r="B234" s="43"/>
      <c r="C234" s="44"/>
      <c r="D234" s="43"/>
      <c r="E234" s="44"/>
      <c r="F234" s="10" t="s">
        <v>17</v>
      </c>
      <c r="G234" s="18" t="s">
        <v>198</v>
      </c>
      <c r="H234" s="26"/>
      <c r="I234" s="26"/>
      <c r="J234" s="26">
        <v>500000</v>
      </c>
      <c r="K234" s="26"/>
      <c r="L234" s="26"/>
      <c r="M234" s="26"/>
      <c r="N234" s="26"/>
      <c r="O234" s="26"/>
      <c r="P234" s="26"/>
      <c r="Q234" s="26"/>
      <c r="R234" s="26"/>
      <c r="S234" s="26"/>
      <c r="T234" s="26"/>
    </row>
    <row r="235" spans="1:20" x14ac:dyDescent="0.25">
      <c r="A235" s="2" t="s">
        <v>4483</v>
      </c>
      <c r="B235" s="40"/>
      <c r="C235" s="42"/>
      <c r="D235" s="40"/>
      <c r="E235" s="42"/>
      <c r="F235" s="10" t="s">
        <v>20</v>
      </c>
      <c r="G235" s="18" t="s">
        <v>198</v>
      </c>
      <c r="H235" s="26"/>
      <c r="I235" s="26"/>
      <c r="J235" s="26">
        <v>52650</v>
      </c>
      <c r="K235" s="26"/>
      <c r="L235" s="26"/>
      <c r="M235" s="26"/>
      <c r="N235" s="26"/>
      <c r="O235" s="26"/>
      <c r="P235" s="26"/>
      <c r="Q235" s="26"/>
      <c r="R235" s="26"/>
      <c r="S235" s="26"/>
      <c r="T235" s="26"/>
    </row>
    <row r="236" spans="1:20" x14ac:dyDescent="0.25">
      <c r="A236" s="2" t="s">
        <v>4483</v>
      </c>
      <c r="B236" s="12" t="s">
        <v>199</v>
      </c>
      <c r="C236" s="12"/>
      <c r="D236" s="12"/>
      <c r="E236" s="12"/>
      <c r="F236" s="10"/>
      <c r="G236" s="10"/>
      <c r="H236" s="27"/>
      <c r="I236" s="27"/>
      <c r="J236" s="27">
        <v>1102650</v>
      </c>
      <c r="K236" s="27"/>
      <c r="L236" s="27"/>
      <c r="M236" s="27"/>
      <c r="N236" s="27"/>
      <c r="O236" s="27"/>
      <c r="P236" s="27"/>
      <c r="Q236" s="27"/>
      <c r="R236" s="27"/>
      <c r="S236" s="27"/>
      <c r="T236" s="27"/>
    </row>
    <row r="237" spans="1:20" x14ac:dyDescent="0.25">
      <c r="A237" s="2" t="s">
        <v>4483</v>
      </c>
      <c r="B237" s="39">
        <v>7936527</v>
      </c>
      <c r="C237" s="41" t="s">
        <v>59</v>
      </c>
      <c r="D237" s="39" t="s">
        <v>60</v>
      </c>
      <c r="E237" s="41" t="s">
        <v>61</v>
      </c>
      <c r="F237" s="10" t="s">
        <v>101</v>
      </c>
      <c r="G237" s="18" t="s">
        <v>10</v>
      </c>
      <c r="H237" s="26"/>
      <c r="I237" s="26"/>
      <c r="J237" s="26"/>
      <c r="K237" s="26"/>
      <c r="L237" s="26"/>
      <c r="M237" s="26"/>
      <c r="N237" s="26"/>
      <c r="O237" s="26">
        <v>150000</v>
      </c>
      <c r="P237" s="26"/>
      <c r="Q237" s="26"/>
      <c r="R237" s="26"/>
      <c r="S237" s="26"/>
      <c r="T237" s="26"/>
    </row>
    <row r="238" spans="1:20" x14ac:dyDescent="0.25">
      <c r="A238" s="2" t="s">
        <v>4483</v>
      </c>
      <c r="B238" s="40"/>
      <c r="C238" s="42"/>
      <c r="D238" s="40"/>
      <c r="E238" s="42"/>
      <c r="F238" s="10" t="s">
        <v>20</v>
      </c>
      <c r="G238" s="18" t="s">
        <v>10</v>
      </c>
      <c r="H238" s="26"/>
      <c r="I238" s="26"/>
      <c r="J238" s="26"/>
      <c r="K238" s="26"/>
      <c r="L238" s="26"/>
      <c r="M238" s="26"/>
      <c r="N238" s="26">
        <v>150000</v>
      </c>
      <c r="O238" s="26"/>
      <c r="P238" s="26"/>
      <c r="Q238" s="26"/>
      <c r="R238" s="26"/>
      <c r="S238" s="26"/>
      <c r="T238" s="26"/>
    </row>
    <row r="239" spans="1:20" x14ac:dyDescent="0.25">
      <c r="A239" s="2" t="s">
        <v>4483</v>
      </c>
      <c r="B239" s="12" t="s">
        <v>200</v>
      </c>
      <c r="C239" s="12"/>
      <c r="D239" s="12"/>
      <c r="E239" s="12"/>
      <c r="F239" s="10"/>
      <c r="G239" s="10"/>
      <c r="H239" s="27"/>
      <c r="I239" s="27"/>
      <c r="J239" s="27"/>
      <c r="K239" s="27"/>
      <c r="L239" s="27"/>
      <c r="M239" s="27"/>
      <c r="N239" s="27">
        <f>+N238+N237</f>
        <v>150000</v>
      </c>
      <c r="O239" s="27">
        <f>+O238+O237</f>
        <v>150000</v>
      </c>
      <c r="P239" s="27"/>
      <c r="Q239" s="27"/>
      <c r="R239" s="27"/>
      <c r="S239" s="27"/>
      <c r="T239" s="27"/>
    </row>
    <row r="240" spans="1:20" x14ac:dyDescent="0.25">
      <c r="A240" s="2" t="s">
        <v>4483</v>
      </c>
      <c r="B240" s="39">
        <v>7907988</v>
      </c>
      <c r="C240" s="41" t="s">
        <v>201</v>
      </c>
      <c r="D240" s="39" t="s">
        <v>202</v>
      </c>
      <c r="E240" s="41" t="s">
        <v>203</v>
      </c>
      <c r="F240" s="10" t="s">
        <v>12</v>
      </c>
      <c r="G240" s="18" t="s">
        <v>204</v>
      </c>
      <c r="H240" s="26"/>
      <c r="I240" s="26">
        <v>2100000</v>
      </c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</row>
    <row r="241" spans="1:20" x14ac:dyDescent="0.25">
      <c r="A241" s="2" t="s">
        <v>4483</v>
      </c>
      <c r="B241" s="43"/>
      <c r="C241" s="44"/>
      <c r="D241" s="43"/>
      <c r="E241" s="44"/>
      <c r="F241" s="10" t="s">
        <v>18</v>
      </c>
      <c r="G241" s="18" t="s">
        <v>204</v>
      </c>
      <c r="H241" s="26"/>
      <c r="I241" s="26">
        <v>178000</v>
      </c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</row>
    <row r="242" spans="1:20" x14ac:dyDescent="0.25">
      <c r="A242" s="2" t="s">
        <v>4483</v>
      </c>
      <c r="B242" s="40"/>
      <c r="C242" s="42"/>
      <c r="D242" s="40"/>
      <c r="E242" s="42"/>
      <c r="F242" s="10" t="s">
        <v>39</v>
      </c>
      <c r="G242" s="18" t="s">
        <v>204</v>
      </c>
      <c r="H242" s="26">
        <v>2278000</v>
      </c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</row>
    <row r="243" spans="1:20" x14ac:dyDescent="0.25">
      <c r="A243" s="2" t="s">
        <v>4483</v>
      </c>
      <c r="B243" s="12" t="s">
        <v>205</v>
      </c>
      <c r="C243" s="12"/>
      <c r="D243" s="12"/>
      <c r="E243" s="12"/>
      <c r="F243" s="10"/>
      <c r="G243" s="10"/>
      <c r="H243" s="27">
        <f>SUBTOTAL(9,H240:H242)</f>
        <v>2278000</v>
      </c>
      <c r="I243" s="27">
        <f>SUBTOTAL(9,I240:I242)</f>
        <v>2278000</v>
      </c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</row>
    <row r="244" spans="1:20" x14ac:dyDescent="0.25">
      <c r="A244" s="2" t="s">
        <v>4483</v>
      </c>
      <c r="B244" s="39">
        <v>7938625</v>
      </c>
      <c r="C244" s="41" t="s">
        <v>206</v>
      </c>
      <c r="D244" s="39" t="s">
        <v>207</v>
      </c>
      <c r="E244" s="41" t="s">
        <v>208</v>
      </c>
      <c r="F244" s="10" t="s">
        <v>44</v>
      </c>
      <c r="G244" s="18" t="s">
        <v>209</v>
      </c>
      <c r="H244" s="26"/>
      <c r="I244" s="26"/>
      <c r="J244" s="26">
        <v>1941024</v>
      </c>
      <c r="K244" s="26"/>
      <c r="L244" s="26"/>
      <c r="M244" s="26"/>
      <c r="N244" s="26"/>
      <c r="O244" s="26"/>
      <c r="P244" s="26"/>
      <c r="Q244" s="26"/>
      <c r="R244" s="26"/>
      <c r="S244" s="26"/>
      <c r="T244" s="26"/>
    </row>
    <row r="245" spans="1:20" x14ac:dyDescent="0.25">
      <c r="A245" s="2" t="s">
        <v>4483</v>
      </c>
      <c r="B245" s="43"/>
      <c r="C245" s="44"/>
      <c r="D245" s="43"/>
      <c r="E245" s="44"/>
      <c r="F245" s="10" t="s">
        <v>170</v>
      </c>
      <c r="G245" s="18" t="s">
        <v>209</v>
      </c>
      <c r="H245" s="26"/>
      <c r="I245" s="26"/>
      <c r="J245" s="26">
        <v>450000</v>
      </c>
      <c r="K245" s="26"/>
      <c r="L245" s="26"/>
      <c r="M245" s="26"/>
      <c r="N245" s="26"/>
      <c r="O245" s="26"/>
      <c r="P245" s="26"/>
      <c r="Q245" s="26"/>
      <c r="R245" s="26"/>
      <c r="S245" s="26"/>
      <c r="T245" s="26"/>
    </row>
    <row r="246" spans="1:20" x14ac:dyDescent="0.25">
      <c r="A246" s="2" t="s">
        <v>4483</v>
      </c>
      <c r="B246" s="43"/>
      <c r="C246" s="44"/>
      <c r="D246" s="43"/>
      <c r="E246" s="44"/>
      <c r="F246" s="10" t="s">
        <v>47</v>
      </c>
      <c r="G246" s="18" t="s">
        <v>209</v>
      </c>
      <c r="H246" s="26"/>
      <c r="I246" s="26"/>
      <c r="J246" s="26">
        <v>291152</v>
      </c>
      <c r="K246" s="26"/>
      <c r="L246" s="26"/>
      <c r="M246" s="26"/>
      <c r="N246" s="26"/>
      <c r="O246" s="26"/>
      <c r="P246" s="26"/>
      <c r="Q246" s="26"/>
      <c r="R246" s="26"/>
      <c r="S246" s="26"/>
      <c r="T246" s="26"/>
    </row>
    <row r="247" spans="1:20" x14ac:dyDescent="0.25">
      <c r="A247" s="2" t="s">
        <v>4483</v>
      </c>
      <c r="B247" s="43"/>
      <c r="C247" s="44"/>
      <c r="D247" s="43"/>
      <c r="E247" s="44"/>
      <c r="F247" s="10" t="s">
        <v>9</v>
      </c>
      <c r="G247" s="18" t="s">
        <v>209</v>
      </c>
      <c r="H247" s="26"/>
      <c r="I247" s="26"/>
      <c r="J247" s="26">
        <v>550754</v>
      </c>
      <c r="K247" s="26"/>
      <c r="L247" s="26"/>
      <c r="M247" s="26"/>
      <c r="N247" s="26"/>
      <c r="O247" s="26"/>
      <c r="P247" s="26"/>
      <c r="Q247" s="26"/>
      <c r="R247" s="26"/>
      <c r="S247" s="26"/>
      <c r="T247" s="26"/>
    </row>
    <row r="248" spans="1:20" x14ac:dyDescent="0.25">
      <c r="A248" s="2" t="s">
        <v>4483</v>
      </c>
      <c r="B248" s="43"/>
      <c r="C248" s="44"/>
      <c r="D248" s="43"/>
      <c r="E248" s="44"/>
      <c r="F248" s="10" t="s">
        <v>18</v>
      </c>
      <c r="G248" s="18" t="s">
        <v>209</v>
      </c>
      <c r="H248" s="26"/>
      <c r="I248" s="26"/>
      <c r="J248" s="26">
        <v>5000000</v>
      </c>
      <c r="K248" s="26"/>
      <c r="L248" s="26"/>
      <c r="M248" s="26"/>
      <c r="N248" s="26"/>
      <c r="O248" s="26"/>
      <c r="P248" s="26"/>
      <c r="Q248" s="26"/>
      <c r="R248" s="26"/>
      <c r="S248" s="26"/>
      <c r="T248" s="26"/>
    </row>
    <row r="249" spans="1:20" x14ac:dyDescent="0.25">
      <c r="A249" s="2" t="s">
        <v>4483</v>
      </c>
      <c r="B249" s="43"/>
      <c r="C249" s="44"/>
      <c r="D249" s="43"/>
      <c r="E249" s="44"/>
      <c r="F249" s="10" t="s">
        <v>77</v>
      </c>
      <c r="G249" s="18" t="s">
        <v>209</v>
      </c>
      <c r="H249" s="26"/>
      <c r="I249" s="26"/>
      <c r="J249" s="26">
        <v>7000000</v>
      </c>
      <c r="K249" s="26"/>
      <c r="L249" s="26"/>
      <c r="M249" s="26"/>
      <c r="N249" s="26"/>
      <c r="O249" s="26"/>
      <c r="P249" s="26"/>
      <c r="Q249" s="26"/>
      <c r="R249" s="26"/>
      <c r="S249" s="26"/>
      <c r="T249" s="26"/>
    </row>
    <row r="250" spans="1:20" x14ac:dyDescent="0.25">
      <c r="A250" s="2" t="s">
        <v>4483</v>
      </c>
      <c r="B250" s="40"/>
      <c r="C250" s="42"/>
      <c r="D250" s="40"/>
      <c r="E250" s="42"/>
      <c r="F250" s="10" t="s">
        <v>20</v>
      </c>
      <c r="G250" s="18" t="s">
        <v>209</v>
      </c>
      <c r="H250" s="26"/>
      <c r="I250" s="26"/>
      <c r="J250" s="26">
        <v>300000</v>
      </c>
      <c r="K250" s="26"/>
      <c r="L250" s="26"/>
      <c r="M250" s="26"/>
      <c r="N250" s="26"/>
      <c r="O250" s="26"/>
      <c r="P250" s="26"/>
      <c r="Q250" s="26"/>
      <c r="R250" s="26"/>
      <c r="S250" s="26"/>
      <c r="T250" s="26"/>
    </row>
    <row r="251" spans="1:20" x14ac:dyDescent="0.25">
      <c r="A251" s="2" t="s">
        <v>4483</v>
      </c>
      <c r="B251" s="12" t="s">
        <v>210</v>
      </c>
      <c r="C251" s="12"/>
      <c r="D251" s="12"/>
      <c r="E251" s="12"/>
      <c r="F251" s="10"/>
      <c r="G251" s="10"/>
      <c r="H251" s="27"/>
      <c r="I251" s="27"/>
      <c r="J251" s="27">
        <v>15532930</v>
      </c>
      <c r="K251" s="27"/>
      <c r="L251" s="27"/>
      <c r="M251" s="27"/>
      <c r="N251" s="27"/>
      <c r="O251" s="27"/>
      <c r="P251" s="27"/>
      <c r="Q251" s="27"/>
      <c r="R251" s="27"/>
      <c r="S251" s="27"/>
      <c r="T251" s="27"/>
    </row>
    <row r="252" spans="1:20" x14ac:dyDescent="0.25">
      <c r="A252" s="2" t="s">
        <v>4483</v>
      </c>
      <c r="B252" s="39">
        <v>7897738</v>
      </c>
      <c r="C252" s="41" t="s">
        <v>211</v>
      </c>
      <c r="D252" s="39" t="s">
        <v>212</v>
      </c>
      <c r="E252" s="41" t="s">
        <v>213</v>
      </c>
      <c r="F252" s="10" t="s">
        <v>20</v>
      </c>
      <c r="G252" s="18" t="s">
        <v>72</v>
      </c>
      <c r="H252" s="26"/>
      <c r="I252" s="26"/>
      <c r="J252" s="26">
        <v>583439</v>
      </c>
      <c r="K252" s="26"/>
      <c r="L252" s="26"/>
      <c r="M252" s="26"/>
      <c r="N252" s="26"/>
      <c r="O252" s="26"/>
      <c r="P252" s="26"/>
      <c r="Q252" s="26"/>
      <c r="R252" s="26"/>
      <c r="S252" s="26"/>
      <c r="T252" s="26"/>
    </row>
    <row r="253" spans="1:20" x14ac:dyDescent="0.25">
      <c r="A253" s="2" t="s">
        <v>4483</v>
      </c>
      <c r="B253" s="40"/>
      <c r="C253" s="42"/>
      <c r="D253" s="40"/>
      <c r="E253" s="42"/>
      <c r="F253" s="10" t="s">
        <v>22</v>
      </c>
      <c r="G253" s="18" t="s">
        <v>72</v>
      </c>
      <c r="H253" s="26"/>
      <c r="I253" s="26"/>
      <c r="J253" s="26">
        <v>226530</v>
      </c>
      <c r="K253" s="26"/>
      <c r="L253" s="26"/>
      <c r="M253" s="26"/>
      <c r="N253" s="26"/>
      <c r="O253" s="26"/>
      <c r="P253" s="26"/>
      <c r="Q253" s="26"/>
      <c r="R253" s="26"/>
      <c r="S253" s="26"/>
      <c r="T253" s="26"/>
    </row>
    <row r="254" spans="1:20" x14ac:dyDescent="0.25">
      <c r="A254" s="2" t="s">
        <v>4483</v>
      </c>
      <c r="B254" s="12" t="s">
        <v>214</v>
      </c>
      <c r="C254" s="12"/>
      <c r="D254" s="12"/>
      <c r="E254" s="12"/>
      <c r="F254" s="10"/>
      <c r="G254" s="10"/>
      <c r="H254" s="27"/>
      <c r="I254" s="27"/>
      <c r="J254" s="27">
        <v>809969</v>
      </c>
      <c r="K254" s="27"/>
      <c r="L254" s="27"/>
      <c r="M254" s="27"/>
      <c r="N254" s="27"/>
      <c r="O254" s="27"/>
      <c r="P254" s="27"/>
      <c r="Q254" s="27"/>
      <c r="R254" s="27"/>
      <c r="S254" s="27"/>
      <c r="T254" s="27"/>
    </row>
    <row r="255" spans="1:20" x14ac:dyDescent="0.25">
      <c r="A255" s="2" t="s">
        <v>4483</v>
      </c>
      <c r="B255" s="39">
        <v>7927121</v>
      </c>
      <c r="C255" s="41" t="s">
        <v>215</v>
      </c>
      <c r="D255" s="39" t="s">
        <v>216</v>
      </c>
      <c r="E255" s="41" t="s">
        <v>217</v>
      </c>
      <c r="F255" s="10" t="s">
        <v>53</v>
      </c>
      <c r="G255" s="18" t="s">
        <v>10</v>
      </c>
      <c r="H255" s="26"/>
      <c r="I255" s="26"/>
      <c r="J255" s="26"/>
      <c r="K255" s="26"/>
      <c r="L255" s="26"/>
      <c r="M255" s="26"/>
      <c r="N255" s="26">
        <v>173947</v>
      </c>
      <c r="O255" s="26"/>
      <c r="P255" s="26"/>
      <c r="Q255" s="26"/>
      <c r="R255" s="26"/>
      <c r="S255" s="26"/>
      <c r="T255" s="26"/>
    </row>
    <row r="256" spans="1:20" x14ac:dyDescent="0.25">
      <c r="A256" s="2" t="s">
        <v>4483</v>
      </c>
      <c r="B256" s="40"/>
      <c r="C256" s="42"/>
      <c r="D256" s="40"/>
      <c r="E256" s="42"/>
      <c r="F256" s="10" t="s">
        <v>20</v>
      </c>
      <c r="G256" s="18" t="s">
        <v>10</v>
      </c>
      <c r="H256" s="26"/>
      <c r="I256" s="26"/>
      <c r="J256" s="26"/>
      <c r="K256" s="26"/>
      <c r="L256" s="26"/>
      <c r="M256" s="26"/>
      <c r="N256" s="26"/>
      <c r="O256" s="26">
        <v>173947</v>
      </c>
      <c r="P256" s="26"/>
      <c r="Q256" s="26"/>
      <c r="R256" s="26"/>
      <c r="S256" s="26"/>
      <c r="T256" s="26"/>
    </row>
    <row r="257" spans="1:20" x14ac:dyDescent="0.25">
      <c r="A257" s="2" t="s">
        <v>4483</v>
      </c>
      <c r="B257" s="12" t="s">
        <v>218</v>
      </c>
      <c r="C257" s="12"/>
      <c r="D257" s="12"/>
      <c r="E257" s="12"/>
      <c r="F257" s="10"/>
      <c r="G257" s="10"/>
      <c r="H257" s="27"/>
      <c r="I257" s="27"/>
      <c r="J257" s="27"/>
      <c r="K257" s="27"/>
      <c r="L257" s="27"/>
      <c r="M257" s="27"/>
      <c r="N257" s="27">
        <f>+N256+N255</f>
        <v>173947</v>
      </c>
      <c r="O257" s="27">
        <f>+O256+O255</f>
        <v>173947</v>
      </c>
      <c r="P257" s="27"/>
      <c r="Q257" s="27"/>
      <c r="R257" s="27"/>
      <c r="S257" s="27"/>
      <c r="T257" s="27"/>
    </row>
    <row r="258" spans="1:20" x14ac:dyDescent="0.25">
      <c r="A258" s="2" t="s">
        <v>4483</v>
      </c>
      <c r="B258" s="39">
        <v>7910504</v>
      </c>
      <c r="C258" s="41" t="s">
        <v>69</v>
      </c>
      <c r="D258" s="39" t="s">
        <v>219</v>
      </c>
      <c r="E258" s="41" t="s">
        <v>220</v>
      </c>
      <c r="F258" s="10" t="s">
        <v>9</v>
      </c>
      <c r="G258" s="18" t="s">
        <v>221</v>
      </c>
      <c r="H258" s="26"/>
      <c r="I258" s="26"/>
      <c r="J258" s="26">
        <v>650000</v>
      </c>
      <c r="K258" s="26"/>
      <c r="L258" s="26"/>
      <c r="M258" s="26"/>
      <c r="N258" s="26"/>
      <c r="O258" s="26"/>
      <c r="P258" s="26"/>
      <c r="Q258" s="26"/>
      <c r="R258" s="26"/>
      <c r="S258" s="26"/>
      <c r="T258" s="26"/>
    </row>
    <row r="259" spans="1:20" x14ac:dyDescent="0.25">
      <c r="A259" s="2" t="s">
        <v>4483</v>
      </c>
      <c r="B259" s="43"/>
      <c r="C259" s="44"/>
      <c r="D259" s="43"/>
      <c r="E259" s="44"/>
      <c r="F259" s="10" t="s">
        <v>14</v>
      </c>
      <c r="G259" s="18" t="s">
        <v>221</v>
      </c>
      <c r="H259" s="26"/>
      <c r="I259" s="26"/>
      <c r="J259" s="26">
        <v>133733</v>
      </c>
      <c r="K259" s="26"/>
      <c r="L259" s="26"/>
      <c r="M259" s="26"/>
      <c r="N259" s="26"/>
      <c r="O259" s="26"/>
      <c r="P259" s="26"/>
      <c r="Q259" s="26"/>
      <c r="R259" s="26"/>
      <c r="S259" s="26"/>
      <c r="T259" s="26"/>
    </row>
    <row r="260" spans="1:20" x14ac:dyDescent="0.25">
      <c r="A260" s="2" t="s">
        <v>4483</v>
      </c>
      <c r="B260" s="43"/>
      <c r="C260" s="44"/>
      <c r="D260" s="43"/>
      <c r="E260" s="44"/>
      <c r="F260" s="10" t="s">
        <v>17</v>
      </c>
      <c r="G260" s="18" t="s">
        <v>221</v>
      </c>
      <c r="H260" s="26"/>
      <c r="I260" s="26"/>
      <c r="J260" s="26">
        <v>2000000</v>
      </c>
      <c r="K260" s="26"/>
      <c r="L260" s="26"/>
      <c r="M260" s="26"/>
      <c r="N260" s="26"/>
      <c r="O260" s="26"/>
      <c r="P260" s="26"/>
      <c r="Q260" s="26"/>
      <c r="R260" s="26"/>
      <c r="S260" s="26"/>
      <c r="T260" s="26"/>
    </row>
    <row r="261" spans="1:20" x14ac:dyDescent="0.25">
      <c r="A261" s="2" t="s">
        <v>4483</v>
      </c>
      <c r="B261" s="43"/>
      <c r="C261" s="44"/>
      <c r="D261" s="43"/>
      <c r="E261" s="44"/>
      <c r="F261" s="10" t="s">
        <v>18</v>
      </c>
      <c r="G261" s="18" t="s">
        <v>221</v>
      </c>
      <c r="H261" s="26"/>
      <c r="I261" s="26"/>
      <c r="J261" s="26">
        <v>2480000</v>
      </c>
      <c r="K261" s="26"/>
      <c r="L261" s="26"/>
      <c r="M261" s="26"/>
      <c r="N261" s="26"/>
      <c r="O261" s="26"/>
      <c r="P261" s="26"/>
      <c r="Q261" s="26"/>
      <c r="R261" s="26"/>
      <c r="S261" s="26"/>
      <c r="T261" s="26"/>
    </row>
    <row r="262" spans="1:20" x14ac:dyDescent="0.25">
      <c r="A262" s="2" t="s">
        <v>4483</v>
      </c>
      <c r="B262" s="43"/>
      <c r="C262" s="44"/>
      <c r="D262" s="43"/>
      <c r="E262" s="44"/>
      <c r="F262" s="10" t="s">
        <v>96</v>
      </c>
      <c r="G262" s="18" t="s">
        <v>221</v>
      </c>
      <c r="H262" s="26"/>
      <c r="I262" s="26"/>
      <c r="J262" s="26">
        <v>1131267</v>
      </c>
      <c r="K262" s="26"/>
      <c r="L262" s="26"/>
      <c r="M262" s="26"/>
      <c r="N262" s="26"/>
      <c r="O262" s="26"/>
      <c r="P262" s="26"/>
      <c r="Q262" s="26"/>
      <c r="R262" s="26"/>
      <c r="S262" s="26"/>
      <c r="T262" s="26"/>
    </row>
    <row r="263" spans="1:20" x14ac:dyDescent="0.25">
      <c r="A263" s="2" t="s">
        <v>4483</v>
      </c>
      <c r="B263" s="43"/>
      <c r="C263" s="44"/>
      <c r="D263" s="43"/>
      <c r="E263" s="44"/>
      <c r="F263" s="10" t="s">
        <v>20</v>
      </c>
      <c r="G263" s="18" t="s">
        <v>221</v>
      </c>
      <c r="H263" s="26"/>
      <c r="I263" s="26"/>
      <c r="J263" s="26">
        <v>1785000</v>
      </c>
      <c r="K263" s="26"/>
      <c r="L263" s="26"/>
      <c r="M263" s="26"/>
      <c r="N263" s="26"/>
      <c r="O263" s="26"/>
      <c r="P263" s="26"/>
      <c r="Q263" s="26"/>
      <c r="R263" s="26"/>
      <c r="S263" s="26"/>
      <c r="T263" s="26"/>
    </row>
    <row r="264" spans="1:20" x14ac:dyDescent="0.25">
      <c r="A264" s="2" t="s">
        <v>4483</v>
      </c>
      <c r="B264" s="40"/>
      <c r="C264" s="42"/>
      <c r="D264" s="40"/>
      <c r="E264" s="42"/>
      <c r="F264" s="10" t="s">
        <v>24</v>
      </c>
      <c r="G264" s="18" t="s">
        <v>221</v>
      </c>
      <c r="H264" s="26"/>
      <c r="I264" s="26"/>
      <c r="J264" s="26">
        <v>2260000</v>
      </c>
      <c r="K264" s="26"/>
      <c r="L264" s="26"/>
      <c r="M264" s="26"/>
      <c r="N264" s="26"/>
      <c r="O264" s="26"/>
      <c r="P264" s="26"/>
      <c r="Q264" s="26"/>
      <c r="R264" s="26"/>
      <c r="S264" s="26"/>
      <c r="T264" s="26"/>
    </row>
    <row r="265" spans="1:20" x14ac:dyDescent="0.25">
      <c r="A265" s="2" t="s">
        <v>4483</v>
      </c>
      <c r="B265" s="12" t="s">
        <v>222</v>
      </c>
      <c r="C265" s="12"/>
      <c r="D265" s="12"/>
      <c r="E265" s="12"/>
      <c r="F265" s="10"/>
      <c r="G265" s="10"/>
      <c r="H265" s="27"/>
      <c r="I265" s="27"/>
      <c r="J265" s="27">
        <v>10440000</v>
      </c>
      <c r="K265" s="27"/>
      <c r="L265" s="27"/>
      <c r="M265" s="27"/>
      <c r="N265" s="27"/>
      <c r="O265" s="27"/>
      <c r="P265" s="27"/>
      <c r="Q265" s="27"/>
      <c r="R265" s="27"/>
      <c r="S265" s="27"/>
      <c r="T265" s="27"/>
    </row>
    <row r="266" spans="1:20" x14ac:dyDescent="0.25">
      <c r="A266" s="2" t="s">
        <v>4483</v>
      </c>
      <c r="B266" s="39">
        <v>7908205</v>
      </c>
      <c r="C266" s="41" t="s">
        <v>223</v>
      </c>
      <c r="D266" s="39" t="s">
        <v>224</v>
      </c>
      <c r="E266" s="41" t="s">
        <v>225</v>
      </c>
      <c r="F266" s="10" t="s">
        <v>16</v>
      </c>
      <c r="G266" s="18" t="s">
        <v>10</v>
      </c>
      <c r="H266" s="26"/>
      <c r="I266" s="26"/>
      <c r="J266" s="26"/>
      <c r="K266" s="26"/>
      <c r="L266" s="26"/>
      <c r="M266" s="26"/>
      <c r="N266" s="26"/>
      <c r="O266" s="26">
        <v>800000</v>
      </c>
      <c r="P266" s="26"/>
      <c r="Q266" s="26"/>
      <c r="R266" s="26"/>
      <c r="S266" s="26"/>
      <c r="T266" s="26"/>
    </row>
    <row r="267" spans="1:20" x14ac:dyDescent="0.25">
      <c r="A267" s="2" t="s">
        <v>4483</v>
      </c>
      <c r="B267" s="43"/>
      <c r="C267" s="44"/>
      <c r="D267" s="43"/>
      <c r="E267" s="44"/>
      <c r="F267" s="10" t="s">
        <v>77</v>
      </c>
      <c r="G267" s="18" t="s">
        <v>10</v>
      </c>
      <c r="H267" s="26"/>
      <c r="I267" s="26"/>
      <c r="J267" s="26"/>
      <c r="K267" s="26"/>
      <c r="L267" s="26"/>
      <c r="M267" s="26"/>
      <c r="N267" s="26">
        <v>600000</v>
      </c>
      <c r="O267" s="26"/>
      <c r="P267" s="26"/>
      <c r="Q267" s="26"/>
      <c r="R267" s="26"/>
      <c r="S267" s="26"/>
      <c r="T267" s="26"/>
    </row>
    <row r="268" spans="1:20" x14ac:dyDescent="0.25">
      <c r="A268" s="2" t="s">
        <v>4483</v>
      </c>
      <c r="B268" s="40"/>
      <c r="C268" s="42"/>
      <c r="D268" s="40"/>
      <c r="E268" s="42"/>
      <c r="F268" s="10" t="s">
        <v>24</v>
      </c>
      <c r="G268" s="18" t="s">
        <v>10</v>
      </c>
      <c r="H268" s="26"/>
      <c r="I268" s="26"/>
      <c r="J268" s="26"/>
      <c r="K268" s="26"/>
      <c r="L268" s="26"/>
      <c r="M268" s="26"/>
      <c r="N268" s="26">
        <v>200000</v>
      </c>
      <c r="O268" s="26"/>
      <c r="P268" s="26"/>
      <c r="Q268" s="26"/>
      <c r="R268" s="26"/>
      <c r="S268" s="26"/>
      <c r="T268" s="26"/>
    </row>
    <row r="269" spans="1:20" x14ac:dyDescent="0.25">
      <c r="A269" s="2" t="s">
        <v>4483</v>
      </c>
      <c r="B269" s="12" t="s">
        <v>226</v>
      </c>
      <c r="C269" s="12"/>
      <c r="D269" s="12"/>
      <c r="E269" s="12"/>
      <c r="F269" s="10"/>
      <c r="G269" s="10"/>
      <c r="H269" s="27"/>
      <c r="I269" s="27"/>
      <c r="J269" s="27"/>
      <c r="K269" s="27"/>
      <c r="L269" s="27"/>
      <c r="M269" s="27"/>
      <c r="N269" s="27">
        <f>SUBTOTAL(9,N266:N268)</f>
        <v>800000</v>
      </c>
      <c r="O269" s="27">
        <f>SUBTOTAL(9,O266:O268)</f>
        <v>800000</v>
      </c>
      <c r="P269" s="27"/>
      <c r="Q269" s="27"/>
      <c r="R269" s="27"/>
      <c r="S269" s="27"/>
      <c r="T269" s="27"/>
    </row>
    <row r="270" spans="1:20" x14ac:dyDescent="0.25">
      <c r="A270" s="2" t="s">
        <v>4483</v>
      </c>
      <c r="B270" s="39">
        <v>7926983</v>
      </c>
      <c r="C270" s="41" t="s">
        <v>41</v>
      </c>
      <c r="D270" s="39" t="s">
        <v>42</v>
      </c>
      <c r="E270" s="41" t="s">
        <v>43</v>
      </c>
      <c r="F270" s="10" t="s">
        <v>11</v>
      </c>
      <c r="G270" s="18" t="s">
        <v>45</v>
      </c>
      <c r="H270" s="26"/>
      <c r="I270" s="26">
        <v>85340</v>
      </c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</row>
    <row r="271" spans="1:20" x14ac:dyDescent="0.25">
      <c r="A271" s="2" t="s">
        <v>4483</v>
      </c>
      <c r="B271" s="40"/>
      <c r="C271" s="42"/>
      <c r="D271" s="40"/>
      <c r="E271" s="42"/>
      <c r="F271" s="10" t="s">
        <v>20</v>
      </c>
      <c r="G271" s="18" t="s">
        <v>45</v>
      </c>
      <c r="H271" s="26">
        <v>85340</v>
      </c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</row>
    <row r="272" spans="1:20" x14ac:dyDescent="0.25">
      <c r="A272" s="2" t="s">
        <v>4483</v>
      </c>
      <c r="B272" s="12" t="s">
        <v>227</v>
      </c>
      <c r="C272" s="12"/>
      <c r="D272" s="12"/>
      <c r="E272" s="12"/>
      <c r="F272" s="10"/>
      <c r="G272" s="10"/>
      <c r="H272" s="27">
        <f>+H271+H270</f>
        <v>85340</v>
      </c>
      <c r="I272" s="27">
        <f>+I271+I270</f>
        <v>85340</v>
      </c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</row>
    <row r="273" spans="1:20" x14ac:dyDescent="0.25">
      <c r="A273" s="2" t="s">
        <v>4483</v>
      </c>
      <c r="B273" s="39">
        <v>7927000</v>
      </c>
      <c r="C273" s="41" t="s">
        <v>162</v>
      </c>
      <c r="D273" s="39" t="s">
        <v>228</v>
      </c>
      <c r="E273" s="41" t="s">
        <v>229</v>
      </c>
      <c r="F273" s="10" t="s">
        <v>170</v>
      </c>
      <c r="G273" s="18" t="s">
        <v>10</v>
      </c>
      <c r="H273" s="26"/>
      <c r="I273" s="26"/>
      <c r="J273" s="26"/>
      <c r="K273" s="26"/>
      <c r="L273" s="26"/>
      <c r="M273" s="26"/>
      <c r="N273" s="26">
        <v>506263</v>
      </c>
      <c r="O273" s="26"/>
      <c r="P273" s="26"/>
      <c r="Q273" s="26"/>
      <c r="R273" s="26"/>
      <c r="S273" s="26"/>
      <c r="T273" s="26"/>
    </row>
    <row r="274" spans="1:20" x14ac:dyDescent="0.25">
      <c r="A274" s="2" t="s">
        <v>4483</v>
      </c>
      <c r="B274" s="43"/>
      <c r="C274" s="44"/>
      <c r="D274" s="43"/>
      <c r="E274" s="44"/>
      <c r="F274" s="10" t="s">
        <v>47</v>
      </c>
      <c r="G274" s="18" t="s">
        <v>10</v>
      </c>
      <c r="H274" s="26"/>
      <c r="I274" s="26"/>
      <c r="J274" s="26"/>
      <c r="K274" s="26"/>
      <c r="L274" s="26"/>
      <c r="M274" s="26"/>
      <c r="N274" s="26"/>
      <c r="O274" s="26">
        <v>756263</v>
      </c>
      <c r="P274" s="26"/>
      <c r="Q274" s="26"/>
      <c r="R274" s="26"/>
      <c r="S274" s="26"/>
      <c r="T274" s="26"/>
    </row>
    <row r="275" spans="1:20" x14ac:dyDescent="0.25">
      <c r="A275" s="2" t="s">
        <v>4483</v>
      </c>
      <c r="B275" s="40"/>
      <c r="C275" s="42"/>
      <c r="D275" s="40"/>
      <c r="E275" s="42"/>
      <c r="F275" s="10" t="s">
        <v>230</v>
      </c>
      <c r="G275" s="18" t="s">
        <v>10</v>
      </c>
      <c r="H275" s="26"/>
      <c r="I275" s="26"/>
      <c r="J275" s="26"/>
      <c r="K275" s="26"/>
      <c r="L275" s="26"/>
      <c r="M275" s="26"/>
      <c r="N275" s="26">
        <v>250000</v>
      </c>
      <c r="O275" s="26"/>
      <c r="P275" s="26"/>
      <c r="Q275" s="26"/>
      <c r="R275" s="26"/>
      <c r="S275" s="26"/>
      <c r="T275" s="26"/>
    </row>
    <row r="276" spans="1:20" x14ac:dyDescent="0.25">
      <c r="A276" s="2" t="s">
        <v>4483</v>
      </c>
      <c r="B276" s="12" t="s">
        <v>231</v>
      </c>
      <c r="C276" s="12"/>
      <c r="D276" s="12"/>
      <c r="E276" s="12"/>
      <c r="F276" s="10"/>
      <c r="G276" s="10"/>
      <c r="H276" s="27"/>
      <c r="I276" s="27"/>
      <c r="J276" s="27"/>
      <c r="K276" s="27"/>
      <c r="L276" s="27"/>
      <c r="M276" s="27"/>
      <c r="N276" s="27">
        <f>SUBTOTAL(9,N273:N275)</f>
        <v>756263</v>
      </c>
      <c r="O276" s="27">
        <f>SUBTOTAL(9,O273:O275)</f>
        <v>756263</v>
      </c>
      <c r="P276" s="27"/>
      <c r="Q276" s="27"/>
      <c r="R276" s="27"/>
      <c r="S276" s="27"/>
      <c r="T276" s="27"/>
    </row>
    <row r="277" spans="1:20" x14ac:dyDescent="0.25">
      <c r="A277" s="2" t="s">
        <v>4483</v>
      </c>
      <c r="B277" s="39">
        <v>7933075</v>
      </c>
      <c r="C277" s="41" t="s">
        <v>135</v>
      </c>
      <c r="D277" s="39" t="s">
        <v>232</v>
      </c>
      <c r="E277" s="41" t="s">
        <v>233</v>
      </c>
      <c r="F277" s="10" t="s">
        <v>14</v>
      </c>
      <c r="G277" s="18" t="s">
        <v>10</v>
      </c>
      <c r="H277" s="26"/>
      <c r="I277" s="26"/>
      <c r="J277" s="26"/>
      <c r="K277" s="26"/>
      <c r="L277" s="26"/>
      <c r="M277" s="26"/>
      <c r="N277" s="26"/>
      <c r="O277" s="26">
        <v>600000</v>
      </c>
      <c r="P277" s="26"/>
      <c r="Q277" s="26"/>
      <c r="R277" s="26"/>
      <c r="S277" s="26"/>
      <c r="T277" s="26"/>
    </row>
    <row r="278" spans="1:20" x14ac:dyDescent="0.25">
      <c r="A278" s="2" t="s">
        <v>4483</v>
      </c>
      <c r="B278" s="43"/>
      <c r="C278" s="44"/>
      <c r="D278" s="43"/>
      <c r="E278" s="44"/>
      <c r="F278" s="10" t="s">
        <v>15</v>
      </c>
      <c r="G278" s="18" t="s">
        <v>10</v>
      </c>
      <c r="H278" s="26"/>
      <c r="I278" s="26"/>
      <c r="J278" s="26"/>
      <c r="K278" s="26"/>
      <c r="L278" s="26"/>
      <c r="M278" s="26"/>
      <c r="N278" s="26">
        <v>600000</v>
      </c>
      <c r="O278" s="26"/>
      <c r="P278" s="26"/>
      <c r="Q278" s="26"/>
      <c r="R278" s="26"/>
      <c r="S278" s="26"/>
      <c r="T278" s="26"/>
    </row>
    <row r="279" spans="1:20" x14ac:dyDescent="0.25">
      <c r="A279" s="2" t="s">
        <v>4483</v>
      </c>
      <c r="B279" s="43"/>
      <c r="C279" s="44"/>
      <c r="D279" s="43"/>
      <c r="E279" s="44"/>
      <c r="F279" s="10" t="s">
        <v>20</v>
      </c>
      <c r="G279" s="18" t="s">
        <v>10</v>
      </c>
      <c r="H279" s="26"/>
      <c r="I279" s="26"/>
      <c r="J279" s="26"/>
      <c r="K279" s="26"/>
      <c r="L279" s="26"/>
      <c r="M279" s="26"/>
      <c r="N279" s="26">
        <v>4000000</v>
      </c>
      <c r="O279" s="26"/>
      <c r="P279" s="26"/>
      <c r="Q279" s="26"/>
      <c r="R279" s="26"/>
      <c r="S279" s="26"/>
      <c r="T279" s="26"/>
    </row>
    <row r="280" spans="1:20" x14ac:dyDescent="0.25">
      <c r="A280" s="2" t="s">
        <v>4483</v>
      </c>
      <c r="B280" s="40"/>
      <c r="C280" s="42"/>
      <c r="D280" s="40"/>
      <c r="E280" s="42"/>
      <c r="F280" s="10" t="s">
        <v>188</v>
      </c>
      <c r="G280" s="18" t="s">
        <v>10</v>
      </c>
      <c r="H280" s="26"/>
      <c r="I280" s="26"/>
      <c r="J280" s="26"/>
      <c r="K280" s="26"/>
      <c r="L280" s="26"/>
      <c r="M280" s="26"/>
      <c r="N280" s="26"/>
      <c r="O280" s="26">
        <v>4000000</v>
      </c>
      <c r="P280" s="26"/>
      <c r="Q280" s="26"/>
      <c r="R280" s="26"/>
      <c r="S280" s="26"/>
      <c r="T280" s="26"/>
    </row>
    <row r="281" spans="1:20" x14ac:dyDescent="0.25">
      <c r="A281" s="2" t="s">
        <v>4483</v>
      </c>
      <c r="B281" s="12" t="s">
        <v>234</v>
      </c>
      <c r="C281" s="12"/>
      <c r="D281" s="12"/>
      <c r="E281" s="12"/>
      <c r="F281" s="10"/>
      <c r="G281" s="10"/>
      <c r="H281" s="27"/>
      <c r="I281" s="27"/>
      <c r="J281" s="27"/>
      <c r="K281" s="27"/>
      <c r="L281" s="27"/>
      <c r="M281" s="27"/>
      <c r="N281" s="27">
        <f>SUBTOTAL(9,N277:N280)</f>
        <v>4600000</v>
      </c>
      <c r="O281" s="27">
        <f>SUBTOTAL(9,O277:O280)</f>
        <v>4600000</v>
      </c>
      <c r="P281" s="27"/>
      <c r="Q281" s="27"/>
      <c r="R281" s="27"/>
      <c r="S281" s="27"/>
      <c r="T281" s="27"/>
    </row>
    <row r="282" spans="1:20" x14ac:dyDescent="0.25">
      <c r="A282" s="2" t="s">
        <v>4483</v>
      </c>
      <c r="B282" s="39">
        <v>7938373</v>
      </c>
      <c r="C282" s="41" t="s">
        <v>190</v>
      </c>
      <c r="D282" s="39" t="s">
        <v>235</v>
      </c>
      <c r="E282" s="41" t="s">
        <v>236</v>
      </c>
      <c r="F282" s="10" t="s">
        <v>9</v>
      </c>
      <c r="G282" s="18" t="s">
        <v>10</v>
      </c>
      <c r="H282" s="26"/>
      <c r="I282" s="26"/>
      <c r="J282" s="26"/>
      <c r="K282" s="26"/>
      <c r="L282" s="26"/>
      <c r="M282" s="26"/>
      <c r="N282" s="26">
        <v>20000</v>
      </c>
      <c r="O282" s="26"/>
      <c r="P282" s="26"/>
      <c r="Q282" s="26"/>
      <c r="R282" s="26"/>
      <c r="S282" s="26"/>
      <c r="T282" s="26"/>
    </row>
    <row r="283" spans="1:20" x14ac:dyDescent="0.25">
      <c r="A283" s="2" t="s">
        <v>4483</v>
      </c>
      <c r="B283" s="43"/>
      <c r="C283" s="44"/>
      <c r="D283" s="43"/>
      <c r="E283" s="44"/>
      <c r="F283" s="10" t="s">
        <v>11</v>
      </c>
      <c r="G283" s="18" t="s">
        <v>10</v>
      </c>
      <c r="H283" s="26"/>
      <c r="I283" s="26"/>
      <c r="J283" s="26"/>
      <c r="K283" s="26"/>
      <c r="L283" s="26"/>
      <c r="M283" s="26"/>
      <c r="N283" s="26">
        <v>30000</v>
      </c>
      <c r="O283" s="26"/>
      <c r="P283" s="26"/>
      <c r="Q283" s="26"/>
      <c r="R283" s="26"/>
      <c r="S283" s="26"/>
      <c r="T283" s="26"/>
    </row>
    <row r="284" spans="1:20" x14ac:dyDescent="0.25">
      <c r="A284" s="2" t="s">
        <v>4483</v>
      </c>
      <c r="B284" s="43"/>
      <c r="C284" s="44"/>
      <c r="D284" s="43"/>
      <c r="E284" s="44"/>
      <c r="F284" s="10" t="s">
        <v>18</v>
      </c>
      <c r="G284" s="18" t="s">
        <v>10</v>
      </c>
      <c r="H284" s="26"/>
      <c r="I284" s="26"/>
      <c r="J284" s="26"/>
      <c r="K284" s="26"/>
      <c r="L284" s="26"/>
      <c r="M284" s="26"/>
      <c r="N284" s="26">
        <v>50000</v>
      </c>
      <c r="O284" s="26"/>
      <c r="P284" s="26"/>
      <c r="Q284" s="26"/>
      <c r="R284" s="26"/>
      <c r="S284" s="26"/>
      <c r="T284" s="26"/>
    </row>
    <row r="285" spans="1:20" x14ac:dyDescent="0.25">
      <c r="A285" s="2" t="s">
        <v>4483</v>
      </c>
      <c r="B285" s="43"/>
      <c r="C285" s="44"/>
      <c r="D285" s="43"/>
      <c r="E285" s="44"/>
      <c r="F285" s="10" t="s">
        <v>96</v>
      </c>
      <c r="G285" s="18" t="s">
        <v>10</v>
      </c>
      <c r="H285" s="26"/>
      <c r="I285" s="26"/>
      <c r="J285" s="26"/>
      <c r="K285" s="26"/>
      <c r="L285" s="26"/>
      <c r="M285" s="26"/>
      <c r="N285" s="26">
        <v>670783</v>
      </c>
      <c r="O285" s="26"/>
      <c r="P285" s="26"/>
      <c r="Q285" s="26"/>
      <c r="R285" s="26"/>
      <c r="S285" s="26"/>
      <c r="T285" s="26"/>
    </row>
    <row r="286" spans="1:20" x14ac:dyDescent="0.25">
      <c r="A286" s="2" t="s">
        <v>4483</v>
      </c>
      <c r="B286" s="40"/>
      <c r="C286" s="42"/>
      <c r="D286" s="40"/>
      <c r="E286" s="42"/>
      <c r="F286" s="10" t="s">
        <v>194</v>
      </c>
      <c r="G286" s="18" t="s">
        <v>10</v>
      </c>
      <c r="H286" s="26"/>
      <c r="I286" s="26"/>
      <c r="J286" s="26"/>
      <c r="K286" s="26"/>
      <c r="L286" s="26"/>
      <c r="M286" s="26"/>
      <c r="N286" s="26"/>
      <c r="O286" s="26">
        <v>770783</v>
      </c>
      <c r="P286" s="26"/>
      <c r="Q286" s="26"/>
      <c r="R286" s="26"/>
      <c r="S286" s="26"/>
      <c r="T286" s="26"/>
    </row>
    <row r="287" spans="1:20" x14ac:dyDescent="0.25">
      <c r="A287" s="2" t="s">
        <v>4483</v>
      </c>
      <c r="B287" s="12" t="s">
        <v>237</v>
      </c>
      <c r="C287" s="12"/>
      <c r="D287" s="12"/>
      <c r="E287" s="12"/>
      <c r="F287" s="10"/>
      <c r="G287" s="10"/>
      <c r="H287" s="27"/>
      <c r="I287" s="27"/>
      <c r="J287" s="27"/>
      <c r="K287" s="27"/>
      <c r="L287" s="27"/>
      <c r="M287" s="27"/>
      <c r="N287" s="27">
        <f>SUBTOTAL(9,N282:N286)</f>
        <v>770783</v>
      </c>
      <c r="O287" s="27">
        <f>SUBTOTAL(9,O282:O286)</f>
        <v>770783</v>
      </c>
      <c r="P287" s="27"/>
      <c r="Q287" s="27"/>
      <c r="R287" s="27"/>
      <c r="S287" s="27"/>
      <c r="T287" s="27"/>
    </row>
    <row r="288" spans="1:20" x14ac:dyDescent="0.25">
      <c r="A288" s="2" t="s">
        <v>4483</v>
      </c>
      <c r="B288" s="39">
        <v>7940288</v>
      </c>
      <c r="C288" s="41" t="s">
        <v>93</v>
      </c>
      <c r="D288" s="39" t="s">
        <v>168</v>
      </c>
      <c r="E288" s="19" t="s">
        <v>169</v>
      </c>
      <c r="F288" s="10" t="s">
        <v>44</v>
      </c>
      <c r="G288" s="18" t="s">
        <v>10</v>
      </c>
      <c r="H288" s="26"/>
      <c r="I288" s="26"/>
      <c r="J288" s="26"/>
      <c r="K288" s="26"/>
      <c r="L288" s="26"/>
      <c r="M288" s="26"/>
      <c r="N288" s="26"/>
      <c r="O288" s="26">
        <v>2100000</v>
      </c>
      <c r="P288" s="26"/>
      <c r="Q288" s="26"/>
      <c r="R288" s="26"/>
      <c r="S288" s="26"/>
      <c r="T288" s="26"/>
    </row>
    <row r="289" spans="1:20" x14ac:dyDescent="0.25">
      <c r="A289" s="2" t="s">
        <v>4483</v>
      </c>
      <c r="B289" s="43"/>
      <c r="C289" s="44"/>
      <c r="D289" s="40"/>
      <c r="E289" s="19"/>
      <c r="F289" s="10" t="s">
        <v>47</v>
      </c>
      <c r="G289" s="18" t="s">
        <v>10</v>
      </c>
      <c r="H289" s="26"/>
      <c r="I289" s="26"/>
      <c r="J289" s="26"/>
      <c r="K289" s="26"/>
      <c r="L289" s="26"/>
      <c r="M289" s="26"/>
      <c r="N289" s="26"/>
      <c r="O289" s="26">
        <v>315000</v>
      </c>
      <c r="P289" s="26"/>
      <c r="Q289" s="26"/>
      <c r="R289" s="26"/>
      <c r="S289" s="26"/>
      <c r="T289" s="26"/>
    </row>
    <row r="290" spans="1:20" x14ac:dyDescent="0.25">
      <c r="A290" s="2" t="s">
        <v>4483</v>
      </c>
      <c r="B290" s="40"/>
      <c r="C290" s="42"/>
      <c r="D290" s="12" t="s">
        <v>238</v>
      </c>
      <c r="E290" s="19" t="s">
        <v>239</v>
      </c>
      <c r="F290" s="10" t="s">
        <v>24</v>
      </c>
      <c r="G290" s="18" t="s">
        <v>10</v>
      </c>
      <c r="H290" s="26"/>
      <c r="I290" s="26"/>
      <c r="J290" s="26"/>
      <c r="K290" s="26"/>
      <c r="L290" s="26"/>
      <c r="M290" s="26"/>
      <c r="N290" s="26">
        <v>2415000</v>
      </c>
      <c r="O290" s="26"/>
      <c r="P290" s="26"/>
      <c r="Q290" s="26"/>
      <c r="R290" s="26"/>
      <c r="S290" s="26"/>
      <c r="T290" s="26"/>
    </row>
    <row r="291" spans="1:20" x14ac:dyDescent="0.25">
      <c r="A291" s="2" t="s">
        <v>4483</v>
      </c>
      <c r="B291" s="12" t="s">
        <v>240</v>
      </c>
      <c r="C291" s="12"/>
      <c r="D291" s="12"/>
      <c r="E291" s="12"/>
      <c r="F291" s="10"/>
      <c r="G291" s="10"/>
      <c r="H291" s="27"/>
      <c r="I291" s="27"/>
      <c r="J291" s="27"/>
      <c r="K291" s="27"/>
      <c r="L291" s="27"/>
      <c r="M291" s="27"/>
      <c r="N291" s="27">
        <f>SUBTOTAL(9,N288:N290)</f>
        <v>2415000</v>
      </c>
      <c r="O291" s="27">
        <f>SUBTOTAL(9,O288:O290)</f>
        <v>2415000</v>
      </c>
      <c r="P291" s="27"/>
      <c r="Q291" s="27"/>
      <c r="R291" s="27"/>
      <c r="S291" s="27"/>
      <c r="T291" s="27"/>
    </row>
    <row r="292" spans="1:20" x14ac:dyDescent="0.25">
      <c r="A292" s="2" t="s">
        <v>4483</v>
      </c>
      <c r="B292" s="39">
        <v>7936995</v>
      </c>
      <c r="C292" s="41" t="s">
        <v>122</v>
      </c>
      <c r="D292" s="39" t="s">
        <v>241</v>
      </c>
      <c r="E292" s="41" t="s">
        <v>242</v>
      </c>
      <c r="F292" s="10" t="s">
        <v>170</v>
      </c>
      <c r="G292" s="18" t="s">
        <v>72</v>
      </c>
      <c r="H292" s="26"/>
      <c r="I292" s="26"/>
      <c r="J292" s="26">
        <v>1200000</v>
      </c>
      <c r="K292" s="26"/>
      <c r="L292" s="26"/>
      <c r="M292" s="26"/>
      <c r="N292" s="26"/>
      <c r="O292" s="26"/>
      <c r="P292" s="26"/>
      <c r="Q292" s="26"/>
      <c r="R292" s="26"/>
      <c r="S292" s="26"/>
      <c r="T292" s="26"/>
    </row>
    <row r="293" spans="1:20" x14ac:dyDescent="0.25">
      <c r="A293" s="2" t="s">
        <v>4483</v>
      </c>
      <c r="B293" s="43"/>
      <c r="C293" s="44"/>
      <c r="D293" s="43"/>
      <c r="E293" s="44"/>
      <c r="F293" s="10" t="s">
        <v>11</v>
      </c>
      <c r="G293" s="18" t="s">
        <v>72</v>
      </c>
      <c r="H293" s="26"/>
      <c r="I293" s="26"/>
      <c r="J293" s="26">
        <v>118364</v>
      </c>
      <c r="K293" s="26"/>
      <c r="L293" s="26"/>
      <c r="M293" s="26"/>
      <c r="N293" s="26"/>
      <c r="O293" s="26"/>
      <c r="P293" s="26"/>
      <c r="Q293" s="26"/>
      <c r="R293" s="26"/>
      <c r="S293" s="26"/>
      <c r="T293" s="26"/>
    </row>
    <row r="294" spans="1:20" x14ac:dyDescent="0.25">
      <c r="A294" s="2" t="s">
        <v>4483</v>
      </c>
      <c r="B294" s="43"/>
      <c r="C294" s="44"/>
      <c r="D294" s="43"/>
      <c r="E294" s="44"/>
      <c r="F294" s="10" t="s">
        <v>18</v>
      </c>
      <c r="G294" s="18" t="s">
        <v>72</v>
      </c>
      <c r="H294" s="26"/>
      <c r="I294" s="26"/>
      <c r="J294" s="26">
        <v>500000</v>
      </c>
      <c r="K294" s="26"/>
      <c r="L294" s="26"/>
      <c r="M294" s="26"/>
      <c r="N294" s="26"/>
      <c r="O294" s="26"/>
      <c r="P294" s="26"/>
      <c r="Q294" s="26"/>
      <c r="R294" s="26"/>
      <c r="S294" s="26"/>
      <c r="T294" s="26"/>
    </row>
    <row r="295" spans="1:20" x14ac:dyDescent="0.25">
      <c r="A295" s="2" t="s">
        <v>4483</v>
      </c>
      <c r="B295" s="40"/>
      <c r="C295" s="42"/>
      <c r="D295" s="40"/>
      <c r="E295" s="42"/>
      <c r="F295" s="10" t="s">
        <v>24</v>
      </c>
      <c r="G295" s="18" t="s">
        <v>72</v>
      </c>
      <c r="H295" s="26"/>
      <c r="I295" s="26"/>
      <c r="J295" s="26">
        <v>430000</v>
      </c>
      <c r="K295" s="26"/>
      <c r="L295" s="26"/>
      <c r="M295" s="26"/>
      <c r="N295" s="26"/>
      <c r="O295" s="26"/>
      <c r="P295" s="26"/>
      <c r="Q295" s="26"/>
      <c r="R295" s="26"/>
      <c r="S295" s="26"/>
      <c r="T295" s="26"/>
    </row>
    <row r="296" spans="1:20" x14ac:dyDescent="0.25">
      <c r="A296" s="2" t="s">
        <v>4483</v>
      </c>
      <c r="B296" s="12" t="s">
        <v>243</v>
      </c>
      <c r="C296" s="12"/>
      <c r="D296" s="12"/>
      <c r="E296" s="12"/>
      <c r="F296" s="10"/>
      <c r="G296" s="10"/>
      <c r="H296" s="27"/>
      <c r="I296" s="27"/>
      <c r="J296" s="27">
        <v>2248364</v>
      </c>
      <c r="K296" s="27"/>
      <c r="L296" s="27"/>
      <c r="M296" s="27"/>
      <c r="N296" s="27"/>
      <c r="O296" s="27"/>
      <c r="P296" s="27"/>
      <c r="Q296" s="27"/>
      <c r="R296" s="27"/>
      <c r="S296" s="27"/>
      <c r="T296" s="27"/>
    </row>
    <row r="297" spans="1:20" x14ac:dyDescent="0.25">
      <c r="A297" s="2" t="s">
        <v>4483</v>
      </c>
      <c r="B297" s="39">
        <v>7938637</v>
      </c>
      <c r="C297" s="41" t="s">
        <v>25</v>
      </c>
      <c r="D297" s="39" t="s">
        <v>244</v>
      </c>
      <c r="E297" s="41" t="s">
        <v>245</v>
      </c>
      <c r="F297" s="10" t="s">
        <v>170</v>
      </c>
      <c r="G297" s="18" t="s">
        <v>33</v>
      </c>
      <c r="H297" s="26"/>
      <c r="I297" s="26"/>
      <c r="J297" s="26">
        <v>135000</v>
      </c>
      <c r="K297" s="26"/>
      <c r="L297" s="26"/>
      <c r="M297" s="26"/>
      <c r="N297" s="26"/>
      <c r="O297" s="26"/>
      <c r="P297" s="26"/>
      <c r="Q297" s="26"/>
      <c r="R297" s="26"/>
      <c r="S297" s="26"/>
      <c r="T297" s="26"/>
    </row>
    <row r="298" spans="1:20" x14ac:dyDescent="0.25">
      <c r="A298" s="2" t="s">
        <v>4483</v>
      </c>
      <c r="B298" s="40"/>
      <c r="C298" s="42"/>
      <c r="D298" s="40"/>
      <c r="E298" s="42"/>
      <c r="F298" s="10" t="s">
        <v>96</v>
      </c>
      <c r="G298" s="18" t="s">
        <v>33</v>
      </c>
      <c r="H298" s="26"/>
      <c r="I298" s="26"/>
      <c r="J298" s="26">
        <v>1161940</v>
      </c>
      <c r="K298" s="26"/>
      <c r="L298" s="26"/>
      <c r="M298" s="26"/>
      <c r="N298" s="26"/>
      <c r="O298" s="26"/>
      <c r="P298" s="26"/>
      <c r="Q298" s="26"/>
      <c r="R298" s="26"/>
      <c r="S298" s="26"/>
      <c r="T298" s="26"/>
    </row>
    <row r="299" spans="1:20" x14ac:dyDescent="0.25">
      <c r="A299" s="2" t="s">
        <v>4483</v>
      </c>
      <c r="B299" s="12" t="s">
        <v>246</v>
      </c>
      <c r="C299" s="12"/>
      <c r="D299" s="12"/>
      <c r="E299" s="12"/>
      <c r="F299" s="10"/>
      <c r="G299" s="10"/>
      <c r="H299" s="27"/>
      <c r="I299" s="27"/>
      <c r="J299" s="27">
        <v>1296940</v>
      </c>
      <c r="K299" s="27"/>
      <c r="L299" s="27"/>
      <c r="M299" s="27"/>
      <c r="N299" s="27"/>
      <c r="O299" s="27"/>
      <c r="P299" s="27"/>
      <c r="Q299" s="27"/>
      <c r="R299" s="27"/>
      <c r="S299" s="27"/>
      <c r="T299" s="27"/>
    </row>
    <row r="300" spans="1:20" x14ac:dyDescent="0.25">
      <c r="A300" s="2" t="s">
        <v>4483</v>
      </c>
      <c r="B300" s="39">
        <v>7897557</v>
      </c>
      <c r="C300" s="41" t="s">
        <v>93</v>
      </c>
      <c r="D300" s="39" t="s">
        <v>145</v>
      </c>
      <c r="E300" s="41" t="s">
        <v>146</v>
      </c>
      <c r="F300" s="10" t="s">
        <v>77</v>
      </c>
      <c r="G300" s="18" t="s">
        <v>147</v>
      </c>
      <c r="H300" s="26"/>
      <c r="I300" s="26"/>
      <c r="J300" s="26"/>
      <c r="K300" s="26"/>
      <c r="L300" s="26"/>
      <c r="M300" s="26">
        <v>8257398</v>
      </c>
      <c r="N300" s="26"/>
      <c r="O300" s="26"/>
      <c r="P300" s="26"/>
      <c r="Q300" s="26"/>
      <c r="R300" s="26"/>
      <c r="S300" s="26"/>
      <c r="T300" s="26"/>
    </row>
    <row r="301" spans="1:20" x14ac:dyDescent="0.25">
      <c r="A301" s="2" t="s">
        <v>4483</v>
      </c>
      <c r="B301" s="40"/>
      <c r="C301" s="42"/>
      <c r="D301" s="40"/>
      <c r="E301" s="42"/>
      <c r="F301" s="10" t="s">
        <v>24</v>
      </c>
      <c r="G301" s="18" t="s">
        <v>147</v>
      </c>
      <c r="H301" s="26"/>
      <c r="I301" s="26"/>
      <c r="J301" s="26"/>
      <c r="K301" s="26"/>
      <c r="L301" s="26"/>
      <c r="M301" s="26">
        <v>6353814</v>
      </c>
      <c r="N301" s="26"/>
      <c r="O301" s="26"/>
      <c r="P301" s="26"/>
      <c r="Q301" s="26"/>
      <c r="R301" s="26"/>
      <c r="S301" s="26"/>
      <c r="T301" s="26"/>
    </row>
    <row r="302" spans="1:20" x14ac:dyDescent="0.25">
      <c r="A302" s="2" t="s">
        <v>4483</v>
      </c>
      <c r="B302" s="12" t="s">
        <v>247</v>
      </c>
      <c r="C302" s="12"/>
      <c r="D302" s="12"/>
      <c r="E302" s="12"/>
      <c r="F302" s="10"/>
      <c r="G302" s="10"/>
      <c r="H302" s="27"/>
      <c r="I302" s="27"/>
      <c r="J302" s="27"/>
      <c r="K302" s="27"/>
      <c r="L302" s="27"/>
      <c r="M302" s="27">
        <v>14611212</v>
      </c>
      <c r="N302" s="27"/>
      <c r="O302" s="27"/>
      <c r="P302" s="27"/>
      <c r="Q302" s="27"/>
      <c r="R302" s="27"/>
      <c r="S302" s="27"/>
      <c r="T302" s="27"/>
    </row>
    <row r="303" spans="1:20" x14ac:dyDescent="0.25">
      <c r="A303" s="2" t="s">
        <v>4483</v>
      </c>
      <c r="B303" s="39">
        <v>7911214</v>
      </c>
      <c r="C303" s="41" t="s">
        <v>98</v>
      </c>
      <c r="D303" s="39" t="s">
        <v>248</v>
      </c>
      <c r="E303" s="41" t="s">
        <v>249</v>
      </c>
      <c r="F303" s="10" t="s">
        <v>47</v>
      </c>
      <c r="G303" s="18" t="s">
        <v>10</v>
      </c>
      <c r="H303" s="26"/>
      <c r="I303" s="26"/>
      <c r="J303" s="26"/>
      <c r="K303" s="26"/>
      <c r="L303" s="26"/>
      <c r="M303" s="26"/>
      <c r="N303" s="26"/>
      <c r="O303" s="26">
        <v>1800000</v>
      </c>
      <c r="P303" s="26"/>
      <c r="Q303" s="26"/>
      <c r="R303" s="26"/>
      <c r="S303" s="26"/>
      <c r="T303" s="26"/>
    </row>
    <row r="304" spans="1:20" x14ac:dyDescent="0.25">
      <c r="A304" s="2" t="s">
        <v>4483</v>
      </c>
      <c r="B304" s="43"/>
      <c r="C304" s="44"/>
      <c r="D304" s="43"/>
      <c r="E304" s="44"/>
      <c r="F304" s="10" t="s">
        <v>77</v>
      </c>
      <c r="G304" s="18" t="s">
        <v>10</v>
      </c>
      <c r="H304" s="26"/>
      <c r="I304" s="26"/>
      <c r="J304" s="26"/>
      <c r="K304" s="26"/>
      <c r="L304" s="26"/>
      <c r="M304" s="26"/>
      <c r="N304" s="26">
        <v>800000</v>
      </c>
      <c r="O304" s="26"/>
      <c r="P304" s="26"/>
      <c r="Q304" s="26"/>
      <c r="R304" s="26"/>
      <c r="S304" s="26"/>
      <c r="T304" s="26"/>
    </row>
    <row r="305" spans="1:20" x14ac:dyDescent="0.25">
      <c r="A305" s="2" t="s">
        <v>4483</v>
      </c>
      <c r="B305" s="40"/>
      <c r="C305" s="42"/>
      <c r="D305" s="40"/>
      <c r="E305" s="42"/>
      <c r="F305" s="10" t="s">
        <v>24</v>
      </c>
      <c r="G305" s="18" t="s">
        <v>10</v>
      </c>
      <c r="H305" s="26"/>
      <c r="I305" s="26"/>
      <c r="J305" s="26"/>
      <c r="K305" s="26"/>
      <c r="L305" s="26"/>
      <c r="M305" s="26"/>
      <c r="N305" s="26">
        <v>1000000</v>
      </c>
      <c r="O305" s="26"/>
      <c r="P305" s="26"/>
      <c r="Q305" s="26"/>
      <c r="R305" s="26"/>
      <c r="S305" s="26"/>
      <c r="T305" s="26"/>
    </row>
    <row r="306" spans="1:20" x14ac:dyDescent="0.25">
      <c r="A306" s="2" t="s">
        <v>4483</v>
      </c>
      <c r="B306" s="12" t="s">
        <v>250</v>
      </c>
      <c r="C306" s="12"/>
      <c r="D306" s="12"/>
      <c r="E306" s="12"/>
      <c r="F306" s="10"/>
      <c r="G306" s="10"/>
      <c r="H306" s="27"/>
      <c r="I306" s="27"/>
      <c r="J306" s="27"/>
      <c r="K306" s="27"/>
      <c r="L306" s="27"/>
      <c r="M306" s="27"/>
      <c r="N306" s="27">
        <f>SUBTOTAL(9,N303:N305)</f>
        <v>1800000</v>
      </c>
      <c r="O306" s="27">
        <f>SUBTOTAL(9,O303:O305)</f>
        <v>1800000</v>
      </c>
      <c r="P306" s="27"/>
      <c r="Q306" s="27"/>
      <c r="R306" s="27"/>
      <c r="S306" s="27"/>
      <c r="T306" s="27"/>
    </row>
    <row r="307" spans="1:20" x14ac:dyDescent="0.25">
      <c r="A307" s="2" t="s">
        <v>4483</v>
      </c>
      <c r="B307" s="39">
        <v>7938618</v>
      </c>
      <c r="C307" s="41" t="s">
        <v>251</v>
      </c>
      <c r="D307" s="39" t="s">
        <v>252</v>
      </c>
      <c r="E307" s="41" t="s">
        <v>253</v>
      </c>
      <c r="F307" s="10" t="s">
        <v>20</v>
      </c>
      <c r="G307" s="18" t="s">
        <v>33</v>
      </c>
      <c r="H307" s="26"/>
      <c r="I307" s="26"/>
      <c r="J307" s="26">
        <v>264071</v>
      </c>
      <c r="K307" s="26"/>
      <c r="L307" s="26"/>
      <c r="M307" s="26"/>
      <c r="N307" s="26"/>
      <c r="O307" s="26"/>
      <c r="P307" s="26"/>
      <c r="Q307" s="26"/>
      <c r="R307" s="26"/>
      <c r="S307" s="26"/>
      <c r="T307" s="26"/>
    </row>
    <row r="308" spans="1:20" x14ac:dyDescent="0.25">
      <c r="A308" s="2" t="s">
        <v>4483</v>
      </c>
      <c r="B308" s="40"/>
      <c r="C308" s="42"/>
      <c r="D308" s="40"/>
      <c r="E308" s="42"/>
      <c r="F308" s="10" t="s">
        <v>22</v>
      </c>
      <c r="G308" s="18" t="s">
        <v>33</v>
      </c>
      <c r="H308" s="26"/>
      <c r="I308" s="26"/>
      <c r="J308" s="26">
        <v>2074268</v>
      </c>
      <c r="K308" s="26"/>
      <c r="L308" s="26"/>
      <c r="M308" s="26"/>
      <c r="N308" s="26"/>
      <c r="O308" s="26"/>
      <c r="P308" s="26"/>
      <c r="Q308" s="26"/>
      <c r="R308" s="26"/>
      <c r="S308" s="26"/>
      <c r="T308" s="26"/>
    </row>
    <row r="309" spans="1:20" x14ac:dyDescent="0.25">
      <c r="A309" s="2" t="s">
        <v>4483</v>
      </c>
      <c r="B309" s="12" t="s">
        <v>254</v>
      </c>
      <c r="C309" s="12"/>
      <c r="D309" s="12"/>
      <c r="E309" s="12"/>
      <c r="F309" s="10"/>
      <c r="G309" s="10"/>
      <c r="H309" s="27"/>
      <c r="I309" s="27"/>
      <c r="J309" s="27">
        <v>2338339</v>
      </c>
      <c r="K309" s="27"/>
      <c r="L309" s="27"/>
      <c r="M309" s="27"/>
      <c r="N309" s="27"/>
      <c r="O309" s="27"/>
      <c r="P309" s="27"/>
      <c r="Q309" s="27"/>
      <c r="R309" s="27"/>
      <c r="S309" s="27"/>
      <c r="T309" s="27"/>
    </row>
    <row r="310" spans="1:20" x14ac:dyDescent="0.25">
      <c r="A310" s="2" t="s">
        <v>4483</v>
      </c>
      <c r="B310" s="39">
        <v>7919034</v>
      </c>
      <c r="C310" s="41" t="s">
        <v>122</v>
      </c>
      <c r="D310" s="39" t="s">
        <v>255</v>
      </c>
      <c r="E310" s="41" t="s">
        <v>256</v>
      </c>
      <c r="F310" s="10" t="s">
        <v>32</v>
      </c>
      <c r="G310" s="18" t="s">
        <v>10</v>
      </c>
      <c r="H310" s="26"/>
      <c r="I310" s="26"/>
      <c r="J310" s="26"/>
      <c r="K310" s="26"/>
      <c r="L310" s="26"/>
      <c r="M310" s="26"/>
      <c r="N310" s="26">
        <v>694416000</v>
      </c>
      <c r="O310" s="26"/>
      <c r="P310" s="26"/>
      <c r="Q310" s="26"/>
      <c r="R310" s="26"/>
      <c r="S310" s="26"/>
      <c r="T310" s="26"/>
    </row>
    <row r="311" spans="1:20" x14ac:dyDescent="0.25">
      <c r="A311" s="2" t="s">
        <v>4483</v>
      </c>
      <c r="B311" s="43"/>
      <c r="C311" s="44"/>
      <c r="D311" s="43"/>
      <c r="E311" s="44"/>
      <c r="F311" s="10" t="s">
        <v>66</v>
      </c>
      <c r="G311" s="18" t="s">
        <v>10</v>
      </c>
      <c r="H311" s="26"/>
      <c r="I311" s="26"/>
      <c r="J311" s="26"/>
      <c r="K311" s="26"/>
      <c r="L311" s="26"/>
      <c r="M311" s="26"/>
      <c r="N311" s="26"/>
      <c r="O311" s="26">
        <v>636413874</v>
      </c>
      <c r="P311" s="26"/>
      <c r="Q311" s="26"/>
      <c r="R311" s="26"/>
      <c r="S311" s="26"/>
      <c r="T311" s="26"/>
    </row>
    <row r="312" spans="1:20" x14ac:dyDescent="0.25">
      <c r="A312" s="2" t="s">
        <v>4483</v>
      </c>
      <c r="B312" s="40"/>
      <c r="C312" s="42"/>
      <c r="D312" s="40"/>
      <c r="E312" s="42"/>
      <c r="F312" s="10" t="s">
        <v>257</v>
      </c>
      <c r="G312" s="18" t="s">
        <v>10</v>
      </c>
      <c r="H312" s="26"/>
      <c r="I312" s="26"/>
      <c r="J312" s="26"/>
      <c r="K312" s="26"/>
      <c r="L312" s="26"/>
      <c r="M312" s="26"/>
      <c r="N312" s="26"/>
      <c r="O312" s="26">
        <v>58002126</v>
      </c>
      <c r="P312" s="26"/>
      <c r="Q312" s="26"/>
      <c r="R312" s="26"/>
      <c r="S312" s="26"/>
      <c r="T312" s="26"/>
    </row>
    <row r="313" spans="1:20" x14ac:dyDescent="0.25">
      <c r="A313" s="2" t="s">
        <v>4483</v>
      </c>
      <c r="B313" s="12" t="s">
        <v>258</v>
      </c>
      <c r="C313" s="12"/>
      <c r="D313" s="12"/>
      <c r="E313" s="12"/>
      <c r="F313" s="10"/>
      <c r="G313" s="10"/>
      <c r="H313" s="27"/>
      <c r="I313" s="27"/>
      <c r="J313" s="27"/>
      <c r="K313" s="27"/>
      <c r="L313" s="27"/>
      <c r="M313" s="27"/>
      <c r="N313" s="27">
        <f>SUBTOTAL(9,N310:N312)</f>
        <v>694416000</v>
      </c>
      <c r="O313" s="27">
        <f>SUBTOTAL(9,O310:O312)</f>
        <v>694416000</v>
      </c>
      <c r="P313" s="27"/>
      <c r="Q313" s="27"/>
      <c r="R313" s="27"/>
      <c r="S313" s="27"/>
      <c r="T313" s="27"/>
    </row>
    <row r="314" spans="1:20" x14ac:dyDescent="0.25">
      <c r="A314" s="2" t="s">
        <v>4483</v>
      </c>
      <c r="B314" s="39">
        <v>7907993</v>
      </c>
      <c r="C314" s="41" t="s">
        <v>162</v>
      </c>
      <c r="D314" s="39" t="s">
        <v>163</v>
      </c>
      <c r="E314" s="41" t="s">
        <v>164</v>
      </c>
      <c r="F314" s="10" t="s">
        <v>44</v>
      </c>
      <c r="G314" s="18" t="s">
        <v>155</v>
      </c>
      <c r="H314" s="26"/>
      <c r="I314" s="26"/>
      <c r="J314" s="26"/>
      <c r="K314" s="26"/>
      <c r="L314" s="26"/>
      <c r="M314" s="26">
        <v>11144400</v>
      </c>
      <c r="N314" s="26"/>
      <c r="O314" s="26"/>
      <c r="P314" s="26"/>
      <c r="Q314" s="26"/>
      <c r="R314" s="26"/>
      <c r="S314" s="26"/>
      <c r="T314" s="26"/>
    </row>
    <row r="315" spans="1:20" x14ac:dyDescent="0.25">
      <c r="A315" s="2" t="s">
        <v>4483</v>
      </c>
      <c r="B315" s="43"/>
      <c r="C315" s="44"/>
      <c r="D315" s="43"/>
      <c r="E315" s="44"/>
      <c r="F315" s="10" t="s">
        <v>37</v>
      </c>
      <c r="G315" s="18" t="s">
        <v>155</v>
      </c>
      <c r="H315" s="26"/>
      <c r="I315" s="26"/>
      <c r="J315" s="26"/>
      <c r="K315" s="26"/>
      <c r="L315" s="26"/>
      <c r="M315" s="26">
        <v>220880</v>
      </c>
      <c r="N315" s="26"/>
      <c r="O315" s="26"/>
      <c r="P315" s="26"/>
      <c r="Q315" s="26"/>
      <c r="R315" s="26"/>
      <c r="S315" s="26"/>
      <c r="T315" s="26"/>
    </row>
    <row r="316" spans="1:20" x14ac:dyDescent="0.25">
      <c r="A316" s="2" t="s">
        <v>4483</v>
      </c>
      <c r="B316" s="43"/>
      <c r="C316" s="44"/>
      <c r="D316" s="43"/>
      <c r="E316" s="44"/>
      <c r="F316" s="10" t="s">
        <v>47</v>
      </c>
      <c r="G316" s="18" t="s">
        <v>155</v>
      </c>
      <c r="H316" s="26"/>
      <c r="I316" s="26"/>
      <c r="J316" s="26"/>
      <c r="K316" s="26"/>
      <c r="L316" s="26"/>
      <c r="M316" s="26">
        <v>1522064</v>
      </c>
      <c r="N316" s="26"/>
      <c r="O316" s="26"/>
      <c r="P316" s="26"/>
      <c r="Q316" s="26"/>
      <c r="R316" s="26"/>
      <c r="S316" s="26"/>
      <c r="T316" s="26"/>
    </row>
    <row r="317" spans="1:20" x14ac:dyDescent="0.25">
      <c r="A317" s="2" t="s">
        <v>4483</v>
      </c>
      <c r="B317" s="43"/>
      <c r="C317" s="44"/>
      <c r="D317" s="43"/>
      <c r="E317" s="44"/>
      <c r="F317" s="10" t="s">
        <v>102</v>
      </c>
      <c r="G317" s="18" t="s">
        <v>155</v>
      </c>
      <c r="H317" s="26"/>
      <c r="I317" s="26"/>
      <c r="J317" s="26"/>
      <c r="K317" s="26"/>
      <c r="L317" s="26"/>
      <c r="M317" s="26">
        <v>25100</v>
      </c>
      <c r="N317" s="26"/>
      <c r="O317" s="26"/>
      <c r="P317" s="26"/>
      <c r="Q317" s="26"/>
      <c r="R317" s="26"/>
      <c r="S317" s="26"/>
      <c r="T317" s="26"/>
    </row>
    <row r="318" spans="1:20" x14ac:dyDescent="0.25">
      <c r="A318" s="2" t="s">
        <v>4483</v>
      </c>
      <c r="B318" s="43"/>
      <c r="C318" s="44"/>
      <c r="D318" s="43"/>
      <c r="E318" s="44"/>
      <c r="F318" s="10" t="s">
        <v>11</v>
      </c>
      <c r="G318" s="18" t="s">
        <v>155</v>
      </c>
      <c r="H318" s="26"/>
      <c r="I318" s="26"/>
      <c r="J318" s="26"/>
      <c r="K318" s="26"/>
      <c r="L318" s="26"/>
      <c r="M318" s="26">
        <v>200800</v>
      </c>
      <c r="N318" s="26"/>
      <c r="O318" s="26"/>
      <c r="P318" s="26"/>
      <c r="Q318" s="26"/>
      <c r="R318" s="26"/>
      <c r="S318" s="26"/>
      <c r="T318" s="26"/>
    </row>
    <row r="319" spans="1:20" x14ac:dyDescent="0.25">
      <c r="A319" s="2" t="s">
        <v>4483</v>
      </c>
      <c r="B319" s="43"/>
      <c r="C319" s="44"/>
      <c r="D319" s="43"/>
      <c r="E319" s="44"/>
      <c r="F319" s="10" t="s">
        <v>103</v>
      </c>
      <c r="G319" s="18" t="s">
        <v>155</v>
      </c>
      <c r="H319" s="26"/>
      <c r="I319" s="26"/>
      <c r="J319" s="26"/>
      <c r="K319" s="26"/>
      <c r="L319" s="26"/>
      <c r="M319" s="26">
        <v>35140</v>
      </c>
      <c r="N319" s="26"/>
      <c r="O319" s="26"/>
      <c r="P319" s="26"/>
      <c r="Q319" s="26"/>
      <c r="R319" s="26"/>
      <c r="S319" s="26"/>
      <c r="T319" s="26"/>
    </row>
    <row r="320" spans="1:20" x14ac:dyDescent="0.25">
      <c r="A320" s="2" t="s">
        <v>4483</v>
      </c>
      <c r="B320" s="43"/>
      <c r="C320" s="44"/>
      <c r="D320" s="43"/>
      <c r="E320" s="44"/>
      <c r="F320" s="10" t="s">
        <v>187</v>
      </c>
      <c r="G320" s="18" t="s">
        <v>155</v>
      </c>
      <c r="H320" s="26"/>
      <c r="I320" s="26"/>
      <c r="J320" s="26"/>
      <c r="K320" s="26"/>
      <c r="L320" s="26"/>
      <c r="M320" s="26">
        <v>150600</v>
      </c>
      <c r="N320" s="26"/>
      <c r="O320" s="26"/>
      <c r="P320" s="26"/>
      <c r="Q320" s="26"/>
      <c r="R320" s="26"/>
      <c r="S320" s="26"/>
      <c r="T320" s="26"/>
    </row>
    <row r="321" spans="1:20" x14ac:dyDescent="0.25">
      <c r="A321" s="2" t="s">
        <v>4483</v>
      </c>
      <c r="B321" s="43"/>
      <c r="C321" s="44"/>
      <c r="D321" s="43"/>
      <c r="E321" s="44"/>
      <c r="F321" s="10" t="s">
        <v>53</v>
      </c>
      <c r="G321" s="18" t="s">
        <v>155</v>
      </c>
      <c r="H321" s="26"/>
      <c r="I321" s="26"/>
      <c r="J321" s="26"/>
      <c r="K321" s="26"/>
      <c r="L321" s="26"/>
      <c r="M321" s="26">
        <v>180720</v>
      </c>
      <c r="N321" s="26"/>
      <c r="O321" s="26"/>
      <c r="P321" s="26"/>
      <c r="Q321" s="26"/>
      <c r="R321" s="26"/>
      <c r="S321" s="26"/>
      <c r="T321" s="26"/>
    </row>
    <row r="322" spans="1:20" x14ac:dyDescent="0.25">
      <c r="A322" s="2" t="s">
        <v>4483</v>
      </c>
      <c r="B322" s="43"/>
      <c r="C322" s="44"/>
      <c r="D322" s="43"/>
      <c r="E322" s="44"/>
      <c r="F322" s="10" t="s">
        <v>13</v>
      </c>
      <c r="G322" s="18" t="s">
        <v>155</v>
      </c>
      <c r="H322" s="26"/>
      <c r="I322" s="26"/>
      <c r="J322" s="26"/>
      <c r="K322" s="26"/>
      <c r="L322" s="26"/>
      <c r="M322" s="26">
        <v>150600</v>
      </c>
      <c r="N322" s="26"/>
      <c r="O322" s="26"/>
      <c r="P322" s="26"/>
      <c r="Q322" s="26"/>
      <c r="R322" s="26"/>
      <c r="S322" s="26"/>
      <c r="T322" s="26"/>
    </row>
    <row r="323" spans="1:20" x14ac:dyDescent="0.25">
      <c r="A323" s="2" t="s">
        <v>4483</v>
      </c>
      <c r="B323" s="43"/>
      <c r="C323" s="44"/>
      <c r="D323" s="43"/>
      <c r="E323" s="42"/>
      <c r="F323" s="10" t="s">
        <v>14</v>
      </c>
      <c r="G323" s="18" t="s">
        <v>155</v>
      </c>
      <c r="H323" s="26"/>
      <c r="I323" s="26"/>
      <c r="J323" s="26"/>
      <c r="K323" s="26"/>
      <c r="L323" s="26"/>
      <c r="M323" s="26">
        <v>220880</v>
      </c>
      <c r="N323" s="26"/>
      <c r="O323" s="26"/>
      <c r="P323" s="26"/>
      <c r="Q323" s="26"/>
      <c r="R323" s="26"/>
      <c r="S323" s="26"/>
      <c r="T323" s="26"/>
    </row>
    <row r="324" spans="1:20" x14ac:dyDescent="0.25">
      <c r="A324" s="2" t="s">
        <v>4483</v>
      </c>
      <c r="B324" s="40"/>
      <c r="C324" s="42"/>
      <c r="D324" s="40"/>
      <c r="E324" s="19"/>
      <c r="F324" s="10" t="s">
        <v>259</v>
      </c>
      <c r="G324" s="18" t="s">
        <v>155</v>
      </c>
      <c r="H324" s="26"/>
      <c r="I324" s="26"/>
      <c r="J324" s="26"/>
      <c r="K324" s="26"/>
      <c r="L324" s="26"/>
      <c r="M324" s="26">
        <v>10542</v>
      </c>
      <c r="N324" s="26"/>
      <c r="O324" s="26"/>
      <c r="P324" s="26"/>
      <c r="Q324" s="26"/>
      <c r="R324" s="26"/>
      <c r="S324" s="26"/>
      <c r="T324" s="26"/>
    </row>
    <row r="325" spans="1:20" x14ac:dyDescent="0.25">
      <c r="A325" s="2" t="s">
        <v>4483</v>
      </c>
      <c r="B325" s="12" t="s">
        <v>260</v>
      </c>
      <c r="C325" s="12"/>
      <c r="D325" s="12"/>
      <c r="E325" s="12"/>
      <c r="F325" s="10"/>
      <c r="G325" s="10"/>
      <c r="H325" s="27"/>
      <c r="I325" s="27"/>
      <c r="J325" s="27"/>
      <c r="K325" s="27"/>
      <c r="L325" s="27"/>
      <c r="M325" s="27">
        <v>13861726</v>
      </c>
      <c r="N325" s="27"/>
      <c r="O325" s="27"/>
      <c r="P325" s="27"/>
      <c r="Q325" s="27"/>
      <c r="R325" s="27"/>
      <c r="S325" s="27"/>
      <c r="T325" s="27"/>
    </row>
    <row r="326" spans="1:20" x14ac:dyDescent="0.25">
      <c r="A326" s="2" t="s">
        <v>4483</v>
      </c>
      <c r="B326" s="39">
        <v>7911292</v>
      </c>
      <c r="C326" s="41" t="s">
        <v>261</v>
      </c>
      <c r="D326" s="39" t="s">
        <v>262</v>
      </c>
      <c r="E326" s="41" t="s">
        <v>263</v>
      </c>
      <c r="F326" s="10" t="s">
        <v>77</v>
      </c>
      <c r="G326" s="18" t="s">
        <v>147</v>
      </c>
      <c r="H326" s="26"/>
      <c r="I326" s="26">
        <v>5020000</v>
      </c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</row>
    <row r="327" spans="1:20" x14ac:dyDescent="0.25">
      <c r="A327" s="2" t="s">
        <v>4483</v>
      </c>
      <c r="B327" s="43"/>
      <c r="C327" s="44"/>
      <c r="D327" s="43"/>
      <c r="E327" s="44"/>
      <c r="F327" s="10" t="s">
        <v>39</v>
      </c>
      <c r="G327" s="18" t="s">
        <v>147</v>
      </c>
      <c r="H327" s="26"/>
      <c r="I327" s="26">
        <v>2510000</v>
      </c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</row>
    <row r="328" spans="1:20" x14ac:dyDescent="0.25">
      <c r="A328" s="2" t="s">
        <v>4483</v>
      </c>
      <c r="B328" s="40"/>
      <c r="C328" s="42"/>
      <c r="D328" s="40"/>
      <c r="E328" s="42"/>
      <c r="F328" s="10" t="s">
        <v>156</v>
      </c>
      <c r="G328" s="18" t="s">
        <v>147</v>
      </c>
      <c r="H328" s="26">
        <v>7530000</v>
      </c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</row>
    <row r="329" spans="1:20" x14ac:dyDescent="0.25">
      <c r="A329" s="2" t="s">
        <v>4483</v>
      </c>
      <c r="B329" s="12" t="s">
        <v>264</v>
      </c>
      <c r="C329" s="12"/>
      <c r="D329" s="12"/>
      <c r="E329" s="12"/>
      <c r="F329" s="10"/>
      <c r="G329" s="10"/>
      <c r="H329" s="27">
        <f>SUBTOTAL(9,H326:H328)</f>
        <v>7530000</v>
      </c>
      <c r="I329" s="27">
        <f>SUBTOTAL(9,I326:I328)</f>
        <v>7530000</v>
      </c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</row>
    <row r="330" spans="1:20" x14ac:dyDescent="0.25">
      <c r="A330" s="2" t="s">
        <v>4483</v>
      </c>
      <c r="B330" s="39">
        <v>7938643</v>
      </c>
      <c r="C330" s="41" t="s">
        <v>93</v>
      </c>
      <c r="D330" s="39" t="s">
        <v>238</v>
      </c>
      <c r="E330" s="41" t="s">
        <v>239</v>
      </c>
      <c r="F330" s="10" t="s">
        <v>265</v>
      </c>
      <c r="G330" s="18" t="s">
        <v>10</v>
      </c>
      <c r="H330" s="26"/>
      <c r="I330" s="26"/>
      <c r="J330" s="26"/>
      <c r="K330" s="26"/>
      <c r="L330" s="26"/>
      <c r="M330" s="26"/>
      <c r="N330" s="26"/>
      <c r="O330" s="26">
        <v>4800</v>
      </c>
      <c r="P330" s="26"/>
      <c r="Q330" s="26"/>
      <c r="R330" s="26"/>
      <c r="S330" s="26"/>
      <c r="T330" s="26"/>
    </row>
    <row r="331" spans="1:20" x14ac:dyDescent="0.25">
      <c r="A331" s="2" t="s">
        <v>4483</v>
      </c>
      <c r="B331" s="40"/>
      <c r="C331" s="42"/>
      <c r="D331" s="40"/>
      <c r="E331" s="42"/>
      <c r="F331" s="10" t="s">
        <v>20</v>
      </c>
      <c r="G331" s="18" t="s">
        <v>10</v>
      </c>
      <c r="H331" s="26"/>
      <c r="I331" s="26"/>
      <c r="J331" s="26"/>
      <c r="K331" s="26"/>
      <c r="L331" s="26"/>
      <c r="M331" s="26"/>
      <c r="N331" s="26">
        <v>4800</v>
      </c>
      <c r="O331" s="26"/>
      <c r="P331" s="26"/>
      <c r="Q331" s="26"/>
      <c r="R331" s="26"/>
      <c r="S331" s="26"/>
      <c r="T331" s="26"/>
    </row>
    <row r="332" spans="1:20" x14ac:dyDescent="0.25">
      <c r="A332" s="2" t="s">
        <v>4483</v>
      </c>
      <c r="B332" s="12" t="s">
        <v>266</v>
      </c>
      <c r="C332" s="12"/>
      <c r="D332" s="12"/>
      <c r="E332" s="12"/>
      <c r="F332" s="10"/>
      <c r="G332" s="10"/>
      <c r="H332" s="27"/>
      <c r="I332" s="27"/>
      <c r="J332" s="27"/>
      <c r="K332" s="27"/>
      <c r="L332" s="27"/>
      <c r="M332" s="27"/>
      <c r="N332" s="27">
        <f>+N331+N330</f>
        <v>4800</v>
      </c>
      <c r="O332" s="27">
        <f>+O331+O330</f>
        <v>4800</v>
      </c>
      <c r="P332" s="27"/>
      <c r="Q332" s="27"/>
      <c r="R332" s="27"/>
      <c r="S332" s="27"/>
      <c r="T332" s="27"/>
    </row>
    <row r="333" spans="1:20" x14ac:dyDescent="0.25">
      <c r="A333" s="2" t="s">
        <v>4483</v>
      </c>
      <c r="B333" s="12">
        <v>7897832</v>
      </c>
      <c r="C333" s="19" t="s">
        <v>93</v>
      </c>
      <c r="D333" s="12" t="s">
        <v>267</v>
      </c>
      <c r="E333" s="19" t="s">
        <v>268</v>
      </c>
      <c r="F333" s="10" t="s">
        <v>24</v>
      </c>
      <c r="G333" s="18" t="s">
        <v>269</v>
      </c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>
        <v>672635</v>
      </c>
    </row>
    <row r="334" spans="1:20" x14ac:dyDescent="0.25">
      <c r="A334" s="2" t="s">
        <v>4483</v>
      </c>
      <c r="B334" s="12" t="s">
        <v>270</v>
      </c>
      <c r="C334" s="12"/>
      <c r="D334" s="12"/>
      <c r="E334" s="12"/>
      <c r="F334" s="10"/>
      <c r="G334" s="10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>
        <v>672635</v>
      </c>
    </row>
    <row r="335" spans="1:20" x14ac:dyDescent="0.25">
      <c r="A335" s="2" t="s">
        <v>4483</v>
      </c>
      <c r="B335" s="39">
        <v>7908180</v>
      </c>
      <c r="C335" s="41" t="s">
        <v>271</v>
      </c>
      <c r="D335" s="39" t="s">
        <v>272</v>
      </c>
      <c r="E335" s="41" t="s">
        <v>273</v>
      </c>
      <c r="F335" s="10" t="s">
        <v>12</v>
      </c>
      <c r="G335" s="18" t="s">
        <v>10</v>
      </c>
      <c r="H335" s="26"/>
      <c r="I335" s="26"/>
      <c r="J335" s="26"/>
      <c r="K335" s="26"/>
      <c r="L335" s="26"/>
      <c r="M335" s="26"/>
      <c r="N335" s="26"/>
      <c r="O335" s="26">
        <v>516000</v>
      </c>
      <c r="P335" s="26"/>
      <c r="Q335" s="26"/>
      <c r="R335" s="26"/>
      <c r="S335" s="26"/>
      <c r="T335" s="26"/>
    </row>
    <row r="336" spans="1:20" x14ac:dyDescent="0.25">
      <c r="A336" s="2" t="s">
        <v>4483</v>
      </c>
      <c r="B336" s="40"/>
      <c r="C336" s="42"/>
      <c r="D336" s="40"/>
      <c r="E336" s="42"/>
      <c r="F336" s="10" t="s">
        <v>24</v>
      </c>
      <c r="G336" s="18" t="s">
        <v>10</v>
      </c>
      <c r="H336" s="26"/>
      <c r="I336" s="26"/>
      <c r="J336" s="26"/>
      <c r="K336" s="26"/>
      <c r="L336" s="26"/>
      <c r="M336" s="26"/>
      <c r="N336" s="26">
        <v>516000</v>
      </c>
      <c r="O336" s="26"/>
      <c r="P336" s="26"/>
      <c r="Q336" s="26"/>
      <c r="R336" s="26"/>
      <c r="S336" s="26"/>
      <c r="T336" s="26"/>
    </row>
    <row r="337" spans="1:20" x14ac:dyDescent="0.25">
      <c r="A337" s="2" t="s">
        <v>4483</v>
      </c>
      <c r="B337" s="12" t="s">
        <v>274</v>
      </c>
      <c r="C337" s="12"/>
      <c r="D337" s="12"/>
      <c r="E337" s="12"/>
      <c r="F337" s="10"/>
      <c r="G337" s="10"/>
      <c r="H337" s="27"/>
      <c r="I337" s="27"/>
      <c r="J337" s="27"/>
      <c r="K337" s="27"/>
      <c r="L337" s="27"/>
      <c r="M337" s="27"/>
      <c r="N337" s="27">
        <f>+N336+N335</f>
        <v>516000</v>
      </c>
      <c r="O337" s="27">
        <f>+O336+O335</f>
        <v>516000</v>
      </c>
      <c r="P337" s="27"/>
      <c r="Q337" s="27"/>
      <c r="R337" s="27"/>
      <c r="S337" s="27"/>
      <c r="T337" s="27"/>
    </row>
    <row r="338" spans="1:20" x14ac:dyDescent="0.25">
      <c r="A338" s="2" t="s">
        <v>4483</v>
      </c>
      <c r="B338" s="39">
        <v>7923724</v>
      </c>
      <c r="C338" s="41" t="s">
        <v>275</v>
      </c>
      <c r="D338" s="39" t="s">
        <v>276</v>
      </c>
      <c r="E338" s="41" t="s">
        <v>277</v>
      </c>
      <c r="F338" s="10" t="s">
        <v>18</v>
      </c>
      <c r="G338" s="18" t="s">
        <v>10</v>
      </c>
      <c r="H338" s="26"/>
      <c r="I338" s="26"/>
      <c r="J338" s="26"/>
      <c r="K338" s="26"/>
      <c r="L338" s="26"/>
      <c r="M338" s="26"/>
      <c r="N338" s="26">
        <v>2250000</v>
      </c>
      <c r="O338" s="26"/>
      <c r="P338" s="26"/>
      <c r="Q338" s="26"/>
      <c r="R338" s="26"/>
      <c r="S338" s="26"/>
      <c r="T338" s="26"/>
    </row>
    <row r="339" spans="1:20" x14ac:dyDescent="0.25">
      <c r="A339" s="2" t="s">
        <v>4483</v>
      </c>
      <c r="B339" s="40"/>
      <c r="C339" s="42"/>
      <c r="D339" s="40"/>
      <c r="E339" s="42"/>
      <c r="F339" s="10" t="s">
        <v>82</v>
      </c>
      <c r="G339" s="18" t="s">
        <v>10</v>
      </c>
      <c r="H339" s="26"/>
      <c r="I339" s="26"/>
      <c r="J339" s="26"/>
      <c r="K339" s="26"/>
      <c r="L339" s="26"/>
      <c r="M339" s="26"/>
      <c r="N339" s="26"/>
      <c r="O339" s="26">
        <v>2250000</v>
      </c>
      <c r="P339" s="26"/>
      <c r="Q339" s="26"/>
      <c r="R339" s="26"/>
      <c r="S339" s="26"/>
      <c r="T339" s="26"/>
    </row>
    <row r="340" spans="1:20" x14ac:dyDescent="0.25">
      <c r="A340" s="2" t="s">
        <v>4483</v>
      </c>
      <c r="B340" s="12" t="s">
        <v>278</v>
      </c>
      <c r="C340" s="12"/>
      <c r="D340" s="12"/>
      <c r="E340" s="12"/>
      <c r="F340" s="10"/>
      <c r="G340" s="10"/>
      <c r="H340" s="27"/>
      <c r="I340" s="27"/>
      <c r="J340" s="27"/>
      <c r="K340" s="27"/>
      <c r="L340" s="27"/>
      <c r="M340" s="27"/>
      <c r="N340" s="27">
        <f>+N339+N338</f>
        <v>2250000</v>
      </c>
      <c r="O340" s="27">
        <f>+O339+O338</f>
        <v>2250000</v>
      </c>
      <c r="P340" s="27"/>
      <c r="Q340" s="27"/>
      <c r="R340" s="27"/>
      <c r="S340" s="27"/>
      <c r="T340" s="27"/>
    </row>
    <row r="341" spans="1:20" x14ac:dyDescent="0.25">
      <c r="A341" s="2" t="s">
        <v>4483</v>
      </c>
      <c r="B341" s="39">
        <v>7938380</v>
      </c>
      <c r="C341" s="41" t="s">
        <v>190</v>
      </c>
      <c r="D341" s="39" t="s">
        <v>279</v>
      </c>
      <c r="E341" s="41" t="s">
        <v>280</v>
      </c>
      <c r="F341" s="10" t="s">
        <v>96</v>
      </c>
      <c r="G341" s="18" t="s">
        <v>10</v>
      </c>
      <c r="H341" s="26"/>
      <c r="I341" s="26"/>
      <c r="J341" s="26"/>
      <c r="K341" s="26"/>
      <c r="L341" s="26"/>
      <c r="M341" s="26"/>
      <c r="N341" s="26">
        <v>480000</v>
      </c>
      <c r="O341" s="26"/>
      <c r="P341" s="26"/>
      <c r="Q341" s="26"/>
      <c r="R341" s="26"/>
      <c r="S341" s="26"/>
      <c r="T341" s="26"/>
    </row>
    <row r="342" spans="1:20" x14ac:dyDescent="0.25">
      <c r="A342" s="2" t="s">
        <v>4483</v>
      </c>
      <c r="B342" s="40"/>
      <c r="C342" s="42"/>
      <c r="D342" s="40"/>
      <c r="E342" s="42"/>
      <c r="F342" s="10" t="s">
        <v>194</v>
      </c>
      <c r="G342" s="18" t="s">
        <v>10</v>
      </c>
      <c r="H342" s="26"/>
      <c r="I342" s="26"/>
      <c r="J342" s="26"/>
      <c r="K342" s="26"/>
      <c r="L342" s="26"/>
      <c r="M342" s="26"/>
      <c r="N342" s="26"/>
      <c r="O342" s="26">
        <v>480000</v>
      </c>
      <c r="P342" s="26"/>
      <c r="Q342" s="26"/>
      <c r="R342" s="26"/>
      <c r="S342" s="26"/>
      <c r="T342" s="26"/>
    </row>
    <row r="343" spans="1:20" x14ac:dyDescent="0.25">
      <c r="A343" s="2" t="s">
        <v>4483</v>
      </c>
      <c r="B343" s="12" t="s">
        <v>281</v>
      </c>
      <c r="C343" s="12"/>
      <c r="D343" s="12"/>
      <c r="E343" s="12"/>
      <c r="F343" s="10"/>
      <c r="G343" s="10"/>
      <c r="H343" s="27"/>
      <c r="I343" s="27"/>
      <c r="J343" s="27"/>
      <c r="K343" s="27"/>
      <c r="L343" s="27"/>
      <c r="M343" s="27"/>
      <c r="N343" s="27">
        <f>+N342+N341</f>
        <v>480000</v>
      </c>
      <c r="O343" s="27">
        <f>+O342+O341</f>
        <v>480000</v>
      </c>
      <c r="P343" s="27"/>
      <c r="Q343" s="27"/>
      <c r="R343" s="27"/>
      <c r="S343" s="27"/>
      <c r="T343" s="27"/>
    </row>
    <row r="344" spans="1:20" x14ac:dyDescent="0.25">
      <c r="A344" s="2" t="s">
        <v>4483</v>
      </c>
      <c r="B344" s="39">
        <v>7938374</v>
      </c>
      <c r="C344" s="41" t="s">
        <v>190</v>
      </c>
      <c r="D344" s="39" t="s">
        <v>282</v>
      </c>
      <c r="E344" s="41" t="s">
        <v>283</v>
      </c>
      <c r="F344" s="10" t="s">
        <v>18</v>
      </c>
      <c r="G344" s="18" t="s">
        <v>10</v>
      </c>
      <c r="H344" s="26"/>
      <c r="I344" s="26"/>
      <c r="J344" s="26"/>
      <c r="K344" s="26"/>
      <c r="L344" s="26"/>
      <c r="M344" s="26"/>
      <c r="N344" s="26"/>
      <c r="O344" s="26">
        <v>24000</v>
      </c>
      <c r="P344" s="26"/>
      <c r="Q344" s="26"/>
      <c r="R344" s="26"/>
      <c r="S344" s="26"/>
      <c r="T344" s="26"/>
    </row>
    <row r="345" spans="1:20" x14ac:dyDescent="0.25">
      <c r="A345" s="2" t="s">
        <v>4483</v>
      </c>
      <c r="B345" s="43"/>
      <c r="C345" s="44"/>
      <c r="D345" s="43"/>
      <c r="E345" s="44"/>
      <c r="F345" s="10" t="s">
        <v>96</v>
      </c>
      <c r="G345" s="18" t="s">
        <v>10</v>
      </c>
      <c r="H345" s="26"/>
      <c r="I345" s="26"/>
      <c r="J345" s="26"/>
      <c r="K345" s="26"/>
      <c r="L345" s="26"/>
      <c r="M345" s="26"/>
      <c r="N345" s="26">
        <v>504000</v>
      </c>
      <c r="O345" s="26"/>
      <c r="P345" s="26"/>
      <c r="Q345" s="26"/>
      <c r="R345" s="26"/>
      <c r="S345" s="26"/>
      <c r="T345" s="26"/>
    </row>
    <row r="346" spans="1:20" x14ac:dyDescent="0.25">
      <c r="A346" s="2" t="s">
        <v>4483</v>
      </c>
      <c r="B346" s="40"/>
      <c r="C346" s="42"/>
      <c r="D346" s="40"/>
      <c r="E346" s="42"/>
      <c r="F346" s="10" t="s">
        <v>194</v>
      </c>
      <c r="G346" s="18" t="s">
        <v>10</v>
      </c>
      <c r="H346" s="26"/>
      <c r="I346" s="26"/>
      <c r="J346" s="26"/>
      <c r="K346" s="26"/>
      <c r="L346" s="26"/>
      <c r="M346" s="26"/>
      <c r="N346" s="26"/>
      <c r="O346" s="26">
        <v>480000</v>
      </c>
      <c r="P346" s="26"/>
      <c r="Q346" s="26"/>
      <c r="R346" s="26"/>
      <c r="S346" s="26"/>
      <c r="T346" s="26"/>
    </row>
    <row r="347" spans="1:20" x14ac:dyDescent="0.25">
      <c r="A347" s="2" t="s">
        <v>4483</v>
      </c>
      <c r="B347" s="12" t="s">
        <v>284</v>
      </c>
      <c r="C347" s="12"/>
      <c r="D347" s="12"/>
      <c r="E347" s="12"/>
      <c r="F347" s="10"/>
      <c r="G347" s="10"/>
      <c r="H347" s="27"/>
      <c r="I347" s="27"/>
      <c r="J347" s="27"/>
      <c r="K347" s="27"/>
      <c r="L347" s="27"/>
      <c r="M347" s="27"/>
      <c r="N347" s="27">
        <f>SUBTOTAL(9,N344:N346)</f>
        <v>504000</v>
      </c>
      <c r="O347" s="27">
        <f>SUBTOTAL(9,O344:O346)</f>
        <v>504000</v>
      </c>
      <c r="P347" s="27"/>
      <c r="Q347" s="27"/>
      <c r="R347" s="27"/>
      <c r="S347" s="27"/>
      <c r="T347" s="27"/>
    </row>
    <row r="348" spans="1:20" x14ac:dyDescent="0.25">
      <c r="A348" s="2" t="s">
        <v>4483</v>
      </c>
      <c r="B348" s="39">
        <v>7918856</v>
      </c>
      <c r="C348" s="41" t="s">
        <v>149</v>
      </c>
      <c r="D348" s="39" t="s">
        <v>285</v>
      </c>
      <c r="E348" s="41" t="s">
        <v>286</v>
      </c>
      <c r="F348" s="10" t="s">
        <v>77</v>
      </c>
      <c r="G348" s="18" t="s">
        <v>10</v>
      </c>
      <c r="H348" s="26"/>
      <c r="I348" s="26"/>
      <c r="J348" s="26"/>
      <c r="K348" s="26"/>
      <c r="L348" s="26"/>
      <c r="M348" s="26"/>
      <c r="N348" s="26"/>
      <c r="O348" s="26">
        <v>2000000</v>
      </c>
      <c r="P348" s="26"/>
      <c r="Q348" s="26"/>
      <c r="R348" s="26"/>
      <c r="S348" s="26"/>
      <c r="T348" s="26"/>
    </row>
    <row r="349" spans="1:20" x14ac:dyDescent="0.25">
      <c r="A349" s="2" t="s">
        <v>4483</v>
      </c>
      <c r="B349" s="40"/>
      <c r="C349" s="42"/>
      <c r="D349" s="40"/>
      <c r="E349" s="42"/>
      <c r="F349" s="10" t="s">
        <v>20</v>
      </c>
      <c r="G349" s="18" t="s">
        <v>10</v>
      </c>
      <c r="H349" s="26"/>
      <c r="I349" s="26"/>
      <c r="J349" s="26"/>
      <c r="K349" s="26"/>
      <c r="L349" s="26"/>
      <c r="M349" s="26"/>
      <c r="N349" s="26">
        <v>2000000</v>
      </c>
      <c r="O349" s="26"/>
      <c r="P349" s="26"/>
      <c r="Q349" s="26"/>
      <c r="R349" s="26"/>
      <c r="S349" s="26"/>
      <c r="T349" s="26"/>
    </row>
    <row r="350" spans="1:20" x14ac:dyDescent="0.25">
      <c r="A350" s="2" t="s">
        <v>4483</v>
      </c>
      <c r="B350" s="12" t="s">
        <v>287</v>
      </c>
      <c r="C350" s="12"/>
      <c r="D350" s="12"/>
      <c r="E350" s="12"/>
      <c r="F350" s="10"/>
      <c r="G350" s="10"/>
      <c r="H350" s="27"/>
      <c r="I350" s="27"/>
      <c r="J350" s="27"/>
      <c r="K350" s="27"/>
      <c r="L350" s="27"/>
      <c r="M350" s="27"/>
      <c r="N350" s="27">
        <f>+N349+N348</f>
        <v>2000000</v>
      </c>
      <c r="O350" s="27">
        <f>+O349+O348</f>
        <v>2000000</v>
      </c>
      <c r="P350" s="27"/>
      <c r="Q350" s="27"/>
      <c r="R350" s="27"/>
      <c r="S350" s="27"/>
      <c r="T350" s="27"/>
    </row>
    <row r="351" spans="1:20" x14ac:dyDescent="0.25">
      <c r="A351" s="2" t="s">
        <v>4483</v>
      </c>
      <c r="B351" s="39">
        <v>7926569</v>
      </c>
      <c r="C351" s="41" t="s">
        <v>288</v>
      </c>
      <c r="D351" s="39" t="s">
        <v>289</v>
      </c>
      <c r="E351" s="41" t="s">
        <v>290</v>
      </c>
      <c r="F351" s="10" t="s">
        <v>22</v>
      </c>
      <c r="G351" s="18" t="s">
        <v>10</v>
      </c>
      <c r="H351" s="26"/>
      <c r="I351" s="26"/>
      <c r="J351" s="26"/>
      <c r="K351" s="26"/>
      <c r="L351" s="26"/>
      <c r="M351" s="26"/>
      <c r="N351" s="26"/>
      <c r="O351" s="26">
        <v>100000</v>
      </c>
      <c r="P351" s="26"/>
      <c r="Q351" s="26"/>
      <c r="R351" s="26"/>
      <c r="S351" s="26"/>
      <c r="T351" s="26"/>
    </row>
    <row r="352" spans="1:20" x14ac:dyDescent="0.25">
      <c r="A352" s="2" t="s">
        <v>4483</v>
      </c>
      <c r="B352" s="40"/>
      <c r="C352" s="42"/>
      <c r="D352" s="40"/>
      <c r="E352" s="42"/>
      <c r="F352" s="10" t="s">
        <v>24</v>
      </c>
      <c r="G352" s="18" t="s">
        <v>10</v>
      </c>
      <c r="H352" s="26"/>
      <c r="I352" s="26"/>
      <c r="J352" s="26"/>
      <c r="K352" s="26"/>
      <c r="L352" s="26"/>
      <c r="M352" s="26"/>
      <c r="N352" s="26">
        <v>100000</v>
      </c>
      <c r="O352" s="26"/>
      <c r="P352" s="26"/>
      <c r="Q352" s="26"/>
      <c r="R352" s="26"/>
      <c r="S352" s="26"/>
      <c r="T352" s="26"/>
    </row>
    <row r="353" spans="1:20" x14ac:dyDescent="0.25">
      <c r="A353" s="2" t="s">
        <v>4483</v>
      </c>
      <c r="B353" s="12" t="s">
        <v>291</v>
      </c>
      <c r="C353" s="12"/>
      <c r="D353" s="12"/>
      <c r="E353" s="12"/>
      <c r="F353" s="10"/>
      <c r="G353" s="10"/>
      <c r="H353" s="27"/>
      <c r="I353" s="27"/>
      <c r="J353" s="27"/>
      <c r="K353" s="27"/>
      <c r="L353" s="27"/>
      <c r="M353" s="27"/>
      <c r="N353" s="27">
        <f>+N352+N351</f>
        <v>100000</v>
      </c>
      <c r="O353" s="27">
        <f>+O352+O351</f>
        <v>100000</v>
      </c>
      <c r="P353" s="27"/>
      <c r="Q353" s="27"/>
      <c r="R353" s="27"/>
      <c r="S353" s="27"/>
      <c r="T353" s="27"/>
    </row>
    <row r="354" spans="1:20" x14ac:dyDescent="0.25">
      <c r="A354" s="2" t="s">
        <v>4483</v>
      </c>
      <c r="B354" s="12">
        <v>7933132</v>
      </c>
      <c r="C354" s="19" t="s">
        <v>109</v>
      </c>
      <c r="D354" s="12" t="s">
        <v>114</v>
      </c>
      <c r="E354" s="19" t="s">
        <v>115</v>
      </c>
      <c r="F354" s="10" t="s">
        <v>77</v>
      </c>
      <c r="G354" s="18" t="s">
        <v>116</v>
      </c>
      <c r="H354" s="26"/>
      <c r="I354" s="26"/>
      <c r="J354" s="26"/>
      <c r="K354" s="26"/>
      <c r="L354" s="26"/>
      <c r="M354" s="26">
        <v>168138</v>
      </c>
      <c r="N354" s="26"/>
      <c r="O354" s="26"/>
      <c r="P354" s="26"/>
      <c r="Q354" s="26"/>
      <c r="R354" s="26"/>
      <c r="S354" s="26"/>
      <c r="T354" s="26"/>
    </row>
    <row r="355" spans="1:20" x14ac:dyDescent="0.25">
      <c r="A355" s="2" t="s">
        <v>4483</v>
      </c>
      <c r="B355" s="12" t="s">
        <v>292</v>
      </c>
      <c r="C355" s="12"/>
      <c r="D355" s="12"/>
      <c r="E355" s="12"/>
      <c r="F355" s="10"/>
      <c r="G355" s="10"/>
      <c r="H355" s="27"/>
      <c r="I355" s="27"/>
      <c r="J355" s="27"/>
      <c r="K355" s="27"/>
      <c r="L355" s="27"/>
      <c r="M355" s="27">
        <v>168138</v>
      </c>
      <c r="N355" s="27"/>
      <c r="O355" s="27"/>
      <c r="P355" s="27"/>
      <c r="Q355" s="27"/>
      <c r="R355" s="27"/>
      <c r="S355" s="27"/>
      <c r="T355" s="27"/>
    </row>
    <row r="356" spans="1:20" x14ac:dyDescent="0.25">
      <c r="A356" s="2" t="s">
        <v>4483</v>
      </c>
      <c r="B356" s="39">
        <v>7927098</v>
      </c>
      <c r="C356" s="41" t="s">
        <v>215</v>
      </c>
      <c r="D356" s="39" t="s">
        <v>293</v>
      </c>
      <c r="E356" s="41" t="s">
        <v>294</v>
      </c>
      <c r="F356" s="10" t="s">
        <v>53</v>
      </c>
      <c r="G356" s="18" t="s">
        <v>33</v>
      </c>
      <c r="H356" s="26"/>
      <c r="I356" s="26">
        <v>311342</v>
      </c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</row>
    <row r="357" spans="1:20" x14ac:dyDescent="0.25">
      <c r="A357" s="2" t="s">
        <v>4483</v>
      </c>
      <c r="B357" s="40"/>
      <c r="C357" s="42"/>
      <c r="D357" s="40"/>
      <c r="E357" s="42"/>
      <c r="F357" s="10" t="s">
        <v>24</v>
      </c>
      <c r="G357" s="18" t="s">
        <v>33</v>
      </c>
      <c r="H357" s="26">
        <v>311342</v>
      </c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</row>
    <row r="358" spans="1:20" x14ac:dyDescent="0.25">
      <c r="A358" s="2" t="s">
        <v>4483</v>
      </c>
      <c r="B358" s="12" t="s">
        <v>295</v>
      </c>
      <c r="C358" s="12"/>
      <c r="D358" s="12"/>
      <c r="E358" s="12"/>
      <c r="F358" s="10"/>
      <c r="G358" s="10"/>
      <c r="H358" s="27">
        <f>+H357+H356</f>
        <v>311342</v>
      </c>
      <c r="I358" s="27">
        <f>+I357+I356</f>
        <v>311342</v>
      </c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</row>
    <row r="359" spans="1:20" x14ac:dyDescent="0.25">
      <c r="A359" s="2" t="s">
        <v>4483</v>
      </c>
      <c r="B359" s="39">
        <v>7944994</v>
      </c>
      <c r="C359" s="41" t="s">
        <v>105</v>
      </c>
      <c r="D359" s="39" t="s">
        <v>296</v>
      </c>
      <c r="E359" s="41" t="s">
        <v>297</v>
      </c>
      <c r="F359" s="10" t="s">
        <v>18</v>
      </c>
      <c r="G359" s="18" t="s">
        <v>10</v>
      </c>
      <c r="H359" s="26"/>
      <c r="I359" s="26"/>
      <c r="J359" s="26"/>
      <c r="K359" s="26"/>
      <c r="L359" s="26"/>
      <c r="M359" s="26"/>
      <c r="N359" s="26"/>
      <c r="O359" s="26">
        <v>380000</v>
      </c>
      <c r="P359" s="26"/>
      <c r="Q359" s="26"/>
      <c r="R359" s="26"/>
      <c r="S359" s="26"/>
      <c r="T359" s="26"/>
    </row>
    <row r="360" spans="1:20" x14ac:dyDescent="0.25">
      <c r="A360" s="2" t="s">
        <v>4483</v>
      </c>
      <c r="B360" s="43"/>
      <c r="C360" s="44"/>
      <c r="D360" s="43"/>
      <c r="E360" s="44"/>
      <c r="F360" s="10" t="s">
        <v>20</v>
      </c>
      <c r="G360" s="18" t="s">
        <v>10</v>
      </c>
      <c r="H360" s="26"/>
      <c r="I360" s="26"/>
      <c r="J360" s="26"/>
      <c r="K360" s="26"/>
      <c r="L360" s="26"/>
      <c r="M360" s="26"/>
      <c r="N360" s="26"/>
      <c r="O360" s="26">
        <v>100000</v>
      </c>
      <c r="P360" s="26"/>
      <c r="Q360" s="26"/>
      <c r="R360" s="26"/>
      <c r="S360" s="26"/>
      <c r="T360" s="26"/>
    </row>
    <row r="361" spans="1:20" x14ac:dyDescent="0.25">
      <c r="A361" s="2" t="s">
        <v>4483</v>
      </c>
      <c r="B361" s="43"/>
      <c r="C361" s="44"/>
      <c r="D361" s="43"/>
      <c r="E361" s="44"/>
      <c r="F361" s="10" t="s">
        <v>298</v>
      </c>
      <c r="G361" s="18" t="s">
        <v>10</v>
      </c>
      <c r="H361" s="26"/>
      <c r="I361" s="26"/>
      <c r="J361" s="26"/>
      <c r="K361" s="26"/>
      <c r="L361" s="26"/>
      <c r="M361" s="26"/>
      <c r="N361" s="26"/>
      <c r="O361" s="26">
        <v>200000</v>
      </c>
      <c r="P361" s="26"/>
      <c r="Q361" s="26"/>
      <c r="R361" s="26"/>
      <c r="S361" s="26"/>
      <c r="T361" s="26"/>
    </row>
    <row r="362" spans="1:20" x14ac:dyDescent="0.25">
      <c r="A362" s="2" t="s">
        <v>4483</v>
      </c>
      <c r="B362" s="40"/>
      <c r="C362" s="42"/>
      <c r="D362" s="40"/>
      <c r="E362" s="42"/>
      <c r="F362" s="10" t="s">
        <v>24</v>
      </c>
      <c r="G362" s="18" t="s">
        <v>10</v>
      </c>
      <c r="H362" s="26"/>
      <c r="I362" s="26"/>
      <c r="J362" s="26"/>
      <c r="K362" s="26"/>
      <c r="L362" s="26"/>
      <c r="M362" s="26"/>
      <c r="N362" s="26">
        <v>680000</v>
      </c>
      <c r="O362" s="26"/>
      <c r="P362" s="26"/>
      <c r="Q362" s="26"/>
      <c r="R362" s="26"/>
      <c r="S362" s="26"/>
      <c r="T362" s="26"/>
    </row>
    <row r="363" spans="1:20" x14ac:dyDescent="0.25">
      <c r="A363" s="2" t="s">
        <v>4483</v>
      </c>
      <c r="B363" s="12" t="s">
        <v>299</v>
      </c>
      <c r="C363" s="12"/>
      <c r="D363" s="12"/>
      <c r="E363" s="12"/>
      <c r="F363" s="10"/>
      <c r="G363" s="10"/>
      <c r="H363" s="27"/>
      <c r="I363" s="27"/>
      <c r="J363" s="27"/>
      <c r="K363" s="27"/>
      <c r="L363" s="27"/>
      <c r="M363" s="27"/>
      <c r="N363" s="27">
        <f>SUBTOTAL(9,N359:N362)</f>
        <v>680000</v>
      </c>
      <c r="O363" s="27">
        <f>SUBTOTAL(9,O359:O362)</f>
        <v>680000</v>
      </c>
      <c r="P363" s="27"/>
      <c r="Q363" s="27"/>
      <c r="R363" s="27"/>
      <c r="S363" s="27"/>
      <c r="T363" s="27"/>
    </row>
    <row r="364" spans="1:20" x14ac:dyDescent="0.25">
      <c r="A364" s="2" t="s">
        <v>4483</v>
      </c>
      <c r="B364" s="39">
        <v>7949355</v>
      </c>
      <c r="C364" s="41" t="s">
        <v>69</v>
      </c>
      <c r="D364" s="39" t="s">
        <v>300</v>
      </c>
      <c r="E364" s="41" t="s">
        <v>301</v>
      </c>
      <c r="F364" s="10" t="s">
        <v>96</v>
      </c>
      <c r="G364" s="18" t="s">
        <v>10</v>
      </c>
      <c r="H364" s="26"/>
      <c r="I364" s="26"/>
      <c r="J364" s="26"/>
      <c r="K364" s="26"/>
      <c r="L364" s="26"/>
      <c r="M364" s="26"/>
      <c r="N364" s="26">
        <v>200000</v>
      </c>
      <c r="O364" s="26"/>
      <c r="P364" s="26"/>
      <c r="Q364" s="26"/>
      <c r="R364" s="26"/>
      <c r="S364" s="26"/>
      <c r="T364" s="26"/>
    </row>
    <row r="365" spans="1:20" x14ac:dyDescent="0.25">
      <c r="A365" s="2" t="s">
        <v>4483</v>
      </c>
      <c r="B365" s="40"/>
      <c r="C365" s="42"/>
      <c r="D365" s="40"/>
      <c r="E365" s="42"/>
      <c r="F365" s="10" t="s">
        <v>22</v>
      </c>
      <c r="G365" s="18" t="s">
        <v>10</v>
      </c>
      <c r="H365" s="26"/>
      <c r="I365" s="26"/>
      <c r="J365" s="26"/>
      <c r="K365" s="26"/>
      <c r="L365" s="26"/>
      <c r="M365" s="26"/>
      <c r="N365" s="26"/>
      <c r="O365" s="26">
        <v>200000</v>
      </c>
      <c r="P365" s="26"/>
      <c r="Q365" s="26"/>
      <c r="R365" s="26"/>
      <c r="S365" s="26"/>
      <c r="T365" s="26"/>
    </row>
    <row r="366" spans="1:20" x14ac:dyDescent="0.25">
      <c r="A366" s="2" t="s">
        <v>4483</v>
      </c>
      <c r="B366" s="12" t="s">
        <v>302</v>
      </c>
      <c r="C366" s="12"/>
      <c r="D366" s="12"/>
      <c r="E366" s="12"/>
      <c r="F366" s="10"/>
      <c r="G366" s="10"/>
      <c r="H366" s="27"/>
      <c r="I366" s="27"/>
      <c r="J366" s="27"/>
      <c r="K366" s="27"/>
      <c r="L366" s="27"/>
      <c r="M366" s="27"/>
      <c r="N366" s="27">
        <f>+N365+N364</f>
        <v>200000</v>
      </c>
      <c r="O366" s="27">
        <f>+O365+O364</f>
        <v>200000</v>
      </c>
      <c r="P366" s="27"/>
      <c r="Q366" s="27"/>
      <c r="R366" s="27"/>
      <c r="S366" s="27"/>
      <c r="T366" s="27"/>
    </row>
    <row r="367" spans="1:20" x14ac:dyDescent="0.25">
      <c r="A367" s="2" t="s">
        <v>4483</v>
      </c>
      <c r="B367" s="39">
        <v>7941030</v>
      </c>
      <c r="C367" s="41" t="s">
        <v>190</v>
      </c>
      <c r="D367" s="39" t="s">
        <v>303</v>
      </c>
      <c r="E367" s="41" t="s">
        <v>304</v>
      </c>
      <c r="F367" s="10" t="s">
        <v>129</v>
      </c>
      <c r="G367" s="18" t="s">
        <v>10</v>
      </c>
      <c r="H367" s="26"/>
      <c r="I367" s="26"/>
      <c r="J367" s="26"/>
      <c r="K367" s="26"/>
      <c r="L367" s="26"/>
      <c r="M367" s="26"/>
      <c r="N367" s="26"/>
      <c r="O367" s="26">
        <v>75219</v>
      </c>
      <c r="P367" s="26"/>
      <c r="Q367" s="26"/>
      <c r="R367" s="26"/>
      <c r="S367" s="26"/>
      <c r="T367" s="26"/>
    </row>
    <row r="368" spans="1:20" x14ac:dyDescent="0.25">
      <c r="A368" s="2" t="s">
        <v>4483</v>
      </c>
      <c r="B368" s="43"/>
      <c r="C368" s="44"/>
      <c r="D368" s="43"/>
      <c r="E368" s="44"/>
      <c r="F368" s="10" t="s">
        <v>18</v>
      </c>
      <c r="G368" s="18" t="s">
        <v>10</v>
      </c>
      <c r="H368" s="26"/>
      <c r="I368" s="26"/>
      <c r="J368" s="26"/>
      <c r="K368" s="26"/>
      <c r="L368" s="26"/>
      <c r="M368" s="26"/>
      <c r="N368" s="26"/>
      <c r="O368" s="26">
        <v>38000</v>
      </c>
      <c r="P368" s="26"/>
      <c r="Q368" s="26"/>
      <c r="R368" s="26"/>
      <c r="S368" s="26"/>
      <c r="T368" s="26"/>
    </row>
    <row r="369" spans="1:20" x14ac:dyDescent="0.25">
      <c r="A369" s="2" t="s">
        <v>4483</v>
      </c>
      <c r="B369" s="43"/>
      <c r="C369" s="44"/>
      <c r="D369" s="43"/>
      <c r="E369" s="44"/>
      <c r="F369" s="10" t="s">
        <v>96</v>
      </c>
      <c r="G369" s="18" t="s">
        <v>10</v>
      </c>
      <c r="H369" s="26"/>
      <c r="I369" s="26"/>
      <c r="J369" s="26"/>
      <c r="K369" s="26"/>
      <c r="L369" s="26"/>
      <c r="M369" s="26"/>
      <c r="N369" s="26">
        <v>813219</v>
      </c>
      <c r="O369" s="26"/>
      <c r="P369" s="26"/>
      <c r="Q369" s="26"/>
      <c r="R369" s="26"/>
      <c r="S369" s="26"/>
      <c r="T369" s="26"/>
    </row>
    <row r="370" spans="1:20" x14ac:dyDescent="0.25">
      <c r="A370" s="2" t="s">
        <v>4483</v>
      </c>
      <c r="B370" s="40"/>
      <c r="C370" s="42"/>
      <c r="D370" s="40"/>
      <c r="E370" s="42"/>
      <c r="F370" s="10" t="s">
        <v>194</v>
      </c>
      <c r="G370" s="18" t="s">
        <v>10</v>
      </c>
      <c r="H370" s="26"/>
      <c r="I370" s="26"/>
      <c r="J370" s="26"/>
      <c r="K370" s="26"/>
      <c r="L370" s="26"/>
      <c r="M370" s="26"/>
      <c r="N370" s="26"/>
      <c r="O370" s="26">
        <v>700000</v>
      </c>
      <c r="P370" s="26"/>
      <c r="Q370" s="26"/>
      <c r="R370" s="26"/>
      <c r="S370" s="26"/>
      <c r="T370" s="26"/>
    </row>
    <row r="371" spans="1:20" x14ac:dyDescent="0.25">
      <c r="A371" s="2" t="s">
        <v>4483</v>
      </c>
      <c r="B371" s="12" t="s">
        <v>305</v>
      </c>
      <c r="C371" s="12"/>
      <c r="D371" s="12"/>
      <c r="E371" s="12"/>
      <c r="F371" s="10"/>
      <c r="G371" s="10"/>
      <c r="H371" s="27"/>
      <c r="I371" s="27"/>
      <c r="J371" s="27"/>
      <c r="K371" s="27"/>
      <c r="L371" s="27"/>
      <c r="M371" s="27"/>
      <c r="N371" s="27">
        <f>SUBTOTAL(9,N367:N370)</f>
        <v>813219</v>
      </c>
      <c r="O371" s="27">
        <f>SUBTOTAL(9,O367:O370)</f>
        <v>813219</v>
      </c>
      <c r="P371" s="27"/>
      <c r="Q371" s="27"/>
      <c r="R371" s="27"/>
      <c r="S371" s="27"/>
      <c r="T371" s="27"/>
    </row>
    <row r="372" spans="1:20" x14ac:dyDescent="0.25">
      <c r="A372" s="2" t="s">
        <v>4483</v>
      </c>
      <c r="B372" s="39">
        <v>7974867</v>
      </c>
      <c r="C372" s="41" t="s">
        <v>306</v>
      </c>
      <c r="D372" s="39" t="s">
        <v>307</v>
      </c>
      <c r="E372" s="41" t="s">
        <v>308</v>
      </c>
      <c r="F372" s="10" t="s">
        <v>17</v>
      </c>
      <c r="G372" s="18" t="s">
        <v>10</v>
      </c>
      <c r="H372" s="26"/>
      <c r="I372" s="26"/>
      <c r="J372" s="26"/>
      <c r="K372" s="26"/>
      <c r="L372" s="26"/>
      <c r="M372" s="26"/>
      <c r="N372" s="26">
        <v>250000</v>
      </c>
      <c r="O372" s="26"/>
      <c r="P372" s="26"/>
      <c r="Q372" s="26"/>
      <c r="R372" s="26"/>
      <c r="S372" s="26"/>
      <c r="T372" s="26"/>
    </row>
    <row r="373" spans="1:20" x14ac:dyDescent="0.25">
      <c r="A373" s="2" t="s">
        <v>4483</v>
      </c>
      <c r="B373" s="40"/>
      <c r="C373" s="42"/>
      <c r="D373" s="40"/>
      <c r="E373" s="42"/>
      <c r="F373" s="10" t="s">
        <v>24</v>
      </c>
      <c r="G373" s="18" t="s">
        <v>10</v>
      </c>
      <c r="H373" s="26"/>
      <c r="I373" s="26"/>
      <c r="J373" s="26"/>
      <c r="K373" s="26"/>
      <c r="L373" s="26"/>
      <c r="M373" s="26"/>
      <c r="N373" s="26"/>
      <c r="O373" s="26">
        <v>250000</v>
      </c>
      <c r="P373" s="26"/>
      <c r="Q373" s="26"/>
      <c r="R373" s="26"/>
      <c r="S373" s="26"/>
      <c r="T373" s="26"/>
    </row>
    <row r="374" spans="1:20" x14ac:dyDescent="0.25">
      <c r="A374" s="2" t="s">
        <v>4483</v>
      </c>
      <c r="B374" s="12" t="s">
        <v>309</v>
      </c>
      <c r="C374" s="12"/>
      <c r="D374" s="12"/>
      <c r="E374" s="12"/>
      <c r="F374" s="10"/>
      <c r="G374" s="10"/>
      <c r="H374" s="27"/>
      <c r="I374" s="27"/>
      <c r="J374" s="27"/>
      <c r="K374" s="27"/>
      <c r="L374" s="27"/>
      <c r="M374" s="27"/>
      <c r="N374" s="27">
        <f>+N373+N372</f>
        <v>250000</v>
      </c>
      <c r="O374" s="27">
        <f>+O373+O372</f>
        <v>250000</v>
      </c>
      <c r="P374" s="27"/>
      <c r="Q374" s="27"/>
      <c r="R374" s="27"/>
      <c r="S374" s="27"/>
      <c r="T374" s="27"/>
    </row>
    <row r="375" spans="1:20" x14ac:dyDescent="0.25">
      <c r="A375" s="2" t="s">
        <v>4483</v>
      </c>
      <c r="B375" s="39">
        <v>7972107</v>
      </c>
      <c r="C375" s="41" t="s">
        <v>310</v>
      </c>
      <c r="D375" s="12" t="s">
        <v>311</v>
      </c>
      <c r="E375" s="19" t="s">
        <v>312</v>
      </c>
      <c r="F375" s="10" t="s">
        <v>24</v>
      </c>
      <c r="G375" s="18" t="s">
        <v>10</v>
      </c>
      <c r="H375" s="26"/>
      <c r="I375" s="26"/>
      <c r="J375" s="26"/>
      <c r="K375" s="26"/>
      <c r="L375" s="26"/>
      <c r="M375" s="26"/>
      <c r="N375" s="26">
        <v>179650</v>
      </c>
      <c r="O375" s="26"/>
      <c r="P375" s="26"/>
      <c r="Q375" s="26"/>
      <c r="R375" s="26"/>
      <c r="S375" s="26"/>
      <c r="T375" s="26"/>
    </row>
    <row r="376" spans="1:20" x14ac:dyDescent="0.25">
      <c r="A376" s="2" t="s">
        <v>4483</v>
      </c>
      <c r="B376" s="40"/>
      <c r="C376" s="42"/>
      <c r="D376" s="12" t="s">
        <v>313</v>
      </c>
      <c r="E376" s="19" t="s">
        <v>314</v>
      </c>
      <c r="F376" s="10" t="s">
        <v>44</v>
      </c>
      <c r="G376" s="18" t="s">
        <v>10</v>
      </c>
      <c r="H376" s="26"/>
      <c r="I376" s="26"/>
      <c r="J376" s="26"/>
      <c r="K376" s="26"/>
      <c r="L376" s="26"/>
      <c r="M376" s="26"/>
      <c r="N376" s="26"/>
      <c r="O376" s="26">
        <v>179650</v>
      </c>
      <c r="P376" s="26"/>
      <c r="Q376" s="26"/>
      <c r="R376" s="26"/>
      <c r="S376" s="26"/>
      <c r="T376" s="26"/>
    </row>
    <row r="377" spans="1:20" x14ac:dyDescent="0.25">
      <c r="A377" s="2" t="s">
        <v>4483</v>
      </c>
      <c r="B377" s="12" t="s">
        <v>315</v>
      </c>
      <c r="C377" s="12"/>
      <c r="D377" s="12"/>
      <c r="E377" s="12"/>
      <c r="F377" s="10"/>
      <c r="G377" s="10"/>
      <c r="H377" s="27"/>
      <c r="I377" s="27"/>
      <c r="J377" s="27"/>
      <c r="K377" s="27"/>
      <c r="L377" s="27"/>
      <c r="M377" s="27"/>
      <c r="N377" s="27">
        <f>+N376+N375</f>
        <v>179650</v>
      </c>
      <c r="O377" s="27">
        <f>+O376+O375</f>
        <v>179650</v>
      </c>
      <c r="P377" s="27"/>
      <c r="Q377" s="27"/>
      <c r="R377" s="27"/>
      <c r="S377" s="27"/>
      <c r="T377" s="27"/>
    </row>
    <row r="378" spans="1:20" x14ac:dyDescent="0.25">
      <c r="A378" s="2" t="s">
        <v>4483</v>
      </c>
      <c r="B378" s="39">
        <v>7979126</v>
      </c>
      <c r="C378" s="41" t="s">
        <v>201</v>
      </c>
      <c r="D378" s="39" t="s">
        <v>202</v>
      </c>
      <c r="E378" s="41" t="s">
        <v>203</v>
      </c>
      <c r="F378" s="10" t="s">
        <v>18</v>
      </c>
      <c r="G378" s="18" t="s">
        <v>204</v>
      </c>
      <c r="H378" s="26"/>
      <c r="I378" s="26">
        <v>200000</v>
      </c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</row>
    <row r="379" spans="1:20" x14ac:dyDescent="0.25">
      <c r="A379" s="2" t="s">
        <v>4483</v>
      </c>
      <c r="B379" s="40"/>
      <c r="C379" s="42"/>
      <c r="D379" s="40"/>
      <c r="E379" s="42"/>
      <c r="F379" s="10" t="s">
        <v>39</v>
      </c>
      <c r="G379" s="18" t="s">
        <v>204</v>
      </c>
      <c r="H379" s="26">
        <v>200000</v>
      </c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</row>
    <row r="380" spans="1:20" x14ac:dyDescent="0.25">
      <c r="A380" s="2" t="s">
        <v>4483</v>
      </c>
      <c r="B380" s="12" t="s">
        <v>316</v>
      </c>
      <c r="C380" s="12"/>
      <c r="D380" s="12"/>
      <c r="E380" s="12"/>
      <c r="F380" s="10"/>
      <c r="G380" s="10"/>
      <c r="H380" s="27">
        <f>+H379+H378</f>
        <v>200000</v>
      </c>
      <c r="I380" s="27">
        <f>+I379+I378</f>
        <v>200000</v>
      </c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</row>
    <row r="381" spans="1:20" x14ac:dyDescent="0.25">
      <c r="A381" s="2" t="s">
        <v>4483</v>
      </c>
      <c r="B381" s="39">
        <v>7974886</v>
      </c>
      <c r="C381" s="41" t="s">
        <v>306</v>
      </c>
      <c r="D381" s="39" t="s">
        <v>317</v>
      </c>
      <c r="E381" s="41" t="s">
        <v>318</v>
      </c>
      <c r="F381" s="10" t="s">
        <v>17</v>
      </c>
      <c r="G381" s="18" t="s">
        <v>10</v>
      </c>
      <c r="H381" s="26"/>
      <c r="I381" s="26"/>
      <c r="J381" s="26"/>
      <c r="K381" s="26"/>
      <c r="L381" s="26"/>
      <c r="M381" s="26"/>
      <c r="N381" s="26">
        <v>200000</v>
      </c>
      <c r="O381" s="26"/>
      <c r="P381" s="26"/>
      <c r="Q381" s="26"/>
      <c r="R381" s="26"/>
      <c r="S381" s="26"/>
      <c r="T381" s="26"/>
    </row>
    <row r="382" spans="1:20" x14ac:dyDescent="0.25">
      <c r="A382" s="2" t="s">
        <v>4483</v>
      </c>
      <c r="B382" s="43"/>
      <c r="C382" s="44"/>
      <c r="D382" s="43"/>
      <c r="E382" s="44"/>
      <c r="F382" s="10" t="s">
        <v>77</v>
      </c>
      <c r="G382" s="18" t="s">
        <v>10</v>
      </c>
      <c r="H382" s="26"/>
      <c r="I382" s="26"/>
      <c r="J382" s="26"/>
      <c r="K382" s="26"/>
      <c r="L382" s="26"/>
      <c r="M382" s="26"/>
      <c r="N382" s="26">
        <v>1500000</v>
      </c>
      <c r="O382" s="26"/>
      <c r="P382" s="26"/>
      <c r="Q382" s="26"/>
      <c r="R382" s="26"/>
      <c r="S382" s="26"/>
      <c r="T382" s="26"/>
    </row>
    <row r="383" spans="1:20" x14ac:dyDescent="0.25">
      <c r="A383" s="2" t="s">
        <v>4483</v>
      </c>
      <c r="B383" s="43"/>
      <c r="C383" s="44"/>
      <c r="D383" s="43"/>
      <c r="E383" s="44"/>
      <c r="F383" s="10" t="s">
        <v>20</v>
      </c>
      <c r="G383" s="18" t="s">
        <v>10</v>
      </c>
      <c r="H383" s="26"/>
      <c r="I383" s="26"/>
      <c r="J383" s="26"/>
      <c r="K383" s="26"/>
      <c r="L383" s="26"/>
      <c r="M383" s="26"/>
      <c r="N383" s="26"/>
      <c r="O383" s="26">
        <v>200000</v>
      </c>
      <c r="P383" s="26"/>
      <c r="Q383" s="26"/>
      <c r="R383" s="26"/>
      <c r="S383" s="26"/>
      <c r="T383" s="26"/>
    </row>
    <row r="384" spans="1:20" x14ac:dyDescent="0.25">
      <c r="A384" s="2" t="s">
        <v>4483</v>
      </c>
      <c r="B384" s="40"/>
      <c r="C384" s="42"/>
      <c r="D384" s="40"/>
      <c r="E384" s="42"/>
      <c r="F384" s="10" t="s">
        <v>24</v>
      </c>
      <c r="G384" s="18" t="s">
        <v>10</v>
      </c>
      <c r="H384" s="26"/>
      <c r="I384" s="26"/>
      <c r="J384" s="26"/>
      <c r="K384" s="26"/>
      <c r="L384" s="26"/>
      <c r="M384" s="26"/>
      <c r="N384" s="26"/>
      <c r="O384" s="26">
        <v>1500000</v>
      </c>
      <c r="P384" s="26"/>
      <c r="Q384" s="26"/>
      <c r="R384" s="26"/>
      <c r="S384" s="26"/>
      <c r="T384" s="26"/>
    </row>
    <row r="385" spans="1:20" x14ac:dyDescent="0.25">
      <c r="A385" s="2" t="s">
        <v>4483</v>
      </c>
      <c r="B385" s="12" t="s">
        <v>319</v>
      </c>
      <c r="C385" s="12"/>
      <c r="D385" s="12"/>
      <c r="E385" s="12"/>
      <c r="F385" s="10"/>
      <c r="G385" s="10"/>
      <c r="H385" s="27"/>
      <c r="I385" s="27"/>
      <c r="J385" s="27"/>
      <c r="K385" s="27"/>
      <c r="L385" s="27"/>
      <c r="M385" s="27"/>
      <c r="N385" s="27">
        <f>SUBTOTAL(9,N381:N384)</f>
        <v>1700000</v>
      </c>
      <c r="O385" s="27">
        <f>SUBTOTAL(9,O381:O384)</f>
        <v>1700000</v>
      </c>
      <c r="P385" s="27"/>
      <c r="Q385" s="27"/>
      <c r="R385" s="27"/>
      <c r="S385" s="27"/>
      <c r="T385" s="27"/>
    </row>
    <row r="386" spans="1:20" x14ac:dyDescent="0.25">
      <c r="A386" s="2" t="s">
        <v>4483</v>
      </c>
      <c r="B386" s="39">
        <v>7944315</v>
      </c>
      <c r="C386" s="41" t="s">
        <v>320</v>
      </c>
      <c r="D386" s="39" t="s">
        <v>321</v>
      </c>
      <c r="E386" s="41" t="s">
        <v>322</v>
      </c>
      <c r="F386" s="10" t="s">
        <v>51</v>
      </c>
      <c r="G386" s="18" t="s">
        <v>10</v>
      </c>
      <c r="H386" s="26"/>
      <c r="I386" s="26"/>
      <c r="J386" s="26"/>
      <c r="K386" s="26"/>
      <c r="L386" s="26"/>
      <c r="M386" s="26"/>
      <c r="N386" s="26"/>
      <c r="O386" s="26">
        <v>500000</v>
      </c>
      <c r="P386" s="26"/>
      <c r="Q386" s="26"/>
      <c r="R386" s="26"/>
      <c r="S386" s="26"/>
      <c r="T386" s="26"/>
    </row>
    <row r="387" spans="1:20" x14ac:dyDescent="0.25">
      <c r="A387" s="2" t="s">
        <v>4483</v>
      </c>
      <c r="B387" s="43"/>
      <c r="C387" s="44"/>
      <c r="D387" s="43"/>
      <c r="E387" s="44"/>
      <c r="F387" s="10" t="s">
        <v>170</v>
      </c>
      <c r="G387" s="18" t="s">
        <v>10</v>
      </c>
      <c r="H387" s="26"/>
      <c r="I387" s="26"/>
      <c r="J387" s="26"/>
      <c r="K387" s="26"/>
      <c r="L387" s="26"/>
      <c r="M387" s="26"/>
      <c r="N387" s="26"/>
      <c r="O387" s="26">
        <v>500000</v>
      </c>
      <c r="P387" s="26"/>
      <c r="Q387" s="26"/>
      <c r="R387" s="26"/>
      <c r="S387" s="26"/>
      <c r="T387" s="26"/>
    </row>
    <row r="388" spans="1:20" x14ac:dyDescent="0.25">
      <c r="A388" s="2" t="s">
        <v>4483</v>
      </c>
      <c r="B388" s="43"/>
      <c r="C388" s="44"/>
      <c r="D388" s="43"/>
      <c r="E388" s="44"/>
      <c r="F388" s="10" t="s">
        <v>37</v>
      </c>
      <c r="G388" s="18" t="s">
        <v>10</v>
      </c>
      <c r="H388" s="26"/>
      <c r="I388" s="26"/>
      <c r="J388" s="26"/>
      <c r="K388" s="26"/>
      <c r="L388" s="26"/>
      <c r="M388" s="26"/>
      <c r="N388" s="26"/>
      <c r="O388" s="26">
        <v>1500000</v>
      </c>
      <c r="P388" s="26"/>
      <c r="Q388" s="26"/>
      <c r="R388" s="26"/>
      <c r="S388" s="26"/>
      <c r="T388" s="26"/>
    </row>
    <row r="389" spans="1:20" x14ac:dyDescent="0.25">
      <c r="A389" s="2" t="s">
        <v>4483</v>
      </c>
      <c r="B389" s="43"/>
      <c r="C389" s="44"/>
      <c r="D389" s="43"/>
      <c r="E389" s="44"/>
      <c r="F389" s="10" t="s">
        <v>11</v>
      </c>
      <c r="G389" s="18" t="s">
        <v>10</v>
      </c>
      <c r="H389" s="26"/>
      <c r="I389" s="26"/>
      <c r="J389" s="26"/>
      <c r="K389" s="26"/>
      <c r="L389" s="26"/>
      <c r="M389" s="26"/>
      <c r="N389" s="26"/>
      <c r="O389" s="26">
        <v>200000</v>
      </c>
      <c r="P389" s="26"/>
      <c r="Q389" s="26"/>
      <c r="R389" s="26"/>
      <c r="S389" s="26"/>
      <c r="T389" s="26"/>
    </row>
    <row r="390" spans="1:20" x14ac:dyDescent="0.25">
      <c r="A390" s="2" t="s">
        <v>4483</v>
      </c>
      <c r="B390" s="43"/>
      <c r="C390" s="44"/>
      <c r="D390" s="43"/>
      <c r="E390" s="44"/>
      <c r="F390" s="10" t="s">
        <v>12</v>
      </c>
      <c r="G390" s="18" t="s">
        <v>10</v>
      </c>
      <c r="H390" s="26"/>
      <c r="I390" s="26"/>
      <c r="J390" s="26"/>
      <c r="K390" s="26"/>
      <c r="L390" s="26"/>
      <c r="M390" s="26"/>
      <c r="N390" s="26"/>
      <c r="O390" s="26">
        <v>250000</v>
      </c>
      <c r="P390" s="26"/>
      <c r="Q390" s="26"/>
      <c r="R390" s="26"/>
      <c r="S390" s="26"/>
      <c r="T390" s="26"/>
    </row>
    <row r="391" spans="1:20" x14ac:dyDescent="0.25">
      <c r="A391" s="2" t="s">
        <v>4483</v>
      </c>
      <c r="B391" s="43"/>
      <c r="C391" s="44"/>
      <c r="D391" s="43"/>
      <c r="E391" s="44"/>
      <c r="F391" s="10" t="s">
        <v>17</v>
      </c>
      <c r="G391" s="18" t="s">
        <v>10</v>
      </c>
      <c r="H391" s="26"/>
      <c r="I391" s="26"/>
      <c r="J391" s="26"/>
      <c r="K391" s="26"/>
      <c r="L391" s="26"/>
      <c r="M391" s="26"/>
      <c r="N391" s="26"/>
      <c r="O391" s="26">
        <v>1000000</v>
      </c>
      <c r="P391" s="26"/>
      <c r="Q391" s="26"/>
      <c r="R391" s="26"/>
      <c r="S391" s="26"/>
      <c r="T391" s="26"/>
    </row>
    <row r="392" spans="1:20" x14ac:dyDescent="0.25">
      <c r="A392" s="2" t="s">
        <v>4483</v>
      </c>
      <c r="B392" s="43"/>
      <c r="C392" s="44"/>
      <c r="D392" s="43"/>
      <c r="E392" s="44"/>
      <c r="F392" s="10" t="s">
        <v>18</v>
      </c>
      <c r="G392" s="18" t="s">
        <v>10</v>
      </c>
      <c r="H392" s="26"/>
      <c r="I392" s="26"/>
      <c r="J392" s="26"/>
      <c r="K392" s="26"/>
      <c r="L392" s="26"/>
      <c r="M392" s="26"/>
      <c r="N392" s="26"/>
      <c r="O392" s="26">
        <v>3000000</v>
      </c>
      <c r="P392" s="26"/>
      <c r="Q392" s="26"/>
      <c r="R392" s="26"/>
      <c r="S392" s="26"/>
      <c r="T392" s="26"/>
    </row>
    <row r="393" spans="1:20" x14ac:dyDescent="0.25">
      <c r="A393" s="2" t="s">
        <v>4483</v>
      </c>
      <c r="B393" s="43"/>
      <c r="C393" s="44"/>
      <c r="D393" s="43"/>
      <c r="E393" s="44"/>
      <c r="F393" s="10" t="s">
        <v>20</v>
      </c>
      <c r="G393" s="18" t="s">
        <v>10</v>
      </c>
      <c r="H393" s="26"/>
      <c r="I393" s="26"/>
      <c r="J393" s="26"/>
      <c r="K393" s="26"/>
      <c r="L393" s="26"/>
      <c r="M393" s="26"/>
      <c r="N393" s="26"/>
      <c r="O393" s="26">
        <v>1000000</v>
      </c>
      <c r="P393" s="26"/>
      <c r="Q393" s="26"/>
      <c r="R393" s="26"/>
      <c r="S393" s="26"/>
      <c r="T393" s="26"/>
    </row>
    <row r="394" spans="1:20" x14ac:dyDescent="0.25">
      <c r="A394" s="2" t="s">
        <v>4483</v>
      </c>
      <c r="B394" s="40"/>
      <c r="C394" s="42"/>
      <c r="D394" s="40"/>
      <c r="E394" s="42"/>
      <c r="F394" s="10" t="s">
        <v>24</v>
      </c>
      <c r="G394" s="18" t="s">
        <v>10</v>
      </c>
      <c r="H394" s="26"/>
      <c r="I394" s="26"/>
      <c r="J394" s="26"/>
      <c r="K394" s="26"/>
      <c r="L394" s="26"/>
      <c r="M394" s="26"/>
      <c r="N394" s="26">
        <v>7950000</v>
      </c>
      <c r="O394" s="26"/>
      <c r="P394" s="26"/>
      <c r="Q394" s="26"/>
      <c r="R394" s="26"/>
      <c r="S394" s="26"/>
      <c r="T394" s="26"/>
    </row>
    <row r="395" spans="1:20" x14ac:dyDescent="0.25">
      <c r="A395" s="2" t="s">
        <v>4483</v>
      </c>
      <c r="B395" s="12" t="s">
        <v>323</v>
      </c>
      <c r="C395" s="12"/>
      <c r="D395" s="12"/>
      <c r="E395" s="12"/>
      <c r="F395" s="10"/>
      <c r="G395" s="10"/>
      <c r="H395" s="27"/>
      <c r="I395" s="27"/>
      <c r="J395" s="27"/>
      <c r="K395" s="27"/>
      <c r="L395" s="27"/>
      <c r="M395" s="27"/>
      <c r="N395" s="27">
        <f>SUBTOTAL(9,N386:N394)</f>
        <v>7950000</v>
      </c>
      <c r="O395" s="27">
        <f>SUBTOTAL(9,O386:O394)</f>
        <v>7950000</v>
      </c>
      <c r="P395" s="27"/>
      <c r="Q395" s="27"/>
      <c r="R395" s="27"/>
      <c r="S395" s="27"/>
      <c r="T395" s="27"/>
    </row>
    <row r="396" spans="1:20" x14ac:dyDescent="0.25">
      <c r="A396" s="2" t="s">
        <v>4483</v>
      </c>
      <c r="B396" s="39">
        <v>7944400</v>
      </c>
      <c r="C396" s="41" t="s">
        <v>105</v>
      </c>
      <c r="D396" s="39" t="s">
        <v>324</v>
      </c>
      <c r="E396" s="41" t="s">
        <v>325</v>
      </c>
      <c r="F396" s="10" t="s">
        <v>53</v>
      </c>
      <c r="G396" s="18" t="s">
        <v>10</v>
      </c>
      <c r="H396" s="26"/>
      <c r="I396" s="26"/>
      <c r="J396" s="26"/>
      <c r="K396" s="26"/>
      <c r="L396" s="26"/>
      <c r="M396" s="26"/>
      <c r="N396" s="26"/>
      <c r="O396" s="26">
        <v>100000</v>
      </c>
      <c r="P396" s="26"/>
      <c r="Q396" s="26"/>
      <c r="R396" s="26"/>
      <c r="S396" s="26"/>
      <c r="T396" s="26"/>
    </row>
    <row r="397" spans="1:20" x14ac:dyDescent="0.25">
      <c r="A397" s="2" t="s">
        <v>4483</v>
      </c>
      <c r="B397" s="43"/>
      <c r="C397" s="44"/>
      <c r="D397" s="43"/>
      <c r="E397" s="44"/>
      <c r="F397" s="10" t="s">
        <v>12</v>
      </c>
      <c r="G397" s="18" t="s">
        <v>10</v>
      </c>
      <c r="H397" s="26"/>
      <c r="I397" s="26"/>
      <c r="J397" s="26"/>
      <c r="K397" s="26"/>
      <c r="L397" s="26"/>
      <c r="M397" s="26"/>
      <c r="N397" s="26"/>
      <c r="O397" s="26">
        <v>75000</v>
      </c>
      <c r="P397" s="26"/>
      <c r="Q397" s="26"/>
      <c r="R397" s="26"/>
      <c r="S397" s="26"/>
      <c r="T397" s="26"/>
    </row>
    <row r="398" spans="1:20" x14ac:dyDescent="0.25">
      <c r="A398" s="2" t="s">
        <v>4483</v>
      </c>
      <c r="B398" s="43"/>
      <c r="C398" s="44"/>
      <c r="D398" s="43"/>
      <c r="E398" s="44"/>
      <c r="F398" s="10" t="s">
        <v>13</v>
      </c>
      <c r="G398" s="18" t="s">
        <v>10</v>
      </c>
      <c r="H398" s="26"/>
      <c r="I398" s="26"/>
      <c r="J398" s="26"/>
      <c r="K398" s="26"/>
      <c r="L398" s="26"/>
      <c r="M398" s="26"/>
      <c r="N398" s="26"/>
      <c r="O398" s="26">
        <v>500000</v>
      </c>
      <c r="P398" s="26"/>
      <c r="Q398" s="26"/>
      <c r="R398" s="26"/>
      <c r="S398" s="26"/>
      <c r="T398" s="26"/>
    </row>
    <row r="399" spans="1:20" x14ac:dyDescent="0.25">
      <c r="A399" s="2" t="s">
        <v>4483</v>
      </c>
      <c r="B399" s="43"/>
      <c r="C399" s="44"/>
      <c r="D399" s="43"/>
      <c r="E399" s="44"/>
      <c r="F399" s="10" t="s">
        <v>18</v>
      </c>
      <c r="G399" s="18" t="s">
        <v>10</v>
      </c>
      <c r="H399" s="26"/>
      <c r="I399" s="26"/>
      <c r="J399" s="26"/>
      <c r="K399" s="26"/>
      <c r="L399" s="26"/>
      <c r="M399" s="26"/>
      <c r="N399" s="26"/>
      <c r="O399" s="26">
        <v>500000</v>
      </c>
      <c r="P399" s="26"/>
      <c r="Q399" s="26"/>
      <c r="R399" s="26"/>
      <c r="S399" s="26"/>
      <c r="T399" s="26"/>
    </row>
    <row r="400" spans="1:20" x14ac:dyDescent="0.25">
      <c r="A400" s="2" t="s">
        <v>4483</v>
      </c>
      <c r="B400" s="43"/>
      <c r="C400" s="44"/>
      <c r="D400" s="43"/>
      <c r="E400" s="44"/>
      <c r="F400" s="10" t="s">
        <v>20</v>
      </c>
      <c r="G400" s="18" t="s">
        <v>10</v>
      </c>
      <c r="H400" s="26"/>
      <c r="I400" s="26"/>
      <c r="J400" s="26"/>
      <c r="K400" s="26"/>
      <c r="L400" s="26"/>
      <c r="M400" s="26"/>
      <c r="N400" s="26"/>
      <c r="O400" s="26">
        <v>825000</v>
      </c>
      <c r="P400" s="26"/>
      <c r="Q400" s="26"/>
      <c r="R400" s="26"/>
      <c r="S400" s="26"/>
      <c r="T400" s="26"/>
    </row>
    <row r="401" spans="1:20" x14ac:dyDescent="0.25">
      <c r="A401" s="2" t="s">
        <v>4483</v>
      </c>
      <c r="B401" s="40"/>
      <c r="C401" s="42"/>
      <c r="D401" s="40"/>
      <c r="E401" s="42"/>
      <c r="F401" s="10" t="s">
        <v>82</v>
      </c>
      <c r="G401" s="18" t="s">
        <v>10</v>
      </c>
      <c r="H401" s="26"/>
      <c r="I401" s="26"/>
      <c r="J401" s="26"/>
      <c r="K401" s="26"/>
      <c r="L401" s="26"/>
      <c r="M401" s="26"/>
      <c r="N401" s="26">
        <v>2000000</v>
      </c>
      <c r="O401" s="26"/>
      <c r="P401" s="26"/>
      <c r="Q401" s="26"/>
      <c r="R401" s="26"/>
      <c r="S401" s="26"/>
      <c r="T401" s="26"/>
    </row>
    <row r="402" spans="1:20" x14ac:dyDescent="0.25">
      <c r="A402" s="2" t="s">
        <v>4483</v>
      </c>
      <c r="B402" s="12" t="s">
        <v>326</v>
      </c>
      <c r="C402" s="12"/>
      <c r="D402" s="12"/>
      <c r="E402" s="12"/>
      <c r="F402" s="10"/>
      <c r="G402" s="10"/>
      <c r="H402" s="27"/>
      <c r="I402" s="27"/>
      <c r="J402" s="27"/>
      <c r="K402" s="27"/>
      <c r="L402" s="27"/>
      <c r="M402" s="27"/>
      <c r="N402" s="27">
        <f>SUBTOTAL(9,N396:N401)</f>
        <v>2000000</v>
      </c>
      <c r="O402" s="27">
        <f>SUBTOTAL(9,O396:O401)</f>
        <v>2000000</v>
      </c>
      <c r="P402" s="27"/>
      <c r="Q402" s="27"/>
      <c r="R402" s="27"/>
      <c r="S402" s="27"/>
      <c r="T402" s="27"/>
    </row>
    <row r="403" spans="1:20" x14ac:dyDescent="0.25">
      <c r="A403" s="2" t="s">
        <v>4483</v>
      </c>
      <c r="B403" s="39">
        <v>7944959</v>
      </c>
      <c r="C403" s="41" t="s">
        <v>29</v>
      </c>
      <c r="D403" s="39" t="s">
        <v>327</v>
      </c>
      <c r="E403" s="41" t="s">
        <v>328</v>
      </c>
      <c r="F403" s="10" t="s">
        <v>11</v>
      </c>
      <c r="G403" s="18" t="s">
        <v>10</v>
      </c>
      <c r="H403" s="26"/>
      <c r="I403" s="26"/>
      <c r="J403" s="26"/>
      <c r="K403" s="26"/>
      <c r="L403" s="26"/>
      <c r="M403" s="26"/>
      <c r="N403" s="26"/>
      <c r="O403" s="26">
        <v>70000</v>
      </c>
      <c r="P403" s="26"/>
      <c r="Q403" s="26"/>
      <c r="R403" s="26"/>
      <c r="S403" s="26"/>
      <c r="T403" s="26"/>
    </row>
    <row r="404" spans="1:20" x14ac:dyDescent="0.25">
      <c r="A404" s="2" t="s">
        <v>4483</v>
      </c>
      <c r="B404" s="43"/>
      <c r="C404" s="44"/>
      <c r="D404" s="43"/>
      <c r="E404" s="44"/>
      <c r="F404" s="10" t="s">
        <v>18</v>
      </c>
      <c r="G404" s="18" t="s">
        <v>10</v>
      </c>
      <c r="H404" s="26"/>
      <c r="I404" s="26"/>
      <c r="J404" s="26"/>
      <c r="K404" s="26"/>
      <c r="L404" s="26"/>
      <c r="M404" s="26"/>
      <c r="N404" s="26"/>
      <c r="O404" s="26">
        <v>80000</v>
      </c>
      <c r="P404" s="26"/>
      <c r="Q404" s="26"/>
      <c r="R404" s="26"/>
      <c r="S404" s="26"/>
      <c r="T404" s="26"/>
    </row>
    <row r="405" spans="1:20" x14ac:dyDescent="0.25">
      <c r="A405" s="2" t="s">
        <v>4483</v>
      </c>
      <c r="B405" s="40"/>
      <c r="C405" s="42"/>
      <c r="D405" s="40"/>
      <c r="E405" s="42"/>
      <c r="F405" s="10" t="s">
        <v>329</v>
      </c>
      <c r="G405" s="18" t="s">
        <v>10</v>
      </c>
      <c r="H405" s="26"/>
      <c r="I405" s="26"/>
      <c r="J405" s="26"/>
      <c r="K405" s="26"/>
      <c r="L405" s="26"/>
      <c r="M405" s="26"/>
      <c r="N405" s="26">
        <v>150000</v>
      </c>
      <c r="O405" s="26"/>
      <c r="P405" s="26"/>
      <c r="Q405" s="26"/>
      <c r="R405" s="26"/>
      <c r="S405" s="26"/>
      <c r="T405" s="26"/>
    </row>
    <row r="406" spans="1:20" x14ac:dyDescent="0.25">
      <c r="A406" s="2" t="s">
        <v>4483</v>
      </c>
      <c r="B406" s="12" t="s">
        <v>330</v>
      </c>
      <c r="C406" s="12"/>
      <c r="D406" s="12"/>
      <c r="E406" s="12"/>
      <c r="F406" s="10"/>
      <c r="G406" s="10"/>
      <c r="H406" s="27"/>
      <c r="I406" s="27"/>
      <c r="J406" s="27"/>
      <c r="K406" s="27"/>
      <c r="L406" s="27"/>
      <c r="M406" s="27"/>
      <c r="N406" s="27">
        <f>+N405+N404+N403</f>
        <v>150000</v>
      </c>
      <c r="O406" s="27">
        <f>+O405+O404+O403</f>
        <v>150000</v>
      </c>
      <c r="P406" s="27"/>
      <c r="Q406" s="27"/>
      <c r="R406" s="27"/>
      <c r="S406" s="27"/>
      <c r="T406" s="27"/>
    </row>
    <row r="407" spans="1:20" x14ac:dyDescent="0.25">
      <c r="A407" s="2" t="s">
        <v>4483</v>
      </c>
      <c r="B407" s="39">
        <v>7946739</v>
      </c>
      <c r="C407" s="41" t="s">
        <v>190</v>
      </c>
      <c r="D407" s="39" t="s">
        <v>331</v>
      </c>
      <c r="E407" s="41" t="s">
        <v>332</v>
      </c>
      <c r="F407" s="10" t="s">
        <v>193</v>
      </c>
      <c r="G407" s="18" t="s">
        <v>333</v>
      </c>
      <c r="H407" s="26"/>
      <c r="I407" s="26"/>
      <c r="J407" s="26"/>
      <c r="K407" s="26"/>
      <c r="L407" s="26"/>
      <c r="M407" s="26">
        <v>660000</v>
      </c>
      <c r="N407" s="26"/>
      <c r="O407" s="26"/>
      <c r="P407" s="26"/>
      <c r="Q407" s="26"/>
      <c r="R407" s="26"/>
      <c r="S407" s="26"/>
      <c r="T407" s="26"/>
    </row>
    <row r="408" spans="1:20" x14ac:dyDescent="0.25">
      <c r="A408" s="2" t="s">
        <v>4483</v>
      </c>
      <c r="B408" s="43"/>
      <c r="C408" s="44"/>
      <c r="D408" s="43"/>
      <c r="E408" s="44"/>
      <c r="F408" s="10" t="s">
        <v>128</v>
      </c>
      <c r="G408" s="18" t="s">
        <v>333</v>
      </c>
      <c r="H408" s="26"/>
      <c r="I408" s="26"/>
      <c r="J408" s="26"/>
      <c r="K408" s="26"/>
      <c r="L408" s="26"/>
      <c r="M408" s="26">
        <v>558920</v>
      </c>
      <c r="N408" s="26"/>
      <c r="O408" s="26"/>
      <c r="P408" s="26"/>
      <c r="Q408" s="26"/>
      <c r="R408" s="26"/>
      <c r="S408" s="26"/>
      <c r="T408" s="26"/>
    </row>
    <row r="409" spans="1:20" x14ac:dyDescent="0.25">
      <c r="A409" s="2" t="s">
        <v>4483</v>
      </c>
      <c r="B409" s="43"/>
      <c r="C409" s="44"/>
      <c r="D409" s="43"/>
      <c r="E409" s="44"/>
      <c r="F409" s="10" t="s">
        <v>9</v>
      </c>
      <c r="G409" s="18" t="s">
        <v>333</v>
      </c>
      <c r="H409" s="26"/>
      <c r="I409" s="26"/>
      <c r="J409" s="26"/>
      <c r="K409" s="26"/>
      <c r="L409" s="26"/>
      <c r="M409" s="26">
        <v>447300</v>
      </c>
      <c r="N409" s="26"/>
      <c r="O409" s="26"/>
      <c r="P409" s="26"/>
      <c r="Q409" s="26"/>
      <c r="R409" s="26"/>
      <c r="S409" s="26"/>
      <c r="T409" s="26"/>
    </row>
    <row r="410" spans="1:20" x14ac:dyDescent="0.25">
      <c r="A410" s="2" t="s">
        <v>4483</v>
      </c>
      <c r="B410" s="43"/>
      <c r="C410" s="44"/>
      <c r="D410" s="43"/>
      <c r="E410" s="44"/>
      <c r="F410" s="10" t="s">
        <v>334</v>
      </c>
      <c r="G410" s="18" t="s">
        <v>333</v>
      </c>
      <c r="H410" s="26"/>
      <c r="I410" s="26"/>
      <c r="J410" s="26"/>
      <c r="K410" s="26"/>
      <c r="L410" s="26"/>
      <c r="M410" s="26">
        <v>370000</v>
      </c>
      <c r="N410" s="26"/>
      <c r="O410" s="26"/>
      <c r="P410" s="26"/>
      <c r="Q410" s="26"/>
      <c r="R410" s="26"/>
      <c r="S410" s="26"/>
      <c r="T410" s="26"/>
    </row>
    <row r="411" spans="1:20" x14ac:dyDescent="0.25">
      <c r="A411" s="2" t="s">
        <v>4483</v>
      </c>
      <c r="B411" s="43"/>
      <c r="C411" s="44"/>
      <c r="D411" s="43"/>
      <c r="E411" s="44"/>
      <c r="F411" s="10" t="s">
        <v>11</v>
      </c>
      <c r="G411" s="18" t="s">
        <v>333</v>
      </c>
      <c r="H411" s="26"/>
      <c r="I411" s="26"/>
      <c r="J411" s="26"/>
      <c r="K411" s="26"/>
      <c r="L411" s="26"/>
      <c r="M411" s="26">
        <v>210000</v>
      </c>
      <c r="N411" s="26"/>
      <c r="O411" s="26"/>
      <c r="P411" s="26"/>
      <c r="Q411" s="26"/>
      <c r="R411" s="26"/>
      <c r="S411" s="26"/>
      <c r="T411" s="26"/>
    </row>
    <row r="412" spans="1:20" x14ac:dyDescent="0.25">
      <c r="A412" s="2" t="s">
        <v>4483</v>
      </c>
      <c r="B412" s="43"/>
      <c r="C412" s="44"/>
      <c r="D412" s="43"/>
      <c r="E412" s="44"/>
      <c r="F412" s="10" t="s">
        <v>53</v>
      </c>
      <c r="G412" s="18" t="s">
        <v>333</v>
      </c>
      <c r="H412" s="26"/>
      <c r="I412" s="26"/>
      <c r="J412" s="26"/>
      <c r="K412" s="26"/>
      <c r="L412" s="26"/>
      <c r="M412" s="26">
        <v>100000</v>
      </c>
      <c r="N412" s="26"/>
      <c r="O412" s="26"/>
      <c r="P412" s="26"/>
      <c r="Q412" s="26"/>
      <c r="R412" s="26"/>
      <c r="S412" s="26"/>
      <c r="T412" s="26"/>
    </row>
    <row r="413" spans="1:20" x14ac:dyDescent="0.25">
      <c r="A413" s="2" t="s">
        <v>4483</v>
      </c>
      <c r="B413" s="43"/>
      <c r="C413" s="44"/>
      <c r="D413" s="43"/>
      <c r="E413" s="44"/>
      <c r="F413" s="10" t="s">
        <v>12</v>
      </c>
      <c r="G413" s="18" t="s">
        <v>333</v>
      </c>
      <c r="H413" s="26"/>
      <c r="I413" s="26"/>
      <c r="J413" s="26"/>
      <c r="K413" s="26"/>
      <c r="L413" s="26"/>
      <c r="M413" s="26">
        <v>652000</v>
      </c>
      <c r="N413" s="26"/>
      <c r="O413" s="26"/>
      <c r="P413" s="26"/>
      <c r="Q413" s="26"/>
      <c r="R413" s="26"/>
      <c r="S413" s="26"/>
      <c r="T413" s="26"/>
    </row>
    <row r="414" spans="1:20" x14ac:dyDescent="0.25">
      <c r="A414" s="2" t="s">
        <v>4483</v>
      </c>
      <c r="B414" s="43"/>
      <c r="C414" s="44"/>
      <c r="D414" s="43"/>
      <c r="E414" s="44"/>
      <c r="F414" s="10" t="s">
        <v>14</v>
      </c>
      <c r="G414" s="18" t="s">
        <v>333</v>
      </c>
      <c r="H414" s="26"/>
      <c r="I414" s="26"/>
      <c r="J414" s="26"/>
      <c r="K414" s="26"/>
      <c r="L414" s="26"/>
      <c r="M414" s="26">
        <v>929000</v>
      </c>
      <c r="N414" s="26"/>
      <c r="O414" s="26"/>
      <c r="P414" s="26"/>
      <c r="Q414" s="26"/>
      <c r="R414" s="26"/>
      <c r="S414" s="26"/>
      <c r="T414" s="26"/>
    </row>
    <row r="415" spans="1:20" x14ac:dyDescent="0.25">
      <c r="A415" s="2" t="s">
        <v>4483</v>
      </c>
      <c r="B415" s="43"/>
      <c r="C415" s="44"/>
      <c r="D415" s="43"/>
      <c r="E415" s="44"/>
      <c r="F415" s="10" t="s">
        <v>129</v>
      </c>
      <c r="G415" s="18" t="s">
        <v>333</v>
      </c>
      <c r="H415" s="26"/>
      <c r="I415" s="26"/>
      <c r="J415" s="26"/>
      <c r="K415" s="26"/>
      <c r="L415" s="26"/>
      <c r="M415" s="26">
        <v>7240340</v>
      </c>
      <c r="N415" s="26"/>
      <c r="O415" s="26"/>
      <c r="P415" s="26"/>
      <c r="Q415" s="26"/>
      <c r="R415" s="26"/>
      <c r="S415" s="26"/>
      <c r="T415" s="26"/>
    </row>
    <row r="416" spans="1:20" x14ac:dyDescent="0.25">
      <c r="A416" s="2" t="s">
        <v>4483</v>
      </c>
      <c r="B416" s="43"/>
      <c r="C416" s="44"/>
      <c r="D416" s="43"/>
      <c r="E416" s="44"/>
      <c r="F416" s="10" t="s">
        <v>17</v>
      </c>
      <c r="G416" s="18" t="s">
        <v>333</v>
      </c>
      <c r="H416" s="26"/>
      <c r="I416" s="26"/>
      <c r="J416" s="26"/>
      <c r="K416" s="26"/>
      <c r="L416" s="26"/>
      <c r="M416" s="26">
        <v>1800000</v>
      </c>
      <c r="N416" s="26"/>
      <c r="O416" s="26"/>
      <c r="P416" s="26"/>
      <c r="Q416" s="26"/>
      <c r="R416" s="26"/>
      <c r="S416" s="26"/>
      <c r="T416" s="26"/>
    </row>
    <row r="417" spans="1:20" x14ac:dyDescent="0.25">
      <c r="A417" s="2" t="s">
        <v>4483</v>
      </c>
      <c r="B417" s="43"/>
      <c r="C417" s="44"/>
      <c r="D417" s="43"/>
      <c r="E417" s="44"/>
      <c r="F417" s="10" t="s">
        <v>18</v>
      </c>
      <c r="G417" s="18" t="s">
        <v>333</v>
      </c>
      <c r="H417" s="26"/>
      <c r="I417" s="26"/>
      <c r="J417" s="26"/>
      <c r="K417" s="26"/>
      <c r="L417" s="26"/>
      <c r="M417" s="26">
        <v>10840600</v>
      </c>
      <c r="N417" s="26"/>
      <c r="O417" s="26"/>
      <c r="P417" s="26"/>
      <c r="Q417" s="26"/>
      <c r="R417" s="26"/>
      <c r="S417" s="26"/>
      <c r="T417" s="26"/>
    </row>
    <row r="418" spans="1:20" x14ac:dyDescent="0.25">
      <c r="A418" s="2" t="s">
        <v>4483</v>
      </c>
      <c r="B418" s="43"/>
      <c r="C418" s="44"/>
      <c r="D418" s="43"/>
      <c r="E418" s="44"/>
      <c r="F418" s="10" t="s">
        <v>96</v>
      </c>
      <c r="G418" s="18" t="s">
        <v>333</v>
      </c>
      <c r="H418" s="26"/>
      <c r="I418" s="26"/>
      <c r="J418" s="26"/>
      <c r="K418" s="26"/>
      <c r="L418" s="26"/>
      <c r="M418" s="26">
        <v>12804000</v>
      </c>
      <c r="N418" s="26"/>
      <c r="O418" s="26"/>
      <c r="P418" s="26"/>
      <c r="Q418" s="26"/>
      <c r="R418" s="26"/>
      <c r="S418" s="26"/>
      <c r="T418" s="26"/>
    </row>
    <row r="419" spans="1:20" x14ac:dyDescent="0.25">
      <c r="A419" s="2" t="s">
        <v>4483</v>
      </c>
      <c r="B419" s="43"/>
      <c r="C419" s="44"/>
      <c r="D419" s="43"/>
      <c r="E419" s="44"/>
      <c r="F419" s="10" t="s">
        <v>20</v>
      </c>
      <c r="G419" s="18" t="s">
        <v>333</v>
      </c>
      <c r="H419" s="26"/>
      <c r="I419" s="26"/>
      <c r="J419" s="26"/>
      <c r="K419" s="26"/>
      <c r="L419" s="26"/>
      <c r="M419" s="26">
        <v>500000</v>
      </c>
      <c r="N419" s="26"/>
      <c r="O419" s="26"/>
      <c r="P419" s="26"/>
      <c r="Q419" s="26"/>
      <c r="R419" s="26"/>
      <c r="S419" s="26"/>
      <c r="T419" s="26"/>
    </row>
    <row r="420" spans="1:20" x14ac:dyDescent="0.25">
      <c r="A420" s="2" t="s">
        <v>4483</v>
      </c>
      <c r="B420" s="43"/>
      <c r="C420" s="44"/>
      <c r="D420" s="43"/>
      <c r="E420" s="44"/>
      <c r="F420" s="10" t="s">
        <v>22</v>
      </c>
      <c r="G420" s="18" t="s">
        <v>333</v>
      </c>
      <c r="H420" s="26"/>
      <c r="I420" s="26"/>
      <c r="J420" s="26"/>
      <c r="K420" s="26"/>
      <c r="L420" s="26"/>
      <c r="M420" s="26">
        <v>1105000</v>
      </c>
      <c r="N420" s="26"/>
      <c r="O420" s="26"/>
      <c r="P420" s="26"/>
      <c r="Q420" s="26"/>
      <c r="R420" s="26"/>
      <c r="S420" s="26"/>
      <c r="T420" s="26"/>
    </row>
    <row r="421" spans="1:20" x14ac:dyDescent="0.25">
      <c r="A421" s="2" t="s">
        <v>4483</v>
      </c>
      <c r="B421" s="40"/>
      <c r="C421" s="42"/>
      <c r="D421" s="40"/>
      <c r="E421" s="42"/>
      <c r="F421" s="10" t="s">
        <v>335</v>
      </c>
      <c r="G421" s="18" t="s">
        <v>333</v>
      </c>
      <c r="H421" s="26"/>
      <c r="I421" s="26"/>
      <c r="J421" s="26"/>
      <c r="K421" s="26"/>
      <c r="L421" s="26"/>
      <c r="M421" s="26">
        <v>1700000</v>
      </c>
      <c r="N421" s="26"/>
      <c r="O421" s="26"/>
      <c r="P421" s="26"/>
      <c r="Q421" s="26"/>
      <c r="R421" s="26"/>
      <c r="S421" s="26"/>
      <c r="T421" s="26"/>
    </row>
    <row r="422" spans="1:20" x14ac:dyDescent="0.25">
      <c r="A422" s="2" t="s">
        <v>4483</v>
      </c>
      <c r="B422" s="12" t="s">
        <v>336</v>
      </c>
      <c r="C422" s="12"/>
      <c r="D422" s="12"/>
      <c r="E422" s="12"/>
      <c r="F422" s="10"/>
      <c r="G422" s="10"/>
      <c r="H422" s="27"/>
      <c r="I422" s="27"/>
      <c r="J422" s="27"/>
      <c r="K422" s="27"/>
      <c r="L422" s="27"/>
      <c r="M422" s="27">
        <v>39917160</v>
      </c>
      <c r="N422" s="27"/>
      <c r="O422" s="27"/>
      <c r="P422" s="27"/>
      <c r="Q422" s="27"/>
      <c r="R422" s="27"/>
      <c r="S422" s="27"/>
      <c r="T422" s="27"/>
    </row>
    <row r="423" spans="1:20" x14ac:dyDescent="0.25">
      <c r="A423" s="2" t="s">
        <v>4483</v>
      </c>
      <c r="B423" s="39">
        <v>7944425</v>
      </c>
      <c r="C423" s="41" t="s">
        <v>105</v>
      </c>
      <c r="D423" s="39" t="s">
        <v>337</v>
      </c>
      <c r="E423" s="41" t="s">
        <v>338</v>
      </c>
      <c r="F423" s="10" t="s">
        <v>17</v>
      </c>
      <c r="G423" s="18" t="s">
        <v>10</v>
      </c>
      <c r="H423" s="26"/>
      <c r="I423" s="26"/>
      <c r="J423" s="26"/>
      <c r="K423" s="26"/>
      <c r="L423" s="26"/>
      <c r="M423" s="26"/>
      <c r="N423" s="26"/>
      <c r="O423" s="26">
        <v>500000</v>
      </c>
      <c r="P423" s="26"/>
      <c r="Q423" s="26"/>
      <c r="R423" s="26"/>
      <c r="S423" s="26"/>
      <c r="T423" s="26"/>
    </row>
    <row r="424" spans="1:20" x14ac:dyDescent="0.25">
      <c r="A424" s="2" t="s">
        <v>4483</v>
      </c>
      <c r="B424" s="43"/>
      <c r="C424" s="44"/>
      <c r="D424" s="43"/>
      <c r="E424" s="44"/>
      <c r="F424" s="10" t="s">
        <v>18</v>
      </c>
      <c r="G424" s="18" t="s">
        <v>10</v>
      </c>
      <c r="H424" s="26"/>
      <c r="I424" s="26"/>
      <c r="J424" s="26"/>
      <c r="K424" s="26"/>
      <c r="L424" s="26"/>
      <c r="M424" s="26"/>
      <c r="N424" s="26"/>
      <c r="O424" s="26">
        <v>800000</v>
      </c>
      <c r="P424" s="26"/>
      <c r="Q424" s="26"/>
      <c r="R424" s="26"/>
      <c r="S424" s="26"/>
      <c r="T424" s="26"/>
    </row>
    <row r="425" spans="1:20" x14ac:dyDescent="0.25">
      <c r="A425" s="2" t="s">
        <v>4483</v>
      </c>
      <c r="B425" s="40"/>
      <c r="C425" s="42"/>
      <c r="D425" s="40"/>
      <c r="E425" s="42"/>
      <c r="F425" s="10" t="s">
        <v>24</v>
      </c>
      <c r="G425" s="18" t="s">
        <v>10</v>
      </c>
      <c r="H425" s="26"/>
      <c r="I425" s="26"/>
      <c r="J425" s="26"/>
      <c r="K425" s="26"/>
      <c r="L425" s="26"/>
      <c r="M425" s="26"/>
      <c r="N425" s="26">
        <v>1300000</v>
      </c>
      <c r="O425" s="26"/>
      <c r="P425" s="26"/>
      <c r="Q425" s="26"/>
      <c r="R425" s="26"/>
      <c r="S425" s="26"/>
      <c r="T425" s="26"/>
    </row>
    <row r="426" spans="1:20" x14ac:dyDescent="0.25">
      <c r="A426" s="2" t="s">
        <v>4483</v>
      </c>
      <c r="B426" s="12" t="s">
        <v>339</v>
      </c>
      <c r="C426" s="12"/>
      <c r="D426" s="12"/>
      <c r="E426" s="12"/>
      <c r="F426" s="10"/>
      <c r="G426" s="10"/>
      <c r="H426" s="27"/>
      <c r="I426" s="27"/>
      <c r="J426" s="27"/>
      <c r="K426" s="27"/>
      <c r="L426" s="27"/>
      <c r="M426" s="27"/>
      <c r="N426" s="27">
        <f>+N425+N424+N423</f>
        <v>1300000</v>
      </c>
      <c r="O426" s="27">
        <f>+O425+O424+O423</f>
        <v>1300000</v>
      </c>
      <c r="P426" s="27"/>
      <c r="Q426" s="27"/>
      <c r="R426" s="27"/>
      <c r="S426" s="27"/>
      <c r="T426" s="27"/>
    </row>
    <row r="427" spans="1:20" x14ac:dyDescent="0.25">
      <c r="A427" s="2" t="s">
        <v>4483</v>
      </c>
      <c r="B427" s="39">
        <v>7974836</v>
      </c>
      <c r="C427" s="41" t="s">
        <v>340</v>
      </c>
      <c r="D427" s="39" t="s">
        <v>341</v>
      </c>
      <c r="E427" s="41" t="s">
        <v>342</v>
      </c>
      <c r="F427" s="10" t="s">
        <v>53</v>
      </c>
      <c r="G427" s="18" t="s">
        <v>67</v>
      </c>
      <c r="H427" s="26">
        <v>649055</v>
      </c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</row>
    <row r="428" spans="1:20" x14ac:dyDescent="0.25">
      <c r="A428" s="2" t="s">
        <v>4483</v>
      </c>
      <c r="B428" s="43"/>
      <c r="C428" s="44"/>
      <c r="D428" s="43"/>
      <c r="E428" s="44"/>
      <c r="F428" s="10" t="s">
        <v>18</v>
      </c>
      <c r="G428" s="18" t="s">
        <v>67</v>
      </c>
      <c r="H428" s="26">
        <v>1000000</v>
      </c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</row>
    <row r="429" spans="1:20" x14ac:dyDescent="0.25">
      <c r="A429" s="2" t="s">
        <v>4483</v>
      </c>
      <c r="B429" s="43"/>
      <c r="C429" s="44"/>
      <c r="D429" s="43"/>
      <c r="E429" s="44"/>
      <c r="F429" s="10" t="s">
        <v>20</v>
      </c>
      <c r="G429" s="18" t="s">
        <v>67</v>
      </c>
      <c r="H429" s="26">
        <v>5000000</v>
      </c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</row>
    <row r="430" spans="1:20" x14ac:dyDescent="0.25">
      <c r="A430" s="2" t="s">
        <v>4483</v>
      </c>
      <c r="B430" s="43"/>
      <c r="C430" s="44"/>
      <c r="D430" s="43"/>
      <c r="E430" s="44"/>
      <c r="F430" s="10" t="s">
        <v>22</v>
      </c>
      <c r="G430" s="18" t="s">
        <v>67</v>
      </c>
      <c r="H430" s="26"/>
      <c r="I430" s="26">
        <v>11149055</v>
      </c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</row>
    <row r="431" spans="1:20" x14ac:dyDescent="0.25">
      <c r="A431" s="2" t="s">
        <v>4483</v>
      </c>
      <c r="B431" s="43"/>
      <c r="C431" s="44"/>
      <c r="D431" s="43"/>
      <c r="E431" s="44"/>
      <c r="F431" s="10" t="s">
        <v>23</v>
      </c>
      <c r="G431" s="18" t="s">
        <v>67</v>
      </c>
      <c r="H431" s="26">
        <v>1000000</v>
      </c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</row>
    <row r="432" spans="1:20" x14ac:dyDescent="0.25">
      <c r="A432" s="2" t="s">
        <v>4483</v>
      </c>
      <c r="B432" s="40"/>
      <c r="C432" s="42"/>
      <c r="D432" s="40"/>
      <c r="E432" s="42"/>
      <c r="F432" s="10" t="s">
        <v>181</v>
      </c>
      <c r="G432" s="18" t="s">
        <v>67</v>
      </c>
      <c r="H432" s="26">
        <v>3500000</v>
      </c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</row>
    <row r="433" spans="1:20" x14ac:dyDescent="0.25">
      <c r="A433" s="2" t="s">
        <v>4483</v>
      </c>
      <c r="B433" s="12" t="s">
        <v>343</v>
      </c>
      <c r="C433" s="12"/>
      <c r="D433" s="12"/>
      <c r="E433" s="12"/>
      <c r="F433" s="10"/>
      <c r="G433" s="10"/>
      <c r="H433" s="27">
        <f>SUBTOTAL(9,H427:H432)</f>
        <v>11149055</v>
      </c>
      <c r="I433" s="27">
        <f>SUBTOTAL(9,I427:I432)</f>
        <v>11149055</v>
      </c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</row>
    <row r="434" spans="1:20" x14ac:dyDescent="0.25">
      <c r="A434" s="2" t="s">
        <v>4483</v>
      </c>
      <c r="B434" s="39">
        <v>7945281</v>
      </c>
      <c r="C434" s="41" t="s">
        <v>344</v>
      </c>
      <c r="D434" s="39" t="s">
        <v>345</v>
      </c>
      <c r="E434" s="41" t="s">
        <v>346</v>
      </c>
      <c r="F434" s="10" t="s">
        <v>77</v>
      </c>
      <c r="G434" s="18" t="s">
        <v>10</v>
      </c>
      <c r="H434" s="26"/>
      <c r="I434" s="26"/>
      <c r="J434" s="26"/>
      <c r="K434" s="26"/>
      <c r="L434" s="26"/>
      <c r="M434" s="26"/>
      <c r="N434" s="26">
        <v>500000</v>
      </c>
      <c r="O434" s="26"/>
      <c r="P434" s="26"/>
      <c r="Q434" s="26"/>
      <c r="R434" s="26"/>
      <c r="S434" s="26"/>
      <c r="T434" s="26"/>
    </row>
    <row r="435" spans="1:20" x14ac:dyDescent="0.25">
      <c r="A435" s="2" t="s">
        <v>4483</v>
      </c>
      <c r="B435" s="40"/>
      <c r="C435" s="42"/>
      <c r="D435" s="40"/>
      <c r="E435" s="42"/>
      <c r="F435" s="10" t="s">
        <v>347</v>
      </c>
      <c r="G435" s="18" t="s">
        <v>10</v>
      </c>
      <c r="H435" s="26"/>
      <c r="I435" s="26"/>
      <c r="J435" s="26"/>
      <c r="K435" s="26"/>
      <c r="L435" s="26"/>
      <c r="M435" s="26"/>
      <c r="N435" s="26"/>
      <c r="O435" s="26">
        <v>500000</v>
      </c>
      <c r="P435" s="26"/>
      <c r="Q435" s="26"/>
      <c r="R435" s="26"/>
      <c r="S435" s="26"/>
      <c r="T435" s="26"/>
    </row>
    <row r="436" spans="1:20" x14ac:dyDescent="0.25">
      <c r="A436" s="2" t="s">
        <v>4483</v>
      </c>
      <c r="B436" s="12" t="s">
        <v>348</v>
      </c>
      <c r="C436" s="12"/>
      <c r="D436" s="12"/>
      <c r="E436" s="12"/>
      <c r="F436" s="10"/>
      <c r="G436" s="10"/>
      <c r="H436" s="27"/>
      <c r="I436" s="27"/>
      <c r="J436" s="27"/>
      <c r="K436" s="27"/>
      <c r="L436" s="27"/>
      <c r="M436" s="27"/>
      <c r="N436" s="27">
        <f>+N435+N434</f>
        <v>500000</v>
      </c>
      <c r="O436" s="27">
        <f>+O435+O434</f>
        <v>500000</v>
      </c>
      <c r="P436" s="27"/>
      <c r="Q436" s="27"/>
      <c r="R436" s="27"/>
      <c r="S436" s="27"/>
      <c r="T436" s="27"/>
    </row>
    <row r="437" spans="1:20" x14ac:dyDescent="0.25">
      <c r="A437" s="2" t="s">
        <v>4483</v>
      </c>
      <c r="B437" s="39">
        <v>7946434</v>
      </c>
      <c r="C437" s="41" t="s">
        <v>183</v>
      </c>
      <c r="D437" s="39" t="s">
        <v>349</v>
      </c>
      <c r="E437" s="41" t="s">
        <v>350</v>
      </c>
      <c r="F437" s="10" t="s">
        <v>18</v>
      </c>
      <c r="G437" s="18" t="s">
        <v>10</v>
      </c>
      <c r="H437" s="26"/>
      <c r="I437" s="26"/>
      <c r="J437" s="26"/>
      <c r="K437" s="26"/>
      <c r="L437" s="26"/>
      <c r="M437" s="26"/>
      <c r="N437" s="26"/>
      <c r="O437" s="26">
        <v>395000</v>
      </c>
      <c r="P437" s="26"/>
      <c r="Q437" s="26"/>
      <c r="R437" s="26"/>
      <c r="S437" s="26"/>
      <c r="T437" s="26"/>
    </row>
    <row r="438" spans="1:20" x14ac:dyDescent="0.25">
      <c r="A438" s="2" t="s">
        <v>4483</v>
      </c>
      <c r="B438" s="40"/>
      <c r="C438" s="42"/>
      <c r="D438" s="40"/>
      <c r="E438" s="42"/>
      <c r="F438" s="10" t="s">
        <v>20</v>
      </c>
      <c r="G438" s="18" t="s">
        <v>10</v>
      </c>
      <c r="H438" s="26"/>
      <c r="I438" s="26"/>
      <c r="J438" s="26"/>
      <c r="K438" s="26"/>
      <c r="L438" s="26"/>
      <c r="M438" s="26"/>
      <c r="N438" s="26">
        <v>395000</v>
      </c>
      <c r="O438" s="26"/>
      <c r="P438" s="26"/>
      <c r="Q438" s="26"/>
      <c r="R438" s="26"/>
      <c r="S438" s="26"/>
      <c r="T438" s="26"/>
    </row>
    <row r="439" spans="1:20" x14ac:dyDescent="0.25">
      <c r="A439" s="2" t="s">
        <v>4483</v>
      </c>
      <c r="B439" s="12" t="s">
        <v>351</v>
      </c>
      <c r="C439" s="12"/>
      <c r="D439" s="12"/>
      <c r="E439" s="12"/>
      <c r="F439" s="10"/>
      <c r="G439" s="10"/>
      <c r="H439" s="27"/>
      <c r="I439" s="27"/>
      <c r="J439" s="27"/>
      <c r="K439" s="27"/>
      <c r="L439" s="27"/>
      <c r="M439" s="27"/>
      <c r="N439" s="27">
        <f>+N438+N437</f>
        <v>395000</v>
      </c>
      <c r="O439" s="27">
        <f>+O438+O437</f>
        <v>395000</v>
      </c>
      <c r="P439" s="27"/>
      <c r="Q439" s="27"/>
      <c r="R439" s="27"/>
      <c r="S439" s="27"/>
      <c r="T439" s="27"/>
    </row>
    <row r="440" spans="1:20" x14ac:dyDescent="0.25">
      <c r="A440" s="2" t="s">
        <v>4483</v>
      </c>
      <c r="B440" s="39">
        <v>7946758</v>
      </c>
      <c r="C440" s="41" t="s">
        <v>352</v>
      </c>
      <c r="D440" s="39" t="s">
        <v>353</v>
      </c>
      <c r="E440" s="41" t="s">
        <v>354</v>
      </c>
      <c r="F440" s="10" t="s">
        <v>128</v>
      </c>
      <c r="G440" s="18" t="s">
        <v>10</v>
      </c>
      <c r="H440" s="26"/>
      <c r="I440" s="26"/>
      <c r="J440" s="26"/>
      <c r="K440" s="26"/>
      <c r="L440" s="26"/>
      <c r="M440" s="26"/>
      <c r="N440" s="26"/>
      <c r="O440" s="26">
        <v>1166965</v>
      </c>
      <c r="P440" s="26"/>
      <c r="Q440" s="26"/>
      <c r="R440" s="26"/>
      <c r="S440" s="26"/>
      <c r="T440" s="26"/>
    </row>
    <row r="441" spans="1:20" x14ac:dyDescent="0.25">
      <c r="A441" s="2" t="s">
        <v>4483</v>
      </c>
      <c r="B441" s="40"/>
      <c r="C441" s="42"/>
      <c r="D441" s="40"/>
      <c r="E441" s="42"/>
      <c r="F441" s="10" t="s">
        <v>129</v>
      </c>
      <c r="G441" s="18" t="s">
        <v>10</v>
      </c>
      <c r="H441" s="26"/>
      <c r="I441" s="26"/>
      <c r="J441" s="26"/>
      <c r="K441" s="26"/>
      <c r="L441" s="26"/>
      <c r="M441" s="26"/>
      <c r="N441" s="26">
        <v>1166965</v>
      </c>
      <c r="O441" s="26"/>
      <c r="P441" s="26"/>
      <c r="Q441" s="26"/>
      <c r="R441" s="26"/>
      <c r="S441" s="26"/>
      <c r="T441" s="26"/>
    </row>
    <row r="442" spans="1:20" x14ac:dyDescent="0.25">
      <c r="A442" s="2" t="s">
        <v>4483</v>
      </c>
      <c r="B442" s="12" t="s">
        <v>355</v>
      </c>
      <c r="C442" s="12"/>
      <c r="D442" s="12"/>
      <c r="E442" s="12"/>
      <c r="F442" s="10"/>
      <c r="G442" s="10"/>
      <c r="H442" s="27"/>
      <c r="I442" s="27"/>
      <c r="J442" s="27"/>
      <c r="K442" s="27"/>
      <c r="L442" s="27"/>
      <c r="M442" s="27"/>
      <c r="N442" s="27">
        <f>+N441+N440</f>
        <v>1166965</v>
      </c>
      <c r="O442" s="27">
        <f>+O441+O440</f>
        <v>1166965</v>
      </c>
      <c r="P442" s="27"/>
      <c r="Q442" s="27"/>
      <c r="R442" s="27"/>
      <c r="S442" s="27"/>
      <c r="T442" s="27"/>
    </row>
    <row r="443" spans="1:20" x14ac:dyDescent="0.25">
      <c r="A443" s="2" t="s">
        <v>4483</v>
      </c>
      <c r="B443" s="39">
        <v>7971520</v>
      </c>
      <c r="C443" s="41" t="s">
        <v>201</v>
      </c>
      <c r="D443" s="39" t="s">
        <v>202</v>
      </c>
      <c r="E443" s="41" t="s">
        <v>203</v>
      </c>
      <c r="F443" s="10" t="s">
        <v>18</v>
      </c>
      <c r="G443" s="18" t="s">
        <v>204</v>
      </c>
      <c r="H443" s="26"/>
      <c r="I443" s="26">
        <v>250000</v>
      </c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</row>
    <row r="444" spans="1:20" x14ac:dyDescent="0.25">
      <c r="A444" s="2" t="s">
        <v>4483</v>
      </c>
      <c r="B444" s="40"/>
      <c r="C444" s="42"/>
      <c r="D444" s="40"/>
      <c r="E444" s="42"/>
      <c r="F444" s="10" t="s">
        <v>39</v>
      </c>
      <c r="G444" s="18" t="s">
        <v>204</v>
      </c>
      <c r="H444" s="26">
        <v>250000</v>
      </c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</row>
    <row r="445" spans="1:20" x14ac:dyDescent="0.25">
      <c r="A445" s="2" t="s">
        <v>4483</v>
      </c>
      <c r="B445" s="12" t="s">
        <v>356</v>
      </c>
      <c r="C445" s="12"/>
      <c r="D445" s="12"/>
      <c r="E445" s="12"/>
      <c r="F445" s="10"/>
      <c r="G445" s="10"/>
      <c r="H445" s="27">
        <f>+H444+H443</f>
        <v>250000</v>
      </c>
      <c r="I445" s="27">
        <f>+I444+I443</f>
        <v>250000</v>
      </c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</row>
    <row r="446" spans="1:20" x14ac:dyDescent="0.25">
      <c r="A446" s="2" t="s">
        <v>4483</v>
      </c>
      <c r="B446" s="39">
        <v>7971154</v>
      </c>
      <c r="C446" s="41" t="s">
        <v>122</v>
      </c>
      <c r="D446" s="39" t="s">
        <v>357</v>
      </c>
      <c r="E446" s="41" t="s">
        <v>358</v>
      </c>
      <c r="F446" s="10" t="s">
        <v>9</v>
      </c>
      <c r="G446" s="18" t="s">
        <v>10</v>
      </c>
      <c r="H446" s="26"/>
      <c r="I446" s="26"/>
      <c r="J446" s="26"/>
      <c r="K446" s="26"/>
      <c r="L446" s="26"/>
      <c r="M446" s="26"/>
      <c r="N446" s="26">
        <v>674653</v>
      </c>
      <c r="O446" s="26"/>
      <c r="P446" s="26"/>
      <c r="Q446" s="26"/>
      <c r="R446" s="26"/>
      <c r="S446" s="26"/>
      <c r="T446" s="26"/>
    </row>
    <row r="447" spans="1:20" x14ac:dyDescent="0.25">
      <c r="A447" s="2" t="s">
        <v>4483</v>
      </c>
      <c r="B447" s="40"/>
      <c r="C447" s="42"/>
      <c r="D447" s="40"/>
      <c r="E447" s="42"/>
      <c r="F447" s="10" t="s">
        <v>359</v>
      </c>
      <c r="G447" s="18" t="s">
        <v>10</v>
      </c>
      <c r="H447" s="26"/>
      <c r="I447" s="26"/>
      <c r="J447" s="26"/>
      <c r="K447" s="26"/>
      <c r="L447" s="26"/>
      <c r="M447" s="26"/>
      <c r="N447" s="26"/>
      <c r="O447" s="26">
        <v>674653</v>
      </c>
      <c r="P447" s="26"/>
      <c r="Q447" s="26"/>
      <c r="R447" s="26"/>
      <c r="S447" s="26"/>
      <c r="T447" s="26"/>
    </row>
    <row r="448" spans="1:20" x14ac:dyDescent="0.25">
      <c r="A448" s="2" t="s">
        <v>4483</v>
      </c>
      <c r="B448" s="12" t="s">
        <v>360</v>
      </c>
      <c r="C448" s="12"/>
      <c r="D448" s="12"/>
      <c r="E448" s="12"/>
      <c r="F448" s="10"/>
      <c r="G448" s="10"/>
      <c r="H448" s="27"/>
      <c r="I448" s="27"/>
      <c r="J448" s="27"/>
      <c r="K448" s="27"/>
      <c r="L448" s="27"/>
      <c r="M448" s="27"/>
      <c r="N448" s="27">
        <f>+N447+N446</f>
        <v>674653</v>
      </c>
      <c r="O448" s="27">
        <f>+O447+O446</f>
        <v>674653</v>
      </c>
      <c r="P448" s="27"/>
      <c r="Q448" s="27"/>
      <c r="R448" s="27"/>
      <c r="S448" s="27"/>
      <c r="T448" s="27"/>
    </row>
    <row r="449" spans="1:20" x14ac:dyDescent="0.25">
      <c r="A449" s="2" t="s">
        <v>4483</v>
      </c>
      <c r="B449" s="39">
        <v>7972210</v>
      </c>
      <c r="C449" s="41" t="s">
        <v>361</v>
      </c>
      <c r="D449" s="39" t="s">
        <v>362</v>
      </c>
      <c r="E449" s="41" t="s">
        <v>363</v>
      </c>
      <c r="F449" s="10" t="s">
        <v>18</v>
      </c>
      <c r="G449" s="18" t="s">
        <v>10</v>
      </c>
      <c r="H449" s="26"/>
      <c r="I449" s="26"/>
      <c r="J449" s="26"/>
      <c r="K449" s="26"/>
      <c r="L449" s="26"/>
      <c r="M449" s="26"/>
      <c r="N449" s="26"/>
      <c r="O449" s="26">
        <v>1500000</v>
      </c>
      <c r="P449" s="26"/>
      <c r="Q449" s="26"/>
      <c r="R449" s="26"/>
      <c r="S449" s="26"/>
      <c r="T449" s="26"/>
    </row>
    <row r="450" spans="1:20" x14ac:dyDescent="0.25">
      <c r="A450" s="2" t="s">
        <v>4483</v>
      </c>
      <c r="B450" s="40"/>
      <c r="C450" s="42"/>
      <c r="D450" s="40"/>
      <c r="E450" s="42"/>
      <c r="F450" s="10" t="s">
        <v>24</v>
      </c>
      <c r="G450" s="18" t="s">
        <v>10</v>
      </c>
      <c r="H450" s="26"/>
      <c r="I450" s="26"/>
      <c r="J450" s="26"/>
      <c r="K450" s="26"/>
      <c r="L450" s="26"/>
      <c r="M450" s="26"/>
      <c r="N450" s="26">
        <v>1500000</v>
      </c>
      <c r="O450" s="26"/>
      <c r="P450" s="26"/>
      <c r="Q450" s="26"/>
      <c r="R450" s="26"/>
      <c r="S450" s="26"/>
      <c r="T450" s="26"/>
    </row>
    <row r="451" spans="1:20" x14ac:dyDescent="0.25">
      <c r="A451" s="2" t="s">
        <v>4483</v>
      </c>
      <c r="B451" s="12" t="s">
        <v>364</v>
      </c>
      <c r="C451" s="12"/>
      <c r="D451" s="12"/>
      <c r="E451" s="12"/>
      <c r="F451" s="10"/>
      <c r="G451" s="10"/>
      <c r="H451" s="27"/>
      <c r="I451" s="27"/>
      <c r="J451" s="27"/>
      <c r="K451" s="27"/>
      <c r="L451" s="27"/>
      <c r="M451" s="27"/>
      <c r="N451" s="27">
        <f>+N450+N449</f>
        <v>1500000</v>
      </c>
      <c r="O451" s="27">
        <f>+O450+O449</f>
        <v>1500000</v>
      </c>
      <c r="P451" s="27"/>
      <c r="Q451" s="27"/>
      <c r="R451" s="27"/>
      <c r="S451" s="27"/>
      <c r="T451" s="27"/>
    </row>
    <row r="452" spans="1:20" x14ac:dyDescent="0.25">
      <c r="A452" s="2" t="s">
        <v>4483</v>
      </c>
      <c r="B452" s="39">
        <v>7946526</v>
      </c>
      <c r="C452" s="41" t="s">
        <v>29</v>
      </c>
      <c r="D452" s="39" t="s">
        <v>365</v>
      </c>
      <c r="E452" s="41" t="s">
        <v>366</v>
      </c>
      <c r="F452" s="10" t="s">
        <v>11</v>
      </c>
      <c r="G452" s="18" t="s">
        <v>10</v>
      </c>
      <c r="H452" s="26"/>
      <c r="I452" s="26"/>
      <c r="J452" s="26"/>
      <c r="K452" s="26"/>
      <c r="L452" s="26"/>
      <c r="M452" s="26"/>
      <c r="N452" s="26"/>
      <c r="O452" s="26">
        <v>270000</v>
      </c>
      <c r="P452" s="26"/>
      <c r="Q452" s="26"/>
      <c r="R452" s="26"/>
      <c r="S452" s="26"/>
      <c r="T452" s="26"/>
    </row>
    <row r="453" spans="1:20" x14ac:dyDescent="0.25">
      <c r="A453" s="2" t="s">
        <v>4483</v>
      </c>
      <c r="B453" s="43"/>
      <c r="C453" s="44"/>
      <c r="D453" s="43"/>
      <c r="E453" s="44"/>
      <c r="F453" s="10" t="s">
        <v>53</v>
      </c>
      <c r="G453" s="18" t="s">
        <v>10</v>
      </c>
      <c r="H453" s="26"/>
      <c r="I453" s="26"/>
      <c r="J453" s="26"/>
      <c r="K453" s="26"/>
      <c r="L453" s="26"/>
      <c r="M453" s="26"/>
      <c r="N453" s="26"/>
      <c r="O453" s="26">
        <v>500000</v>
      </c>
      <c r="P453" s="26"/>
      <c r="Q453" s="26"/>
      <c r="R453" s="26"/>
      <c r="S453" s="26"/>
      <c r="T453" s="26"/>
    </row>
    <row r="454" spans="1:20" x14ac:dyDescent="0.25">
      <c r="A454" s="2" t="s">
        <v>4483</v>
      </c>
      <c r="B454" s="43"/>
      <c r="C454" s="44"/>
      <c r="D454" s="43"/>
      <c r="E454" s="44"/>
      <c r="F454" s="10" t="s">
        <v>13</v>
      </c>
      <c r="G454" s="18" t="s">
        <v>10</v>
      </c>
      <c r="H454" s="26"/>
      <c r="I454" s="26"/>
      <c r="J454" s="26"/>
      <c r="K454" s="26"/>
      <c r="L454" s="26"/>
      <c r="M454" s="26"/>
      <c r="N454" s="26">
        <v>150000</v>
      </c>
      <c r="O454" s="26"/>
      <c r="P454" s="26"/>
      <c r="Q454" s="26"/>
      <c r="R454" s="26"/>
      <c r="S454" s="26"/>
      <c r="T454" s="26"/>
    </row>
    <row r="455" spans="1:20" x14ac:dyDescent="0.25">
      <c r="A455" s="2" t="s">
        <v>4483</v>
      </c>
      <c r="B455" s="43"/>
      <c r="C455" s="44"/>
      <c r="D455" s="43"/>
      <c r="E455" s="44"/>
      <c r="F455" s="10" t="s">
        <v>14</v>
      </c>
      <c r="G455" s="18" t="s">
        <v>10</v>
      </c>
      <c r="H455" s="26"/>
      <c r="I455" s="26"/>
      <c r="J455" s="26"/>
      <c r="K455" s="26"/>
      <c r="L455" s="26"/>
      <c r="M455" s="26"/>
      <c r="N455" s="26"/>
      <c r="O455" s="26">
        <v>30000</v>
      </c>
      <c r="P455" s="26"/>
      <c r="Q455" s="26"/>
      <c r="R455" s="26"/>
      <c r="S455" s="26"/>
      <c r="T455" s="26"/>
    </row>
    <row r="456" spans="1:20" x14ac:dyDescent="0.25">
      <c r="A456" s="2" t="s">
        <v>4483</v>
      </c>
      <c r="B456" s="43"/>
      <c r="C456" s="44"/>
      <c r="D456" s="43"/>
      <c r="E456" s="44"/>
      <c r="F456" s="10" t="s">
        <v>15</v>
      </c>
      <c r="G456" s="18" t="s">
        <v>10</v>
      </c>
      <c r="H456" s="26"/>
      <c r="I456" s="26"/>
      <c r="J456" s="26"/>
      <c r="K456" s="26"/>
      <c r="L456" s="26"/>
      <c r="M456" s="26"/>
      <c r="N456" s="26"/>
      <c r="O456" s="26">
        <v>50000</v>
      </c>
      <c r="P456" s="26"/>
      <c r="Q456" s="26"/>
      <c r="R456" s="26"/>
      <c r="S456" s="26"/>
      <c r="T456" s="26"/>
    </row>
    <row r="457" spans="1:20" x14ac:dyDescent="0.25">
      <c r="A457" s="2" t="s">
        <v>4483</v>
      </c>
      <c r="B457" s="43"/>
      <c r="C457" s="44"/>
      <c r="D457" s="43"/>
      <c r="E457" s="44"/>
      <c r="F457" s="10" t="s">
        <v>16</v>
      </c>
      <c r="G457" s="18" t="s">
        <v>10</v>
      </c>
      <c r="H457" s="26"/>
      <c r="I457" s="26"/>
      <c r="J457" s="26"/>
      <c r="K457" s="26"/>
      <c r="L457" s="26"/>
      <c r="M457" s="26"/>
      <c r="N457" s="26"/>
      <c r="O457" s="26">
        <v>150000</v>
      </c>
      <c r="P457" s="26"/>
      <c r="Q457" s="26"/>
      <c r="R457" s="26"/>
      <c r="S457" s="26"/>
      <c r="T457" s="26"/>
    </row>
    <row r="458" spans="1:20" x14ac:dyDescent="0.25">
      <c r="A458" s="2" t="s">
        <v>4483</v>
      </c>
      <c r="B458" s="43"/>
      <c r="C458" s="44"/>
      <c r="D458" s="43"/>
      <c r="E458" s="44"/>
      <c r="F458" s="10" t="s">
        <v>18</v>
      </c>
      <c r="G458" s="18" t="s">
        <v>10</v>
      </c>
      <c r="H458" s="26"/>
      <c r="I458" s="26"/>
      <c r="J458" s="26"/>
      <c r="K458" s="26"/>
      <c r="L458" s="26"/>
      <c r="M458" s="26"/>
      <c r="N458" s="26"/>
      <c r="O458" s="26">
        <v>50000</v>
      </c>
      <c r="P458" s="26"/>
      <c r="Q458" s="26"/>
      <c r="R458" s="26"/>
      <c r="S458" s="26"/>
      <c r="T458" s="26"/>
    </row>
    <row r="459" spans="1:20" x14ac:dyDescent="0.25">
      <c r="A459" s="2" t="s">
        <v>4483</v>
      </c>
      <c r="B459" s="43"/>
      <c r="C459" s="44"/>
      <c r="D459" s="43"/>
      <c r="E459" s="44"/>
      <c r="F459" s="10" t="s">
        <v>20</v>
      </c>
      <c r="G459" s="18" t="s">
        <v>10</v>
      </c>
      <c r="H459" s="26"/>
      <c r="I459" s="26"/>
      <c r="J459" s="26"/>
      <c r="K459" s="26"/>
      <c r="L459" s="26"/>
      <c r="M459" s="26"/>
      <c r="N459" s="26">
        <v>170000</v>
      </c>
      <c r="O459" s="26"/>
      <c r="P459" s="26"/>
      <c r="Q459" s="26"/>
      <c r="R459" s="26"/>
      <c r="S459" s="26"/>
      <c r="T459" s="26"/>
    </row>
    <row r="460" spans="1:20" x14ac:dyDescent="0.25">
      <c r="A460" s="2" t="s">
        <v>4483</v>
      </c>
      <c r="B460" s="43"/>
      <c r="C460" s="44"/>
      <c r="D460" s="43"/>
      <c r="E460" s="44"/>
      <c r="F460" s="10" t="s">
        <v>329</v>
      </c>
      <c r="G460" s="18" t="s">
        <v>10</v>
      </c>
      <c r="H460" s="26"/>
      <c r="I460" s="26"/>
      <c r="J460" s="26"/>
      <c r="K460" s="26"/>
      <c r="L460" s="26"/>
      <c r="M460" s="26"/>
      <c r="N460" s="26"/>
      <c r="O460" s="26">
        <v>770000</v>
      </c>
      <c r="P460" s="26"/>
      <c r="Q460" s="26"/>
      <c r="R460" s="26"/>
      <c r="S460" s="26"/>
      <c r="T460" s="26"/>
    </row>
    <row r="461" spans="1:20" x14ac:dyDescent="0.25">
      <c r="A461" s="2" t="s">
        <v>4483</v>
      </c>
      <c r="B461" s="40"/>
      <c r="C461" s="42"/>
      <c r="D461" s="40"/>
      <c r="E461" s="42"/>
      <c r="F461" s="10" t="s">
        <v>367</v>
      </c>
      <c r="G461" s="18" t="s">
        <v>10</v>
      </c>
      <c r="H461" s="26"/>
      <c r="I461" s="26"/>
      <c r="J461" s="26"/>
      <c r="K461" s="26"/>
      <c r="L461" s="26"/>
      <c r="M461" s="26"/>
      <c r="N461" s="26">
        <v>1500000</v>
      </c>
      <c r="O461" s="26"/>
      <c r="P461" s="26"/>
      <c r="Q461" s="26"/>
      <c r="R461" s="26"/>
      <c r="S461" s="26"/>
      <c r="T461" s="26"/>
    </row>
    <row r="462" spans="1:20" x14ac:dyDescent="0.25">
      <c r="A462" s="2" t="s">
        <v>4483</v>
      </c>
      <c r="B462" s="12" t="s">
        <v>368</v>
      </c>
      <c r="C462" s="12"/>
      <c r="D462" s="12"/>
      <c r="E462" s="12"/>
      <c r="F462" s="10"/>
      <c r="G462" s="10"/>
      <c r="H462" s="27"/>
      <c r="I462" s="27"/>
      <c r="J462" s="27"/>
      <c r="K462" s="27"/>
      <c r="L462" s="27"/>
      <c r="M462" s="27"/>
      <c r="N462" s="27">
        <f>SUBTOTAL(9,N452:N461)</f>
        <v>1820000</v>
      </c>
      <c r="O462" s="27">
        <f>SUBTOTAL(9,O452:O461)</f>
        <v>1820000</v>
      </c>
      <c r="P462" s="27"/>
      <c r="Q462" s="27"/>
      <c r="R462" s="27"/>
      <c r="S462" s="27"/>
      <c r="T462" s="27"/>
    </row>
    <row r="463" spans="1:20" x14ac:dyDescent="0.25">
      <c r="A463" s="2" t="s">
        <v>4483</v>
      </c>
      <c r="B463" s="39">
        <v>7967509</v>
      </c>
      <c r="C463" s="41" t="s">
        <v>109</v>
      </c>
      <c r="D463" s="39" t="s">
        <v>369</v>
      </c>
      <c r="E463" s="41" t="s">
        <v>370</v>
      </c>
      <c r="F463" s="10" t="s">
        <v>37</v>
      </c>
      <c r="G463" s="18" t="s">
        <v>10</v>
      </c>
      <c r="H463" s="26"/>
      <c r="I463" s="26"/>
      <c r="J463" s="26"/>
      <c r="K463" s="26"/>
      <c r="L463" s="26"/>
      <c r="M463" s="26"/>
      <c r="N463" s="26"/>
      <c r="O463" s="26">
        <v>550222</v>
      </c>
      <c r="P463" s="26"/>
      <c r="Q463" s="26"/>
      <c r="R463" s="26"/>
      <c r="S463" s="26"/>
      <c r="T463" s="26"/>
    </row>
    <row r="464" spans="1:20" x14ac:dyDescent="0.25">
      <c r="A464" s="2" t="s">
        <v>4483</v>
      </c>
      <c r="B464" s="40"/>
      <c r="C464" s="42"/>
      <c r="D464" s="40"/>
      <c r="E464" s="42"/>
      <c r="F464" s="10" t="s">
        <v>20</v>
      </c>
      <c r="G464" s="18" t="s">
        <v>10</v>
      </c>
      <c r="H464" s="26"/>
      <c r="I464" s="26"/>
      <c r="J464" s="26"/>
      <c r="K464" s="26"/>
      <c r="L464" s="26"/>
      <c r="M464" s="26"/>
      <c r="N464" s="26">
        <v>550222</v>
      </c>
      <c r="O464" s="26"/>
      <c r="P464" s="26"/>
      <c r="Q464" s="26"/>
      <c r="R464" s="26"/>
      <c r="S464" s="26"/>
      <c r="T464" s="26"/>
    </row>
    <row r="465" spans="1:20" x14ac:dyDescent="0.25">
      <c r="A465" s="2" t="s">
        <v>4483</v>
      </c>
      <c r="B465" s="12" t="s">
        <v>371</v>
      </c>
      <c r="C465" s="12"/>
      <c r="D465" s="12"/>
      <c r="E465" s="12"/>
      <c r="F465" s="10"/>
      <c r="G465" s="10"/>
      <c r="H465" s="27"/>
      <c r="I465" s="27"/>
      <c r="J465" s="27"/>
      <c r="K465" s="27"/>
      <c r="L465" s="27"/>
      <c r="M465" s="27"/>
      <c r="N465" s="27">
        <f>+N464+N463</f>
        <v>550222</v>
      </c>
      <c r="O465" s="27">
        <f>+O464+O463</f>
        <v>550222</v>
      </c>
      <c r="P465" s="27"/>
      <c r="Q465" s="27"/>
      <c r="R465" s="27"/>
      <c r="S465" s="27"/>
      <c r="T465" s="27"/>
    </row>
    <row r="466" spans="1:20" x14ac:dyDescent="0.25">
      <c r="A466" s="2" t="s">
        <v>4483</v>
      </c>
      <c r="B466" s="39">
        <v>7944922</v>
      </c>
      <c r="C466" s="41" t="s">
        <v>320</v>
      </c>
      <c r="D466" s="39" t="s">
        <v>372</v>
      </c>
      <c r="E466" s="41" t="s">
        <v>373</v>
      </c>
      <c r="F466" s="10" t="s">
        <v>17</v>
      </c>
      <c r="G466" s="18" t="s">
        <v>10</v>
      </c>
      <c r="H466" s="26"/>
      <c r="I466" s="26"/>
      <c r="J466" s="26"/>
      <c r="K466" s="26"/>
      <c r="L466" s="26"/>
      <c r="M466" s="26"/>
      <c r="N466" s="26"/>
      <c r="O466" s="26">
        <v>500000</v>
      </c>
      <c r="P466" s="26"/>
      <c r="Q466" s="26"/>
      <c r="R466" s="26"/>
      <c r="S466" s="26"/>
      <c r="T466" s="26"/>
    </row>
    <row r="467" spans="1:20" x14ac:dyDescent="0.25">
      <c r="A467" s="2" t="s">
        <v>4483</v>
      </c>
      <c r="B467" s="43"/>
      <c r="C467" s="44"/>
      <c r="D467" s="43"/>
      <c r="E467" s="44"/>
      <c r="F467" s="10" t="s">
        <v>20</v>
      </c>
      <c r="G467" s="18" t="s">
        <v>10</v>
      </c>
      <c r="H467" s="26"/>
      <c r="I467" s="26"/>
      <c r="J467" s="26"/>
      <c r="K467" s="26"/>
      <c r="L467" s="26"/>
      <c r="M467" s="26"/>
      <c r="N467" s="26"/>
      <c r="O467" s="26">
        <v>350000</v>
      </c>
      <c r="P467" s="26"/>
      <c r="Q467" s="26"/>
      <c r="R467" s="26"/>
      <c r="S467" s="26"/>
      <c r="T467" s="26"/>
    </row>
    <row r="468" spans="1:20" x14ac:dyDescent="0.25">
      <c r="A468" s="2" t="s">
        <v>4483</v>
      </c>
      <c r="B468" s="40"/>
      <c r="C468" s="42"/>
      <c r="D468" s="40"/>
      <c r="E468" s="42"/>
      <c r="F468" s="10" t="s">
        <v>24</v>
      </c>
      <c r="G468" s="18" t="s">
        <v>10</v>
      </c>
      <c r="H468" s="26"/>
      <c r="I468" s="26"/>
      <c r="J468" s="26"/>
      <c r="K468" s="26"/>
      <c r="L468" s="26"/>
      <c r="M468" s="26"/>
      <c r="N468" s="26">
        <v>850000</v>
      </c>
      <c r="O468" s="26"/>
      <c r="P468" s="26"/>
      <c r="Q468" s="26"/>
      <c r="R468" s="26"/>
      <c r="S468" s="26"/>
      <c r="T468" s="26"/>
    </row>
    <row r="469" spans="1:20" x14ac:dyDescent="0.25">
      <c r="A469" s="2" t="s">
        <v>4483</v>
      </c>
      <c r="B469" s="12" t="s">
        <v>374</v>
      </c>
      <c r="C469" s="12"/>
      <c r="D469" s="12"/>
      <c r="E469" s="12"/>
      <c r="F469" s="10"/>
      <c r="G469" s="10"/>
      <c r="H469" s="27"/>
      <c r="I469" s="27"/>
      <c r="J469" s="27"/>
      <c r="K469" s="27"/>
      <c r="L469" s="27"/>
      <c r="M469" s="27"/>
      <c r="N469" s="27">
        <f>SUBTOTAL(9,N466:N468)</f>
        <v>850000</v>
      </c>
      <c r="O469" s="27">
        <f>SUBTOTAL(9,O466:O468)</f>
        <v>850000</v>
      </c>
      <c r="P469" s="27"/>
      <c r="Q469" s="27"/>
      <c r="R469" s="27"/>
      <c r="S469" s="27"/>
      <c r="T469" s="27"/>
    </row>
    <row r="470" spans="1:20" x14ac:dyDescent="0.25">
      <c r="A470" s="2" t="s">
        <v>4483</v>
      </c>
      <c r="B470" s="12">
        <v>7962995</v>
      </c>
      <c r="C470" s="19" t="s">
        <v>88</v>
      </c>
      <c r="D470" s="12" t="s">
        <v>375</v>
      </c>
      <c r="E470" s="19" t="s">
        <v>376</v>
      </c>
      <c r="F470" s="10" t="s">
        <v>24</v>
      </c>
      <c r="G470" s="18" t="s">
        <v>67</v>
      </c>
      <c r="H470" s="26"/>
      <c r="I470" s="26"/>
      <c r="J470" s="26">
        <v>4151333</v>
      </c>
      <c r="K470" s="26"/>
      <c r="L470" s="26"/>
      <c r="M470" s="26"/>
      <c r="N470" s="26"/>
      <c r="O470" s="26"/>
      <c r="P470" s="26"/>
      <c r="Q470" s="26"/>
      <c r="R470" s="26"/>
      <c r="S470" s="26"/>
      <c r="T470" s="26"/>
    </row>
    <row r="471" spans="1:20" x14ac:dyDescent="0.25">
      <c r="A471" s="2" t="s">
        <v>4483</v>
      </c>
      <c r="B471" s="12" t="s">
        <v>377</v>
      </c>
      <c r="C471" s="12"/>
      <c r="D471" s="12"/>
      <c r="E471" s="12"/>
      <c r="F471" s="10"/>
      <c r="G471" s="10"/>
      <c r="H471" s="27"/>
      <c r="I471" s="27"/>
      <c r="J471" s="27">
        <v>4151333</v>
      </c>
      <c r="K471" s="27"/>
      <c r="L471" s="27"/>
      <c r="M471" s="27"/>
      <c r="N471" s="27"/>
      <c r="O471" s="27"/>
      <c r="P471" s="27"/>
      <c r="Q471" s="27"/>
      <c r="R471" s="27"/>
      <c r="S471" s="27"/>
      <c r="T471" s="27"/>
    </row>
    <row r="472" spans="1:20" x14ac:dyDescent="0.25">
      <c r="A472" s="2" t="s">
        <v>4483</v>
      </c>
      <c r="B472" s="39">
        <v>7963542</v>
      </c>
      <c r="C472" s="41" t="s">
        <v>378</v>
      </c>
      <c r="D472" s="39" t="s">
        <v>379</v>
      </c>
      <c r="E472" s="41" t="s">
        <v>380</v>
      </c>
      <c r="F472" s="10" t="s">
        <v>156</v>
      </c>
      <c r="G472" s="18" t="s">
        <v>10</v>
      </c>
      <c r="H472" s="26"/>
      <c r="I472" s="26"/>
      <c r="J472" s="26"/>
      <c r="K472" s="26"/>
      <c r="L472" s="26"/>
      <c r="M472" s="26"/>
      <c r="N472" s="26">
        <v>1726250</v>
      </c>
      <c r="O472" s="26"/>
      <c r="P472" s="26"/>
      <c r="Q472" s="26"/>
      <c r="R472" s="26"/>
      <c r="S472" s="26"/>
      <c r="T472" s="26"/>
    </row>
    <row r="473" spans="1:20" x14ac:dyDescent="0.25">
      <c r="A473" s="2" t="s">
        <v>4483</v>
      </c>
      <c r="B473" s="40"/>
      <c r="C473" s="42"/>
      <c r="D473" s="40"/>
      <c r="E473" s="42"/>
      <c r="F473" s="10" t="s">
        <v>24</v>
      </c>
      <c r="G473" s="18" t="s">
        <v>10</v>
      </c>
      <c r="H473" s="26"/>
      <c r="I473" s="26"/>
      <c r="J473" s="26"/>
      <c r="K473" s="26"/>
      <c r="L473" s="26"/>
      <c r="M473" s="26"/>
      <c r="N473" s="26"/>
      <c r="O473" s="26">
        <v>1726250</v>
      </c>
      <c r="P473" s="26"/>
      <c r="Q473" s="26"/>
      <c r="R473" s="26"/>
      <c r="S473" s="26"/>
      <c r="T473" s="26"/>
    </row>
    <row r="474" spans="1:20" x14ac:dyDescent="0.25">
      <c r="A474" s="2" t="s">
        <v>4483</v>
      </c>
      <c r="B474" s="12" t="s">
        <v>381</v>
      </c>
      <c r="C474" s="12"/>
      <c r="D474" s="12"/>
      <c r="E474" s="12"/>
      <c r="F474" s="10"/>
      <c r="G474" s="10"/>
      <c r="H474" s="27"/>
      <c r="I474" s="27"/>
      <c r="J474" s="27"/>
      <c r="K474" s="27"/>
      <c r="L474" s="27"/>
      <c r="M474" s="27"/>
      <c r="N474" s="27">
        <f>+N473+N472</f>
        <v>1726250</v>
      </c>
      <c r="O474" s="27">
        <f>+O473+O472</f>
        <v>1726250</v>
      </c>
      <c r="P474" s="27"/>
      <c r="Q474" s="27"/>
      <c r="R474" s="27"/>
      <c r="S474" s="27"/>
      <c r="T474" s="27"/>
    </row>
    <row r="475" spans="1:20" x14ac:dyDescent="0.25">
      <c r="A475" s="2" t="s">
        <v>4483</v>
      </c>
      <c r="B475" s="39">
        <v>7946525</v>
      </c>
      <c r="C475" s="41" t="s">
        <v>183</v>
      </c>
      <c r="D475" s="39" t="s">
        <v>382</v>
      </c>
      <c r="E475" s="41" t="s">
        <v>383</v>
      </c>
      <c r="F475" s="10" t="s">
        <v>53</v>
      </c>
      <c r="G475" s="18" t="s">
        <v>10</v>
      </c>
      <c r="H475" s="26"/>
      <c r="I475" s="26"/>
      <c r="J475" s="26"/>
      <c r="K475" s="26"/>
      <c r="L475" s="26"/>
      <c r="M475" s="26"/>
      <c r="N475" s="26">
        <v>150000</v>
      </c>
      <c r="O475" s="26"/>
      <c r="P475" s="26"/>
      <c r="Q475" s="26"/>
      <c r="R475" s="26"/>
      <c r="S475" s="26"/>
      <c r="T475" s="26"/>
    </row>
    <row r="476" spans="1:20" x14ac:dyDescent="0.25">
      <c r="A476" s="2" t="s">
        <v>4483</v>
      </c>
      <c r="B476" s="40"/>
      <c r="C476" s="42"/>
      <c r="D476" s="40"/>
      <c r="E476" s="42"/>
      <c r="F476" s="10" t="s">
        <v>384</v>
      </c>
      <c r="G476" s="18" t="s">
        <v>10</v>
      </c>
      <c r="H476" s="26"/>
      <c r="I476" s="26"/>
      <c r="J476" s="26"/>
      <c r="K476" s="26"/>
      <c r="L476" s="26"/>
      <c r="M476" s="26"/>
      <c r="N476" s="26"/>
      <c r="O476" s="26">
        <v>150000</v>
      </c>
      <c r="P476" s="26"/>
      <c r="Q476" s="26"/>
      <c r="R476" s="26"/>
      <c r="S476" s="26"/>
      <c r="T476" s="26"/>
    </row>
    <row r="477" spans="1:20" x14ac:dyDescent="0.25">
      <c r="A477" s="2" t="s">
        <v>4483</v>
      </c>
      <c r="B477" s="12" t="s">
        <v>385</v>
      </c>
      <c r="C477" s="12"/>
      <c r="D477" s="12"/>
      <c r="E477" s="12"/>
      <c r="F477" s="10"/>
      <c r="G477" s="10"/>
      <c r="H477" s="27"/>
      <c r="I477" s="27"/>
      <c r="J477" s="27"/>
      <c r="K477" s="27"/>
      <c r="L477" s="27"/>
      <c r="M477" s="27"/>
      <c r="N477" s="27">
        <f>SUBTOTAL(9,N475:N476)</f>
        <v>150000</v>
      </c>
      <c r="O477" s="27">
        <f>SUBTOTAL(9,O475:O476)</f>
        <v>150000</v>
      </c>
      <c r="P477" s="27"/>
      <c r="Q477" s="27"/>
      <c r="R477" s="27"/>
      <c r="S477" s="27"/>
      <c r="T477" s="27"/>
    </row>
    <row r="478" spans="1:20" x14ac:dyDescent="0.25">
      <c r="A478" s="2" t="s">
        <v>4483</v>
      </c>
      <c r="B478" s="39">
        <v>7974849</v>
      </c>
      <c r="C478" s="41" t="s">
        <v>223</v>
      </c>
      <c r="D478" s="39" t="s">
        <v>386</v>
      </c>
      <c r="E478" s="41" t="s">
        <v>387</v>
      </c>
      <c r="F478" s="10" t="s">
        <v>96</v>
      </c>
      <c r="G478" s="18" t="s">
        <v>67</v>
      </c>
      <c r="H478" s="26"/>
      <c r="I478" s="26">
        <v>1200000</v>
      </c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</row>
    <row r="479" spans="1:20" x14ac:dyDescent="0.25">
      <c r="A479" s="2" t="s">
        <v>4483</v>
      </c>
      <c r="B479" s="40"/>
      <c r="C479" s="42"/>
      <c r="D479" s="40"/>
      <c r="E479" s="42"/>
      <c r="F479" s="10" t="s">
        <v>181</v>
      </c>
      <c r="G479" s="18" t="s">
        <v>67</v>
      </c>
      <c r="H479" s="26">
        <v>1200000</v>
      </c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</row>
    <row r="480" spans="1:20" x14ac:dyDescent="0.25">
      <c r="A480" s="2" t="s">
        <v>4483</v>
      </c>
      <c r="B480" s="12" t="s">
        <v>388</v>
      </c>
      <c r="C480" s="12"/>
      <c r="D480" s="12"/>
      <c r="E480" s="12"/>
      <c r="F480" s="10"/>
      <c r="G480" s="10"/>
      <c r="H480" s="27">
        <f>+H479+H478</f>
        <v>1200000</v>
      </c>
      <c r="I480" s="27">
        <f>+I479+I478</f>
        <v>1200000</v>
      </c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</row>
    <row r="481" spans="1:20" x14ac:dyDescent="0.25">
      <c r="A481" s="2" t="s">
        <v>4483</v>
      </c>
      <c r="B481" s="39">
        <v>7949245</v>
      </c>
      <c r="C481" s="41" t="s">
        <v>389</v>
      </c>
      <c r="D481" s="39" t="s">
        <v>390</v>
      </c>
      <c r="E481" s="41" t="s">
        <v>391</v>
      </c>
      <c r="F481" s="10" t="s">
        <v>17</v>
      </c>
      <c r="G481" s="18" t="s">
        <v>10</v>
      </c>
      <c r="H481" s="26"/>
      <c r="I481" s="26"/>
      <c r="J481" s="26"/>
      <c r="K481" s="26"/>
      <c r="L481" s="26"/>
      <c r="M481" s="26"/>
      <c r="N481" s="26">
        <v>170000</v>
      </c>
      <c r="O481" s="26"/>
      <c r="P481" s="26"/>
      <c r="Q481" s="26"/>
      <c r="R481" s="26"/>
      <c r="S481" s="26"/>
      <c r="T481" s="26"/>
    </row>
    <row r="482" spans="1:20" x14ac:dyDescent="0.25">
      <c r="A482" s="2" t="s">
        <v>4483</v>
      </c>
      <c r="B482" s="40"/>
      <c r="C482" s="42"/>
      <c r="D482" s="40"/>
      <c r="E482" s="42"/>
      <c r="F482" s="10" t="s">
        <v>257</v>
      </c>
      <c r="G482" s="18" t="s">
        <v>10</v>
      </c>
      <c r="H482" s="26"/>
      <c r="I482" s="26"/>
      <c r="J482" s="26"/>
      <c r="K482" s="26"/>
      <c r="L482" s="26"/>
      <c r="M482" s="26"/>
      <c r="N482" s="26"/>
      <c r="O482" s="26">
        <v>170000</v>
      </c>
      <c r="P482" s="26"/>
      <c r="Q482" s="26"/>
      <c r="R482" s="26"/>
      <c r="S482" s="26"/>
      <c r="T482" s="26"/>
    </row>
    <row r="483" spans="1:20" x14ac:dyDescent="0.25">
      <c r="A483" s="2" t="s">
        <v>4483</v>
      </c>
      <c r="B483" s="12" t="s">
        <v>392</v>
      </c>
      <c r="C483" s="12"/>
      <c r="D483" s="12"/>
      <c r="E483" s="12"/>
      <c r="F483" s="10"/>
      <c r="G483" s="10"/>
      <c r="H483" s="27"/>
      <c r="I483" s="27"/>
      <c r="J483" s="27"/>
      <c r="K483" s="27"/>
      <c r="L483" s="27"/>
      <c r="M483" s="27"/>
      <c r="N483" s="27">
        <f>+N482+N481</f>
        <v>170000</v>
      </c>
      <c r="O483" s="27">
        <f>+O482+O481</f>
        <v>170000</v>
      </c>
      <c r="P483" s="27"/>
      <c r="Q483" s="27"/>
      <c r="R483" s="27"/>
      <c r="S483" s="27"/>
      <c r="T483" s="27"/>
    </row>
    <row r="484" spans="1:20" x14ac:dyDescent="0.25">
      <c r="A484" s="2" t="s">
        <v>4483</v>
      </c>
      <c r="B484" s="39">
        <v>7972152</v>
      </c>
      <c r="C484" s="41" t="s">
        <v>88</v>
      </c>
      <c r="D484" s="39" t="s">
        <v>393</v>
      </c>
      <c r="E484" s="41" t="s">
        <v>394</v>
      </c>
      <c r="F484" s="10" t="s">
        <v>37</v>
      </c>
      <c r="G484" s="18" t="s">
        <v>10</v>
      </c>
      <c r="H484" s="26"/>
      <c r="I484" s="26"/>
      <c r="J484" s="26"/>
      <c r="K484" s="26"/>
      <c r="L484" s="26"/>
      <c r="M484" s="26"/>
      <c r="N484" s="26"/>
      <c r="O484" s="26">
        <v>165398</v>
      </c>
      <c r="P484" s="26"/>
      <c r="Q484" s="26"/>
      <c r="R484" s="26"/>
      <c r="S484" s="26"/>
      <c r="T484" s="26"/>
    </row>
    <row r="485" spans="1:20" x14ac:dyDescent="0.25">
      <c r="A485" s="2" t="s">
        <v>4483</v>
      </c>
      <c r="B485" s="43"/>
      <c r="C485" s="44"/>
      <c r="D485" s="43"/>
      <c r="E485" s="44"/>
      <c r="F485" s="10" t="s">
        <v>18</v>
      </c>
      <c r="G485" s="18" t="s">
        <v>10</v>
      </c>
      <c r="H485" s="26"/>
      <c r="I485" s="26"/>
      <c r="J485" s="26"/>
      <c r="K485" s="26"/>
      <c r="L485" s="26"/>
      <c r="M485" s="26"/>
      <c r="N485" s="26"/>
      <c r="O485" s="26">
        <v>200948</v>
      </c>
      <c r="P485" s="26"/>
      <c r="Q485" s="26"/>
      <c r="R485" s="26"/>
      <c r="S485" s="26"/>
      <c r="T485" s="26"/>
    </row>
    <row r="486" spans="1:20" x14ac:dyDescent="0.25">
      <c r="A486" s="2" t="s">
        <v>4483</v>
      </c>
      <c r="B486" s="40"/>
      <c r="C486" s="42"/>
      <c r="D486" s="40"/>
      <c r="E486" s="42"/>
      <c r="F486" s="10" t="s">
        <v>96</v>
      </c>
      <c r="G486" s="18" t="s">
        <v>10</v>
      </c>
      <c r="H486" s="26"/>
      <c r="I486" s="26"/>
      <c r="J486" s="26"/>
      <c r="K486" s="26"/>
      <c r="L486" s="26"/>
      <c r="M486" s="26"/>
      <c r="N486" s="26">
        <v>366346</v>
      </c>
      <c r="O486" s="26"/>
      <c r="P486" s="26"/>
      <c r="Q486" s="26"/>
      <c r="R486" s="26"/>
      <c r="S486" s="26"/>
      <c r="T486" s="26"/>
    </row>
    <row r="487" spans="1:20" x14ac:dyDescent="0.25">
      <c r="A487" s="2" t="s">
        <v>4483</v>
      </c>
      <c r="B487" s="12" t="s">
        <v>395</v>
      </c>
      <c r="C487" s="12"/>
      <c r="D487" s="12"/>
      <c r="E487" s="12"/>
      <c r="F487" s="10"/>
      <c r="G487" s="10"/>
      <c r="H487" s="27"/>
      <c r="I487" s="27"/>
      <c r="J487" s="27"/>
      <c r="K487" s="27"/>
      <c r="L487" s="27"/>
      <c r="M487" s="27"/>
      <c r="N487" s="27">
        <f>SUBTOTAL(9,N484:N486)</f>
        <v>366346</v>
      </c>
      <c r="O487" s="27">
        <f>SUBTOTAL(9,O484:O486)</f>
        <v>366346</v>
      </c>
      <c r="P487" s="27"/>
      <c r="Q487" s="27"/>
      <c r="R487" s="27"/>
      <c r="S487" s="27"/>
      <c r="T487" s="27"/>
    </row>
    <row r="488" spans="1:20" x14ac:dyDescent="0.25">
      <c r="A488" s="2" t="s">
        <v>4483</v>
      </c>
      <c r="B488" s="39">
        <v>7966491</v>
      </c>
      <c r="C488" s="41" t="s">
        <v>344</v>
      </c>
      <c r="D488" s="39" t="s">
        <v>345</v>
      </c>
      <c r="E488" s="41" t="s">
        <v>346</v>
      </c>
      <c r="F488" s="10" t="s">
        <v>37</v>
      </c>
      <c r="G488" s="18" t="s">
        <v>10</v>
      </c>
      <c r="H488" s="26"/>
      <c r="I488" s="26"/>
      <c r="J488" s="26"/>
      <c r="K488" s="26"/>
      <c r="L488" s="26"/>
      <c r="M488" s="26"/>
      <c r="N488" s="26"/>
      <c r="O488" s="26">
        <v>800000</v>
      </c>
      <c r="P488" s="26"/>
      <c r="Q488" s="26"/>
      <c r="R488" s="26"/>
      <c r="S488" s="26"/>
      <c r="T488" s="26"/>
    </row>
    <row r="489" spans="1:20" x14ac:dyDescent="0.25">
      <c r="A489" s="2" t="s">
        <v>4483</v>
      </c>
      <c r="B489" s="40"/>
      <c r="C489" s="42"/>
      <c r="D489" s="40"/>
      <c r="E489" s="42"/>
      <c r="F489" s="10" t="s">
        <v>77</v>
      </c>
      <c r="G489" s="18" t="s">
        <v>10</v>
      </c>
      <c r="H489" s="26"/>
      <c r="I489" s="26"/>
      <c r="J489" s="26"/>
      <c r="K489" s="26"/>
      <c r="L489" s="26"/>
      <c r="M489" s="26"/>
      <c r="N489" s="26">
        <v>800000</v>
      </c>
      <c r="O489" s="26"/>
      <c r="P489" s="26"/>
      <c r="Q489" s="26"/>
      <c r="R489" s="26"/>
      <c r="S489" s="26"/>
      <c r="T489" s="26"/>
    </row>
    <row r="490" spans="1:20" x14ac:dyDescent="0.25">
      <c r="A490" s="2" t="s">
        <v>4483</v>
      </c>
      <c r="B490" s="12" t="s">
        <v>396</v>
      </c>
      <c r="C490" s="12"/>
      <c r="D490" s="12"/>
      <c r="E490" s="12"/>
      <c r="F490" s="10"/>
      <c r="G490" s="10"/>
      <c r="H490" s="27"/>
      <c r="I490" s="27"/>
      <c r="J490" s="27"/>
      <c r="K490" s="27"/>
      <c r="L490" s="27"/>
      <c r="M490" s="27"/>
      <c r="N490" s="27">
        <f>+N489+N488</f>
        <v>800000</v>
      </c>
      <c r="O490" s="27">
        <f>+O489+O488</f>
        <v>800000</v>
      </c>
      <c r="P490" s="27"/>
      <c r="Q490" s="27"/>
      <c r="R490" s="27"/>
      <c r="S490" s="27"/>
      <c r="T490" s="27"/>
    </row>
    <row r="491" spans="1:20" x14ac:dyDescent="0.25">
      <c r="A491" s="2" t="s">
        <v>4483</v>
      </c>
      <c r="B491" s="39">
        <v>7944181</v>
      </c>
      <c r="C491" s="41" t="s">
        <v>190</v>
      </c>
      <c r="D491" s="39" t="s">
        <v>397</v>
      </c>
      <c r="E491" s="41" t="s">
        <v>398</v>
      </c>
      <c r="F491" s="10" t="s">
        <v>44</v>
      </c>
      <c r="G491" s="18" t="s">
        <v>10</v>
      </c>
      <c r="H491" s="26"/>
      <c r="I491" s="26"/>
      <c r="J491" s="26"/>
      <c r="K491" s="26"/>
      <c r="L491" s="26"/>
      <c r="M491" s="26"/>
      <c r="N491" s="26">
        <v>768352</v>
      </c>
      <c r="O491" s="26"/>
      <c r="P491" s="26"/>
      <c r="Q491" s="26"/>
      <c r="R491" s="26"/>
      <c r="S491" s="26"/>
      <c r="T491" s="26"/>
    </row>
    <row r="492" spans="1:20" x14ac:dyDescent="0.25">
      <c r="A492" s="2" t="s">
        <v>4483</v>
      </c>
      <c r="B492" s="43"/>
      <c r="C492" s="44"/>
      <c r="D492" s="43"/>
      <c r="E492" s="44"/>
      <c r="F492" s="10" t="s">
        <v>193</v>
      </c>
      <c r="G492" s="18" t="s">
        <v>10</v>
      </c>
      <c r="H492" s="26"/>
      <c r="I492" s="26"/>
      <c r="J492" s="26"/>
      <c r="K492" s="26"/>
      <c r="L492" s="26"/>
      <c r="M492" s="26"/>
      <c r="N492" s="26">
        <v>138060</v>
      </c>
      <c r="O492" s="26"/>
      <c r="P492" s="26"/>
      <c r="Q492" s="26"/>
      <c r="R492" s="26"/>
      <c r="S492" s="26"/>
      <c r="T492" s="26"/>
    </row>
    <row r="493" spans="1:20" x14ac:dyDescent="0.25">
      <c r="A493" s="2" t="s">
        <v>4483</v>
      </c>
      <c r="B493" s="43"/>
      <c r="C493" s="44"/>
      <c r="D493" s="43"/>
      <c r="E493" s="44"/>
      <c r="F493" s="10" t="s">
        <v>47</v>
      </c>
      <c r="G493" s="18" t="s">
        <v>10</v>
      </c>
      <c r="H493" s="26"/>
      <c r="I493" s="26"/>
      <c r="J493" s="26"/>
      <c r="K493" s="26"/>
      <c r="L493" s="26"/>
      <c r="M493" s="26"/>
      <c r="N493" s="26">
        <v>120000</v>
      </c>
      <c r="O493" s="26"/>
      <c r="P493" s="26"/>
      <c r="Q493" s="26"/>
      <c r="R493" s="26"/>
      <c r="S493" s="26"/>
      <c r="T493" s="26"/>
    </row>
    <row r="494" spans="1:20" x14ac:dyDescent="0.25">
      <c r="A494" s="2" t="s">
        <v>4483</v>
      </c>
      <c r="B494" s="43"/>
      <c r="C494" s="44"/>
      <c r="D494" s="43"/>
      <c r="E494" s="44"/>
      <c r="F494" s="10" t="s">
        <v>96</v>
      </c>
      <c r="G494" s="18" t="s">
        <v>10</v>
      </c>
      <c r="H494" s="26"/>
      <c r="I494" s="26"/>
      <c r="J494" s="26"/>
      <c r="K494" s="26"/>
      <c r="L494" s="26"/>
      <c r="M494" s="26"/>
      <c r="N494" s="26">
        <v>173588</v>
      </c>
      <c r="O494" s="26"/>
      <c r="P494" s="26"/>
      <c r="Q494" s="26"/>
      <c r="R494" s="26"/>
      <c r="S494" s="26"/>
      <c r="T494" s="26"/>
    </row>
    <row r="495" spans="1:20" x14ac:dyDescent="0.25">
      <c r="A495" s="2" t="s">
        <v>4483</v>
      </c>
      <c r="B495" s="40"/>
      <c r="C495" s="42"/>
      <c r="D495" s="40"/>
      <c r="E495" s="42"/>
      <c r="F495" s="10" t="s">
        <v>194</v>
      </c>
      <c r="G495" s="18" t="s">
        <v>10</v>
      </c>
      <c r="H495" s="26"/>
      <c r="I495" s="26"/>
      <c r="J495" s="26"/>
      <c r="K495" s="26"/>
      <c r="L495" s="26"/>
      <c r="M495" s="26"/>
      <c r="N495" s="26"/>
      <c r="O495" s="26">
        <v>1200000</v>
      </c>
      <c r="P495" s="26"/>
      <c r="Q495" s="26"/>
      <c r="R495" s="26"/>
      <c r="S495" s="26"/>
      <c r="T495" s="26"/>
    </row>
    <row r="496" spans="1:20" x14ac:dyDescent="0.25">
      <c r="A496" s="2" t="s">
        <v>4483</v>
      </c>
      <c r="B496" s="12" t="s">
        <v>399</v>
      </c>
      <c r="C496" s="12"/>
      <c r="D496" s="12"/>
      <c r="E496" s="12"/>
      <c r="F496" s="10"/>
      <c r="G496" s="10"/>
      <c r="H496" s="27"/>
      <c r="I496" s="27"/>
      <c r="J496" s="27"/>
      <c r="K496" s="27"/>
      <c r="L496" s="27"/>
      <c r="M496" s="27"/>
      <c r="N496" s="27">
        <f>SUBTOTAL(9,N491:N495)</f>
        <v>1200000</v>
      </c>
      <c r="O496" s="27">
        <f>SUBTOTAL(9,O491:O495)</f>
        <v>1200000</v>
      </c>
      <c r="P496" s="27"/>
      <c r="Q496" s="27"/>
      <c r="R496" s="27"/>
      <c r="S496" s="27"/>
      <c r="T496" s="27"/>
    </row>
    <row r="497" spans="1:20" x14ac:dyDescent="0.25">
      <c r="A497" s="2" t="s">
        <v>4483</v>
      </c>
      <c r="B497" s="39">
        <v>7968442</v>
      </c>
      <c r="C497" s="41" t="s">
        <v>310</v>
      </c>
      <c r="D497" s="39" t="s">
        <v>400</v>
      </c>
      <c r="E497" s="41" t="s">
        <v>401</v>
      </c>
      <c r="F497" s="10" t="s">
        <v>188</v>
      </c>
      <c r="G497" s="18" t="s">
        <v>10</v>
      </c>
      <c r="H497" s="26"/>
      <c r="I497" s="26"/>
      <c r="J497" s="26"/>
      <c r="K497" s="26"/>
      <c r="L497" s="26"/>
      <c r="M497" s="26"/>
      <c r="N497" s="26">
        <v>1550467</v>
      </c>
      <c r="O497" s="26"/>
      <c r="P497" s="26"/>
      <c r="Q497" s="26"/>
      <c r="R497" s="26"/>
      <c r="S497" s="26"/>
      <c r="T497" s="26"/>
    </row>
    <row r="498" spans="1:20" x14ac:dyDescent="0.25">
      <c r="A498" s="2" t="s">
        <v>4483</v>
      </c>
      <c r="B498" s="40"/>
      <c r="C498" s="42"/>
      <c r="D498" s="40"/>
      <c r="E498" s="42"/>
      <c r="F498" s="10" t="s">
        <v>24</v>
      </c>
      <c r="G498" s="18" t="s">
        <v>10</v>
      </c>
      <c r="H498" s="26"/>
      <c r="I498" s="26"/>
      <c r="J498" s="26"/>
      <c r="K498" s="26"/>
      <c r="L498" s="26"/>
      <c r="M498" s="26"/>
      <c r="N498" s="26"/>
      <c r="O498" s="26">
        <v>1550467</v>
      </c>
      <c r="P498" s="26"/>
      <c r="Q498" s="26"/>
      <c r="R498" s="26"/>
      <c r="S498" s="26"/>
      <c r="T498" s="26"/>
    </row>
    <row r="499" spans="1:20" x14ac:dyDescent="0.25">
      <c r="A499" s="2" t="s">
        <v>4483</v>
      </c>
      <c r="B499" s="12" t="s">
        <v>402</v>
      </c>
      <c r="C499" s="12"/>
      <c r="D499" s="12"/>
      <c r="E499" s="12"/>
      <c r="F499" s="10"/>
      <c r="G499" s="10"/>
      <c r="H499" s="27"/>
      <c r="I499" s="27"/>
      <c r="J499" s="27"/>
      <c r="K499" s="27"/>
      <c r="L499" s="27"/>
      <c r="M499" s="27"/>
      <c r="N499" s="27">
        <f>+N498+N497</f>
        <v>1550467</v>
      </c>
      <c r="O499" s="27">
        <f>+O498+O497</f>
        <v>1550467</v>
      </c>
      <c r="P499" s="27"/>
      <c r="Q499" s="27"/>
      <c r="R499" s="27"/>
      <c r="S499" s="27"/>
      <c r="T499" s="27"/>
    </row>
    <row r="500" spans="1:20" x14ac:dyDescent="0.25">
      <c r="A500" s="2" t="s">
        <v>4483</v>
      </c>
      <c r="B500" s="12">
        <v>7946332</v>
      </c>
      <c r="C500" s="19" t="s">
        <v>98</v>
      </c>
      <c r="D500" s="12" t="s">
        <v>403</v>
      </c>
      <c r="E500" s="19" t="s">
        <v>404</v>
      </c>
      <c r="F500" s="10" t="s">
        <v>405</v>
      </c>
      <c r="G500" s="18" t="s">
        <v>67</v>
      </c>
      <c r="H500" s="26"/>
      <c r="I500" s="26"/>
      <c r="J500" s="26">
        <v>2129480</v>
      </c>
      <c r="K500" s="26"/>
      <c r="L500" s="26"/>
      <c r="M500" s="26"/>
      <c r="N500" s="26"/>
      <c r="O500" s="26"/>
      <c r="P500" s="26"/>
      <c r="Q500" s="26"/>
      <c r="R500" s="26"/>
      <c r="S500" s="26"/>
      <c r="T500" s="26"/>
    </row>
    <row r="501" spans="1:20" x14ac:dyDescent="0.25">
      <c r="A501" s="2" t="s">
        <v>4483</v>
      </c>
      <c r="B501" s="12" t="s">
        <v>406</v>
      </c>
      <c r="C501" s="12"/>
      <c r="D501" s="12"/>
      <c r="E501" s="12"/>
      <c r="F501" s="10"/>
      <c r="G501" s="10"/>
      <c r="H501" s="27"/>
      <c r="I501" s="27"/>
      <c r="J501" s="27">
        <v>2129480</v>
      </c>
      <c r="K501" s="27"/>
      <c r="L501" s="27"/>
      <c r="M501" s="27"/>
      <c r="N501" s="27"/>
      <c r="O501" s="27"/>
      <c r="P501" s="27"/>
      <c r="Q501" s="27"/>
      <c r="R501" s="27"/>
      <c r="S501" s="27"/>
      <c r="T501" s="27"/>
    </row>
    <row r="502" spans="1:20" x14ac:dyDescent="0.25">
      <c r="A502" s="2" t="s">
        <v>4483</v>
      </c>
      <c r="B502" s="39">
        <v>8022412</v>
      </c>
      <c r="C502" s="41" t="s">
        <v>109</v>
      </c>
      <c r="D502" s="39" t="s">
        <v>114</v>
      </c>
      <c r="E502" s="41" t="s">
        <v>115</v>
      </c>
      <c r="F502" s="10" t="s">
        <v>51</v>
      </c>
      <c r="G502" s="18" t="s">
        <v>10</v>
      </c>
      <c r="H502" s="26"/>
      <c r="I502" s="26"/>
      <c r="J502" s="26"/>
      <c r="K502" s="26"/>
      <c r="L502" s="26"/>
      <c r="M502" s="26"/>
      <c r="N502" s="26"/>
      <c r="O502" s="26">
        <v>71280</v>
      </c>
      <c r="P502" s="26"/>
      <c r="Q502" s="26"/>
      <c r="R502" s="26"/>
      <c r="S502" s="26"/>
      <c r="T502" s="26"/>
    </row>
    <row r="503" spans="1:20" x14ac:dyDescent="0.25">
      <c r="A503" s="2" t="s">
        <v>4483</v>
      </c>
      <c r="B503" s="43"/>
      <c r="C503" s="44"/>
      <c r="D503" s="43"/>
      <c r="E503" s="44"/>
      <c r="F503" s="10" t="s">
        <v>101</v>
      </c>
      <c r="G503" s="18" t="s">
        <v>10</v>
      </c>
      <c r="H503" s="26"/>
      <c r="I503" s="26"/>
      <c r="J503" s="26"/>
      <c r="K503" s="26"/>
      <c r="L503" s="26"/>
      <c r="M503" s="26"/>
      <c r="N503" s="26"/>
      <c r="O503" s="26">
        <v>21485</v>
      </c>
      <c r="P503" s="26"/>
      <c r="Q503" s="26"/>
      <c r="R503" s="26"/>
      <c r="S503" s="26"/>
      <c r="T503" s="26"/>
    </row>
    <row r="504" spans="1:20" x14ac:dyDescent="0.25">
      <c r="A504" s="2" t="s">
        <v>4483</v>
      </c>
      <c r="B504" s="43"/>
      <c r="C504" s="44"/>
      <c r="D504" s="43"/>
      <c r="E504" s="44"/>
      <c r="F504" s="10" t="s">
        <v>11</v>
      </c>
      <c r="G504" s="18" t="s">
        <v>10</v>
      </c>
      <c r="H504" s="26"/>
      <c r="I504" s="26"/>
      <c r="J504" s="26"/>
      <c r="K504" s="26"/>
      <c r="L504" s="26"/>
      <c r="M504" s="26"/>
      <c r="N504" s="26">
        <v>221265</v>
      </c>
      <c r="O504" s="26"/>
      <c r="P504" s="26"/>
      <c r="Q504" s="26"/>
      <c r="R504" s="26"/>
      <c r="S504" s="26"/>
      <c r="T504" s="26"/>
    </row>
    <row r="505" spans="1:20" x14ac:dyDescent="0.25">
      <c r="A505" s="2" t="s">
        <v>4483</v>
      </c>
      <c r="B505" s="43"/>
      <c r="C505" s="44"/>
      <c r="D505" s="43"/>
      <c r="E505" s="44"/>
      <c r="F505" s="10" t="s">
        <v>12</v>
      </c>
      <c r="G505" s="18" t="s">
        <v>10</v>
      </c>
      <c r="H505" s="26"/>
      <c r="I505" s="26"/>
      <c r="J505" s="26"/>
      <c r="K505" s="26"/>
      <c r="L505" s="26"/>
      <c r="M505" s="26"/>
      <c r="N505" s="26"/>
      <c r="O505" s="26">
        <v>72000</v>
      </c>
      <c r="P505" s="26"/>
      <c r="Q505" s="26"/>
      <c r="R505" s="26"/>
      <c r="S505" s="26"/>
      <c r="T505" s="26"/>
    </row>
    <row r="506" spans="1:20" x14ac:dyDescent="0.25">
      <c r="A506" s="2" t="s">
        <v>4483</v>
      </c>
      <c r="B506" s="40"/>
      <c r="C506" s="42"/>
      <c r="D506" s="40"/>
      <c r="E506" s="42"/>
      <c r="F506" s="10" t="s">
        <v>24</v>
      </c>
      <c r="G506" s="18" t="s">
        <v>10</v>
      </c>
      <c r="H506" s="26"/>
      <c r="I506" s="26"/>
      <c r="J506" s="26"/>
      <c r="K506" s="26"/>
      <c r="L506" s="26"/>
      <c r="M506" s="26"/>
      <c r="N506" s="26"/>
      <c r="O506" s="26">
        <v>56500</v>
      </c>
      <c r="P506" s="26"/>
      <c r="Q506" s="26"/>
      <c r="R506" s="26"/>
      <c r="S506" s="26"/>
      <c r="T506" s="26"/>
    </row>
    <row r="507" spans="1:20" x14ac:dyDescent="0.25">
      <c r="A507" s="2" t="s">
        <v>4483</v>
      </c>
      <c r="B507" s="12" t="s">
        <v>407</v>
      </c>
      <c r="C507" s="12"/>
      <c r="D507" s="12"/>
      <c r="E507" s="12"/>
      <c r="F507" s="10"/>
      <c r="G507" s="10"/>
      <c r="H507" s="27"/>
      <c r="I507" s="27"/>
      <c r="J507" s="27"/>
      <c r="K507" s="27"/>
      <c r="L507" s="27"/>
      <c r="M507" s="27"/>
      <c r="N507" s="27">
        <f>SUBTOTAL(9,N502:N506)</f>
        <v>221265</v>
      </c>
      <c r="O507" s="27">
        <f>SUBTOTAL(9,O502:O506)</f>
        <v>221265</v>
      </c>
      <c r="P507" s="27"/>
      <c r="Q507" s="27"/>
      <c r="R507" s="27"/>
      <c r="S507" s="27"/>
      <c r="T507" s="27"/>
    </row>
    <row r="508" spans="1:20" x14ac:dyDescent="0.25">
      <c r="A508" s="2" t="s">
        <v>4483</v>
      </c>
      <c r="B508" s="39">
        <v>8000711</v>
      </c>
      <c r="C508" s="41" t="s">
        <v>88</v>
      </c>
      <c r="D508" s="39" t="s">
        <v>408</v>
      </c>
      <c r="E508" s="41" t="s">
        <v>409</v>
      </c>
      <c r="F508" s="10" t="s">
        <v>9</v>
      </c>
      <c r="G508" s="18" t="s">
        <v>67</v>
      </c>
      <c r="H508" s="26"/>
      <c r="I508" s="26"/>
      <c r="J508" s="26">
        <v>200000</v>
      </c>
      <c r="K508" s="26"/>
      <c r="L508" s="26"/>
      <c r="M508" s="26"/>
      <c r="N508" s="26"/>
      <c r="O508" s="26"/>
      <c r="P508" s="26"/>
      <c r="Q508" s="26"/>
      <c r="R508" s="26"/>
      <c r="S508" s="26"/>
      <c r="T508" s="26"/>
    </row>
    <row r="509" spans="1:20" x14ac:dyDescent="0.25">
      <c r="A509" s="2" t="s">
        <v>4483</v>
      </c>
      <c r="B509" s="43"/>
      <c r="C509" s="44"/>
      <c r="D509" s="43"/>
      <c r="E509" s="44"/>
      <c r="F509" s="10" t="s">
        <v>17</v>
      </c>
      <c r="G509" s="18" t="s">
        <v>67</v>
      </c>
      <c r="H509" s="26"/>
      <c r="I509" s="26"/>
      <c r="J509" s="26">
        <v>200000</v>
      </c>
      <c r="K509" s="26"/>
      <c r="L509" s="26"/>
      <c r="M509" s="26"/>
      <c r="N509" s="26"/>
      <c r="O509" s="26"/>
      <c r="P509" s="26"/>
      <c r="Q509" s="26"/>
      <c r="R509" s="26"/>
      <c r="S509" s="26"/>
      <c r="T509" s="26"/>
    </row>
    <row r="510" spans="1:20" x14ac:dyDescent="0.25">
      <c r="A510" s="2" t="s">
        <v>4483</v>
      </c>
      <c r="B510" s="43"/>
      <c r="C510" s="44"/>
      <c r="D510" s="43"/>
      <c r="E510" s="44"/>
      <c r="F510" s="10" t="s">
        <v>18</v>
      </c>
      <c r="G510" s="18" t="s">
        <v>67</v>
      </c>
      <c r="H510" s="26"/>
      <c r="I510" s="26"/>
      <c r="J510" s="26">
        <v>400000</v>
      </c>
      <c r="K510" s="26"/>
      <c r="L510" s="26"/>
      <c r="M510" s="26"/>
      <c r="N510" s="26"/>
      <c r="O510" s="26"/>
      <c r="P510" s="26"/>
      <c r="Q510" s="26"/>
      <c r="R510" s="26"/>
      <c r="S510" s="26"/>
      <c r="T510" s="26"/>
    </row>
    <row r="511" spans="1:20" x14ac:dyDescent="0.25">
      <c r="A511" s="2" t="s">
        <v>4483</v>
      </c>
      <c r="B511" s="43"/>
      <c r="C511" s="44"/>
      <c r="D511" s="43"/>
      <c r="E511" s="44"/>
      <c r="F511" s="10" t="s">
        <v>20</v>
      </c>
      <c r="G511" s="18" t="s">
        <v>67</v>
      </c>
      <c r="H511" s="26"/>
      <c r="I511" s="26"/>
      <c r="J511" s="26">
        <v>200000</v>
      </c>
      <c r="K511" s="26"/>
      <c r="L511" s="26"/>
      <c r="M511" s="26"/>
      <c r="N511" s="26"/>
      <c r="O511" s="26"/>
      <c r="P511" s="26"/>
      <c r="Q511" s="26"/>
      <c r="R511" s="26"/>
      <c r="S511" s="26"/>
      <c r="T511" s="26"/>
    </row>
    <row r="512" spans="1:20" x14ac:dyDescent="0.25">
      <c r="A512" s="2" t="s">
        <v>4483</v>
      </c>
      <c r="B512" s="40"/>
      <c r="C512" s="42"/>
      <c r="D512" s="40"/>
      <c r="E512" s="42"/>
      <c r="F512" s="10" t="s">
        <v>298</v>
      </c>
      <c r="G512" s="18" t="s">
        <v>67</v>
      </c>
      <c r="H512" s="26"/>
      <c r="I512" s="26"/>
      <c r="J512" s="26">
        <v>200000</v>
      </c>
      <c r="K512" s="26"/>
      <c r="L512" s="26"/>
      <c r="M512" s="26"/>
      <c r="N512" s="26"/>
      <c r="O512" s="26"/>
      <c r="P512" s="26"/>
      <c r="Q512" s="26"/>
      <c r="R512" s="26"/>
      <c r="S512" s="26"/>
      <c r="T512" s="26"/>
    </row>
    <row r="513" spans="1:20" x14ac:dyDescent="0.25">
      <c r="A513" s="2" t="s">
        <v>4483</v>
      </c>
      <c r="B513" s="12" t="s">
        <v>410</v>
      </c>
      <c r="C513" s="12"/>
      <c r="D513" s="12"/>
      <c r="E513" s="12"/>
      <c r="F513" s="10"/>
      <c r="G513" s="10"/>
      <c r="H513" s="27"/>
      <c r="I513" s="27"/>
      <c r="J513" s="27">
        <v>1200000</v>
      </c>
      <c r="K513" s="27"/>
      <c r="L513" s="27"/>
      <c r="M513" s="27"/>
      <c r="N513" s="27"/>
      <c r="O513" s="27"/>
      <c r="P513" s="27"/>
      <c r="Q513" s="27"/>
      <c r="R513" s="27"/>
      <c r="S513" s="27"/>
      <c r="T513" s="27"/>
    </row>
    <row r="514" spans="1:20" x14ac:dyDescent="0.25">
      <c r="A514" s="2" t="s">
        <v>4483</v>
      </c>
      <c r="B514" s="39">
        <v>7996549</v>
      </c>
      <c r="C514" s="41" t="s">
        <v>88</v>
      </c>
      <c r="D514" s="39" t="s">
        <v>411</v>
      </c>
      <c r="E514" s="41" t="s">
        <v>412</v>
      </c>
      <c r="F514" s="10" t="s">
        <v>9</v>
      </c>
      <c r="G514" s="18" t="s">
        <v>67</v>
      </c>
      <c r="H514" s="26"/>
      <c r="I514" s="26"/>
      <c r="J514" s="26">
        <v>400000</v>
      </c>
      <c r="K514" s="26"/>
      <c r="L514" s="26"/>
      <c r="M514" s="26"/>
      <c r="N514" s="26"/>
      <c r="O514" s="26"/>
      <c r="P514" s="26"/>
      <c r="Q514" s="26"/>
      <c r="R514" s="26"/>
      <c r="S514" s="26"/>
      <c r="T514" s="26"/>
    </row>
    <row r="515" spans="1:20" x14ac:dyDescent="0.25">
      <c r="A515" s="2" t="s">
        <v>4483</v>
      </c>
      <c r="B515" s="43"/>
      <c r="C515" s="44"/>
      <c r="D515" s="43"/>
      <c r="E515" s="44"/>
      <c r="F515" s="10" t="s">
        <v>53</v>
      </c>
      <c r="G515" s="18" t="s">
        <v>67</v>
      </c>
      <c r="H515" s="26"/>
      <c r="I515" s="26"/>
      <c r="J515" s="26">
        <v>500000</v>
      </c>
      <c r="K515" s="26"/>
      <c r="L515" s="26"/>
      <c r="M515" s="26"/>
      <c r="N515" s="26"/>
      <c r="O515" s="26"/>
      <c r="P515" s="26"/>
      <c r="Q515" s="26"/>
      <c r="R515" s="26"/>
      <c r="S515" s="26"/>
      <c r="T515" s="26"/>
    </row>
    <row r="516" spans="1:20" x14ac:dyDescent="0.25">
      <c r="A516" s="2" t="s">
        <v>4483</v>
      </c>
      <c r="B516" s="43"/>
      <c r="C516" s="44"/>
      <c r="D516" s="43"/>
      <c r="E516" s="44"/>
      <c r="F516" s="10" t="s">
        <v>18</v>
      </c>
      <c r="G516" s="18" t="s">
        <v>67</v>
      </c>
      <c r="H516" s="26"/>
      <c r="I516" s="26"/>
      <c r="J516" s="26">
        <v>600000</v>
      </c>
      <c r="K516" s="26"/>
      <c r="L516" s="26"/>
      <c r="M516" s="26"/>
      <c r="N516" s="26"/>
      <c r="O516" s="26"/>
      <c r="P516" s="26"/>
      <c r="Q516" s="26"/>
      <c r="R516" s="26"/>
      <c r="S516" s="26"/>
      <c r="T516" s="26"/>
    </row>
    <row r="517" spans="1:20" x14ac:dyDescent="0.25">
      <c r="A517" s="2" t="s">
        <v>4483</v>
      </c>
      <c r="B517" s="43"/>
      <c r="C517" s="44"/>
      <c r="D517" s="43"/>
      <c r="E517" s="44"/>
      <c r="F517" s="10" t="s">
        <v>96</v>
      </c>
      <c r="G517" s="18" t="s">
        <v>67</v>
      </c>
      <c r="H517" s="26"/>
      <c r="I517" s="26"/>
      <c r="J517" s="26">
        <v>4600000</v>
      </c>
      <c r="K517" s="26"/>
      <c r="L517" s="26"/>
      <c r="M517" s="26"/>
      <c r="N517" s="26"/>
      <c r="O517" s="26"/>
      <c r="P517" s="26"/>
      <c r="Q517" s="26"/>
      <c r="R517" s="26"/>
      <c r="S517" s="26"/>
      <c r="T517" s="26"/>
    </row>
    <row r="518" spans="1:20" x14ac:dyDescent="0.25">
      <c r="A518" s="2" t="s">
        <v>4483</v>
      </c>
      <c r="B518" s="43"/>
      <c r="C518" s="44"/>
      <c r="D518" s="43"/>
      <c r="E518" s="44"/>
      <c r="F518" s="10" t="s">
        <v>20</v>
      </c>
      <c r="G518" s="18" t="s">
        <v>67</v>
      </c>
      <c r="H518" s="26"/>
      <c r="I518" s="26"/>
      <c r="J518" s="26">
        <v>500000</v>
      </c>
      <c r="K518" s="26"/>
      <c r="L518" s="26"/>
      <c r="M518" s="26"/>
      <c r="N518" s="26"/>
      <c r="O518" s="26"/>
      <c r="P518" s="26"/>
      <c r="Q518" s="26"/>
      <c r="R518" s="26"/>
      <c r="S518" s="26"/>
      <c r="T518" s="26"/>
    </row>
    <row r="519" spans="1:20" x14ac:dyDescent="0.25">
      <c r="A519" s="2" t="s">
        <v>4483</v>
      </c>
      <c r="B519" s="40"/>
      <c r="C519" s="42"/>
      <c r="D519" s="40"/>
      <c r="E519" s="42"/>
      <c r="F519" s="10" t="s">
        <v>298</v>
      </c>
      <c r="G519" s="18" t="s">
        <v>67</v>
      </c>
      <c r="H519" s="26"/>
      <c r="I519" s="26"/>
      <c r="J519" s="26">
        <v>400000</v>
      </c>
      <c r="K519" s="26"/>
      <c r="L519" s="26"/>
      <c r="M519" s="26"/>
      <c r="N519" s="26"/>
      <c r="O519" s="26"/>
      <c r="P519" s="26"/>
      <c r="Q519" s="26"/>
      <c r="R519" s="26"/>
      <c r="S519" s="26"/>
      <c r="T519" s="26"/>
    </row>
    <row r="520" spans="1:20" x14ac:dyDescent="0.25">
      <c r="A520" s="2" t="s">
        <v>4483</v>
      </c>
      <c r="B520" s="12" t="s">
        <v>413</v>
      </c>
      <c r="C520" s="12"/>
      <c r="D520" s="12"/>
      <c r="E520" s="12"/>
      <c r="F520" s="10"/>
      <c r="G520" s="10"/>
      <c r="H520" s="27"/>
      <c r="I520" s="27"/>
      <c r="J520" s="27">
        <v>7000000</v>
      </c>
      <c r="K520" s="27"/>
      <c r="L520" s="27"/>
      <c r="M520" s="27"/>
      <c r="N520" s="27"/>
      <c r="O520" s="27"/>
      <c r="P520" s="27"/>
      <c r="Q520" s="27"/>
      <c r="R520" s="27"/>
      <c r="S520" s="27"/>
      <c r="T520" s="27"/>
    </row>
    <row r="521" spans="1:20" x14ac:dyDescent="0.25">
      <c r="A521" s="2" t="s">
        <v>4483</v>
      </c>
      <c r="B521" s="39">
        <v>8020863</v>
      </c>
      <c r="C521" s="41" t="s">
        <v>29</v>
      </c>
      <c r="D521" s="39" t="s">
        <v>49</v>
      </c>
      <c r="E521" s="41" t="s">
        <v>50</v>
      </c>
      <c r="F521" s="10" t="s">
        <v>44</v>
      </c>
      <c r="G521" s="18" t="s">
        <v>33</v>
      </c>
      <c r="H521" s="26">
        <v>10000000</v>
      </c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</row>
    <row r="522" spans="1:20" x14ac:dyDescent="0.25">
      <c r="A522" s="2" t="s">
        <v>4483</v>
      </c>
      <c r="B522" s="43"/>
      <c r="C522" s="44"/>
      <c r="D522" s="43"/>
      <c r="E522" s="44"/>
      <c r="F522" s="10" t="s">
        <v>47</v>
      </c>
      <c r="G522" s="18" t="s">
        <v>33</v>
      </c>
      <c r="H522" s="26">
        <v>1800000</v>
      </c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</row>
    <row r="523" spans="1:20" x14ac:dyDescent="0.25">
      <c r="A523" s="2" t="s">
        <v>4483</v>
      </c>
      <c r="B523" s="40"/>
      <c r="C523" s="42"/>
      <c r="D523" s="40"/>
      <c r="E523" s="42"/>
      <c r="F523" s="10" t="s">
        <v>194</v>
      </c>
      <c r="G523" s="18" t="s">
        <v>33</v>
      </c>
      <c r="H523" s="26"/>
      <c r="I523" s="26">
        <v>11800000</v>
      </c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</row>
    <row r="524" spans="1:20" x14ac:dyDescent="0.25">
      <c r="A524" s="2" t="s">
        <v>4483</v>
      </c>
      <c r="B524" s="12" t="s">
        <v>414</v>
      </c>
      <c r="C524" s="12"/>
      <c r="D524" s="12"/>
      <c r="E524" s="12"/>
      <c r="F524" s="10"/>
      <c r="G524" s="10"/>
      <c r="H524" s="27">
        <f>SUBTOTAL(9,H521:H523)</f>
        <v>11800000</v>
      </c>
      <c r="I524" s="27">
        <f>SUBTOTAL(9,I521:I523)</f>
        <v>11800000</v>
      </c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</row>
    <row r="525" spans="1:20" x14ac:dyDescent="0.25">
      <c r="A525" s="2" t="s">
        <v>4483</v>
      </c>
      <c r="B525" s="12">
        <v>8000437</v>
      </c>
      <c r="C525" s="19" t="s">
        <v>88</v>
      </c>
      <c r="D525" s="12" t="s">
        <v>415</v>
      </c>
      <c r="E525" s="19" t="s">
        <v>416</v>
      </c>
      <c r="F525" s="10" t="s">
        <v>417</v>
      </c>
      <c r="G525" s="18" t="s">
        <v>67</v>
      </c>
      <c r="H525" s="26"/>
      <c r="I525" s="26"/>
      <c r="J525" s="26">
        <v>7529685</v>
      </c>
      <c r="K525" s="26"/>
      <c r="L525" s="26"/>
      <c r="M525" s="26"/>
      <c r="N525" s="26"/>
      <c r="O525" s="26"/>
      <c r="P525" s="26"/>
      <c r="Q525" s="26"/>
      <c r="R525" s="26"/>
      <c r="S525" s="26"/>
      <c r="T525" s="26"/>
    </row>
    <row r="526" spans="1:20" x14ac:dyDescent="0.25">
      <c r="A526" s="2" t="s">
        <v>4483</v>
      </c>
      <c r="B526" s="12" t="s">
        <v>418</v>
      </c>
      <c r="C526" s="12"/>
      <c r="D526" s="12"/>
      <c r="E526" s="12"/>
      <c r="F526" s="10"/>
      <c r="G526" s="10"/>
      <c r="H526" s="27"/>
      <c r="I526" s="27"/>
      <c r="J526" s="27">
        <v>7529685</v>
      </c>
      <c r="K526" s="27"/>
      <c r="L526" s="27"/>
      <c r="M526" s="27"/>
      <c r="N526" s="27"/>
      <c r="O526" s="27"/>
      <c r="P526" s="27"/>
      <c r="Q526" s="27"/>
      <c r="R526" s="27"/>
      <c r="S526" s="27"/>
      <c r="T526" s="27"/>
    </row>
    <row r="527" spans="1:20" x14ac:dyDescent="0.25">
      <c r="A527" s="2" t="s">
        <v>4483</v>
      </c>
      <c r="B527" s="39">
        <v>8000393</v>
      </c>
      <c r="C527" s="41" t="s">
        <v>88</v>
      </c>
      <c r="D527" s="39" t="s">
        <v>419</v>
      </c>
      <c r="E527" s="41" t="s">
        <v>420</v>
      </c>
      <c r="F527" s="10" t="s">
        <v>53</v>
      </c>
      <c r="G527" s="18" t="s">
        <v>67</v>
      </c>
      <c r="H527" s="26"/>
      <c r="I527" s="26"/>
      <c r="J527" s="26">
        <v>200000</v>
      </c>
      <c r="K527" s="26"/>
      <c r="L527" s="26"/>
      <c r="M527" s="26"/>
      <c r="N527" s="26"/>
      <c r="O527" s="26"/>
      <c r="P527" s="26"/>
      <c r="Q527" s="26"/>
      <c r="R527" s="26"/>
      <c r="S527" s="26"/>
      <c r="T527" s="26"/>
    </row>
    <row r="528" spans="1:20" x14ac:dyDescent="0.25">
      <c r="A528" s="2" t="s">
        <v>4483</v>
      </c>
      <c r="B528" s="43"/>
      <c r="C528" s="44"/>
      <c r="D528" s="43"/>
      <c r="E528" s="44"/>
      <c r="F528" s="10" t="s">
        <v>18</v>
      </c>
      <c r="G528" s="18" t="s">
        <v>67</v>
      </c>
      <c r="H528" s="26"/>
      <c r="I528" s="26"/>
      <c r="J528" s="26">
        <v>400000</v>
      </c>
      <c r="K528" s="26"/>
      <c r="L528" s="26"/>
      <c r="M528" s="26"/>
      <c r="N528" s="26"/>
      <c r="O528" s="26"/>
      <c r="P528" s="26"/>
      <c r="Q528" s="26"/>
      <c r="R528" s="26"/>
      <c r="S528" s="26"/>
      <c r="T528" s="26"/>
    </row>
    <row r="529" spans="1:20" x14ac:dyDescent="0.25">
      <c r="A529" s="2" t="s">
        <v>4483</v>
      </c>
      <c r="B529" s="43"/>
      <c r="C529" s="44"/>
      <c r="D529" s="43"/>
      <c r="E529" s="44"/>
      <c r="F529" s="10" t="s">
        <v>96</v>
      </c>
      <c r="G529" s="18" t="s">
        <v>67</v>
      </c>
      <c r="H529" s="26"/>
      <c r="I529" s="26"/>
      <c r="J529" s="26">
        <v>600000</v>
      </c>
      <c r="K529" s="26"/>
      <c r="L529" s="26"/>
      <c r="M529" s="26"/>
      <c r="N529" s="26"/>
      <c r="O529" s="26"/>
      <c r="P529" s="26"/>
      <c r="Q529" s="26"/>
      <c r="R529" s="26"/>
      <c r="S529" s="26"/>
      <c r="T529" s="26"/>
    </row>
    <row r="530" spans="1:20" x14ac:dyDescent="0.25">
      <c r="A530" s="2" t="s">
        <v>4483</v>
      </c>
      <c r="B530" s="43"/>
      <c r="C530" s="44"/>
      <c r="D530" s="43"/>
      <c r="E530" s="44"/>
      <c r="F530" s="10" t="s">
        <v>20</v>
      </c>
      <c r="G530" s="18" t="s">
        <v>67</v>
      </c>
      <c r="H530" s="26"/>
      <c r="I530" s="26"/>
      <c r="J530" s="26">
        <v>200000</v>
      </c>
      <c r="K530" s="26"/>
      <c r="L530" s="26"/>
      <c r="M530" s="26"/>
      <c r="N530" s="26"/>
      <c r="O530" s="26"/>
      <c r="P530" s="26"/>
      <c r="Q530" s="26"/>
      <c r="R530" s="26"/>
      <c r="S530" s="26"/>
      <c r="T530" s="26"/>
    </row>
    <row r="531" spans="1:20" x14ac:dyDescent="0.25">
      <c r="A531" s="2" t="s">
        <v>4483</v>
      </c>
      <c r="B531" s="40"/>
      <c r="C531" s="42"/>
      <c r="D531" s="40"/>
      <c r="E531" s="42"/>
      <c r="F531" s="10" t="s">
        <v>417</v>
      </c>
      <c r="G531" s="18" t="s">
        <v>67</v>
      </c>
      <c r="H531" s="26"/>
      <c r="I531" s="26"/>
      <c r="J531" s="26">
        <v>1600000</v>
      </c>
      <c r="K531" s="26"/>
      <c r="L531" s="26"/>
      <c r="M531" s="26"/>
      <c r="N531" s="26"/>
      <c r="O531" s="26"/>
      <c r="P531" s="26"/>
      <c r="Q531" s="26"/>
      <c r="R531" s="26"/>
      <c r="S531" s="26"/>
      <c r="T531" s="26"/>
    </row>
    <row r="532" spans="1:20" x14ac:dyDescent="0.25">
      <c r="A532" s="2" t="s">
        <v>4483</v>
      </c>
      <c r="B532" s="12" t="s">
        <v>421</v>
      </c>
      <c r="C532" s="12"/>
      <c r="D532" s="12"/>
      <c r="E532" s="12"/>
      <c r="F532" s="10"/>
      <c r="G532" s="10"/>
      <c r="H532" s="27"/>
      <c r="I532" s="27"/>
      <c r="J532" s="27">
        <v>3000000</v>
      </c>
      <c r="K532" s="27"/>
      <c r="L532" s="27"/>
      <c r="M532" s="27"/>
      <c r="N532" s="27"/>
      <c r="O532" s="27"/>
      <c r="P532" s="27"/>
      <c r="Q532" s="27"/>
      <c r="R532" s="27"/>
      <c r="S532" s="27"/>
      <c r="T532" s="27"/>
    </row>
    <row r="533" spans="1:20" x14ac:dyDescent="0.25">
      <c r="A533" s="2" t="s">
        <v>4483</v>
      </c>
      <c r="B533" s="39">
        <v>7982497</v>
      </c>
      <c r="C533" s="41" t="s">
        <v>422</v>
      </c>
      <c r="D533" s="39" t="s">
        <v>423</v>
      </c>
      <c r="E533" s="41" t="s">
        <v>424</v>
      </c>
      <c r="F533" s="10" t="s">
        <v>96</v>
      </c>
      <c r="G533" s="18" t="s">
        <v>10</v>
      </c>
      <c r="H533" s="26"/>
      <c r="I533" s="26"/>
      <c r="J533" s="26"/>
      <c r="K533" s="26"/>
      <c r="L533" s="26"/>
      <c r="M533" s="26"/>
      <c r="N533" s="26"/>
      <c r="O533" s="26">
        <v>2400000</v>
      </c>
      <c r="P533" s="26"/>
      <c r="Q533" s="26"/>
      <c r="R533" s="26"/>
      <c r="S533" s="26"/>
      <c r="T533" s="26"/>
    </row>
    <row r="534" spans="1:20" x14ac:dyDescent="0.25">
      <c r="A534" s="2" t="s">
        <v>4483</v>
      </c>
      <c r="B534" s="40"/>
      <c r="C534" s="42"/>
      <c r="D534" s="40"/>
      <c r="E534" s="42"/>
      <c r="F534" s="10" t="s">
        <v>24</v>
      </c>
      <c r="G534" s="18" t="s">
        <v>10</v>
      </c>
      <c r="H534" s="26"/>
      <c r="I534" s="26"/>
      <c r="J534" s="26"/>
      <c r="K534" s="26"/>
      <c r="L534" s="26"/>
      <c r="M534" s="26"/>
      <c r="N534" s="26">
        <v>2400000</v>
      </c>
      <c r="O534" s="26"/>
      <c r="P534" s="26"/>
      <c r="Q534" s="26"/>
      <c r="R534" s="26"/>
      <c r="S534" s="26"/>
      <c r="T534" s="26"/>
    </row>
    <row r="535" spans="1:20" x14ac:dyDescent="0.25">
      <c r="A535" s="2" t="s">
        <v>4483</v>
      </c>
      <c r="B535" s="12" t="s">
        <v>425</v>
      </c>
      <c r="C535" s="12"/>
      <c r="D535" s="12"/>
      <c r="E535" s="12"/>
      <c r="F535" s="10"/>
      <c r="G535" s="10"/>
      <c r="H535" s="27"/>
      <c r="I535" s="27"/>
      <c r="J535" s="27"/>
      <c r="K535" s="27"/>
      <c r="L535" s="27"/>
      <c r="M535" s="27"/>
      <c r="N535" s="27">
        <f>+N534+N533</f>
        <v>2400000</v>
      </c>
      <c r="O535" s="27">
        <f>+O534+O533</f>
        <v>2400000</v>
      </c>
      <c r="P535" s="27"/>
      <c r="Q535" s="27"/>
      <c r="R535" s="27"/>
      <c r="S535" s="27"/>
      <c r="T535" s="27"/>
    </row>
    <row r="536" spans="1:20" x14ac:dyDescent="0.25">
      <c r="A536" s="2" t="s">
        <v>4483</v>
      </c>
      <c r="B536" s="39">
        <v>8000062</v>
      </c>
      <c r="C536" s="41" t="s">
        <v>88</v>
      </c>
      <c r="D536" s="39" t="s">
        <v>426</v>
      </c>
      <c r="E536" s="41" t="s">
        <v>427</v>
      </c>
      <c r="F536" s="10" t="s">
        <v>53</v>
      </c>
      <c r="G536" s="18" t="s">
        <v>67</v>
      </c>
      <c r="H536" s="26"/>
      <c r="I536" s="26"/>
      <c r="J536" s="26">
        <v>300000</v>
      </c>
      <c r="K536" s="26"/>
      <c r="L536" s="26"/>
      <c r="M536" s="26"/>
      <c r="N536" s="26"/>
      <c r="O536" s="26"/>
      <c r="P536" s="26"/>
      <c r="Q536" s="26"/>
      <c r="R536" s="26"/>
      <c r="S536" s="26"/>
      <c r="T536" s="26"/>
    </row>
    <row r="537" spans="1:20" x14ac:dyDescent="0.25">
      <c r="A537" s="2" t="s">
        <v>4483</v>
      </c>
      <c r="B537" s="43"/>
      <c r="C537" s="44"/>
      <c r="D537" s="43"/>
      <c r="E537" s="44"/>
      <c r="F537" s="10" t="s">
        <v>18</v>
      </c>
      <c r="G537" s="18" t="s">
        <v>67</v>
      </c>
      <c r="H537" s="26"/>
      <c r="I537" s="26"/>
      <c r="J537" s="26">
        <v>500000</v>
      </c>
      <c r="K537" s="26"/>
      <c r="L537" s="26"/>
      <c r="M537" s="26"/>
      <c r="N537" s="26"/>
      <c r="O537" s="26"/>
      <c r="P537" s="26"/>
      <c r="Q537" s="26"/>
      <c r="R537" s="26"/>
      <c r="S537" s="26"/>
      <c r="T537" s="26"/>
    </row>
    <row r="538" spans="1:20" x14ac:dyDescent="0.25">
      <c r="A538" s="2" t="s">
        <v>4483</v>
      </c>
      <c r="B538" s="43"/>
      <c r="C538" s="44"/>
      <c r="D538" s="43"/>
      <c r="E538" s="44"/>
      <c r="F538" s="10" t="s">
        <v>96</v>
      </c>
      <c r="G538" s="18" t="s">
        <v>67</v>
      </c>
      <c r="H538" s="26"/>
      <c r="I538" s="26"/>
      <c r="J538" s="26">
        <v>1000000</v>
      </c>
      <c r="K538" s="26"/>
      <c r="L538" s="26"/>
      <c r="M538" s="26"/>
      <c r="N538" s="26"/>
      <c r="O538" s="26"/>
      <c r="P538" s="26"/>
      <c r="Q538" s="26"/>
      <c r="R538" s="26"/>
      <c r="S538" s="26"/>
      <c r="T538" s="26"/>
    </row>
    <row r="539" spans="1:20" x14ac:dyDescent="0.25">
      <c r="A539" s="2" t="s">
        <v>4483</v>
      </c>
      <c r="B539" s="43"/>
      <c r="C539" s="44"/>
      <c r="D539" s="43"/>
      <c r="E539" s="44"/>
      <c r="F539" s="10" t="s">
        <v>20</v>
      </c>
      <c r="G539" s="18" t="s">
        <v>67</v>
      </c>
      <c r="H539" s="26"/>
      <c r="I539" s="26"/>
      <c r="J539" s="26">
        <v>300000</v>
      </c>
      <c r="K539" s="26"/>
      <c r="L539" s="26"/>
      <c r="M539" s="26"/>
      <c r="N539" s="26"/>
      <c r="O539" s="26"/>
      <c r="P539" s="26"/>
      <c r="Q539" s="26"/>
      <c r="R539" s="26"/>
      <c r="S539" s="26"/>
      <c r="T539" s="26"/>
    </row>
    <row r="540" spans="1:20" x14ac:dyDescent="0.25">
      <c r="A540" s="2" t="s">
        <v>4483</v>
      </c>
      <c r="B540" s="40"/>
      <c r="C540" s="42"/>
      <c r="D540" s="40"/>
      <c r="E540" s="42"/>
      <c r="F540" s="10" t="s">
        <v>417</v>
      </c>
      <c r="G540" s="18" t="s">
        <v>67</v>
      </c>
      <c r="H540" s="26"/>
      <c r="I540" s="26"/>
      <c r="J540" s="26">
        <v>2429685</v>
      </c>
      <c r="K540" s="26"/>
      <c r="L540" s="26"/>
      <c r="M540" s="26"/>
      <c r="N540" s="26"/>
      <c r="O540" s="26"/>
      <c r="P540" s="26"/>
      <c r="Q540" s="26"/>
      <c r="R540" s="26"/>
      <c r="S540" s="26"/>
      <c r="T540" s="26"/>
    </row>
    <row r="541" spans="1:20" x14ac:dyDescent="0.25">
      <c r="A541" s="2" t="s">
        <v>4483</v>
      </c>
      <c r="B541" s="12" t="s">
        <v>428</v>
      </c>
      <c r="C541" s="12"/>
      <c r="D541" s="12"/>
      <c r="E541" s="12"/>
      <c r="F541" s="10"/>
      <c r="G541" s="10"/>
      <c r="H541" s="27"/>
      <c r="I541" s="27"/>
      <c r="J541" s="27">
        <v>4529685</v>
      </c>
      <c r="K541" s="27"/>
      <c r="L541" s="27"/>
      <c r="M541" s="27"/>
      <c r="N541" s="27"/>
      <c r="O541" s="27"/>
      <c r="P541" s="27"/>
      <c r="Q541" s="27"/>
      <c r="R541" s="27"/>
      <c r="S541" s="27"/>
      <c r="T541" s="27"/>
    </row>
    <row r="542" spans="1:20" x14ac:dyDescent="0.25">
      <c r="A542" s="2" t="s">
        <v>4483</v>
      </c>
      <c r="B542" s="39">
        <v>7982546</v>
      </c>
      <c r="C542" s="41" t="s">
        <v>109</v>
      </c>
      <c r="D542" s="39" t="s">
        <v>429</v>
      </c>
      <c r="E542" s="41" t="s">
        <v>430</v>
      </c>
      <c r="F542" s="10" t="s">
        <v>170</v>
      </c>
      <c r="G542" s="18" t="s">
        <v>10</v>
      </c>
      <c r="H542" s="26"/>
      <c r="I542" s="26"/>
      <c r="J542" s="26"/>
      <c r="K542" s="26"/>
      <c r="L542" s="26"/>
      <c r="M542" s="26"/>
      <c r="N542" s="26"/>
      <c r="O542" s="26">
        <v>264000</v>
      </c>
      <c r="P542" s="26"/>
      <c r="Q542" s="26"/>
      <c r="R542" s="26"/>
      <c r="S542" s="26"/>
      <c r="T542" s="26"/>
    </row>
    <row r="543" spans="1:20" x14ac:dyDescent="0.25">
      <c r="A543" s="2" t="s">
        <v>4483</v>
      </c>
      <c r="B543" s="40"/>
      <c r="C543" s="42"/>
      <c r="D543" s="40"/>
      <c r="E543" s="42"/>
      <c r="F543" s="10" t="s">
        <v>20</v>
      </c>
      <c r="G543" s="18" t="s">
        <v>10</v>
      </c>
      <c r="H543" s="26"/>
      <c r="I543" s="26"/>
      <c r="J543" s="26"/>
      <c r="K543" s="26"/>
      <c r="L543" s="26"/>
      <c r="M543" s="26"/>
      <c r="N543" s="26">
        <v>264000</v>
      </c>
      <c r="O543" s="26"/>
      <c r="P543" s="26"/>
      <c r="Q543" s="26"/>
      <c r="R543" s="26"/>
      <c r="S543" s="26"/>
      <c r="T543" s="26"/>
    </row>
    <row r="544" spans="1:20" x14ac:dyDescent="0.25">
      <c r="A544" s="2" t="s">
        <v>4483</v>
      </c>
      <c r="B544" s="12" t="s">
        <v>431</v>
      </c>
      <c r="C544" s="12"/>
      <c r="D544" s="12"/>
      <c r="E544" s="12"/>
      <c r="F544" s="10"/>
      <c r="G544" s="10"/>
      <c r="H544" s="27"/>
      <c r="I544" s="27"/>
      <c r="J544" s="27"/>
      <c r="K544" s="27"/>
      <c r="L544" s="27"/>
      <c r="M544" s="27"/>
      <c r="N544" s="27">
        <f>+N543+N542</f>
        <v>264000</v>
      </c>
      <c r="O544" s="27">
        <f>+O543+O542</f>
        <v>264000</v>
      </c>
      <c r="P544" s="27"/>
      <c r="Q544" s="27"/>
      <c r="R544" s="27"/>
      <c r="S544" s="27"/>
      <c r="T544" s="27"/>
    </row>
    <row r="545" spans="1:20" x14ac:dyDescent="0.25">
      <c r="A545" s="2" t="s">
        <v>4483</v>
      </c>
      <c r="B545" s="39">
        <v>7996538</v>
      </c>
      <c r="C545" s="41" t="s">
        <v>432</v>
      </c>
      <c r="D545" s="39" t="s">
        <v>433</v>
      </c>
      <c r="E545" s="41" t="s">
        <v>434</v>
      </c>
      <c r="F545" s="10" t="s">
        <v>12</v>
      </c>
      <c r="G545" s="18" t="s">
        <v>72</v>
      </c>
      <c r="H545" s="26"/>
      <c r="I545" s="26"/>
      <c r="J545" s="26">
        <v>15600</v>
      </c>
      <c r="K545" s="26"/>
      <c r="L545" s="26"/>
      <c r="M545" s="26"/>
      <c r="N545" s="26"/>
      <c r="O545" s="26"/>
      <c r="P545" s="26"/>
      <c r="Q545" s="26"/>
      <c r="R545" s="26"/>
      <c r="S545" s="26"/>
      <c r="T545" s="26"/>
    </row>
    <row r="546" spans="1:20" x14ac:dyDescent="0.25">
      <c r="A546" s="2" t="s">
        <v>4483</v>
      </c>
      <c r="B546" s="43"/>
      <c r="C546" s="44"/>
      <c r="D546" s="43"/>
      <c r="E546" s="44"/>
      <c r="F546" s="10" t="s">
        <v>15</v>
      </c>
      <c r="G546" s="18" t="s">
        <v>72</v>
      </c>
      <c r="H546" s="26"/>
      <c r="I546" s="26"/>
      <c r="J546" s="26">
        <v>4555</v>
      </c>
      <c r="K546" s="26"/>
      <c r="L546" s="26"/>
      <c r="M546" s="26"/>
      <c r="N546" s="26"/>
      <c r="O546" s="26"/>
      <c r="P546" s="26"/>
      <c r="Q546" s="26"/>
      <c r="R546" s="26"/>
      <c r="S546" s="26"/>
      <c r="T546" s="26"/>
    </row>
    <row r="547" spans="1:20" x14ac:dyDescent="0.25">
      <c r="A547" s="2" t="s">
        <v>4483</v>
      </c>
      <c r="B547" s="43"/>
      <c r="C547" s="44"/>
      <c r="D547" s="43"/>
      <c r="E547" s="44"/>
      <c r="F547" s="10" t="s">
        <v>18</v>
      </c>
      <c r="G547" s="18" t="s">
        <v>72</v>
      </c>
      <c r="H547" s="26"/>
      <c r="I547" s="26"/>
      <c r="J547" s="26">
        <v>279478</v>
      </c>
      <c r="K547" s="26"/>
      <c r="L547" s="26"/>
      <c r="M547" s="26"/>
      <c r="N547" s="26"/>
      <c r="O547" s="26"/>
      <c r="P547" s="26"/>
      <c r="Q547" s="26"/>
      <c r="R547" s="26"/>
      <c r="S547" s="26"/>
      <c r="T547" s="26"/>
    </row>
    <row r="548" spans="1:20" x14ac:dyDescent="0.25">
      <c r="A548" s="2" t="s">
        <v>4483</v>
      </c>
      <c r="B548" s="43"/>
      <c r="C548" s="44"/>
      <c r="D548" s="43"/>
      <c r="E548" s="44"/>
      <c r="F548" s="10" t="s">
        <v>20</v>
      </c>
      <c r="G548" s="18" t="s">
        <v>72</v>
      </c>
      <c r="H548" s="26"/>
      <c r="I548" s="26"/>
      <c r="J548" s="26">
        <v>15000</v>
      </c>
      <c r="K548" s="26"/>
      <c r="L548" s="26"/>
      <c r="M548" s="26"/>
      <c r="N548" s="26"/>
      <c r="O548" s="26"/>
      <c r="P548" s="26"/>
      <c r="Q548" s="26"/>
      <c r="R548" s="26"/>
      <c r="S548" s="26"/>
      <c r="T548" s="26"/>
    </row>
    <row r="549" spans="1:20" x14ac:dyDescent="0.25">
      <c r="A549" s="2" t="s">
        <v>4483</v>
      </c>
      <c r="B549" s="40"/>
      <c r="C549" s="42"/>
      <c r="D549" s="40"/>
      <c r="E549" s="42"/>
      <c r="F549" s="10" t="s">
        <v>24</v>
      </c>
      <c r="G549" s="18" t="s">
        <v>72</v>
      </c>
      <c r="H549" s="26"/>
      <c r="I549" s="26"/>
      <c r="J549" s="26">
        <v>68000</v>
      </c>
      <c r="K549" s="26"/>
      <c r="L549" s="26"/>
      <c r="M549" s="26"/>
      <c r="N549" s="26"/>
      <c r="O549" s="26"/>
      <c r="P549" s="26"/>
      <c r="Q549" s="26"/>
      <c r="R549" s="26"/>
      <c r="S549" s="26"/>
      <c r="T549" s="26"/>
    </row>
    <row r="550" spans="1:20" x14ac:dyDescent="0.25">
      <c r="A550" s="2" t="s">
        <v>4483</v>
      </c>
      <c r="B550" s="12" t="s">
        <v>435</v>
      </c>
      <c r="C550" s="12"/>
      <c r="D550" s="12"/>
      <c r="E550" s="12"/>
      <c r="F550" s="10"/>
      <c r="G550" s="10"/>
      <c r="H550" s="27"/>
      <c r="I550" s="27"/>
      <c r="J550" s="27">
        <v>382633</v>
      </c>
      <c r="K550" s="27"/>
      <c r="L550" s="27"/>
      <c r="M550" s="27"/>
      <c r="N550" s="27"/>
      <c r="O550" s="27"/>
      <c r="P550" s="27"/>
      <c r="Q550" s="27"/>
      <c r="R550" s="27"/>
      <c r="S550" s="27"/>
      <c r="T550" s="27"/>
    </row>
    <row r="551" spans="1:20" x14ac:dyDescent="0.25">
      <c r="A551" s="2" t="s">
        <v>4483</v>
      </c>
      <c r="B551" s="39">
        <v>8012380</v>
      </c>
      <c r="C551" s="41" t="s">
        <v>93</v>
      </c>
      <c r="D551" s="39" t="s">
        <v>436</v>
      </c>
      <c r="E551" s="41" t="s">
        <v>437</v>
      </c>
      <c r="F551" s="10" t="s">
        <v>37</v>
      </c>
      <c r="G551" s="18" t="s">
        <v>10</v>
      </c>
      <c r="H551" s="26"/>
      <c r="I551" s="26"/>
      <c r="J551" s="26"/>
      <c r="K551" s="26"/>
      <c r="L551" s="26"/>
      <c r="M551" s="26"/>
      <c r="N551" s="26"/>
      <c r="O551" s="26">
        <v>3000000</v>
      </c>
      <c r="P551" s="26"/>
      <c r="Q551" s="26"/>
      <c r="R551" s="26"/>
      <c r="S551" s="26"/>
      <c r="T551" s="26"/>
    </row>
    <row r="552" spans="1:20" x14ac:dyDescent="0.25">
      <c r="A552" s="2" t="s">
        <v>4483</v>
      </c>
      <c r="B552" s="43"/>
      <c r="C552" s="44"/>
      <c r="D552" s="43"/>
      <c r="E552" s="44"/>
      <c r="F552" s="10" t="s">
        <v>18</v>
      </c>
      <c r="G552" s="18" t="s">
        <v>10</v>
      </c>
      <c r="H552" s="26"/>
      <c r="I552" s="26"/>
      <c r="J552" s="26"/>
      <c r="K552" s="26"/>
      <c r="L552" s="26"/>
      <c r="M552" s="26"/>
      <c r="N552" s="26"/>
      <c r="O552" s="26">
        <v>1000000</v>
      </c>
      <c r="P552" s="26"/>
      <c r="Q552" s="26"/>
      <c r="R552" s="26"/>
      <c r="S552" s="26"/>
      <c r="T552" s="26"/>
    </row>
    <row r="553" spans="1:20" x14ac:dyDescent="0.25">
      <c r="A553" s="2" t="s">
        <v>4483</v>
      </c>
      <c r="B553" s="40"/>
      <c r="C553" s="42"/>
      <c r="D553" s="40"/>
      <c r="E553" s="42"/>
      <c r="F553" s="10" t="s">
        <v>24</v>
      </c>
      <c r="G553" s="18" t="s">
        <v>10</v>
      </c>
      <c r="H553" s="26"/>
      <c r="I553" s="26"/>
      <c r="J553" s="26"/>
      <c r="K553" s="26"/>
      <c r="L553" s="26"/>
      <c r="M553" s="26"/>
      <c r="N553" s="26">
        <v>4000000</v>
      </c>
      <c r="O553" s="26"/>
      <c r="P553" s="26"/>
      <c r="Q553" s="26"/>
      <c r="R553" s="26"/>
      <c r="S553" s="26"/>
      <c r="T553" s="26"/>
    </row>
    <row r="554" spans="1:20" x14ac:dyDescent="0.25">
      <c r="A554" s="2" t="s">
        <v>4483</v>
      </c>
      <c r="B554" s="12" t="s">
        <v>438</v>
      </c>
      <c r="C554" s="12"/>
      <c r="D554" s="12"/>
      <c r="E554" s="12"/>
      <c r="F554" s="10"/>
      <c r="G554" s="10"/>
      <c r="H554" s="27"/>
      <c r="I554" s="27"/>
      <c r="J554" s="27"/>
      <c r="K554" s="27"/>
      <c r="L554" s="27"/>
      <c r="M554" s="27"/>
      <c r="N554" s="27">
        <f>+N553+N552+N551</f>
        <v>4000000</v>
      </c>
      <c r="O554" s="27">
        <f>+O553+O552+O551</f>
        <v>4000000</v>
      </c>
      <c r="P554" s="27"/>
      <c r="Q554" s="27"/>
      <c r="R554" s="27"/>
      <c r="S554" s="27"/>
      <c r="T554" s="27"/>
    </row>
    <row r="555" spans="1:20" x14ac:dyDescent="0.25">
      <c r="A555" s="2" t="s">
        <v>4483</v>
      </c>
      <c r="B555" s="39">
        <v>7997101</v>
      </c>
      <c r="C555" s="41" t="s">
        <v>88</v>
      </c>
      <c r="D555" s="39" t="s">
        <v>439</v>
      </c>
      <c r="E555" s="41" t="s">
        <v>440</v>
      </c>
      <c r="F555" s="10" t="s">
        <v>9</v>
      </c>
      <c r="G555" s="18" t="s">
        <v>67</v>
      </c>
      <c r="H555" s="26"/>
      <c r="I555" s="26"/>
      <c r="J555" s="26">
        <v>250000</v>
      </c>
      <c r="K555" s="26"/>
      <c r="L555" s="26"/>
      <c r="M555" s="26"/>
      <c r="N555" s="26"/>
      <c r="O555" s="26"/>
      <c r="P555" s="26"/>
      <c r="Q555" s="26"/>
      <c r="R555" s="26"/>
      <c r="S555" s="26"/>
      <c r="T555" s="26"/>
    </row>
    <row r="556" spans="1:20" x14ac:dyDescent="0.25">
      <c r="A556" s="2" t="s">
        <v>4483</v>
      </c>
      <c r="B556" s="43"/>
      <c r="C556" s="44"/>
      <c r="D556" s="43"/>
      <c r="E556" s="44"/>
      <c r="F556" s="10" t="s">
        <v>53</v>
      </c>
      <c r="G556" s="18" t="s">
        <v>67</v>
      </c>
      <c r="H556" s="26"/>
      <c r="I556" s="26"/>
      <c r="J556" s="26">
        <v>500000</v>
      </c>
      <c r="K556" s="26"/>
      <c r="L556" s="26"/>
      <c r="M556" s="26"/>
      <c r="N556" s="26"/>
      <c r="O556" s="26"/>
      <c r="P556" s="26"/>
      <c r="Q556" s="26"/>
      <c r="R556" s="26"/>
      <c r="S556" s="26"/>
      <c r="T556" s="26"/>
    </row>
    <row r="557" spans="1:20" x14ac:dyDescent="0.25">
      <c r="A557" s="2" t="s">
        <v>4483</v>
      </c>
      <c r="B557" s="43"/>
      <c r="C557" s="44"/>
      <c r="D557" s="43"/>
      <c r="E557" s="44"/>
      <c r="F557" s="10" t="s">
        <v>96</v>
      </c>
      <c r="G557" s="18" t="s">
        <v>67</v>
      </c>
      <c r="H557" s="26"/>
      <c r="I557" s="26"/>
      <c r="J557" s="26">
        <v>2000000</v>
      </c>
      <c r="K557" s="26"/>
      <c r="L557" s="26"/>
      <c r="M557" s="26"/>
      <c r="N557" s="26"/>
      <c r="O557" s="26"/>
      <c r="P557" s="26"/>
      <c r="Q557" s="26"/>
      <c r="R557" s="26"/>
      <c r="S557" s="26"/>
      <c r="T557" s="26"/>
    </row>
    <row r="558" spans="1:20" x14ac:dyDescent="0.25">
      <c r="A558" s="2" t="s">
        <v>4483</v>
      </c>
      <c r="B558" s="40"/>
      <c r="C558" s="42"/>
      <c r="D558" s="40"/>
      <c r="E558" s="42"/>
      <c r="F558" s="10" t="s">
        <v>20</v>
      </c>
      <c r="G558" s="18" t="s">
        <v>67</v>
      </c>
      <c r="H558" s="26"/>
      <c r="I558" s="26"/>
      <c r="J558" s="26">
        <v>250000</v>
      </c>
      <c r="K558" s="26"/>
      <c r="L558" s="26"/>
      <c r="M558" s="26"/>
      <c r="N558" s="26"/>
      <c r="O558" s="26"/>
      <c r="P558" s="26"/>
      <c r="Q558" s="26"/>
      <c r="R558" s="26"/>
      <c r="S558" s="26"/>
      <c r="T558" s="26"/>
    </row>
    <row r="559" spans="1:20" x14ac:dyDescent="0.25">
      <c r="A559" s="2" t="s">
        <v>4483</v>
      </c>
      <c r="B559" s="12" t="s">
        <v>441</v>
      </c>
      <c r="C559" s="12"/>
      <c r="D559" s="12"/>
      <c r="E559" s="12"/>
      <c r="F559" s="10"/>
      <c r="G559" s="10"/>
      <c r="H559" s="27"/>
      <c r="I559" s="27"/>
      <c r="J559" s="27">
        <v>3000000</v>
      </c>
      <c r="K559" s="27"/>
      <c r="L559" s="27"/>
      <c r="M559" s="27"/>
      <c r="N559" s="27"/>
      <c r="O559" s="27"/>
      <c r="P559" s="27"/>
      <c r="Q559" s="27"/>
      <c r="R559" s="27"/>
      <c r="S559" s="27"/>
      <c r="T559" s="27"/>
    </row>
    <row r="560" spans="1:20" x14ac:dyDescent="0.25">
      <c r="A560" s="2" t="s">
        <v>4483</v>
      </c>
      <c r="B560" s="39">
        <v>7997648</v>
      </c>
      <c r="C560" s="41" t="s">
        <v>275</v>
      </c>
      <c r="D560" s="39" t="s">
        <v>442</v>
      </c>
      <c r="E560" s="41" t="s">
        <v>443</v>
      </c>
      <c r="F560" s="10" t="s">
        <v>20</v>
      </c>
      <c r="G560" s="18" t="s">
        <v>10</v>
      </c>
      <c r="H560" s="26"/>
      <c r="I560" s="26"/>
      <c r="J560" s="26"/>
      <c r="K560" s="26"/>
      <c r="L560" s="26"/>
      <c r="M560" s="26"/>
      <c r="N560" s="26">
        <v>50000</v>
      </c>
      <c r="O560" s="26"/>
      <c r="P560" s="26"/>
      <c r="Q560" s="26"/>
      <c r="R560" s="26"/>
      <c r="S560" s="26"/>
      <c r="T560" s="26"/>
    </row>
    <row r="561" spans="1:20" x14ac:dyDescent="0.25">
      <c r="A561" s="2" t="s">
        <v>4483</v>
      </c>
      <c r="B561" s="40"/>
      <c r="C561" s="42"/>
      <c r="D561" s="40"/>
      <c r="E561" s="42"/>
      <c r="F561" s="10" t="s">
        <v>444</v>
      </c>
      <c r="G561" s="18" t="s">
        <v>10</v>
      </c>
      <c r="H561" s="26"/>
      <c r="I561" s="26"/>
      <c r="J561" s="26"/>
      <c r="K561" s="26"/>
      <c r="L561" s="26"/>
      <c r="M561" s="26"/>
      <c r="N561" s="26"/>
      <c r="O561" s="26">
        <v>50000</v>
      </c>
      <c r="P561" s="26"/>
      <c r="Q561" s="26"/>
      <c r="R561" s="26"/>
      <c r="S561" s="26"/>
      <c r="T561" s="26"/>
    </row>
    <row r="562" spans="1:20" x14ac:dyDescent="0.25">
      <c r="A562" s="2" t="s">
        <v>4483</v>
      </c>
      <c r="B562" s="12" t="s">
        <v>445</v>
      </c>
      <c r="C562" s="12"/>
      <c r="D562" s="12"/>
      <c r="E562" s="12"/>
      <c r="F562" s="10"/>
      <c r="G562" s="10"/>
      <c r="H562" s="27"/>
      <c r="I562" s="27"/>
      <c r="J562" s="27"/>
      <c r="K562" s="27"/>
      <c r="L562" s="27"/>
      <c r="M562" s="27"/>
      <c r="N562" s="27">
        <f>+N561+N560</f>
        <v>50000</v>
      </c>
      <c r="O562" s="27">
        <f>+O561+O560</f>
        <v>50000</v>
      </c>
      <c r="P562" s="27"/>
      <c r="Q562" s="27"/>
      <c r="R562" s="27"/>
      <c r="S562" s="27"/>
      <c r="T562" s="27"/>
    </row>
    <row r="563" spans="1:20" x14ac:dyDescent="0.25">
      <c r="A563" s="2" t="s">
        <v>4483</v>
      </c>
      <c r="B563" s="39">
        <v>7997308</v>
      </c>
      <c r="C563" s="41" t="s">
        <v>275</v>
      </c>
      <c r="D563" s="39" t="s">
        <v>446</v>
      </c>
      <c r="E563" s="41" t="s">
        <v>447</v>
      </c>
      <c r="F563" s="10" t="s">
        <v>82</v>
      </c>
      <c r="G563" s="18" t="s">
        <v>10</v>
      </c>
      <c r="H563" s="26"/>
      <c r="I563" s="26"/>
      <c r="J563" s="26"/>
      <c r="K563" s="26"/>
      <c r="L563" s="26"/>
      <c r="M563" s="26"/>
      <c r="N563" s="26"/>
      <c r="O563" s="26">
        <v>193000</v>
      </c>
      <c r="P563" s="26"/>
      <c r="Q563" s="26"/>
      <c r="R563" s="26"/>
      <c r="S563" s="26"/>
      <c r="T563" s="26"/>
    </row>
    <row r="564" spans="1:20" x14ac:dyDescent="0.25">
      <c r="A564" s="2" t="s">
        <v>4483</v>
      </c>
      <c r="B564" s="40"/>
      <c r="C564" s="42"/>
      <c r="D564" s="40"/>
      <c r="E564" s="42"/>
      <c r="F564" s="10" t="s">
        <v>298</v>
      </c>
      <c r="G564" s="18" t="s">
        <v>10</v>
      </c>
      <c r="H564" s="26"/>
      <c r="I564" s="26"/>
      <c r="J564" s="26"/>
      <c r="K564" s="26"/>
      <c r="L564" s="26"/>
      <c r="M564" s="26"/>
      <c r="N564" s="26">
        <v>193000</v>
      </c>
      <c r="O564" s="26"/>
      <c r="P564" s="26"/>
      <c r="Q564" s="26"/>
      <c r="R564" s="26"/>
      <c r="S564" s="26"/>
      <c r="T564" s="26"/>
    </row>
    <row r="565" spans="1:20" x14ac:dyDescent="0.25">
      <c r="A565" s="2" t="s">
        <v>4483</v>
      </c>
      <c r="B565" s="12" t="s">
        <v>448</v>
      </c>
      <c r="C565" s="12"/>
      <c r="D565" s="12"/>
      <c r="E565" s="12"/>
      <c r="F565" s="10"/>
      <c r="G565" s="10"/>
      <c r="H565" s="27"/>
      <c r="I565" s="27"/>
      <c r="J565" s="27"/>
      <c r="K565" s="27"/>
      <c r="L565" s="27"/>
      <c r="M565" s="27"/>
      <c r="N565" s="27">
        <f>+N564+N563</f>
        <v>193000</v>
      </c>
      <c r="O565" s="27">
        <f>+O564+O563</f>
        <v>193000</v>
      </c>
      <c r="P565" s="27"/>
      <c r="Q565" s="27"/>
      <c r="R565" s="27"/>
      <c r="S565" s="27"/>
      <c r="T565" s="27"/>
    </row>
    <row r="566" spans="1:20" x14ac:dyDescent="0.25">
      <c r="A566" s="2" t="s">
        <v>4483</v>
      </c>
      <c r="B566" s="12">
        <v>8002562</v>
      </c>
      <c r="C566" s="19" t="s">
        <v>98</v>
      </c>
      <c r="D566" s="12" t="s">
        <v>449</v>
      </c>
      <c r="E566" s="19" t="s">
        <v>450</v>
      </c>
      <c r="F566" s="10" t="s">
        <v>451</v>
      </c>
      <c r="G566" s="18" t="s">
        <v>67</v>
      </c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>
        <v>2328450</v>
      </c>
    </row>
    <row r="567" spans="1:20" x14ac:dyDescent="0.25">
      <c r="A567" s="2" t="s">
        <v>4483</v>
      </c>
      <c r="B567" s="12" t="s">
        <v>452</v>
      </c>
      <c r="C567" s="12"/>
      <c r="D567" s="12"/>
      <c r="E567" s="12"/>
      <c r="F567" s="10"/>
      <c r="G567" s="10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>
        <v>2328450</v>
      </c>
    </row>
    <row r="568" spans="1:20" x14ac:dyDescent="0.25">
      <c r="A568" s="2" t="s">
        <v>4483</v>
      </c>
      <c r="B568" s="39">
        <v>7984319</v>
      </c>
      <c r="C568" s="41" t="s">
        <v>41</v>
      </c>
      <c r="D568" s="39" t="s">
        <v>453</v>
      </c>
      <c r="E568" s="41" t="s">
        <v>454</v>
      </c>
      <c r="F568" s="10" t="s">
        <v>77</v>
      </c>
      <c r="G568" s="18" t="s">
        <v>455</v>
      </c>
      <c r="H568" s="26"/>
      <c r="I568" s="26"/>
      <c r="J568" s="26"/>
      <c r="K568" s="26"/>
      <c r="L568" s="26"/>
      <c r="M568" s="26">
        <v>18524520</v>
      </c>
      <c r="N568" s="26"/>
      <c r="O568" s="26"/>
      <c r="P568" s="26"/>
      <c r="Q568" s="26"/>
      <c r="R568" s="26"/>
      <c r="S568" s="26"/>
      <c r="T568" s="26"/>
    </row>
    <row r="569" spans="1:20" x14ac:dyDescent="0.25">
      <c r="A569" s="2" t="s">
        <v>4483</v>
      </c>
      <c r="B569" s="40"/>
      <c r="C569" s="42"/>
      <c r="D569" s="40"/>
      <c r="E569" s="42"/>
      <c r="F569" s="10" t="s">
        <v>156</v>
      </c>
      <c r="G569" s="18" t="s">
        <v>455</v>
      </c>
      <c r="H569" s="26"/>
      <c r="I569" s="26"/>
      <c r="J569" s="26"/>
      <c r="K569" s="26"/>
      <c r="L569" s="26"/>
      <c r="M569" s="26">
        <v>6006244.8150000004</v>
      </c>
      <c r="N569" s="26"/>
      <c r="O569" s="26"/>
      <c r="P569" s="26"/>
      <c r="Q569" s="26"/>
      <c r="R569" s="26"/>
      <c r="S569" s="26"/>
      <c r="T569" s="26"/>
    </row>
    <row r="570" spans="1:20" x14ac:dyDescent="0.25">
      <c r="A570" s="2" t="s">
        <v>4483</v>
      </c>
      <c r="B570" s="12" t="s">
        <v>456</v>
      </c>
      <c r="C570" s="12"/>
      <c r="D570" s="12"/>
      <c r="E570" s="12"/>
      <c r="F570" s="10"/>
      <c r="G570" s="10"/>
      <c r="H570" s="27"/>
      <c r="I570" s="27"/>
      <c r="J570" s="27"/>
      <c r="K570" s="27"/>
      <c r="L570" s="27"/>
      <c r="M570" s="27">
        <v>24530764.815000001</v>
      </c>
      <c r="N570" s="27"/>
      <c r="O570" s="27"/>
      <c r="P570" s="27"/>
      <c r="Q570" s="27"/>
      <c r="R570" s="27"/>
      <c r="S570" s="27"/>
      <c r="T570" s="27"/>
    </row>
    <row r="571" spans="1:20" x14ac:dyDescent="0.25">
      <c r="A571" s="2" t="s">
        <v>4483</v>
      </c>
      <c r="B571" s="39">
        <v>8011033</v>
      </c>
      <c r="C571" s="41" t="s">
        <v>457</v>
      </c>
      <c r="D571" s="39" t="s">
        <v>458</v>
      </c>
      <c r="E571" s="41" t="s">
        <v>459</v>
      </c>
      <c r="F571" s="10" t="s">
        <v>417</v>
      </c>
      <c r="G571" s="18" t="s">
        <v>10</v>
      </c>
      <c r="H571" s="26"/>
      <c r="I571" s="26"/>
      <c r="J571" s="26"/>
      <c r="K571" s="26"/>
      <c r="L571" s="26"/>
      <c r="M571" s="26"/>
      <c r="N571" s="26">
        <v>2500000</v>
      </c>
      <c r="O571" s="26"/>
      <c r="P571" s="26"/>
      <c r="Q571" s="26"/>
      <c r="R571" s="26"/>
      <c r="S571" s="26"/>
      <c r="T571" s="26"/>
    </row>
    <row r="572" spans="1:20" x14ac:dyDescent="0.25">
      <c r="A572" s="2" t="s">
        <v>4483</v>
      </c>
      <c r="B572" s="40"/>
      <c r="C572" s="42"/>
      <c r="D572" s="40"/>
      <c r="E572" s="42"/>
      <c r="F572" s="10" t="s">
        <v>384</v>
      </c>
      <c r="G572" s="18" t="s">
        <v>10</v>
      </c>
      <c r="H572" s="26"/>
      <c r="I572" s="26"/>
      <c r="J572" s="26"/>
      <c r="K572" s="26"/>
      <c r="L572" s="26"/>
      <c r="M572" s="26"/>
      <c r="N572" s="26"/>
      <c r="O572" s="26">
        <v>2500000</v>
      </c>
      <c r="P572" s="26"/>
      <c r="Q572" s="26"/>
      <c r="R572" s="26"/>
      <c r="S572" s="26"/>
      <c r="T572" s="26"/>
    </row>
    <row r="573" spans="1:20" x14ac:dyDescent="0.25">
      <c r="A573" s="2" t="s">
        <v>4483</v>
      </c>
      <c r="B573" s="12" t="s">
        <v>460</v>
      </c>
      <c r="C573" s="12"/>
      <c r="D573" s="12"/>
      <c r="E573" s="12"/>
      <c r="F573" s="10"/>
      <c r="G573" s="10"/>
      <c r="H573" s="27"/>
      <c r="I573" s="27"/>
      <c r="J573" s="27"/>
      <c r="K573" s="27"/>
      <c r="L573" s="27"/>
      <c r="M573" s="27"/>
      <c r="N573" s="27">
        <f>+N572+N571</f>
        <v>2500000</v>
      </c>
      <c r="O573" s="27">
        <f>+O572+O571</f>
        <v>2500000</v>
      </c>
      <c r="P573" s="27"/>
      <c r="Q573" s="27"/>
      <c r="R573" s="27"/>
      <c r="S573" s="27"/>
      <c r="T573" s="27"/>
    </row>
    <row r="574" spans="1:20" x14ac:dyDescent="0.25">
      <c r="A574" s="2" t="s">
        <v>4483</v>
      </c>
      <c r="B574" s="12">
        <v>8002534</v>
      </c>
      <c r="C574" s="19" t="s">
        <v>98</v>
      </c>
      <c r="D574" s="12" t="s">
        <v>461</v>
      </c>
      <c r="E574" s="19" t="s">
        <v>462</v>
      </c>
      <c r="F574" s="10" t="s">
        <v>451</v>
      </c>
      <c r="G574" s="18" t="s">
        <v>67</v>
      </c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>
        <v>2918570</v>
      </c>
    </row>
    <row r="575" spans="1:20" x14ac:dyDescent="0.25">
      <c r="A575" s="2" t="s">
        <v>4483</v>
      </c>
      <c r="B575" s="12" t="s">
        <v>463</v>
      </c>
      <c r="C575" s="12"/>
      <c r="D575" s="12"/>
      <c r="E575" s="12"/>
      <c r="F575" s="10"/>
      <c r="G575" s="10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>
        <v>2918570</v>
      </c>
    </row>
    <row r="576" spans="1:20" x14ac:dyDescent="0.25">
      <c r="A576" s="2" t="s">
        <v>4483</v>
      </c>
      <c r="B576" s="12">
        <v>8002573</v>
      </c>
      <c r="C576" s="19" t="s">
        <v>98</v>
      </c>
      <c r="D576" s="12" t="s">
        <v>464</v>
      </c>
      <c r="E576" s="19" t="s">
        <v>465</v>
      </c>
      <c r="F576" s="10" t="s">
        <v>451</v>
      </c>
      <c r="G576" s="18" t="s">
        <v>67</v>
      </c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>
        <v>1527750</v>
      </c>
    </row>
    <row r="577" spans="1:20" x14ac:dyDescent="0.25">
      <c r="A577" s="2" t="s">
        <v>4483</v>
      </c>
      <c r="B577" s="12" t="s">
        <v>466</v>
      </c>
      <c r="C577" s="12"/>
      <c r="D577" s="12"/>
      <c r="E577" s="12"/>
      <c r="F577" s="10"/>
      <c r="G577" s="10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>
        <v>1527750</v>
      </c>
    </row>
    <row r="578" spans="1:20" x14ac:dyDescent="0.25">
      <c r="A578" s="2" t="s">
        <v>4483</v>
      </c>
      <c r="B578" s="12">
        <v>8002616</v>
      </c>
      <c r="C578" s="19" t="s">
        <v>98</v>
      </c>
      <c r="D578" s="12" t="s">
        <v>467</v>
      </c>
      <c r="E578" s="19" t="s">
        <v>468</v>
      </c>
      <c r="F578" s="10" t="s">
        <v>451</v>
      </c>
      <c r="G578" s="18" t="s">
        <v>67</v>
      </c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>
        <v>2450000</v>
      </c>
    </row>
    <row r="579" spans="1:20" x14ac:dyDescent="0.25">
      <c r="A579" s="2" t="s">
        <v>4483</v>
      </c>
      <c r="B579" s="12" t="s">
        <v>469</v>
      </c>
      <c r="C579" s="12"/>
      <c r="D579" s="12"/>
      <c r="E579" s="12"/>
      <c r="F579" s="10"/>
      <c r="G579" s="10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>
        <v>2450000</v>
      </c>
    </row>
    <row r="580" spans="1:20" x14ac:dyDescent="0.25">
      <c r="A580" s="2" t="s">
        <v>4483</v>
      </c>
      <c r="B580" s="12">
        <v>8002564</v>
      </c>
      <c r="C580" s="19" t="s">
        <v>98</v>
      </c>
      <c r="D580" s="12" t="s">
        <v>470</v>
      </c>
      <c r="E580" s="19" t="s">
        <v>471</v>
      </c>
      <c r="F580" s="10" t="s">
        <v>451</v>
      </c>
      <c r="G580" s="18" t="s">
        <v>67</v>
      </c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>
        <v>1011640</v>
      </c>
    </row>
    <row r="581" spans="1:20" x14ac:dyDescent="0.25">
      <c r="A581" s="2" t="s">
        <v>4483</v>
      </c>
      <c r="B581" s="12" t="s">
        <v>472</v>
      </c>
      <c r="C581" s="12"/>
      <c r="D581" s="12"/>
      <c r="E581" s="12"/>
      <c r="F581" s="10"/>
      <c r="G581" s="10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>
        <v>1011640</v>
      </c>
    </row>
    <row r="582" spans="1:20" x14ac:dyDescent="0.25">
      <c r="A582" s="2" t="s">
        <v>4483</v>
      </c>
      <c r="B582" s="39">
        <v>7979139</v>
      </c>
      <c r="C582" s="41" t="s">
        <v>473</v>
      </c>
      <c r="D582" s="39" t="s">
        <v>474</v>
      </c>
      <c r="E582" s="41" t="s">
        <v>475</v>
      </c>
      <c r="F582" s="10" t="s">
        <v>96</v>
      </c>
      <c r="G582" s="18" t="s">
        <v>10</v>
      </c>
      <c r="H582" s="26"/>
      <c r="I582" s="26"/>
      <c r="J582" s="26"/>
      <c r="K582" s="26"/>
      <c r="L582" s="26"/>
      <c r="M582" s="26"/>
      <c r="N582" s="26"/>
      <c r="O582" s="26">
        <v>656604</v>
      </c>
      <c r="P582" s="26"/>
      <c r="Q582" s="26"/>
      <c r="R582" s="26"/>
      <c r="S582" s="26"/>
      <c r="T582" s="26"/>
    </row>
    <row r="583" spans="1:20" x14ac:dyDescent="0.25">
      <c r="A583" s="2" t="s">
        <v>4483</v>
      </c>
      <c r="B583" s="40"/>
      <c r="C583" s="42"/>
      <c r="D583" s="40"/>
      <c r="E583" s="42"/>
      <c r="F583" s="10" t="s">
        <v>24</v>
      </c>
      <c r="G583" s="18" t="s">
        <v>10</v>
      </c>
      <c r="H583" s="26"/>
      <c r="I583" s="26"/>
      <c r="J583" s="26"/>
      <c r="K583" s="26"/>
      <c r="L583" s="26"/>
      <c r="M583" s="26"/>
      <c r="N583" s="26">
        <v>656604</v>
      </c>
      <c r="O583" s="26"/>
      <c r="P583" s="26"/>
      <c r="Q583" s="26"/>
      <c r="R583" s="26"/>
      <c r="S583" s="26"/>
      <c r="T583" s="26"/>
    </row>
    <row r="584" spans="1:20" x14ac:dyDescent="0.25">
      <c r="A584" s="2" t="s">
        <v>4483</v>
      </c>
      <c r="B584" s="12" t="s">
        <v>476</v>
      </c>
      <c r="C584" s="12"/>
      <c r="D584" s="12"/>
      <c r="E584" s="12"/>
      <c r="F584" s="10"/>
      <c r="G584" s="10"/>
      <c r="H584" s="27"/>
      <c r="I584" s="27"/>
      <c r="J584" s="27"/>
      <c r="K584" s="27"/>
      <c r="L584" s="27"/>
      <c r="M584" s="27"/>
      <c r="N584" s="27">
        <f>+N583+N582</f>
        <v>656604</v>
      </c>
      <c r="O584" s="27">
        <f>+O583+O582</f>
        <v>656604</v>
      </c>
      <c r="P584" s="27"/>
      <c r="Q584" s="27"/>
      <c r="R584" s="27"/>
      <c r="S584" s="27"/>
      <c r="T584" s="27"/>
    </row>
    <row r="585" spans="1:20" x14ac:dyDescent="0.25">
      <c r="A585" s="2" t="s">
        <v>4483</v>
      </c>
      <c r="B585" s="12">
        <v>8002609</v>
      </c>
      <c r="C585" s="19" t="s">
        <v>98</v>
      </c>
      <c r="D585" s="12" t="s">
        <v>477</v>
      </c>
      <c r="E585" s="19" t="s">
        <v>478</v>
      </c>
      <c r="F585" s="10" t="s">
        <v>451</v>
      </c>
      <c r="G585" s="18" t="s">
        <v>67</v>
      </c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>
        <v>2113128</v>
      </c>
    </row>
    <row r="586" spans="1:20" x14ac:dyDescent="0.25">
      <c r="A586" s="2" t="s">
        <v>4483</v>
      </c>
      <c r="B586" s="12" t="s">
        <v>479</v>
      </c>
      <c r="C586" s="12"/>
      <c r="D586" s="12"/>
      <c r="E586" s="12"/>
      <c r="F586" s="10"/>
      <c r="G586" s="10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>
        <v>2113128</v>
      </c>
    </row>
    <row r="587" spans="1:20" x14ac:dyDescent="0.25">
      <c r="A587" s="2" t="s">
        <v>4483</v>
      </c>
      <c r="B587" s="12">
        <v>8002530</v>
      </c>
      <c r="C587" s="19" t="s">
        <v>98</v>
      </c>
      <c r="D587" s="12" t="s">
        <v>480</v>
      </c>
      <c r="E587" s="19" t="s">
        <v>481</v>
      </c>
      <c r="F587" s="10" t="s">
        <v>451</v>
      </c>
      <c r="G587" s="18" t="s">
        <v>67</v>
      </c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>
        <v>2977020</v>
      </c>
    </row>
    <row r="588" spans="1:20" x14ac:dyDescent="0.25">
      <c r="A588" s="2" t="s">
        <v>4483</v>
      </c>
      <c r="B588" s="12" t="s">
        <v>482</v>
      </c>
      <c r="C588" s="12"/>
      <c r="D588" s="12"/>
      <c r="E588" s="12"/>
      <c r="F588" s="10"/>
      <c r="G588" s="10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>
        <v>2977020</v>
      </c>
    </row>
    <row r="589" spans="1:20" x14ac:dyDescent="0.25">
      <c r="A589" s="2" t="s">
        <v>4483</v>
      </c>
      <c r="B589" s="39">
        <v>8022648</v>
      </c>
      <c r="C589" s="41" t="s">
        <v>88</v>
      </c>
      <c r="D589" s="39" t="s">
        <v>483</v>
      </c>
      <c r="E589" s="41" t="s">
        <v>484</v>
      </c>
      <c r="F589" s="10" t="s">
        <v>128</v>
      </c>
      <c r="G589" s="18" t="s">
        <v>485</v>
      </c>
      <c r="H589" s="26"/>
      <c r="I589" s="26"/>
      <c r="J589" s="26">
        <v>50000</v>
      </c>
      <c r="K589" s="26"/>
      <c r="L589" s="26"/>
      <c r="M589" s="26"/>
      <c r="N589" s="26"/>
      <c r="O589" s="26"/>
      <c r="P589" s="26"/>
      <c r="Q589" s="26"/>
      <c r="R589" s="26"/>
      <c r="S589" s="26"/>
      <c r="T589" s="26"/>
    </row>
    <row r="590" spans="1:20" x14ac:dyDescent="0.25">
      <c r="A590" s="2" t="s">
        <v>4483</v>
      </c>
      <c r="B590" s="43"/>
      <c r="C590" s="44"/>
      <c r="D590" s="43"/>
      <c r="E590" s="44"/>
      <c r="F590" s="10" t="s">
        <v>9</v>
      </c>
      <c r="G590" s="18" t="s">
        <v>485</v>
      </c>
      <c r="H590" s="26"/>
      <c r="I590" s="26"/>
      <c r="J590" s="26">
        <v>10000</v>
      </c>
      <c r="K590" s="26"/>
      <c r="L590" s="26"/>
      <c r="M590" s="26"/>
      <c r="N590" s="26"/>
      <c r="O590" s="26"/>
      <c r="P590" s="26"/>
      <c r="Q590" s="26"/>
      <c r="R590" s="26"/>
      <c r="S590" s="26"/>
      <c r="T590" s="26"/>
    </row>
    <row r="591" spans="1:20" x14ac:dyDescent="0.25">
      <c r="A591" s="2" t="s">
        <v>4483</v>
      </c>
      <c r="B591" s="43"/>
      <c r="C591" s="44"/>
      <c r="D591" s="43"/>
      <c r="E591" s="44"/>
      <c r="F591" s="10" t="s">
        <v>11</v>
      </c>
      <c r="G591" s="18" t="s">
        <v>485</v>
      </c>
      <c r="H591" s="26"/>
      <c r="I591" s="26"/>
      <c r="J591" s="26">
        <v>50000</v>
      </c>
      <c r="K591" s="26"/>
      <c r="L591" s="26"/>
      <c r="M591" s="26"/>
      <c r="N591" s="26"/>
      <c r="O591" s="26"/>
      <c r="P591" s="26"/>
      <c r="Q591" s="26"/>
      <c r="R591" s="26"/>
      <c r="S591" s="26"/>
      <c r="T591" s="26"/>
    </row>
    <row r="592" spans="1:20" x14ac:dyDescent="0.25">
      <c r="A592" s="2" t="s">
        <v>4483</v>
      </c>
      <c r="B592" s="43"/>
      <c r="C592" s="44"/>
      <c r="D592" s="43"/>
      <c r="E592" s="44"/>
      <c r="F592" s="10" t="s">
        <v>103</v>
      </c>
      <c r="G592" s="18" t="s">
        <v>485</v>
      </c>
      <c r="H592" s="26"/>
      <c r="I592" s="26"/>
      <c r="J592" s="26">
        <v>20000</v>
      </c>
      <c r="K592" s="26"/>
      <c r="L592" s="26"/>
      <c r="M592" s="26"/>
      <c r="N592" s="26"/>
      <c r="O592" s="26"/>
      <c r="P592" s="26"/>
      <c r="Q592" s="26"/>
      <c r="R592" s="26"/>
      <c r="S592" s="26"/>
      <c r="T592" s="26"/>
    </row>
    <row r="593" spans="1:20" x14ac:dyDescent="0.25">
      <c r="A593" s="2" t="s">
        <v>4483</v>
      </c>
      <c r="B593" s="43"/>
      <c r="C593" s="44"/>
      <c r="D593" s="43"/>
      <c r="E593" s="44"/>
      <c r="F593" s="10" t="s">
        <v>14</v>
      </c>
      <c r="G593" s="18" t="s">
        <v>485</v>
      </c>
      <c r="H593" s="26"/>
      <c r="I593" s="26"/>
      <c r="J593" s="26">
        <v>10103</v>
      </c>
      <c r="K593" s="26"/>
      <c r="L593" s="26"/>
      <c r="M593" s="26"/>
      <c r="N593" s="26"/>
      <c r="O593" s="26"/>
      <c r="P593" s="26"/>
      <c r="Q593" s="26"/>
      <c r="R593" s="26"/>
      <c r="S593" s="26"/>
      <c r="T593" s="26"/>
    </row>
    <row r="594" spans="1:20" x14ac:dyDescent="0.25">
      <c r="A594" s="2" t="s">
        <v>4483</v>
      </c>
      <c r="B594" s="43"/>
      <c r="C594" s="44"/>
      <c r="D594" s="43"/>
      <c r="E594" s="44"/>
      <c r="F594" s="10" t="s">
        <v>15</v>
      </c>
      <c r="G594" s="18" t="s">
        <v>485</v>
      </c>
      <c r="H594" s="26"/>
      <c r="I594" s="26"/>
      <c r="J594" s="26">
        <v>10000</v>
      </c>
      <c r="K594" s="26"/>
      <c r="L594" s="26"/>
      <c r="M594" s="26"/>
      <c r="N594" s="26"/>
      <c r="O594" s="26"/>
      <c r="P594" s="26"/>
      <c r="Q594" s="26"/>
      <c r="R594" s="26"/>
      <c r="S594" s="26"/>
      <c r="T594" s="26"/>
    </row>
    <row r="595" spans="1:20" x14ac:dyDescent="0.25">
      <c r="A595" s="2" t="s">
        <v>4483</v>
      </c>
      <c r="B595" s="43"/>
      <c r="C595" s="44"/>
      <c r="D595" s="43"/>
      <c r="E595" s="44"/>
      <c r="F595" s="10" t="s">
        <v>16</v>
      </c>
      <c r="G595" s="18" t="s">
        <v>485</v>
      </c>
      <c r="H595" s="26"/>
      <c r="I595" s="26"/>
      <c r="J595" s="26">
        <v>60000</v>
      </c>
      <c r="K595" s="26"/>
      <c r="L595" s="26"/>
      <c r="M595" s="26"/>
      <c r="N595" s="26"/>
      <c r="O595" s="26"/>
      <c r="P595" s="26"/>
      <c r="Q595" s="26"/>
      <c r="R595" s="26"/>
      <c r="S595" s="26"/>
      <c r="T595" s="26"/>
    </row>
    <row r="596" spans="1:20" x14ac:dyDescent="0.25">
      <c r="A596" s="2" t="s">
        <v>4483</v>
      </c>
      <c r="B596" s="43"/>
      <c r="C596" s="44"/>
      <c r="D596" s="43"/>
      <c r="E596" s="44"/>
      <c r="F596" s="10" t="s">
        <v>17</v>
      </c>
      <c r="G596" s="18" t="s">
        <v>485</v>
      </c>
      <c r="H596" s="26"/>
      <c r="I596" s="26"/>
      <c r="J596" s="26">
        <v>10000</v>
      </c>
      <c r="K596" s="26"/>
      <c r="L596" s="26"/>
      <c r="M596" s="26"/>
      <c r="N596" s="26"/>
      <c r="O596" s="26"/>
      <c r="P596" s="26"/>
      <c r="Q596" s="26"/>
      <c r="R596" s="26"/>
      <c r="S596" s="26"/>
      <c r="T596" s="26"/>
    </row>
    <row r="597" spans="1:20" x14ac:dyDescent="0.25">
      <c r="A597" s="2" t="s">
        <v>4483</v>
      </c>
      <c r="B597" s="43"/>
      <c r="C597" s="44"/>
      <c r="D597" s="43"/>
      <c r="E597" s="44"/>
      <c r="F597" s="10" t="s">
        <v>18</v>
      </c>
      <c r="G597" s="18" t="s">
        <v>485</v>
      </c>
      <c r="H597" s="26"/>
      <c r="I597" s="26"/>
      <c r="J597" s="26">
        <v>150000</v>
      </c>
      <c r="K597" s="26"/>
      <c r="L597" s="26"/>
      <c r="M597" s="26"/>
      <c r="N597" s="26"/>
      <c r="O597" s="26"/>
      <c r="P597" s="26"/>
      <c r="Q597" s="26"/>
      <c r="R597" s="26"/>
      <c r="S597" s="26"/>
      <c r="T597" s="26"/>
    </row>
    <row r="598" spans="1:20" x14ac:dyDescent="0.25">
      <c r="A598" s="2" t="s">
        <v>4483</v>
      </c>
      <c r="B598" s="43"/>
      <c r="C598" s="44"/>
      <c r="D598" s="43"/>
      <c r="E598" s="44"/>
      <c r="F598" s="10" t="s">
        <v>96</v>
      </c>
      <c r="G598" s="18" t="s">
        <v>485</v>
      </c>
      <c r="H598" s="26"/>
      <c r="I598" s="26"/>
      <c r="J598" s="26">
        <v>818000</v>
      </c>
      <c r="K598" s="26"/>
      <c r="L598" s="26"/>
      <c r="M598" s="26"/>
      <c r="N598" s="26"/>
      <c r="O598" s="26"/>
      <c r="P598" s="26"/>
      <c r="Q598" s="26"/>
      <c r="R598" s="26"/>
      <c r="S598" s="26"/>
      <c r="T598" s="26"/>
    </row>
    <row r="599" spans="1:20" x14ac:dyDescent="0.25">
      <c r="A599" s="2" t="s">
        <v>4483</v>
      </c>
      <c r="B599" s="40"/>
      <c r="C599" s="42"/>
      <c r="D599" s="40"/>
      <c r="E599" s="42"/>
      <c r="F599" s="10" t="s">
        <v>298</v>
      </c>
      <c r="G599" s="18" t="s">
        <v>485</v>
      </c>
      <c r="H599" s="26"/>
      <c r="I599" s="26"/>
      <c r="J599" s="26">
        <v>170000</v>
      </c>
      <c r="K599" s="26"/>
      <c r="L599" s="26"/>
      <c r="M599" s="26"/>
      <c r="N599" s="26"/>
      <c r="O599" s="26"/>
      <c r="P599" s="26"/>
      <c r="Q599" s="26"/>
      <c r="R599" s="26"/>
      <c r="S599" s="26"/>
      <c r="T599" s="26"/>
    </row>
    <row r="600" spans="1:20" x14ac:dyDescent="0.25">
      <c r="A600" s="2" t="s">
        <v>4483</v>
      </c>
      <c r="B600" s="12" t="s">
        <v>486</v>
      </c>
      <c r="C600" s="12"/>
      <c r="D600" s="12"/>
      <c r="E600" s="12"/>
      <c r="F600" s="10"/>
      <c r="G600" s="10"/>
      <c r="H600" s="27"/>
      <c r="I600" s="27"/>
      <c r="J600" s="27">
        <v>1358103</v>
      </c>
      <c r="K600" s="27"/>
      <c r="L600" s="27"/>
      <c r="M600" s="27"/>
      <c r="N600" s="27"/>
      <c r="O600" s="27"/>
      <c r="P600" s="27"/>
      <c r="Q600" s="27"/>
      <c r="R600" s="27"/>
      <c r="S600" s="27"/>
      <c r="T600" s="27"/>
    </row>
    <row r="601" spans="1:20" x14ac:dyDescent="0.25">
      <c r="A601" s="2" t="s">
        <v>4483</v>
      </c>
      <c r="B601" s="39">
        <v>8022444</v>
      </c>
      <c r="C601" s="41" t="s">
        <v>487</v>
      </c>
      <c r="D601" s="39" t="s">
        <v>488</v>
      </c>
      <c r="E601" s="41" t="s">
        <v>489</v>
      </c>
      <c r="F601" s="10" t="s">
        <v>53</v>
      </c>
      <c r="G601" s="18" t="s">
        <v>10</v>
      </c>
      <c r="H601" s="26"/>
      <c r="I601" s="26"/>
      <c r="J601" s="26"/>
      <c r="K601" s="26"/>
      <c r="L601" s="26"/>
      <c r="M601" s="26"/>
      <c r="N601" s="26"/>
      <c r="O601" s="26">
        <v>200000</v>
      </c>
      <c r="P601" s="26"/>
      <c r="Q601" s="26"/>
      <c r="R601" s="26"/>
      <c r="S601" s="26"/>
      <c r="T601" s="26"/>
    </row>
    <row r="602" spans="1:20" x14ac:dyDescent="0.25">
      <c r="A602" s="2" t="s">
        <v>4483</v>
      </c>
      <c r="B602" s="43"/>
      <c r="C602" s="44"/>
      <c r="D602" s="43"/>
      <c r="E602" s="44"/>
      <c r="F602" s="10" t="s">
        <v>14</v>
      </c>
      <c r="G602" s="18" t="s">
        <v>10</v>
      </c>
      <c r="H602" s="26"/>
      <c r="I602" s="26"/>
      <c r="J602" s="26"/>
      <c r="K602" s="26"/>
      <c r="L602" s="26"/>
      <c r="M602" s="26"/>
      <c r="N602" s="26">
        <v>180000</v>
      </c>
      <c r="O602" s="26"/>
      <c r="P602" s="26"/>
      <c r="Q602" s="26"/>
      <c r="R602" s="26"/>
      <c r="S602" s="26"/>
      <c r="T602" s="26"/>
    </row>
    <row r="603" spans="1:20" x14ac:dyDescent="0.25">
      <c r="A603" s="2" t="s">
        <v>4483</v>
      </c>
      <c r="B603" s="43"/>
      <c r="C603" s="44"/>
      <c r="D603" s="43"/>
      <c r="E603" s="44"/>
      <c r="F603" s="10" t="s">
        <v>17</v>
      </c>
      <c r="G603" s="18" t="s">
        <v>10</v>
      </c>
      <c r="H603" s="26"/>
      <c r="I603" s="26"/>
      <c r="J603" s="26"/>
      <c r="K603" s="26"/>
      <c r="L603" s="26"/>
      <c r="M603" s="26"/>
      <c r="N603" s="26">
        <v>180000</v>
      </c>
      <c r="O603" s="26"/>
      <c r="P603" s="26"/>
      <c r="Q603" s="26"/>
      <c r="R603" s="26"/>
      <c r="S603" s="26"/>
      <c r="T603" s="26"/>
    </row>
    <row r="604" spans="1:20" x14ac:dyDescent="0.25">
      <c r="A604" s="2" t="s">
        <v>4483</v>
      </c>
      <c r="B604" s="43"/>
      <c r="C604" s="44"/>
      <c r="D604" s="43"/>
      <c r="E604" s="44"/>
      <c r="F604" s="10" t="s">
        <v>18</v>
      </c>
      <c r="G604" s="18" t="s">
        <v>10</v>
      </c>
      <c r="H604" s="26"/>
      <c r="I604" s="26"/>
      <c r="J604" s="26"/>
      <c r="K604" s="26"/>
      <c r="L604" s="26"/>
      <c r="M604" s="26"/>
      <c r="N604" s="26">
        <v>400000</v>
      </c>
      <c r="O604" s="26"/>
      <c r="P604" s="26"/>
      <c r="Q604" s="26"/>
      <c r="R604" s="26"/>
      <c r="S604" s="26"/>
      <c r="T604" s="26"/>
    </row>
    <row r="605" spans="1:20" x14ac:dyDescent="0.25">
      <c r="A605" s="2" t="s">
        <v>4483</v>
      </c>
      <c r="B605" s="43"/>
      <c r="C605" s="44"/>
      <c r="D605" s="43"/>
      <c r="E605" s="44"/>
      <c r="F605" s="10" t="s">
        <v>24</v>
      </c>
      <c r="G605" s="18" t="s">
        <v>10</v>
      </c>
      <c r="H605" s="26"/>
      <c r="I605" s="26"/>
      <c r="J605" s="26"/>
      <c r="K605" s="26"/>
      <c r="L605" s="26"/>
      <c r="M605" s="26"/>
      <c r="N605" s="26">
        <v>200000</v>
      </c>
      <c r="O605" s="26"/>
      <c r="P605" s="26"/>
      <c r="Q605" s="26"/>
      <c r="R605" s="26"/>
      <c r="S605" s="26"/>
      <c r="T605" s="26"/>
    </row>
    <row r="606" spans="1:20" x14ac:dyDescent="0.25">
      <c r="A606" s="2" t="s">
        <v>4483</v>
      </c>
      <c r="B606" s="40"/>
      <c r="C606" s="42"/>
      <c r="D606" s="40"/>
      <c r="E606" s="42"/>
      <c r="F606" s="10" t="s">
        <v>490</v>
      </c>
      <c r="G606" s="18" t="s">
        <v>10</v>
      </c>
      <c r="H606" s="26"/>
      <c r="I606" s="26"/>
      <c r="J606" s="26"/>
      <c r="K606" s="26"/>
      <c r="L606" s="26"/>
      <c r="M606" s="26"/>
      <c r="N606" s="26"/>
      <c r="O606" s="26">
        <v>760000</v>
      </c>
      <c r="P606" s="26"/>
      <c r="Q606" s="26"/>
      <c r="R606" s="26"/>
      <c r="S606" s="26"/>
      <c r="T606" s="26"/>
    </row>
    <row r="607" spans="1:20" x14ac:dyDescent="0.25">
      <c r="A607" s="2" t="s">
        <v>4483</v>
      </c>
      <c r="B607" s="12" t="s">
        <v>491</v>
      </c>
      <c r="C607" s="12"/>
      <c r="D607" s="12"/>
      <c r="E607" s="12"/>
      <c r="F607" s="10"/>
      <c r="G607" s="10"/>
      <c r="H607" s="27"/>
      <c r="I607" s="27"/>
      <c r="J607" s="27"/>
      <c r="K607" s="27"/>
      <c r="L607" s="27"/>
      <c r="M607" s="27"/>
      <c r="N607" s="27">
        <f>SUBTOTAL(9,N601:N606)</f>
        <v>960000</v>
      </c>
      <c r="O607" s="27">
        <f>SUBTOTAL(9,O601:O606)</f>
        <v>960000</v>
      </c>
      <c r="P607" s="27"/>
      <c r="Q607" s="27"/>
      <c r="R607" s="27"/>
      <c r="S607" s="27"/>
      <c r="T607" s="27"/>
    </row>
    <row r="608" spans="1:20" x14ac:dyDescent="0.25">
      <c r="A608" s="2" t="s">
        <v>4483</v>
      </c>
      <c r="B608" s="39">
        <v>8035606</v>
      </c>
      <c r="C608" s="41" t="s">
        <v>149</v>
      </c>
      <c r="D608" s="39" t="s">
        <v>285</v>
      </c>
      <c r="E608" s="41" t="s">
        <v>286</v>
      </c>
      <c r="F608" s="10" t="s">
        <v>12</v>
      </c>
      <c r="G608" s="18" t="s">
        <v>10</v>
      </c>
      <c r="H608" s="26"/>
      <c r="I608" s="26"/>
      <c r="J608" s="26"/>
      <c r="K608" s="26"/>
      <c r="L608" s="26"/>
      <c r="M608" s="26"/>
      <c r="N608" s="26"/>
      <c r="O608" s="26">
        <v>2000000</v>
      </c>
      <c r="P608" s="26"/>
      <c r="Q608" s="26"/>
      <c r="R608" s="26"/>
      <c r="S608" s="26"/>
      <c r="T608" s="26"/>
    </row>
    <row r="609" spans="1:20" x14ac:dyDescent="0.25">
      <c r="A609" s="2" t="s">
        <v>4483</v>
      </c>
      <c r="B609" s="40"/>
      <c r="C609" s="42"/>
      <c r="D609" s="40"/>
      <c r="E609" s="42"/>
      <c r="F609" s="10" t="s">
        <v>20</v>
      </c>
      <c r="G609" s="18" t="s">
        <v>10</v>
      </c>
      <c r="H609" s="26"/>
      <c r="I609" s="26"/>
      <c r="J609" s="26"/>
      <c r="K609" s="26"/>
      <c r="L609" s="26"/>
      <c r="M609" s="26"/>
      <c r="N609" s="26">
        <v>2000000</v>
      </c>
      <c r="O609" s="26"/>
      <c r="P609" s="26"/>
      <c r="Q609" s="26"/>
      <c r="R609" s="26"/>
      <c r="S609" s="26"/>
      <c r="T609" s="26"/>
    </row>
    <row r="610" spans="1:20" x14ac:dyDescent="0.25">
      <c r="A610" s="2" t="s">
        <v>4483</v>
      </c>
      <c r="B610" s="12" t="s">
        <v>492</v>
      </c>
      <c r="C610" s="12"/>
      <c r="D610" s="12"/>
      <c r="E610" s="12"/>
      <c r="F610" s="10"/>
      <c r="G610" s="10"/>
      <c r="H610" s="27"/>
      <c r="I610" s="27"/>
      <c r="J610" s="27"/>
      <c r="K610" s="27"/>
      <c r="L610" s="27"/>
      <c r="M610" s="27"/>
      <c r="N610" s="27">
        <f>+N609+N608</f>
        <v>2000000</v>
      </c>
      <c r="O610" s="27">
        <f>+O609+O608</f>
        <v>2000000</v>
      </c>
      <c r="P610" s="27"/>
      <c r="Q610" s="27"/>
      <c r="R610" s="27"/>
      <c r="S610" s="27"/>
      <c r="T610" s="27"/>
    </row>
    <row r="611" spans="1:20" x14ac:dyDescent="0.25">
      <c r="A611" s="2" t="s">
        <v>4483</v>
      </c>
      <c r="B611" s="39">
        <v>8041371</v>
      </c>
      <c r="C611" s="41" t="s">
        <v>493</v>
      </c>
      <c r="D611" s="39" t="s">
        <v>494</v>
      </c>
      <c r="E611" s="41" t="s">
        <v>495</v>
      </c>
      <c r="F611" s="10" t="s">
        <v>187</v>
      </c>
      <c r="G611" s="18" t="s">
        <v>10</v>
      </c>
      <c r="H611" s="26"/>
      <c r="I611" s="26"/>
      <c r="J611" s="26"/>
      <c r="K611" s="26"/>
      <c r="L611" s="26"/>
      <c r="M611" s="26"/>
      <c r="N611" s="26">
        <v>200000</v>
      </c>
      <c r="O611" s="26"/>
      <c r="P611" s="26"/>
      <c r="Q611" s="26"/>
      <c r="R611" s="26"/>
      <c r="S611" s="26"/>
      <c r="T611" s="26"/>
    </row>
    <row r="612" spans="1:20" x14ac:dyDescent="0.25">
      <c r="A612" s="2" t="s">
        <v>4483</v>
      </c>
      <c r="B612" s="43"/>
      <c r="C612" s="44"/>
      <c r="D612" s="43"/>
      <c r="E612" s="44"/>
      <c r="F612" s="10" t="s">
        <v>17</v>
      </c>
      <c r="G612" s="18" t="s">
        <v>10</v>
      </c>
      <c r="H612" s="26"/>
      <c r="I612" s="26"/>
      <c r="J612" s="26"/>
      <c r="K612" s="26"/>
      <c r="L612" s="26"/>
      <c r="M612" s="26"/>
      <c r="N612" s="26">
        <v>100000</v>
      </c>
      <c r="O612" s="26"/>
      <c r="P612" s="26"/>
      <c r="Q612" s="26"/>
      <c r="R612" s="26"/>
      <c r="S612" s="26"/>
      <c r="T612" s="26"/>
    </row>
    <row r="613" spans="1:20" x14ac:dyDescent="0.25">
      <c r="A613" s="2" t="s">
        <v>4483</v>
      </c>
      <c r="B613" s="43"/>
      <c r="C613" s="44"/>
      <c r="D613" s="43"/>
      <c r="E613" s="44"/>
      <c r="F613" s="10" t="s">
        <v>18</v>
      </c>
      <c r="G613" s="18" t="s">
        <v>10</v>
      </c>
      <c r="H613" s="26"/>
      <c r="I613" s="26"/>
      <c r="J613" s="26"/>
      <c r="K613" s="26"/>
      <c r="L613" s="26"/>
      <c r="M613" s="26"/>
      <c r="N613" s="26"/>
      <c r="O613" s="26">
        <v>400000</v>
      </c>
      <c r="P613" s="26"/>
      <c r="Q613" s="26"/>
      <c r="R613" s="26"/>
      <c r="S613" s="26"/>
      <c r="T613" s="26"/>
    </row>
    <row r="614" spans="1:20" x14ac:dyDescent="0.25">
      <c r="A614" s="2" t="s">
        <v>4483</v>
      </c>
      <c r="B614" s="40"/>
      <c r="C614" s="42"/>
      <c r="D614" s="40"/>
      <c r="E614" s="42"/>
      <c r="F614" s="10" t="s">
        <v>496</v>
      </c>
      <c r="G614" s="18" t="s">
        <v>10</v>
      </c>
      <c r="H614" s="26"/>
      <c r="I614" s="26"/>
      <c r="J614" s="26"/>
      <c r="K614" s="26"/>
      <c r="L614" s="26"/>
      <c r="M614" s="26"/>
      <c r="N614" s="26">
        <v>100000</v>
      </c>
      <c r="O614" s="26"/>
      <c r="P614" s="26"/>
      <c r="Q614" s="26"/>
      <c r="R614" s="26"/>
      <c r="S614" s="26"/>
      <c r="T614" s="26"/>
    </row>
    <row r="615" spans="1:20" x14ac:dyDescent="0.25">
      <c r="A615" s="2" t="s">
        <v>4483</v>
      </c>
      <c r="B615" s="12" t="s">
        <v>497</v>
      </c>
      <c r="C615" s="12"/>
      <c r="D615" s="12"/>
      <c r="E615" s="12"/>
      <c r="F615" s="10"/>
      <c r="G615" s="10"/>
      <c r="H615" s="27"/>
      <c r="I615" s="27"/>
      <c r="J615" s="27"/>
      <c r="K615" s="27"/>
      <c r="L615" s="27"/>
      <c r="M615" s="27"/>
      <c r="N615" s="27">
        <f>SUBTOTAL(9,N611:N614)</f>
        <v>400000</v>
      </c>
      <c r="O615" s="27">
        <f>SUBTOTAL(9,O611:O614)</f>
        <v>400000</v>
      </c>
      <c r="P615" s="27"/>
      <c r="Q615" s="27"/>
      <c r="R615" s="27"/>
      <c r="S615" s="27"/>
      <c r="T615" s="27"/>
    </row>
    <row r="616" spans="1:20" x14ac:dyDescent="0.25">
      <c r="A616" s="2" t="s">
        <v>4483</v>
      </c>
      <c r="B616" s="39">
        <v>8041375</v>
      </c>
      <c r="C616" s="41" t="s">
        <v>29</v>
      </c>
      <c r="D616" s="39" t="s">
        <v>498</v>
      </c>
      <c r="E616" s="41" t="s">
        <v>499</v>
      </c>
      <c r="F616" s="10" t="s">
        <v>44</v>
      </c>
      <c r="G616" s="18" t="s">
        <v>10</v>
      </c>
      <c r="H616" s="26"/>
      <c r="I616" s="26"/>
      <c r="J616" s="26"/>
      <c r="K616" s="26"/>
      <c r="L616" s="26"/>
      <c r="M616" s="26"/>
      <c r="N616" s="26">
        <v>7260000</v>
      </c>
      <c r="O616" s="26"/>
      <c r="P616" s="26"/>
      <c r="Q616" s="26"/>
      <c r="R616" s="26"/>
      <c r="S616" s="26"/>
      <c r="T616" s="26"/>
    </row>
    <row r="617" spans="1:20" x14ac:dyDescent="0.25">
      <c r="A617" s="2" t="s">
        <v>4483</v>
      </c>
      <c r="B617" s="43"/>
      <c r="C617" s="44"/>
      <c r="D617" s="43"/>
      <c r="E617" s="44"/>
      <c r="F617" s="10" t="s">
        <v>47</v>
      </c>
      <c r="G617" s="18" t="s">
        <v>10</v>
      </c>
      <c r="H617" s="26"/>
      <c r="I617" s="26"/>
      <c r="J617" s="26"/>
      <c r="K617" s="26"/>
      <c r="L617" s="26"/>
      <c r="M617" s="26"/>
      <c r="N617" s="26">
        <v>500000</v>
      </c>
      <c r="O617" s="26"/>
      <c r="P617" s="26"/>
      <c r="Q617" s="26"/>
      <c r="R617" s="26"/>
      <c r="S617" s="26"/>
      <c r="T617" s="26"/>
    </row>
    <row r="618" spans="1:20" x14ac:dyDescent="0.25">
      <c r="A618" s="2" t="s">
        <v>4483</v>
      </c>
      <c r="B618" s="43"/>
      <c r="C618" s="44"/>
      <c r="D618" s="43"/>
      <c r="E618" s="44"/>
      <c r="F618" s="10" t="s">
        <v>11</v>
      </c>
      <c r="G618" s="18" t="s">
        <v>10</v>
      </c>
      <c r="H618" s="26"/>
      <c r="I618" s="26"/>
      <c r="J618" s="26"/>
      <c r="K618" s="26"/>
      <c r="L618" s="26"/>
      <c r="M618" s="26"/>
      <c r="N618" s="26"/>
      <c r="O618" s="26">
        <v>200000</v>
      </c>
      <c r="P618" s="26"/>
      <c r="Q618" s="26"/>
      <c r="R618" s="26"/>
      <c r="S618" s="26"/>
      <c r="T618" s="26"/>
    </row>
    <row r="619" spans="1:20" x14ac:dyDescent="0.25">
      <c r="A619" s="2" t="s">
        <v>4483</v>
      </c>
      <c r="B619" s="43"/>
      <c r="C619" s="44"/>
      <c r="D619" s="43"/>
      <c r="E619" s="44"/>
      <c r="F619" s="10" t="s">
        <v>53</v>
      </c>
      <c r="G619" s="18" t="s">
        <v>10</v>
      </c>
      <c r="H619" s="26"/>
      <c r="I619" s="26"/>
      <c r="J619" s="26"/>
      <c r="K619" s="26"/>
      <c r="L619" s="26"/>
      <c r="M619" s="26"/>
      <c r="N619" s="26"/>
      <c r="O619" s="26">
        <v>6400000</v>
      </c>
      <c r="P619" s="26"/>
      <c r="Q619" s="26"/>
      <c r="R619" s="26"/>
      <c r="S619" s="26"/>
      <c r="T619" s="26"/>
    </row>
    <row r="620" spans="1:20" x14ac:dyDescent="0.25">
      <c r="A620" s="2" t="s">
        <v>4483</v>
      </c>
      <c r="B620" s="43"/>
      <c r="C620" s="44"/>
      <c r="D620" s="43"/>
      <c r="E620" s="44"/>
      <c r="F620" s="10" t="s">
        <v>13</v>
      </c>
      <c r="G620" s="18" t="s">
        <v>10</v>
      </c>
      <c r="H620" s="26"/>
      <c r="I620" s="26"/>
      <c r="J620" s="26"/>
      <c r="K620" s="26"/>
      <c r="L620" s="26"/>
      <c r="M620" s="26"/>
      <c r="N620" s="26">
        <v>40000</v>
      </c>
      <c r="O620" s="26"/>
      <c r="P620" s="26"/>
      <c r="Q620" s="26"/>
      <c r="R620" s="26"/>
      <c r="S620" s="26"/>
      <c r="T620" s="26"/>
    </row>
    <row r="621" spans="1:20" x14ac:dyDescent="0.25">
      <c r="A621" s="2" t="s">
        <v>4483</v>
      </c>
      <c r="B621" s="43"/>
      <c r="C621" s="44"/>
      <c r="D621" s="43"/>
      <c r="E621" s="44"/>
      <c r="F621" s="10" t="s">
        <v>15</v>
      </c>
      <c r="G621" s="18" t="s">
        <v>10</v>
      </c>
      <c r="H621" s="26"/>
      <c r="I621" s="26"/>
      <c r="J621" s="26"/>
      <c r="K621" s="26"/>
      <c r="L621" s="26"/>
      <c r="M621" s="26"/>
      <c r="N621" s="26"/>
      <c r="O621" s="26">
        <v>60000</v>
      </c>
      <c r="P621" s="26"/>
      <c r="Q621" s="26"/>
      <c r="R621" s="26"/>
      <c r="S621" s="26"/>
      <c r="T621" s="26"/>
    </row>
    <row r="622" spans="1:20" x14ac:dyDescent="0.25">
      <c r="A622" s="2" t="s">
        <v>4483</v>
      </c>
      <c r="B622" s="43"/>
      <c r="C622" s="44"/>
      <c r="D622" s="43"/>
      <c r="E622" s="44"/>
      <c r="F622" s="10" t="s">
        <v>16</v>
      </c>
      <c r="G622" s="18" t="s">
        <v>10</v>
      </c>
      <c r="H622" s="26"/>
      <c r="I622" s="26"/>
      <c r="J622" s="26"/>
      <c r="K622" s="26"/>
      <c r="L622" s="26"/>
      <c r="M622" s="26"/>
      <c r="N622" s="26"/>
      <c r="O622" s="26">
        <v>100000</v>
      </c>
      <c r="P622" s="26"/>
      <c r="Q622" s="26"/>
      <c r="R622" s="26"/>
      <c r="S622" s="26"/>
      <c r="T622" s="26"/>
    </row>
    <row r="623" spans="1:20" x14ac:dyDescent="0.25">
      <c r="A623" s="2" t="s">
        <v>4483</v>
      </c>
      <c r="B623" s="43"/>
      <c r="C623" s="44"/>
      <c r="D623" s="43"/>
      <c r="E623" s="44"/>
      <c r="F623" s="10" t="s">
        <v>18</v>
      </c>
      <c r="G623" s="18" t="s">
        <v>10</v>
      </c>
      <c r="H623" s="26"/>
      <c r="I623" s="26"/>
      <c r="J623" s="26"/>
      <c r="K623" s="26"/>
      <c r="L623" s="26"/>
      <c r="M623" s="26"/>
      <c r="N623" s="26"/>
      <c r="O623" s="26">
        <v>1200000</v>
      </c>
      <c r="P623" s="26"/>
      <c r="Q623" s="26"/>
      <c r="R623" s="26"/>
      <c r="S623" s="26"/>
      <c r="T623" s="26"/>
    </row>
    <row r="624" spans="1:20" x14ac:dyDescent="0.25">
      <c r="A624" s="2" t="s">
        <v>4483</v>
      </c>
      <c r="B624" s="43"/>
      <c r="C624" s="44"/>
      <c r="D624" s="43"/>
      <c r="E624" s="44"/>
      <c r="F624" s="10" t="s">
        <v>96</v>
      </c>
      <c r="G624" s="18" t="s">
        <v>10</v>
      </c>
      <c r="H624" s="26"/>
      <c r="I624" s="26"/>
      <c r="J624" s="26"/>
      <c r="K624" s="26"/>
      <c r="L624" s="26"/>
      <c r="M624" s="26"/>
      <c r="N624" s="26">
        <v>300000</v>
      </c>
      <c r="O624" s="26"/>
      <c r="P624" s="26"/>
      <c r="Q624" s="26"/>
      <c r="R624" s="26"/>
      <c r="S624" s="26"/>
      <c r="T624" s="26"/>
    </row>
    <row r="625" spans="1:20" x14ac:dyDescent="0.25">
      <c r="A625" s="2" t="s">
        <v>4483</v>
      </c>
      <c r="B625" s="43"/>
      <c r="C625" s="44"/>
      <c r="D625" s="43"/>
      <c r="E625" s="44"/>
      <c r="F625" s="10" t="s">
        <v>20</v>
      </c>
      <c r="G625" s="18" t="s">
        <v>10</v>
      </c>
      <c r="H625" s="26"/>
      <c r="I625" s="26"/>
      <c r="J625" s="26"/>
      <c r="K625" s="26"/>
      <c r="L625" s="26"/>
      <c r="M625" s="26"/>
      <c r="N625" s="26"/>
      <c r="O625" s="26">
        <v>100000</v>
      </c>
      <c r="P625" s="26"/>
      <c r="Q625" s="26"/>
      <c r="R625" s="26"/>
      <c r="S625" s="26"/>
      <c r="T625" s="26"/>
    </row>
    <row r="626" spans="1:20" x14ac:dyDescent="0.25">
      <c r="A626" s="2" t="s">
        <v>4483</v>
      </c>
      <c r="B626" s="43"/>
      <c r="C626" s="44"/>
      <c r="D626" s="43"/>
      <c r="E626" s="44"/>
      <c r="F626" s="10" t="s">
        <v>39</v>
      </c>
      <c r="G626" s="18" t="s">
        <v>10</v>
      </c>
      <c r="H626" s="26"/>
      <c r="I626" s="26"/>
      <c r="J626" s="26"/>
      <c r="K626" s="26"/>
      <c r="L626" s="26"/>
      <c r="M626" s="26"/>
      <c r="N626" s="26"/>
      <c r="O626" s="26">
        <v>2655000</v>
      </c>
      <c r="P626" s="26"/>
      <c r="Q626" s="26"/>
      <c r="R626" s="26"/>
      <c r="S626" s="26"/>
      <c r="T626" s="26"/>
    </row>
    <row r="627" spans="1:20" x14ac:dyDescent="0.25">
      <c r="A627" s="2" t="s">
        <v>4483</v>
      </c>
      <c r="B627" s="43"/>
      <c r="C627" s="44"/>
      <c r="D627" s="43"/>
      <c r="E627" s="44"/>
      <c r="F627" s="10" t="s">
        <v>22</v>
      </c>
      <c r="G627" s="18" t="s">
        <v>10</v>
      </c>
      <c r="H627" s="26"/>
      <c r="I627" s="26"/>
      <c r="J627" s="26"/>
      <c r="K627" s="26"/>
      <c r="L627" s="26"/>
      <c r="M627" s="26"/>
      <c r="N627" s="26">
        <v>200000</v>
      </c>
      <c r="O627" s="26"/>
      <c r="P627" s="26"/>
      <c r="Q627" s="26"/>
      <c r="R627" s="26"/>
      <c r="S627" s="26"/>
      <c r="T627" s="26"/>
    </row>
    <row r="628" spans="1:20" x14ac:dyDescent="0.25">
      <c r="A628" s="2" t="s">
        <v>4483</v>
      </c>
      <c r="B628" s="43"/>
      <c r="C628" s="44"/>
      <c r="D628" s="43"/>
      <c r="E628" s="44"/>
      <c r="F628" s="10" t="s">
        <v>23</v>
      </c>
      <c r="G628" s="18" t="s">
        <v>10</v>
      </c>
      <c r="H628" s="26"/>
      <c r="I628" s="26"/>
      <c r="J628" s="26"/>
      <c r="K628" s="26"/>
      <c r="L628" s="26"/>
      <c r="M628" s="26"/>
      <c r="N628" s="26"/>
      <c r="O628" s="26">
        <v>600000</v>
      </c>
      <c r="P628" s="26"/>
      <c r="Q628" s="26"/>
      <c r="R628" s="26"/>
      <c r="S628" s="26"/>
      <c r="T628" s="26"/>
    </row>
    <row r="629" spans="1:20" x14ac:dyDescent="0.25">
      <c r="A629" s="2" t="s">
        <v>4483</v>
      </c>
      <c r="B629" s="43"/>
      <c r="C629" s="44"/>
      <c r="D629" s="43"/>
      <c r="E629" s="44"/>
      <c r="F629" s="10" t="s">
        <v>188</v>
      </c>
      <c r="G629" s="18" t="s">
        <v>10</v>
      </c>
      <c r="H629" s="26"/>
      <c r="I629" s="26"/>
      <c r="J629" s="26"/>
      <c r="K629" s="26"/>
      <c r="L629" s="26"/>
      <c r="M629" s="26"/>
      <c r="N629" s="26">
        <v>3500000</v>
      </c>
      <c r="O629" s="26"/>
      <c r="P629" s="26"/>
      <c r="Q629" s="26"/>
      <c r="R629" s="26"/>
      <c r="S629" s="26"/>
      <c r="T629" s="26"/>
    </row>
    <row r="630" spans="1:20" x14ac:dyDescent="0.25">
      <c r="A630" s="2" t="s">
        <v>4483</v>
      </c>
      <c r="B630" s="43"/>
      <c r="C630" s="44"/>
      <c r="D630" s="43"/>
      <c r="E630" s="44"/>
      <c r="F630" s="10" t="s">
        <v>181</v>
      </c>
      <c r="G630" s="18" t="s">
        <v>10</v>
      </c>
      <c r="H630" s="26"/>
      <c r="I630" s="26"/>
      <c r="J630" s="26"/>
      <c r="K630" s="26"/>
      <c r="L630" s="26"/>
      <c r="M630" s="26"/>
      <c r="N630" s="26"/>
      <c r="O630" s="26">
        <v>100000</v>
      </c>
      <c r="P630" s="26"/>
      <c r="Q630" s="26"/>
      <c r="R630" s="26"/>
      <c r="S630" s="26"/>
      <c r="T630" s="26"/>
    </row>
    <row r="631" spans="1:20" x14ac:dyDescent="0.25">
      <c r="A631" s="2" t="s">
        <v>4483</v>
      </c>
      <c r="B631" s="40"/>
      <c r="C631" s="42"/>
      <c r="D631" s="40"/>
      <c r="E631" s="42"/>
      <c r="F631" s="10" t="s">
        <v>194</v>
      </c>
      <c r="G631" s="18" t="s">
        <v>10</v>
      </c>
      <c r="H631" s="26"/>
      <c r="I631" s="26"/>
      <c r="J631" s="26"/>
      <c r="K631" s="26"/>
      <c r="L631" s="26"/>
      <c r="M631" s="26"/>
      <c r="N631" s="26"/>
      <c r="O631" s="26">
        <v>385000</v>
      </c>
      <c r="P631" s="26"/>
      <c r="Q631" s="26"/>
      <c r="R631" s="26"/>
      <c r="S631" s="26"/>
      <c r="T631" s="26"/>
    </row>
    <row r="632" spans="1:20" x14ac:dyDescent="0.25">
      <c r="A632" s="2" t="s">
        <v>4483</v>
      </c>
      <c r="B632" s="12" t="s">
        <v>500</v>
      </c>
      <c r="C632" s="12"/>
      <c r="D632" s="12"/>
      <c r="E632" s="12"/>
      <c r="F632" s="10"/>
      <c r="G632" s="10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</row>
    <row r="633" spans="1:20" x14ac:dyDescent="0.25">
      <c r="A633" s="2" t="s">
        <v>4483</v>
      </c>
      <c r="B633" s="39">
        <v>8033390</v>
      </c>
      <c r="C633" s="41" t="s">
        <v>69</v>
      </c>
      <c r="D633" s="39" t="s">
        <v>74</v>
      </c>
      <c r="E633" s="41" t="s">
        <v>75</v>
      </c>
      <c r="F633" s="10" t="s">
        <v>9</v>
      </c>
      <c r="G633" s="18" t="s">
        <v>76</v>
      </c>
      <c r="H633" s="26"/>
      <c r="I633" s="26"/>
      <c r="J633" s="26">
        <v>27604</v>
      </c>
      <c r="K633" s="26"/>
      <c r="L633" s="26"/>
      <c r="M633" s="26"/>
      <c r="N633" s="26"/>
      <c r="O633" s="26"/>
      <c r="P633" s="26"/>
      <c r="Q633" s="26"/>
      <c r="R633" s="26"/>
      <c r="S633" s="26"/>
      <c r="T633" s="26"/>
    </row>
    <row r="634" spans="1:20" x14ac:dyDescent="0.25">
      <c r="A634" s="2" t="s">
        <v>4483</v>
      </c>
      <c r="B634" s="43"/>
      <c r="C634" s="44"/>
      <c r="D634" s="43"/>
      <c r="E634" s="44"/>
      <c r="F634" s="10" t="s">
        <v>17</v>
      </c>
      <c r="G634" s="18" t="s">
        <v>76</v>
      </c>
      <c r="H634" s="26"/>
      <c r="I634" s="26"/>
      <c r="J634" s="26">
        <v>691362</v>
      </c>
      <c r="K634" s="26"/>
      <c r="L634" s="26"/>
      <c r="M634" s="26"/>
      <c r="N634" s="26"/>
      <c r="O634" s="26"/>
      <c r="P634" s="26"/>
      <c r="Q634" s="26"/>
      <c r="R634" s="26"/>
      <c r="S634" s="26"/>
      <c r="T634" s="26"/>
    </row>
    <row r="635" spans="1:20" x14ac:dyDescent="0.25">
      <c r="A635" s="2" t="s">
        <v>4483</v>
      </c>
      <c r="B635" s="43"/>
      <c r="C635" s="44"/>
      <c r="D635" s="43"/>
      <c r="E635" s="44"/>
      <c r="F635" s="10" t="s">
        <v>18</v>
      </c>
      <c r="G635" s="18" t="s">
        <v>76</v>
      </c>
      <c r="H635" s="26"/>
      <c r="I635" s="26"/>
      <c r="J635" s="26">
        <v>47600</v>
      </c>
      <c r="K635" s="26"/>
      <c r="L635" s="26"/>
      <c r="M635" s="26"/>
      <c r="N635" s="26"/>
      <c r="O635" s="26"/>
      <c r="P635" s="26"/>
      <c r="Q635" s="26"/>
      <c r="R635" s="26"/>
      <c r="S635" s="26"/>
      <c r="T635" s="26"/>
    </row>
    <row r="636" spans="1:20" x14ac:dyDescent="0.25">
      <c r="A636" s="2" t="s">
        <v>4483</v>
      </c>
      <c r="B636" s="43"/>
      <c r="C636" s="44"/>
      <c r="D636" s="43"/>
      <c r="E636" s="44"/>
      <c r="F636" s="10" t="s">
        <v>77</v>
      </c>
      <c r="G636" s="18" t="s">
        <v>76</v>
      </c>
      <c r="H636" s="26"/>
      <c r="I636" s="26"/>
      <c r="J636" s="26">
        <v>110844</v>
      </c>
      <c r="K636" s="26"/>
      <c r="L636" s="26"/>
      <c r="M636" s="26"/>
      <c r="N636" s="26"/>
      <c r="O636" s="26"/>
      <c r="P636" s="26"/>
      <c r="Q636" s="26"/>
      <c r="R636" s="26"/>
      <c r="S636" s="26"/>
      <c r="T636" s="26"/>
    </row>
    <row r="637" spans="1:20" x14ac:dyDescent="0.25">
      <c r="A637" s="2" t="s">
        <v>4483</v>
      </c>
      <c r="B637" s="43"/>
      <c r="C637" s="44"/>
      <c r="D637" s="43"/>
      <c r="E637" s="44"/>
      <c r="F637" s="10" t="s">
        <v>20</v>
      </c>
      <c r="G637" s="18" t="s">
        <v>76</v>
      </c>
      <c r="H637" s="26"/>
      <c r="I637" s="26"/>
      <c r="J637" s="26">
        <v>302178</v>
      </c>
      <c r="K637" s="26"/>
      <c r="L637" s="26"/>
      <c r="M637" s="26"/>
      <c r="N637" s="26"/>
      <c r="O637" s="26"/>
      <c r="P637" s="26"/>
      <c r="Q637" s="26"/>
      <c r="R637" s="26"/>
      <c r="S637" s="26"/>
      <c r="T637" s="26"/>
    </row>
    <row r="638" spans="1:20" x14ac:dyDescent="0.25">
      <c r="A638" s="2" t="s">
        <v>4483</v>
      </c>
      <c r="B638" s="43"/>
      <c r="C638" s="44"/>
      <c r="D638" s="43"/>
      <c r="E638" s="44"/>
      <c r="F638" s="10" t="s">
        <v>501</v>
      </c>
      <c r="G638" s="18" t="s">
        <v>76</v>
      </c>
      <c r="H638" s="26"/>
      <c r="I638" s="26"/>
      <c r="J638" s="26">
        <v>470000</v>
      </c>
      <c r="K638" s="26"/>
      <c r="L638" s="26"/>
      <c r="M638" s="26"/>
      <c r="N638" s="26"/>
      <c r="O638" s="26"/>
      <c r="P638" s="26"/>
      <c r="Q638" s="26"/>
      <c r="R638" s="26"/>
      <c r="S638" s="26"/>
      <c r="T638" s="26"/>
    </row>
    <row r="639" spans="1:20" x14ac:dyDescent="0.25">
      <c r="A639" s="2" t="s">
        <v>4483</v>
      </c>
      <c r="B639" s="40"/>
      <c r="C639" s="42"/>
      <c r="D639" s="40"/>
      <c r="E639" s="42"/>
      <c r="F639" s="10" t="s">
        <v>24</v>
      </c>
      <c r="G639" s="18" t="s">
        <v>76</v>
      </c>
      <c r="H639" s="26"/>
      <c r="I639" s="26"/>
      <c r="J639" s="26">
        <v>774912</v>
      </c>
      <c r="K639" s="26"/>
      <c r="L639" s="26"/>
      <c r="M639" s="26"/>
      <c r="N639" s="26"/>
      <c r="O639" s="26"/>
      <c r="P639" s="26"/>
      <c r="Q639" s="26"/>
      <c r="R639" s="26"/>
      <c r="S639" s="26"/>
      <c r="T639" s="26"/>
    </row>
    <row r="640" spans="1:20" x14ac:dyDescent="0.25">
      <c r="A640" s="2" t="s">
        <v>4483</v>
      </c>
      <c r="B640" s="12" t="s">
        <v>502</v>
      </c>
      <c r="C640" s="12"/>
      <c r="D640" s="12"/>
      <c r="E640" s="12"/>
      <c r="F640" s="10"/>
      <c r="G640" s="10"/>
      <c r="H640" s="27"/>
      <c r="I640" s="27"/>
      <c r="J640" s="27">
        <v>2424500</v>
      </c>
      <c r="K640" s="27"/>
      <c r="L640" s="27"/>
      <c r="M640" s="27"/>
      <c r="N640" s="27"/>
      <c r="O640" s="27"/>
      <c r="P640" s="27"/>
      <c r="Q640" s="27"/>
      <c r="R640" s="27"/>
      <c r="S640" s="27"/>
      <c r="T640" s="27"/>
    </row>
    <row r="641" spans="1:20" x14ac:dyDescent="0.25">
      <c r="A641" s="2" t="s">
        <v>4483</v>
      </c>
      <c r="B641" s="39">
        <v>8035376</v>
      </c>
      <c r="C641" s="41" t="s">
        <v>149</v>
      </c>
      <c r="D641" s="39" t="s">
        <v>503</v>
      </c>
      <c r="E641" s="41" t="s">
        <v>504</v>
      </c>
      <c r="F641" s="10" t="s">
        <v>18</v>
      </c>
      <c r="G641" s="18" t="s">
        <v>10</v>
      </c>
      <c r="H641" s="26"/>
      <c r="I641" s="26"/>
      <c r="J641" s="26"/>
      <c r="K641" s="26"/>
      <c r="L641" s="26"/>
      <c r="M641" s="26"/>
      <c r="N641" s="26"/>
      <c r="O641" s="26">
        <v>2000000</v>
      </c>
      <c r="P641" s="26"/>
      <c r="Q641" s="26"/>
      <c r="R641" s="26"/>
      <c r="S641" s="26"/>
      <c r="T641" s="26"/>
    </row>
    <row r="642" spans="1:20" x14ac:dyDescent="0.25">
      <c r="A642" s="2" t="s">
        <v>4483</v>
      </c>
      <c r="B642" s="40"/>
      <c r="C642" s="42"/>
      <c r="D642" s="40"/>
      <c r="E642" s="42"/>
      <c r="F642" s="10" t="s">
        <v>24</v>
      </c>
      <c r="G642" s="18" t="s">
        <v>10</v>
      </c>
      <c r="H642" s="26"/>
      <c r="I642" s="26"/>
      <c r="J642" s="26"/>
      <c r="K642" s="26"/>
      <c r="L642" s="26"/>
      <c r="M642" s="26"/>
      <c r="N642" s="26">
        <v>2000000</v>
      </c>
      <c r="O642" s="26"/>
      <c r="P642" s="26"/>
      <c r="Q642" s="26"/>
      <c r="R642" s="26"/>
      <c r="S642" s="26"/>
      <c r="T642" s="26"/>
    </row>
    <row r="643" spans="1:20" x14ac:dyDescent="0.25">
      <c r="A643" s="2" t="s">
        <v>4483</v>
      </c>
      <c r="B643" s="12" t="s">
        <v>505</v>
      </c>
      <c r="C643" s="12"/>
      <c r="D643" s="12"/>
      <c r="E643" s="12"/>
      <c r="F643" s="10"/>
      <c r="G643" s="10"/>
      <c r="H643" s="27"/>
      <c r="I643" s="27"/>
      <c r="J643" s="27"/>
      <c r="K643" s="27"/>
      <c r="L643" s="27"/>
      <c r="M643" s="27"/>
      <c r="N643" s="27">
        <f>+N642+N641</f>
        <v>2000000</v>
      </c>
      <c r="O643" s="27">
        <f>+O642+O641</f>
        <v>2000000</v>
      </c>
      <c r="P643" s="27"/>
      <c r="Q643" s="27"/>
      <c r="R643" s="27"/>
      <c r="S643" s="27"/>
      <c r="T643" s="27"/>
    </row>
    <row r="644" spans="1:20" x14ac:dyDescent="0.25">
      <c r="A644" s="2" t="s">
        <v>4483</v>
      </c>
      <c r="B644" s="39">
        <v>8048529</v>
      </c>
      <c r="C644" s="41" t="s">
        <v>29</v>
      </c>
      <c r="D644" s="39" t="s">
        <v>506</v>
      </c>
      <c r="E644" s="41" t="s">
        <v>507</v>
      </c>
      <c r="F644" s="10" t="s">
        <v>39</v>
      </c>
      <c r="G644" s="18" t="s">
        <v>269</v>
      </c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>
        <v>241550</v>
      </c>
      <c r="S644" s="26"/>
      <c r="T644" s="26"/>
    </row>
    <row r="645" spans="1:20" x14ac:dyDescent="0.25">
      <c r="A645" s="2" t="s">
        <v>4483</v>
      </c>
      <c r="B645" s="40"/>
      <c r="C645" s="42"/>
      <c r="D645" s="40"/>
      <c r="E645" s="42"/>
      <c r="F645" s="10" t="s">
        <v>23</v>
      </c>
      <c r="G645" s="18" t="s">
        <v>269</v>
      </c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>
        <v>241550</v>
      </c>
      <c r="T645" s="26"/>
    </row>
    <row r="646" spans="1:20" x14ac:dyDescent="0.25">
      <c r="A646" s="2" t="s">
        <v>4483</v>
      </c>
      <c r="B646" s="12" t="s">
        <v>508</v>
      </c>
      <c r="C646" s="12"/>
      <c r="D646" s="12"/>
      <c r="E646" s="12"/>
      <c r="F646" s="10"/>
      <c r="G646" s="10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>
        <f>+R645+R644</f>
        <v>241550</v>
      </c>
      <c r="S646" s="27">
        <f>+S645+S644</f>
        <v>241550</v>
      </c>
      <c r="T646" s="27"/>
    </row>
    <row r="647" spans="1:20" x14ac:dyDescent="0.25">
      <c r="A647" s="2" t="s">
        <v>4483</v>
      </c>
      <c r="B647" s="39">
        <v>8042917</v>
      </c>
      <c r="C647" s="41" t="s">
        <v>105</v>
      </c>
      <c r="D647" s="39" t="s">
        <v>509</v>
      </c>
      <c r="E647" s="41" t="s">
        <v>510</v>
      </c>
      <c r="F647" s="10" t="s">
        <v>44</v>
      </c>
      <c r="G647" s="18" t="s">
        <v>10</v>
      </c>
      <c r="H647" s="26"/>
      <c r="I647" s="26"/>
      <c r="J647" s="26"/>
      <c r="K647" s="26"/>
      <c r="L647" s="26"/>
      <c r="M647" s="26"/>
      <c r="N647" s="26">
        <v>986722</v>
      </c>
      <c r="O647" s="26"/>
      <c r="P647" s="26"/>
      <c r="Q647" s="26"/>
      <c r="R647" s="26"/>
      <c r="S647" s="26"/>
      <c r="T647" s="26"/>
    </row>
    <row r="648" spans="1:20" x14ac:dyDescent="0.25">
      <c r="A648" s="2" t="s">
        <v>4483</v>
      </c>
      <c r="B648" s="43"/>
      <c r="C648" s="44"/>
      <c r="D648" s="43"/>
      <c r="E648" s="44"/>
      <c r="F648" s="10" t="s">
        <v>47</v>
      </c>
      <c r="G648" s="18" t="s">
        <v>10</v>
      </c>
      <c r="H648" s="26"/>
      <c r="I648" s="26"/>
      <c r="J648" s="26"/>
      <c r="K648" s="26"/>
      <c r="L648" s="26"/>
      <c r="M648" s="26"/>
      <c r="N648" s="26">
        <v>68769</v>
      </c>
      <c r="O648" s="26"/>
      <c r="P648" s="26"/>
      <c r="Q648" s="26"/>
      <c r="R648" s="26"/>
      <c r="S648" s="26"/>
      <c r="T648" s="26"/>
    </row>
    <row r="649" spans="1:20" x14ac:dyDescent="0.25">
      <c r="A649" s="2" t="s">
        <v>4483</v>
      </c>
      <c r="B649" s="43"/>
      <c r="C649" s="44"/>
      <c r="D649" s="43"/>
      <c r="E649" s="44"/>
      <c r="F649" s="10" t="s">
        <v>13</v>
      </c>
      <c r="G649" s="18" t="s">
        <v>10</v>
      </c>
      <c r="H649" s="26"/>
      <c r="I649" s="26"/>
      <c r="J649" s="26"/>
      <c r="K649" s="26"/>
      <c r="L649" s="26"/>
      <c r="M649" s="26"/>
      <c r="N649" s="26"/>
      <c r="O649" s="26">
        <v>479391</v>
      </c>
      <c r="P649" s="26"/>
      <c r="Q649" s="26"/>
      <c r="R649" s="26"/>
      <c r="S649" s="26"/>
      <c r="T649" s="26"/>
    </row>
    <row r="650" spans="1:20" x14ac:dyDescent="0.25">
      <c r="A650" s="2" t="s">
        <v>4483</v>
      </c>
      <c r="B650" s="43"/>
      <c r="C650" s="44"/>
      <c r="D650" s="43"/>
      <c r="E650" s="44"/>
      <c r="F650" s="10" t="s">
        <v>17</v>
      </c>
      <c r="G650" s="18" t="s">
        <v>10</v>
      </c>
      <c r="H650" s="26"/>
      <c r="I650" s="26"/>
      <c r="J650" s="26"/>
      <c r="K650" s="26"/>
      <c r="L650" s="26"/>
      <c r="M650" s="26"/>
      <c r="N650" s="26"/>
      <c r="O650" s="26">
        <v>100000</v>
      </c>
      <c r="P650" s="26"/>
      <c r="Q650" s="26"/>
      <c r="R650" s="26"/>
      <c r="S650" s="26"/>
      <c r="T650" s="26"/>
    </row>
    <row r="651" spans="1:20" x14ac:dyDescent="0.25">
      <c r="A651" s="2" t="s">
        <v>4483</v>
      </c>
      <c r="B651" s="40"/>
      <c r="C651" s="42"/>
      <c r="D651" s="40"/>
      <c r="E651" s="42"/>
      <c r="F651" s="10" t="s">
        <v>19</v>
      </c>
      <c r="G651" s="18" t="s">
        <v>10</v>
      </c>
      <c r="H651" s="26"/>
      <c r="I651" s="26"/>
      <c r="J651" s="26"/>
      <c r="K651" s="26"/>
      <c r="L651" s="26"/>
      <c r="M651" s="26"/>
      <c r="N651" s="26"/>
      <c r="O651" s="26">
        <v>476100</v>
      </c>
      <c r="P651" s="26"/>
      <c r="Q651" s="26"/>
      <c r="R651" s="26"/>
      <c r="S651" s="26"/>
      <c r="T651" s="26"/>
    </row>
    <row r="652" spans="1:20" x14ac:dyDescent="0.25">
      <c r="A652" s="2" t="s">
        <v>4483</v>
      </c>
      <c r="B652" s="12" t="s">
        <v>511</v>
      </c>
      <c r="C652" s="12"/>
      <c r="D652" s="12"/>
      <c r="E652" s="12"/>
      <c r="F652" s="10"/>
      <c r="G652" s="10"/>
      <c r="H652" s="27"/>
      <c r="I652" s="27"/>
      <c r="J652" s="27"/>
      <c r="K652" s="27"/>
      <c r="L652" s="27"/>
      <c r="M652" s="27"/>
      <c r="N652" s="27">
        <f>SUBTOTAL(9,N647:N651)</f>
        <v>1055491</v>
      </c>
      <c r="O652" s="27">
        <f>SUBTOTAL(9,O647:O651)</f>
        <v>1055491</v>
      </c>
      <c r="P652" s="27"/>
      <c r="Q652" s="27"/>
      <c r="R652" s="27"/>
      <c r="S652" s="27"/>
      <c r="T652" s="27"/>
    </row>
    <row r="653" spans="1:20" x14ac:dyDescent="0.25">
      <c r="A653" s="2" t="s">
        <v>4483</v>
      </c>
      <c r="B653" s="39">
        <v>8042628</v>
      </c>
      <c r="C653" s="41" t="s">
        <v>56</v>
      </c>
      <c r="D653" s="39" t="s">
        <v>57</v>
      </c>
      <c r="E653" s="41" t="s">
        <v>58</v>
      </c>
      <c r="F653" s="10" t="s">
        <v>37</v>
      </c>
      <c r="G653" s="18" t="s">
        <v>10</v>
      </c>
      <c r="H653" s="26"/>
      <c r="I653" s="26"/>
      <c r="J653" s="26"/>
      <c r="K653" s="26"/>
      <c r="L653" s="26"/>
      <c r="M653" s="26"/>
      <c r="N653" s="26">
        <v>1260000</v>
      </c>
      <c r="O653" s="26"/>
      <c r="P653" s="26"/>
      <c r="Q653" s="26"/>
      <c r="R653" s="26"/>
      <c r="S653" s="26"/>
      <c r="T653" s="26"/>
    </row>
    <row r="654" spans="1:20" x14ac:dyDescent="0.25">
      <c r="A654" s="2" t="s">
        <v>4483</v>
      </c>
      <c r="B654" s="43"/>
      <c r="C654" s="44"/>
      <c r="D654" s="43"/>
      <c r="E654" s="44"/>
      <c r="F654" s="10" t="s">
        <v>12</v>
      </c>
      <c r="G654" s="18" t="s">
        <v>10</v>
      </c>
      <c r="H654" s="26"/>
      <c r="I654" s="26"/>
      <c r="J654" s="26"/>
      <c r="K654" s="26"/>
      <c r="L654" s="26"/>
      <c r="M654" s="26"/>
      <c r="N654" s="26"/>
      <c r="O654" s="26">
        <v>460000</v>
      </c>
      <c r="P654" s="26"/>
      <c r="Q654" s="26"/>
      <c r="R654" s="26"/>
      <c r="S654" s="26"/>
      <c r="T654" s="26"/>
    </row>
    <row r="655" spans="1:20" x14ac:dyDescent="0.25">
      <c r="A655" s="2" t="s">
        <v>4483</v>
      </c>
      <c r="B655" s="40"/>
      <c r="C655" s="42"/>
      <c r="D655" s="40"/>
      <c r="E655" s="42"/>
      <c r="F655" s="10" t="s">
        <v>20</v>
      </c>
      <c r="G655" s="18" t="s">
        <v>10</v>
      </c>
      <c r="H655" s="26"/>
      <c r="I655" s="26"/>
      <c r="J655" s="26"/>
      <c r="K655" s="26"/>
      <c r="L655" s="26"/>
      <c r="M655" s="26"/>
      <c r="N655" s="26"/>
      <c r="O655" s="26">
        <v>800000</v>
      </c>
      <c r="P655" s="26"/>
      <c r="Q655" s="26"/>
      <c r="R655" s="26"/>
      <c r="S655" s="26"/>
      <c r="T655" s="26"/>
    </row>
    <row r="656" spans="1:20" x14ac:dyDescent="0.25">
      <c r="A656" s="2" t="s">
        <v>4483</v>
      </c>
      <c r="B656" s="12" t="s">
        <v>512</v>
      </c>
      <c r="C656" s="12"/>
      <c r="D656" s="12"/>
      <c r="E656" s="12"/>
      <c r="F656" s="10"/>
      <c r="G656" s="10"/>
      <c r="H656" s="27"/>
      <c r="I656" s="27"/>
      <c r="J656" s="27"/>
      <c r="K656" s="27"/>
      <c r="L656" s="27"/>
      <c r="M656" s="27"/>
      <c r="N656" s="27">
        <f>SUBTOTAL(9,N653:N655)</f>
        <v>1260000</v>
      </c>
      <c r="O656" s="27">
        <f>SUBTOTAL(9,O653:O655)</f>
        <v>1260000</v>
      </c>
      <c r="P656" s="27"/>
      <c r="Q656" s="27"/>
      <c r="R656" s="27"/>
      <c r="S656" s="27"/>
      <c r="T656" s="27"/>
    </row>
    <row r="657" spans="1:20" x14ac:dyDescent="0.25">
      <c r="A657" s="2" t="s">
        <v>4483</v>
      </c>
      <c r="B657" s="39">
        <v>8033768</v>
      </c>
      <c r="C657" s="41" t="s">
        <v>261</v>
      </c>
      <c r="D657" s="39" t="s">
        <v>513</v>
      </c>
      <c r="E657" s="41" t="s">
        <v>514</v>
      </c>
      <c r="F657" s="10" t="s">
        <v>187</v>
      </c>
      <c r="G657" s="18" t="s">
        <v>10</v>
      </c>
      <c r="H657" s="26"/>
      <c r="I657" s="26"/>
      <c r="J657" s="26"/>
      <c r="K657" s="26"/>
      <c r="L657" s="26"/>
      <c r="M657" s="26"/>
      <c r="N657" s="26">
        <v>500000</v>
      </c>
      <c r="O657" s="26"/>
      <c r="P657" s="26"/>
      <c r="Q657" s="26"/>
      <c r="R657" s="26"/>
      <c r="S657" s="26"/>
      <c r="T657" s="26"/>
    </row>
    <row r="658" spans="1:20" x14ac:dyDescent="0.25">
      <c r="A658" s="2" t="s">
        <v>4483</v>
      </c>
      <c r="B658" s="43"/>
      <c r="C658" s="44"/>
      <c r="D658" s="43"/>
      <c r="E658" s="44"/>
      <c r="F658" s="10" t="s">
        <v>20</v>
      </c>
      <c r="G658" s="18" t="s">
        <v>10</v>
      </c>
      <c r="H658" s="26"/>
      <c r="I658" s="26"/>
      <c r="J658" s="26"/>
      <c r="K658" s="26"/>
      <c r="L658" s="26"/>
      <c r="M658" s="26"/>
      <c r="N658" s="26">
        <v>500000</v>
      </c>
      <c r="O658" s="26"/>
      <c r="P658" s="26"/>
      <c r="Q658" s="26"/>
      <c r="R658" s="26"/>
      <c r="S658" s="26"/>
      <c r="T658" s="26"/>
    </row>
    <row r="659" spans="1:20" x14ac:dyDescent="0.25">
      <c r="A659" s="2" t="s">
        <v>4483</v>
      </c>
      <c r="B659" s="43"/>
      <c r="C659" s="44"/>
      <c r="D659" s="43"/>
      <c r="E659" s="44"/>
      <c r="F659" s="10" t="s">
        <v>23</v>
      </c>
      <c r="G659" s="18" t="s">
        <v>10</v>
      </c>
      <c r="H659" s="26"/>
      <c r="I659" s="26"/>
      <c r="J659" s="26"/>
      <c r="K659" s="26"/>
      <c r="L659" s="26"/>
      <c r="M659" s="26"/>
      <c r="N659" s="26"/>
      <c r="O659" s="26">
        <v>6167225</v>
      </c>
      <c r="P659" s="26"/>
      <c r="Q659" s="26"/>
      <c r="R659" s="26"/>
      <c r="S659" s="26"/>
      <c r="T659" s="26"/>
    </row>
    <row r="660" spans="1:20" x14ac:dyDescent="0.25">
      <c r="A660" s="2" t="s">
        <v>4483</v>
      </c>
      <c r="B660" s="40"/>
      <c r="C660" s="42"/>
      <c r="D660" s="40"/>
      <c r="E660" s="42"/>
      <c r="F660" s="10" t="s">
        <v>515</v>
      </c>
      <c r="G660" s="18" t="s">
        <v>10</v>
      </c>
      <c r="H660" s="26"/>
      <c r="I660" s="26"/>
      <c r="J660" s="26"/>
      <c r="K660" s="26"/>
      <c r="L660" s="26"/>
      <c r="M660" s="26"/>
      <c r="N660" s="26">
        <v>7184515</v>
      </c>
      <c r="O660" s="26"/>
      <c r="P660" s="26"/>
      <c r="Q660" s="26"/>
      <c r="R660" s="26"/>
      <c r="S660" s="26"/>
      <c r="T660" s="26"/>
    </row>
    <row r="661" spans="1:20" x14ac:dyDescent="0.25">
      <c r="A661" s="2" t="s">
        <v>4483</v>
      </c>
      <c r="B661" s="12"/>
      <c r="C661" s="19" t="s">
        <v>516</v>
      </c>
      <c r="D661" s="12" t="s">
        <v>517</v>
      </c>
      <c r="E661" s="19" t="s">
        <v>518</v>
      </c>
      <c r="F661" s="10" t="s">
        <v>515</v>
      </c>
      <c r="G661" s="18" t="s">
        <v>10</v>
      </c>
      <c r="H661" s="26"/>
      <c r="I661" s="26"/>
      <c r="J661" s="26"/>
      <c r="K661" s="26"/>
      <c r="L661" s="26"/>
      <c r="M661" s="26"/>
      <c r="N661" s="26"/>
      <c r="O661" s="26">
        <v>2017290</v>
      </c>
      <c r="P661" s="26"/>
      <c r="Q661" s="26"/>
      <c r="R661" s="26"/>
      <c r="S661" s="26"/>
      <c r="T661" s="26"/>
    </row>
    <row r="662" spans="1:20" x14ac:dyDescent="0.25">
      <c r="A662" s="2" t="s">
        <v>4483</v>
      </c>
      <c r="B662" s="12" t="s">
        <v>519</v>
      </c>
      <c r="C662" s="12"/>
      <c r="D662" s="12"/>
      <c r="E662" s="12"/>
      <c r="F662" s="10"/>
      <c r="G662" s="10"/>
      <c r="H662" s="27"/>
      <c r="I662" s="27"/>
      <c r="J662" s="27"/>
      <c r="K662" s="27"/>
      <c r="L662" s="27"/>
      <c r="M662" s="27"/>
      <c r="N662" s="27">
        <f>SUBTOTAL(9,N657:N661)</f>
        <v>8184515</v>
      </c>
      <c r="O662" s="27">
        <f>SUBTOTAL(9,O657:O661)</f>
        <v>8184515</v>
      </c>
      <c r="P662" s="27"/>
      <c r="Q662" s="27"/>
      <c r="R662" s="27"/>
      <c r="S662" s="27"/>
      <c r="T662" s="27"/>
    </row>
    <row r="663" spans="1:20" x14ac:dyDescent="0.25">
      <c r="A663" s="2" t="s">
        <v>4483</v>
      </c>
      <c r="B663" s="39">
        <v>8022654</v>
      </c>
      <c r="C663" s="41" t="s">
        <v>520</v>
      </c>
      <c r="D663" s="39" t="s">
        <v>521</v>
      </c>
      <c r="E663" s="41" t="s">
        <v>522</v>
      </c>
      <c r="F663" s="10" t="s">
        <v>9</v>
      </c>
      <c r="G663" s="18" t="s">
        <v>10</v>
      </c>
      <c r="H663" s="26"/>
      <c r="I663" s="26"/>
      <c r="J663" s="26"/>
      <c r="K663" s="26"/>
      <c r="L663" s="26"/>
      <c r="M663" s="26"/>
      <c r="N663" s="26">
        <v>750000</v>
      </c>
      <c r="O663" s="26"/>
      <c r="P663" s="26"/>
      <c r="Q663" s="26"/>
      <c r="R663" s="26"/>
      <c r="S663" s="26"/>
      <c r="T663" s="26"/>
    </row>
    <row r="664" spans="1:20" x14ac:dyDescent="0.25">
      <c r="A664" s="2" t="s">
        <v>4483</v>
      </c>
      <c r="B664" s="43"/>
      <c r="C664" s="44"/>
      <c r="D664" s="43"/>
      <c r="E664" s="44"/>
      <c r="F664" s="10" t="s">
        <v>102</v>
      </c>
      <c r="G664" s="18" t="s">
        <v>10</v>
      </c>
      <c r="H664" s="26"/>
      <c r="I664" s="26"/>
      <c r="J664" s="26"/>
      <c r="K664" s="26"/>
      <c r="L664" s="26"/>
      <c r="M664" s="26"/>
      <c r="N664" s="26"/>
      <c r="O664" s="26">
        <v>350000</v>
      </c>
      <c r="P664" s="26"/>
      <c r="Q664" s="26"/>
      <c r="R664" s="26"/>
      <c r="S664" s="26"/>
      <c r="T664" s="26"/>
    </row>
    <row r="665" spans="1:20" x14ac:dyDescent="0.25">
      <c r="A665" s="2" t="s">
        <v>4483</v>
      </c>
      <c r="B665" s="40"/>
      <c r="C665" s="42"/>
      <c r="D665" s="40"/>
      <c r="E665" s="42"/>
      <c r="F665" s="10" t="s">
        <v>15</v>
      </c>
      <c r="G665" s="18" t="s">
        <v>10</v>
      </c>
      <c r="H665" s="26"/>
      <c r="I665" s="26"/>
      <c r="J665" s="26"/>
      <c r="K665" s="26"/>
      <c r="L665" s="26"/>
      <c r="M665" s="26"/>
      <c r="N665" s="26"/>
      <c r="O665" s="26">
        <v>400000</v>
      </c>
      <c r="P665" s="26"/>
      <c r="Q665" s="26"/>
      <c r="R665" s="26"/>
      <c r="S665" s="26"/>
      <c r="T665" s="26"/>
    </row>
    <row r="666" spans="1:20" x14ac:dyDescent="0.25">
      <c r="A666" s="2" t="s">
        <v>4483</v>
      </c>
      <c r="B666" s="12" t="s">
        <v>523</v>
      </c>
      <c r="C666" s="12"/>
      <c r="D666" s="12"/>
      <c r="E666" s="12"/>
      <c r="F666" s="10"/>
      <c r="G666" s="10"/>
      <c r="H666" s="27"/>
      <c r="I666" s="27"/>
      <c r="J666" s="27"/>
      <c r="K666" s="27"/>
      <c r="L666" s="27"/>
      <c r="M666" s="27"/>
      <c r="N666" s="27">
        <f>SUBTOTAL(9,N663:N665)</f>
        <v>750000</v>
      </c>
      <c r="O666" s="27">
        <f>SUBTOTAL(9,O663:O665)</f>
        <v>750000</v>
      </c>
      <c r="P666" s="27"/>
      <c r="Q666" s="27"/>
      <c r="R666" s="27"/>
      <c r="S666" s="27"/>
      <c r="T666" s="27"/>
    </row>
    <row r="667" spans="1:20" x14ac:dyDescent="0.25">
      <c r="A667" s="2" t="s">
        <v>4483</v>
      </c>
      <c r="B667" s="39">
        <v>8037906</v>
      </c>
      <c r="C667" s="41" t="s">
        <v>149</v>
      </c>
      <c r="D667" s="39" t="s">
        <v>524</v>
      </c>
      <c r="E667" s="41" t="s">
        <v>525</v>
      </c>
      <c r="F667" s="10" t="s">
        <v>193</v>
      </c>
      <c r="G667" s="18" t="s">
        <v>10</v>
      </c>
      <c r="H667" s="26"/>
      <c r="I667" s="26"/>
      <c r="J667" s="26"/>
      <c r="K667" s="26"/>
      <c r="L667" s="26"/>
      <c r="M667" s="26"/>
      <c r="N667" s="26">
        <v>1000000</v>
      </c>
      <c r="O667" s="26"/>
      <c r="P667" s="26"/>
      <c r="Q667" s="26"/>
      <c r="R667" s="26"/>
      <c r="S667" s="26"/>
      <c r="T667" s="26"/>
    </row>
    <row r="668" spans="1:20" x14ac:dyDescent="0.25">
      <c r="A668" s="2" t="s">
        <v>4483</v>
      </c>
      <c r="B668" s="43"/>
      <c r="C668" s="44"/>
      <c r="D668" s="43"/>
      <c r="E668" s="44"/>
      <c r="F668" s="10" t="s">
        <v>9</v>
      </c>
      <c r="G668" s="18" t="s">
        <v>10</v>
      </c>
      <c r="H668" s="26"/>
      <c r="I668" s="26"/>
      <c r="J668" s="26"/>
      <c r="K668" s="26"/>
      <c r="L668" s="26"/>
      <c r="M668" s="26"/>
      <c r="N668" s="26">
        <v>900000</v>
      </c>
      <c r="O668" s="26"/>
      <c r="P668" s="26"/>
      <c r="Q668" s="26"/>
      <c r="R668" s="26"/>
      <c r="S668" s="26"/>
      <c r="T668" s="26"/>
    </row>
    <row r="669" spans="1:20" x14ac:dyDescent="0.25">
      <c r="A669" s="2" t="s">
        <v>4483</v>
      </c>
      <c r="B669" s="43"/>
      <c r="C669" s="44"/>
      <c r="D669" s="43"/>
      <c r="E669" s="44"/>
      <c r="F669" s="10" t="s">
        <v>96</v>
      </c>
      <c r="G669" s="18" t="s">
        <v>10</v>
      </c>
      <c r="H669" s="26"/>
      <c r="I669" s="26"/>
      <c r="J669" s="26"/>
      <c r="K669" s="26"/>
      <c r="L669" s="26"/>
      <c r="M669" s="26"/>
      <c r="N669" s="26"/>
      <c r="O669" s="26">
        <v>3400000</v>
      </c>
      <c r="P669" s="26"/>
      <c r="Q669" s="26"/>
      <c r="R669" s="26"/>
      <c r="S669" s="26"/>
      <c r="T669" s="26"/>
    </row>
    <row r="670" spans="1:20" x14ac:dyDescent="0.25">
      <c r="A670" s="2" t="s">
        <v>4483</v>
      </c>
      <c r="B670" s="40"/>
      <c r="C670" s="42"/>
      <c r="D670" s="40"/>
      <c r="E670" s="42"/>
      <c r="F670" s="10" t="s">
        <v>24</v>
      </c>
      <c r="G670" s="18" t="s">
        <v>10</v>
      </c>
      <c r="H670" s="26"/>
      <c r="I670" s="26"/>
      <c r="J670" s="26"/>
      <c r="K670" s="26"/>
      <c r="L670" s="26"/>
      <c r="M670" s="26"/>
      <c r="N670" s="26">
        <v>1500000</v>
      </c>
      <c r="O670" s="26"/>
      <c r="P670" s="26"/>
      <c r="Q670" s="26"/>
      <c r="R670" s="26"/>
      <c r="S670" s="26"/>
      <c r="T670" s="26"/>
    </row>
    <row r="671" spans="1:20" x14ac:dyDescent="0.25">
      <c r="A671" s="2" t="s">
        <v>4483</v>
      </c>
      <c r="B671" s="12" t="s">
        <v>526</v>
      </c>
      <c r="C671" s="12"/>
      <c r="D671" s="12"/>
      <c r="E671" s="12"/>
      <c r="F671" s="10"/>
      <c r="G671" s="10"/>
      <c r="H671" s="27"/>
      <c r="I671" s="27"/>
      <c r="J671" s="27"/>
      <c r="K671" s="27"/>
      <c r="L671" s="27"/>
      <c r="M671" s="27"/>
      <c r="N671" s="27">
        <f>SUBTOTAL(9,N667:N670)</f>
        <v>3400000</v>
      </c>
      <c r="O671" s="27">
        <f>SUBTOTAL(9,O667:O670)</f>
        <v>3400000</v>
      </c>
      <c r="P671" s="27"/>
      <c r="Q671" s="27"/>
      <c r="R671" s="27"/>
      <c r="S671" s="27"/>
      <c r="T671" s="27"/>
    </row>
    <row r="672" spans="1:20" x14ac:dyDescent="0.25">
      <c r="A672" s="2" t="s">
        <v>4483</v>
      </c>
      <c r="B672" s="39">
        <v>8025890</v>
      </c>
      <c r="C672" s="41" t="s">
        <v>527</v>
      </c>
      <c r="D672" s="39" t="s">
        <v>528</v>
      </c>
      <c r="E672" s="41" t="s">
        <v>529</v>
      </c>
      <c r="F672" s="10" t="s">
        <v>77</v>
      </c>
      <c r="G672" s="18" t="s">
        <v>10</v>
      </c>
      <c r="H672" s="26"/>
      <c r="I672" s="26"/>
      <c r="J672" s="26"/>
      <c r="K672" s="26"/>
      <c r="L672" s="26"/>
      <c r="M672" s="26"/>
      <c r="N672" s="26"/>
      <c r="O672" s="26">
        <v>1300000</v>
      </c>
      <c r="P672" s="26"/>
      <c r="Q672" s="26"/>
      <c r="R672" s="26"/>
      <c r="S672" s="26"/>
      <c r="T672" s="26"/>
    </row>
    <row r="673" spans="1:20" x14ac:dyDescent="0.25">
      <c r="A673" s="2" t="s">
        <v>4483</v>
      </c>
      <c r="B673" s="40"/>
      <c r="C673" s="42"/>
      <c r="D673" s="40"/>
      <c r="E673" s="42"/>
      <c r="F673" s="10" t="s">
        <v>24</v>
      </c>
      <c r="G673" s="18" t="s">
        <v>10</v>
      </c>
      <c r="H673" s="26"/>
      <c r="I673" s="26"/>
      <c r="J673" s="26"/>
      <c r="K673" s="26"/>
      <c r="L673" s="26"/>
      <c r="M673" s="26"/>
      <c r="N673" s="26">
        <v>1300000</v>
      </c>
      <c r="O673" s="26"/>
      <c r="P673" s="26"/>
      <c r="Q673" s="26"/>
      <c r="R673" s="26"/>
      <c r="S673" s="26"/>
      <c r="T673" s="26"/>
    </row>
    <row r="674" spans="1:20" x14ac:dyDescent="0.25">
      <c r="A674" s="2" t="s">
        <v>4483</v>
      </c>
      <c r="B674" s="12" t="s">
        <v>530</v>
      </c>
      <c r="C674" s="12"/>
      <c r="D674" s="12"/>
      <c r="E674" s="12"/>
      <c r="F674" s="10"/>
      <c r="G674" s="10"/>
      <c r="H674" s="27"/>
      <c r="I674" s="27"/>
      <c r="J674" s="27"/>
      <c r="K674" s="27"/>
      <c r="L674" s="27"/>
      <c r="M674" s="27"/>
      <c r="N674" s="27">
        <f>+N673+N672</f>
        <v>1300000</v>
      </c>
      <c r="O674" s="27">
        <f>+O673+O672</f>
        <v>1300000</v>
      </c>
      <c r="P674" s="27"/>
      <c r="Q674" s="27"/>
      <c r="R674" s="27"/>
      <c r="S674" s="27"/>
      <c r="T674" s="27"/>
    </row>
    <row r="675" spans="1:20" x14ac:dyDescent="0.25">
      <c r="A675" s="2" t="s">
        <v>4483</v>
      </c>
      <c r="B675" s="39">
        <v>8041953</v>
      </c>
      <c r="C675" s="41" t="s">
        <v>493</v>
      </c>
      <c r="D675" s="39" t="s">
        <v>531</v>
      </c>
      <c r="E675" s="41" t="s">
        <v>532</v>
      </c>
      <c r="F675" s="10" t="s">
        <v>18</v>
      </c>
      <c r="G675" s="18" t="s">
        <v>10</v>
      </c>
      <c r="H675" s="26"/>
      <c r="I675" s="26"/>
      <c r="J675" s="26"/>
      <c r="K675" s="26"/>
      <c r="L675" s="26"/>
      <c r="M675" s="26"/>
      <c r="N675" s="26"/>
      <c r="O675" s="26">
        <v>500000</v>
      </c>
      <c r="P675" s="26"/>
      <c r="Q675" s="26"/>
      <c r="R675" s="26"/>
      <c r="S675" s="26"/>
      <c r="T675" s="26"/>
    </row>
    <row r="676" spans="1:20" x14ac:dyDescent="0.25">
      <c r="A676" s="2" t="s">
        <v>4483</v>
      </c>
      <c r="B676" s="43"/>
      <c r="C676" s="44"/>
      <c r="D676" s="43"/>
      <c r="E676" s="44"/>
      <c r="F676" s="10" t="s">
        <v>77</v>
      </c>
      <c r="G676" s="18" t="s">
        <v>10</v>
      </c>
      <c r="H676" s="26"/>
      <c r="I676" s="26"/>
      <c r="J676" s="26"/>
      <c r="K676" s="26"/>
      <c r="L676" s="26"/>
      <c r="M676" s="26"/>
      <c r="N676" s="26">
        <v>200000</v>
      </c>
      <c r="O676" s="26"/>
      <c r="P676" s="26"/>
      <c r="Q676" s="26"/>
      <c r="R676" s="26"/>
      <c r="S676" s="26"/>
      <c r="T676" s="26"/>
    </row>
    <row r="677" spans="1:20" x14ac:dyDescent="0.25">
      <c r="A677" s="2" t="s">
        <v>4483</v>
      </c>
      <c r="B677" s="40"/>
      <c r="C677" s="42"/>
      <c r="D677" s="40"/>
      <c r="E677" s="42"/>
      <c r="F677" s="10" t="s">
        <v>24</v>
      </c>
      <c r="G677" s="18" t="s">
        <v>10</v>
      </c>
      <c r="H677" s="26"/>
      <c r="I677" s="26"/>
      <c r="J677" s="26"/>
      <c r="K677" s="26"/>
      <c r="L677" s="26"/>
      <c r="M677" s="26"/>
      <c r="N677" s="26">
        <v>300000</v>
      </c>
      <c r="O677" s="26"/>
      <c r="P677" s="26"/>
      <c r="Q677" s="26"/>
      <c r="R677" s="26"/>
      <c r="S677" s="26"/>
      <c r="T677" s="26"/>
    </row>
    <row r="678" spans="1:20" x14ac:dyDescent="0.25">
      <c r="A678" s="2" t="s">
        <v>4483</v>
      </c>
      <c r="B678" s="12" t="s">
        <v>533</v>
      </c>
      <c r="C678" s="12"/>
      <c r="D678" s="12"/>
      <c r="E678" s="12"/>
      <c r="F678" s="10"/>
      <c r="G678" s="10"/>
      <c r="H678" s="27"/>
      <c r="I678" s="27"/>
      <c r="J678" s="27"/>
      <c r="K678" s="27"/>
      <c r="L678" s="27"/>
      <c r="M678" s="27"/>
      <c r="N678" s="27">
        <f>SUBTOTAL(9,N675:N677)</f>
        <v>500000</v>
      </c>
      <c r="O678" s="27">
        <f>SUBTOTAL(9,O675:O677)</f>
        <v>500000</v>
      </c>
      <c r="P678" s="27"/>
      <c r="Q678" s="27"/>
      <c r="R678" s="27"/>
      <c r="S678" s="27"/>
      <c r="T678" s="27"/>
    </row>
    <row r="679" spans="1:20" x14ac:dyDescent="0.25">
      <c r="A679" s="2" t="s">
        <v>4483</v>
      </c>
      <c r="B679" s="39">
        <v>8042936</v>
      </c>
      <c r="C679" s="41" t="s">
        <v>105</v>
      </c>
      <c r="D679" s="39" t="s">
        <v>534</v>
      </c>
      <c r="E679" s="41" t="s">
        <v>535</v>
      </c>
      <c r="F679" s="10" t="s">
        <v>20</v>
      </c>
      <c r="G679" s="18" t="s">
        <v>10</v>
      </c>
      <c r="H679" s="26"/>
      <c r="I679" s="26"/>
      <c r="J679" s="26"/>
      <c r="K679" s="26"/>
      <c r="L679" s="26"/>
      <c r="M679" s="26"/>
      <c r="N679" s="26"/>
      <c r="O679" s="26">
        <v>250000</v>
      </c>
      <c r="P679" s="26"/>
      <c r="Q679" s="26"/>
      <c r="R679" s="26"/>
      <c r="S679" s="26"/>
      <c r="T679" s="26"/>
    </row>
    <row r="680" spans="1:20" x14ac:dyDescent="0.25">
      <c r="A680" s="2" t="s">
        <v>4483</v>
      </c>
      <c r="B680" s="43"/>
      <c r="C680" s="44"/>
      <c r="D680" s="43"/>
      <c r="E680" s="44"/>
      <c r="F680" s="10" t="s">
        <v>82</v>
      </c>
      <c r="G680" s="18" t="s">
        <v>10</v>
      </c>
      <c r="H680" s="26"/>
      <c r="I680" s="26"/>
      <c r="J680" s="26"/>
      <c r="K680" s="26"/>
      <c r="L680" s="26"/>
      <c r="M680" s="26"/>
      <c r="N680" s="26"/>
      <c r="O680" s="26">
        <v>500000</v>
      </c>
      <c r="P680" s="26"/>
      <c r="Q680" s="26"/>
      <c r="R680" s="26"/>
      <c r="S680" s="26"/>
      <c r="T680" s="26"/>
    </row>
    <row r="681" spans="1:20" x14ac:dyDescent="0.25">
      <c r="A681" s="2" t="s">
        <v>4483</v>
      </c>
      <c r="B681" s="43"/>
      <c r="C681" s="44"/>
      <c r="D681" s="43"/>
      <c r="E681" s="44"/>
      <c r="F681" s="10" t="s">
        <v>39</v>
      </c>
      <c r="G681" s="18" t="s">
        <v>10</v>
      </c>
      <c r="H681" s="26"/>
      <c r="I681" s="26"/>
      <c r="J681" s="26"/>
      <c r="K681" s="26"/>
      <c r="L681" s="26"/>
      <c r="M681" s="26"/>
      <c r="N681" s="26">
        <v>1550000</v>
      </c>
      <c r="O681" s="26"/>
      <c r="P681" s="26"/>
      <c r="Q681" s="26"/>
      <c r="R681" s="26"/>
      <c r="S681" s="26"/>
      <c r="T681" s="26"/>
    </row>
    <row r="682" spans="1:20" x14ac:dyDescent="0.25">
      <c r="A682" s="2" t="s">
        <v>4483</v>
      </c>
      <c r="B682" s="40"/>
      <c r="C682" s="42"/>
      <c r="D682" s="40"/>
      <c r="E682" s="42"/>
      <c r="F682" s="10" t="s">
        <v>24</v>
      </c>
      <c r="G682" s="18" t="s">
        <v>10</v>
      </c>
      <c r="H682" s="26"/>
      <c r="I682" s="26"/>
      <c r="J682" s="26"/>
      <c r="K682" s="26"/>
      <c r="L682" s="26"/>
      <c r="M682" s="26"/>
      <c r="N682" s="26"/>
      <c r="O682" s="26">
        <v>800000</v>
      </c>
      <c r="P682" s="26"/>
      <c r="Q682" s="26"/>
      <c r="R682" s="26"/>
      <c r="S682" s="26"/>
      <c r="T682" s="26"/>
    </row>
    <row r="683" spans="1:20" x14ac:dyDescent="0.25">
      <c r="A683" s="2" t="s">
        <v>4483</v>
      </c>
      <c r="B683" s="12" t="s">
        <v>536</v>
      </c>
      <c r="C683" s="12"/>
      <c r="D683" s="12"/>
      <c r="E683" s="12"/>
      <c r="F683" s="10"/>
      <c r="G683" s="10"/>
      <c r="H683" s="27"/>
      <c r="I683" s="27"/>
      <c r="J683" s="27"/>
      <c r="K683" s="27"/>
      <c r="L683" s="27"/>
      <c r="M683" s="27"/>
      <c r="N683" s="27">
        <f>SUBTOTAL(9,N679:N682)</f>
        <v>1550000</v>
      </c>
      <c r="O683" s="27">
        <f>SUBTOTAL(9,O679:O682)</f>
        <v>1550000</v>
      </c>
      <c r="P683" s="27"/>
      <c r="Q683" s="27"/>
      <c r="R683" s="27"/>
      <c r="S683" s="27"/>
      <c r="T683" s="27"/>
    </row>
    <row r="684" spans="1:20" x14ac:dyDescent="0.25">
      <c r="A684" s="2" t="s">
        <v>4483</v>
      </c>
      <c r="B684" s="39">
        <v>8048342</v>
      </c>
      <c r="C684" s="41" t="s">
        <v>41</v>
      </c>
      <c r="D684" s="39" t="s">
        <v>537</v>
      </c>
      <c r="E684" s="41" t="s">
        <v>538</v>
      </c>
      <c r="F684" s="10" t="s">
        <v>187</v>
      </c>
      <c r="G684" s="18" t="s">
        <v>10</v>
      </c>
      <c r="H684" s="26"/>
      <c r="I684" s="26"/>
      <c r="J684" s="26"/>
      <c r="K684" s="26"/>
      <c r="L684" s="26"/>
      <c r="M684" s="26"/>
      <c r="N684" s="26"/>
      <c r="O684" s="26">
        <v>300000</v>
      </c>
      <c r="P684" s="26"/>
      <c r="Q684" s="26"/>
      <c r="R684" s="26"/>
      <c r="S684" s="26"/>
      <c r="T684" s="26"/>
    </row>
    <row r="685" spans="1:20" x14ac:dyDescent="0.25">
      <c r="A685" s="2" t="s">
        <v>4483</v>
      </c>
      <c r="B685" s="43"/>
      <c r="C685" s="44"/>
      <c r="D685" s="43"/>
      <c r="E685" s="44"/>
      <c r="F685" s="10" t="s">
        <v>20</v>
      </c>
      <c r="G685" s="18" t="s">
        <v>10</v>
      </c>
      <c r="H685" s="26"/>
      <c r="I685" s="26"/>
      <c r="J685" s="26"/>
      <c r="K685" s="26"/>
      <c r="L685" s="26"/>
      <c r="M685" s="26"/>
      <c r="N685" s="26"/>
      <c r="O685" s="26">
        <v>1000000</v>
      </c>
      <c r="P685" s="26"/>
      <c r="Q685" s="26"/>
      <c r="R685" s="26"/>
      <c r="S685" s="26"/>
      <c r="T685" s="26"/>
    </row>
    <row r="686" spans="1:20" x14ac:dyDescent="0.25">
      <c r="A686" s="2" t="s">
        <v>4483</v>
      </c>
      <c r="B686" s="40"/>
      <c r="C686" s="42"/>
      <c r="D686" s="40"/>
      <c r="E686" s="42"/>
      <c r="F686" s="10" t="s">
        <v>24</v>
      </c>
      <c r="G686" s="18" t="s">
        <v>10</v>
      </c>
      <c r="H686" s="26"/>
      <c r="I686" s="26"/>
      <c r="J686" s="26"/>
      <c r="K686" s="26"/>
      <c r="L686" s="26"/>
      <c r="M686" s="26"/>
      <c r="N686" s="26">
        <v>1300000</v>
      </c>
      <c r="O686" s="26"/>
      <c r="P686" s="26"/>
      <c r="Q686" s="26"/>
      <c r="R686" s="26"/>
      <c r="S686" s="26"/>
      <c r="T686" s="26"/>
    </row>
    <row r="687" spans="1:20" x14ac:dyDescent="0.25">
      <c r="A687" s="2" t="s">
        <v>4483</v>
      </c>
      <c r="B687" s="12" t="s">
        <v>539</v>
      </c>
      <c r="C687" s="12"/>
      <c r="D687" s="12"/>
      <c r="E687" s="12"/>
      <c r="F687" s="10"/>
      <c r="G687" s="10"/>
      <c r="H687" s="27"/>
      <c r="I687" s="27"/>
      <c r="J687" s="27"/>
      <c r="K687" s="27"/>
      <c r="L687" s="27"/>
      <c r="M687" s="27"/>
      <c r="N687" s="27">
        <f>SUBTOTAL(9,N684:N686)</f>
        <v>1300000</v>
      </c>
      <c r="O687" s="27">
        <f>SUBTOTAL(9,O684:O686)</f>
        <v>1300000</v>
      </c>
      <c r="P687" s="27"/>
      <c r="Q687" s="27"/>
      <c r="R687" s="27"/>
      <c r="S687" s="27"/>
      <c r="T687" s="27"/>
    </row>
    <row r="688" spans="1:20" x14ac:dyDescent="0.25">
      <c r="A688" s="2" t="s">
        <v>4483</v>
      </c>
      <c r="B688" s="12">
        <v>8035831</v>
      </c>
      <c r="C688" s="19" t="s">
        <v>88</v>
      </c>
      <c r="D688" s="12" t="s">
        <v>540</v>
      </c>
      <c r="E688" s="19" t="s">
        <v>541</v>
      </c>
      <c r="F688" s="10" t="s">
        <v>417</v>
      </c>
      <c r="G688" s="18" t="s">
        <v>67</v>
      </c>
      <c r="H688" s="26"/>
      <c r="I688" s="26"/>
      <c r="J688" s="26">
        <v>5000000</v>
      </c>
      <c r="K688" s="26"/>
      <c r="L688" s="26"/>
      <c r="M688" s="26"/>
      <c r="N688" s="26"/>
      <c r="O688" s="26"/>
      <c r="P688" s="26"/>
      <c r="Q688" s="26"/>
      <c r="R688" s="26"/>
      <c r="S688" s="26"/>
      <c r="T688" s="26"/>
    </row>
    <row r="689" spans="1:20" x14ac:dyDescent="0.25">
      <c r="A689" s="2" t="s">
        <v>4483</v>
      </c>
      <c r="B689" s="12" t="s">
        <v>542</v>
      </c>
      <c r="C689" s="12"/>
      <c r="D689" s="12"/>
      <c r="E689" s="12"/>
      <c r="F689" s="10"/>
      <c r="G689" s="10"/>
      <c r="H689" s="27"/>
      <c r="I689" s="27"/>
      <c r="J689" s="27">
        <v>5000000</v>
      </c>
      <c r="K689" s="27"/>
      <c r="L689" s="27"/>
      <c r="M689" s="27"/>
      <c r="N689" s="27"/>
      <c r="O689" s="27"/>
      <c r="P689" s="27"/>
      <c r="Q689" s="27"/>
      <c r="R689" s="27"/>
      <c r="S689" s="27"/>
      <c r="T689" s="27"/>
    </row>
    <row r="690" spans="1:20" x14ac:dyDescent="0.25">
      <c r="A690" s="2" t="s">
        <v>4483</v>
      </c>
      <c r="B690" s="39">
        <v>8039888</v>
      </c>
      <c r="C690" s="41" t="s">
        <v>190</v>
      </c>
      <c r="D690" s="39" t="s">
        <v>331</v>
      </c>
      <c r="E690" s="41" t="s">
        <v>332</v>
      </c>
      <c r="F690" s="10" t="s">
        <v>9</v>
      </c>
      <c r="G690" s="18" t="s">
        <v>333</v>
      </c>
      <c r="H690" s="26"/>
      <c r="I690" s="26"/>
      <c r="J690" s="26"/>
      <c r="K690" s="26">
        <v>200000</v>
      </c>
      <c r="L690" s="26"/>
      <c r="M690" s="26"/>
      <c r="N690" s="26"/>
      <c r="O690" s="26"/>
      <c r="P690" s="26"/>
      <c r="Q690" s="26"/>
      <c r="R690" s="26"/>
      <c r="S690" s="26"/>
      <c r="T690" s="26"/>
    </row>
    <row r="691" spans="1:20" x14ac:dyDescent="0.25">
      <c r="A691" s="2" t="s">
        <v>4483</v>
      </c>
      <c r="B691" s="40"/>
      <c r="C691" s="42"/>
      <c r="D691" s="40"/>
      <c r="E691" s="42"/>
      <c r="F691" s="10" t="s">
        <v>20</v>
      </c>
      <c r="G691" s="18" t="s">
        <v>333</v>
      </c>
      <c r="H691" s="26"/>
      <c r="I691" s="26"/>
      <c r="J691" s="26"/>
      <c r="K691" s="26"/>
      <c r="L691" s="26">
        <v>200000</v>
      </c>
      <c r="M691" s="26"/>
      <c r="N691" s="26"/>
      <c r="O691" s="26"/>
      <c r="P691" s="26"/>
      <c r="Q691" s="26"/>
      <c r="R691" s="26"/>
      <c r="S691" s="26"/>
      <c r="T691" s="26"/>
    </row>
    <row r="692" spans="1:20" x14ac:dyDescent="0.25">
      <c r="A692" s="2" t="s">
        <v>4483</v>
      </c>
      <c r="B692" s="12" t="s">
        <v>543</v>
      </c>
      <c r="C692" s="12"/>
      <c r="D692" s="12"/>
      <c r="E692" s="12"/>
      <c r="F692" s="10"/>
      <c r="G692" s="10"/>
      <c r="H692" s="27"/>
      <c r="I692" s="27"/>
      <c r="J692" s="27"/>
      <c r="K692" s="27">
        <f>+K691+K690</f>
        <v>200000</v>
      </c>
      <c r="L692" s="27">
        <f>+L691+L690</f>
        <v>200000</v>
      </c>
      <c r="M692" s="27"/>
      <c r="N692" s="27"/>
      <c r="O692" s="27"/>
      <c r="P692" s="27"/>
      <c r="Q692" s="27"/>
      <c r="R692" s="27"/>
      <c r="S692" s="27"/>
      <c r="T692" s="27"/>
    </row>
    <row r="693" spans="1:20" x14ac:dyDescent="0.25">
      <c r="A693" s="2" t="s">
        <v>4483</v>
      </c>
      <c r="B693" s="39">
        <v>8045728</v>
      </c>
      <c r="C693" s="41" t="s">
        <v>93</v>
      </c>
      <c r="D693" s="39" t="s">
        <v>94</v>
      </c>
      <c r="E693" s="41" t="s">
        <v>95</v>
      </c>
      <c r="F693" s="10" t="s">
        <v>51</v>
      </c>
      <c r="G693" s="18" t="s">
        <v>10</v>
      </c>
      <c r="H693" s="26"/>
      <c r="I693" s="26"/>
      <c r="J693" s="26"/>
      <c r="K693" s="26"/>
      <c r="L693" s="26"/>
      <c r="M693" s="26"/>
      <c r="N693" s="26"/>
      <c r="O693" s="26">
        <v>185000</v>
      </c>
      <c r="P693" s="26"/>
      <c r="Q693" s="26"/>
      <c r="R693" s="26"/>
      <c r="S693" s="26"/>
      <c r="T693" s="26"/>
    </row>
    <row r="694" spans="1:20" x14ac:dyDescent="0.25">
      <c r="A694" s="2" t="s">
        <v>4483</v>
      </c>
      <c r="B694" s="40"/>
      <c r="C694" s="42"/>
      <c r="D694" s="40"/>
      <c r="E694" s="42"/>
      <c r="F694" s="10" t="s">
        <v>47</v>
      </c>
      <c r="G694" s="18" t="s">
        <v>10</v>
      </c>
      <c r="H694" s="26"/>
      <c r="I694" s="26"/>
      <c r="J694" s="26"/>
      <c r="K694" s="26"/>
      <c r="L694" s="26"/>
      <c r="M694" s="26"/>
      <c r="N694" s="26">
        <v>185000</v>
      </c>
      <c r="O694" s="26"/>
      <c r="P694" s="26"/>
      <c r="Q694" s="26"/>
      <c r="R694" s="26"/>
      <c r="S694" s="26"/>
      <c r="T694" s="26"/>
    </row>
    <row r="695" spans="1:20" x14ac:dyDescent="0.25">
      <c r="A695" s="2" t="s">
        <v>4483</v>
      </c>
      <c r="B695" s="12" t="s">
        <v>544</v>
      </c>
      <c r="C695" s="12"/>
      <c r="D695" s="12"/>
      <c r="E695" s="12"/>
      <c r="F695" s="10"/>
      <c r="G695" s="10"/>
      <c r="H695" s="27"/>
      <c r="I695" s="27"/>
      <c r="J695" s="27"/>
      <c r="K695" s="27"/>
      <c r="L695" s="27"/>
      <c r="M695" s="27"/>
      <c r="N695" s="27">
        <f>+N694+N693</f>
        <v>185000</v>
      </c>
      <c r="O695" s="27">
        <f>+O694+O693</f>
        <v>185000</v>
      </c>
      <c r="P695" s="27"/>
      <c r="Q695" s="27"/>
      <c r="R695" s="27"/>
      <c r="S695" s="27"/>
      <c r="T695" s="27"/>
    </row>
    <row r="696" spans="1:20" x14ac:dyDescent="0.25">
      <c r="A696" s="2" t="s">
        <v>4483</v>
      </c>
      <c r="B696" s="39">
        <v>8048624</v>
      </c>
      <c r="C696" s="41" t="s">
        <v>69</v>
      </c>
      <c r="D696" s="39" t="s">
        <v>74</v>
      </c>
      <c r="E696" s="41" t="s">
        <v>75</v>
      </c>
      <c r="F696" s="10" t="s">
        <v>17</v>
      </c>
      <c r="G696" s="18" t="s">
        <v>76</v>
      </c>
      <c r="H696" s="26">
        <v>530000</v>
      </c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</row>
    <row r="697" spans="1:20" x14ac:dyDescent="0.25">
      <c r="A697" s="2" t="s">
        <v>4483</v>
      </c>
      <c r="B697" s="40"/>
      <c r="C697" s="42"/>
      <c r="D697" s="40"/>
      <c r="E697" s="42"/>
      <c r="F697" s="10" t="s">
        <v>501</v>
      </c>
      <c r="G697" s="18" t="s">
        <v>76</v>
      </c>
      <c r="H697" s="26"/>
      <c r="I697" s="26">
        <v>530000</v>
      </c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</row>
    <row r="698" spans="1:20" x14ac:dyDescent="0.25">
      <c r="A698" s="2" t="s">
        <v>4483</v>
      </c>
      <c r="B698" s="12" t="s">
        <v>545</v>
      </c>
      <c r="C698" s="12"/>
      <c r="D698" s="12"/>
      <c r="E698" s="12"/>
      <c r="F698" s="10"/>
      <c r="G698" s="10"/>
      <c r="H698" s="27">
        <f>+H697+H696</f>
        <v>530000</v>
      </c>
      <c r="I698" s="27">
        <f>+I697+I696</f>
        <v>530000</v>
      </c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</row>
    <row r="699" spans="1:20" x14ac:dyDescent="0.25">
      <c r="A699" s="2" t="s">
        <v>4483</v>
      </c>
      <c r="B699" s="39">
        <v>8033371</v>
      </c>
      <c r="C699" s="41" t="s">
        <v>69</v>
      </c>
      <c r="D699" s="39" t="s">
        <v>546</v>
      </c>
      <c r="E699" s="41" t="s">
        <v>547</v>
      </c>
      <c r="F699" s="10" t="s">
        <v>17</v>
      </c>
      <c r="G699" s="18" t="s">
        <v>67</v>
      </c>
      <c r="H699" s="26"/>
      <c r="I699" s="26"/>
      <c r="J699" s="26">
        <v>1403000</v>
      </c>
      <c r="K699" s="26"/>
      <c r="L699" s="26"/>
      <c r="M699" s="26"/>
      <c r="N699" s="26"/>
      <c r="O699" s="26"/>
      <c r="P699" s="26"/>
      <c r="Q699" s="26"/>
      <c r="R699" s="26"/>
      <c r="S699" s="26"/>
      <c r="T699" s="26"/>
    </row>
    <row r="700" spans="1:20" x14ac:dyDescent="0.25">
      <c r="A700" s="2" t="s">
        <v>4483</v>
      </c>
      <c r="B700" s="40"/>
      <c r="C700" s="42"/>
      <c r="D700" s="40"/>
      <c r="E700" s="42"/>
      <c r="F700" s="10" t="s">
        <v>20</v>
      </c>
      <c r="G700" s="18" t="s">
        <v>67</v>
      </c>
      <c r="H700" s="26"/>
      <c r="I700" s="26"/>
      <c r="J700" s="26">
        <v>197000</v>
      </c>
      <c r="K700" s="26"/>
      <c r="L700" s="26"/>
      <c r="M700" s="26"/>
      <c r="N700" s="26"/>
      <c r="O700" s="26"/>
      <c r="P700" s="26"/>
      <c r="Q700" s="26"/>
      <c r="R700" s="26"/>
      <c r="S700" s="26"/>
      <c r="T700" s="26"/>
    </row>
    <row r="701" spans="1:20" x14ac:dyDescent="0.25">
      <c r="A701" s="2" t="s">
        <v>4483</v>
      </c>
      <c r="B701" s="12" t="s">
        <v>548</v>
      </c>
      <c r="C701" s="12"/>
      <c r="D701" s="12"/>
      <c r="E701" s="12"/>
      <c r="F701" s="10"/>
      <c r="G701" s="10"/>
      <c r="H701" s="27"/>
      <c r="I701" s="27"/>
      <c r="J701" s="27">
        <v>1600000</v>
      </c>
      <c r="K701" s="27"/>
      <c r="L701" s="27"/>
      <c r="M701" s="27"/>
      <c r="N701" s="27"/>
      <c r="O701" s="27"/>
      <c r="P701" s="27"/>
      <c r="Q701" s="27"/>
      <c r="R701" s="27"/>
      <c r="S701" s="27"/>
      <c r="T701" s="27"/>
    </row>
    <row r="702" spans="1:20" x14ac:dyDescent="0.25">
      <c r="A702" s="2" t="s">
        <v>4483</v>
      </c>
      <c r="B702" s="39">
        <v>8037917</v>
      </c>
      <c r="C702" s="41" t="s">
        <v>98</v>
      </c>
      <c r="D702" s="39" t="s">
        <v>248</v>
      </c>
      <c r="E702" s="41" t="s">
        <v>249</v>
      </c>
      <c r="F702" s="10" t="s">
        <v>102</v>
      </c>
      <c r="G702" s="18" t="s">
        <v>549</v>
      </c>
      <c r="H702" s="26">
        <v>104090.16</v>
      </c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</row>
    <row r="703" spans="1:20" x14ac:dyDescent="0.25">
      <c r="A703" s="2" t="s">
        <v>4483</v>
      </c>
      <c r="B703" s="40"/>
      <c r="C703" s="42"/>
      <c r="D703" s="40"/>
      <c r="E703" s="42"/>
      <c r="F703" s="10" t="s">
        <v>21</v>
      </c>
      <c r="G703" s="18" t="s">
        <v>549</v>
      </c>
      <c r="H703" s="26"/>
      <c r="I703" s="26">
        <v>104090.16</v>
      </c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</row>
    <row r="704" spans="1:20" x14ac:dyDescent="0.25">
      <c r="A704" s="2" t="s">
        <v>4483</v>
      </c>
      <c r="B704" s="12" t="s">
        <v>550</v>
      </c>
      <c r="C704" s="12"/>
      <c r="D704" s="12"/>
      <c r="E704" s="12"/>
      <c r="F704" s="10"/>
      <c r="G704" s="10"/>
      <c r="H704" s="27">
        <f>+H703+H702</f>
        <v>104090.16</v>
      </c>
      <c r="I704" s="27">
        <f>+I703+I702</f>
        <v>104090.16</v>
      </c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</row>
    <row r="705" spans="1:20" x14ac:dyDescent="0.25">
      <c r="A705" s="2" t="s">
        <v>4483</v>
      </c>
      <c r="B705" s="39">
        <v>8035411</v>
      </c>
      <c r="C705" s="41" t="s">
        <v>149</v>
      </c>
      <c r="D705" s="39" t="s">
        <v>524</v>
      </c>
      <c r="E705" s="41" t="s">
        <v>525</v>
      </c>
      <c r="F705" s="10" t="s">
        <v>18</v>
      </c>
      <c r="G705" s="18" t="s">
        <v>10</v>
      </c>
      <c r="H705" s="26"/>
      <c r="I705" s="26"/>
      <c r="J705" s="26"/>
      <c r="K705" s="26"/>
      <c r="L705" s="26"/>
      <c r="M705" s="26"/>
      <c r="N705" s="26"/>
      <c r="O705" s="26">
        <v>3000000</v>
      </c>
      <c r="P705" s="26"/>
      <c r="Q705" s="26"/>
      <c r="R705" s="26"/>
      <c r="S705" s="26"/>
      <c r="T705" s="26"/>
    </row>
    <row r="706" spans="1:20" x14ac:dyDescent="0.25">
      <c r="A706" s="2" t="s">
        <v>4483</v>
      </c>
      <c r="B706" s="40"/>
      <c r="C706" s="42"/>
      <c r="D706" s="40"/>
      <c r="E706" s="42"/>
      <c r="F706" s="10" t="s">
        <v>180</v>
      </c>
      <c r="G706" s="18" t="s">
        <v>10</v>
      </c>
      <c r="H706" s="26"/>
      <c r="I706" s="26"/>
      <c r="J706" s="26"/>
      <c r="K706" s="26"/>
      <c r="L706" s="26"/>
      <c r="M706" s="26"/>
      <c r="N706" s="26">
        <v>3000000</v>
      </c>
      <c r="O706" s="26"/>
      <c r="P706" s="26"/>
      <c r="Q706" s="26"/>
      <c r="R706" s="26"/>
      <c r="S706" s="26"/>
      <c r="T706" s="26"/>
    </row>
    <row r="707" spans="1:20" x14ac:dyDescent="0.25">
      <c r="A707" s="2" t="s">
        <v>4483</v>
      </c>
      <c r="B707" s="12" t="s">
        <v>551</v>
      </c>
      <c r="C707" s="12"/>
      <c r="D707" s="12"/>
      <c r="E707" s="12"/>
      <c r="F707" s="10"/>
      <c r="G707" s="10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</row>
    <row r="708" spans="1:20" x14ac:dyDescent="0.25">
      <c r="A708" s="2" t="s">
        <v>4483</v>
      </c>
      <c r="B708" s="39">
        <v>8044892</v>
      </c>
      <c r="C708" s="41" t="s">
        <v>88</v>
      </c>
      <c r="D708" s="39" t="s">
        <v>419</v>
      </c>
      <c r="E708" s="41" t="s">
        <v>420</v>
      </c>
      <c r="F708" s="10" t="s">
        <v>417</v>
      </c>
      <c r="G708" s="18" t="s">
        <v>67</v>
      </c>
      <c r="H708" s="26">
        <v>200000</v>
      </c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</row>
    <row r="709" spans="1:20" x14ac:dyDescent="0.25">
      <c r="A709" s="2" t="s">
        <v>4483</v>
      </c>
      <c r="B709" s="40"/>
      <c r="C709" s="42"/>
      <c r="D709" s="40"/>
      <c r="E709" s="42"/>
      <c r="F709" s="10" t="s">
        <v>298</v>
      </c>
      <c r="G709" s="18" t="s">
        <v>67</v>
      </c>
      <c r="H709" s="26"/>
      <c r="I709" s="26">
        <v>200000</v>
      </c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</row>
    <row r="710" spans="1:20" x14ac:dyDescent="0.25">
      <c r="A710" s="2" t="s">
        <v>4483</v>
      </c>
      <c r="B710" s="12" t="s">
        <v>552</v>
      </c>
      <c r="C710" s="12"/>
      <c r="D710" s="12"/>
      <c r="E710" s="12"/>
      <c r="F710" s="10"/>
      <c r="G710" s="10"/>
      <c r="H710" s="27">
        <f>+H709+H708</f>
        <v>200000</v>
      </c>
      <c r="I710" s="27">
        <f>+I709+I708</f>
        <v>200000</v>
      </c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</row>
    <row r="711" spans="1:20" x14ac:dyDescent="0.25">
      <c r="A711" s="2" t="s">
        <v>4483</v>
      </c>
      <c r="B711" s="39">
        <v>8039754</v>
      </c>
      <c r="C711" s="41" t="s">
        <v>41</v>
      </c>
      <c r="D711" s="39" t="s">
        <v>553</v>
      </c>
      <c r="E711" s="41" t="s">
        <v>554</v>
      </c>
      <c r="F711" s="10" t="s">
        <v>37</v>
      </c>
      <c r="G711" s="18" t="s">
        <v>555</v>
      </c>
      <c r="H711" s="26"/>
      <c r="I711" s="26"/>
      <c r="J711" s="26">
        <v>11026500</v>
      </c>
      <c r="K711" s="26"/>
      <c r="L711" s="26"/>
      <c r="M711" s="26"/>
      <c r="N711" s="26"/>
      <c r="O711" s="26"/>
      <c r="P711" s="26"/>
      <c r="Q711" s="26"/>
      <c r="R711" s="26"/>
      <c r="S711" s="26"/>
      <c r="T711" s="26"/>
    </row>
    <row r="712" spans="1:20" x14ac:dyDescent="0.25">
      <c r="A712" s="2" t="s">
        <v>4483</v>
      </c>
      <c r="B712" s="43"/>
      <c r="C712" s="44"/>
      <c r="D712" s="43"/>
      <c r="E712" s="44"/>
      <c r="F712" s="10" t="s">
        <v>23</v>
      </c>
      <c r="G712" s="18" t="s">
        <v>555</v>
      </c>
      <c r="H712" s="26"/>
      <c r="I712" s="26"/>
      <c r="J712" s="26">
        <v>53294750</v>
      </c>
      <c r="K712" s="26"/>
      <c r="L712" s="26"/>
      <c r="M712" s="26"/>
      <c r="N712" s="26"/>
      <c r="O712" s="26"/>
      <c r="P712" s="26"/>
      <c r="Q712" s="26"/>
      <c r="R712" s="26"/>
      <c r="S712" s="26"/>
      <c r="T712" s="26"/>
    </row>
    <row r="713" spans="1:20" x14ac:dyDescent="0.25">
      <c r="A713" s="2" t="s">
        <v>4483</v>
      </c>
      <c r="B713" s="40"/>
      <c r="C713" s="42"/>
      <c r="D713" s="40"/>
      <c r="E713" s="42"/>
      <c r="F713" s="10" t="s">
        <v>24</v>
      </c>
      <c r="G713" s="18" t="s">
        <v>555</v>
      </c>
      <c r="H713" s="26"/>
      <c r="I713" s="26"/>
      <c r="J713" s="26">
        <v>45943750</v>
      </c>
      <c r="K713" s="26"/>
      <c r="L713" s="26"/>
      <c r="M713" s="26"/>
      <c r="N713" s="26"/>
      <c r="O713" s="26"/>
      <c r="P713" s="26"/>
      <c r="Q713" s="26"/>
      <c r="R713" s="26"/>
      <c r="S713" s="26"/>
      <c r="T713" s="26"/>
    </row>
    <row r="714" spans="1:20" x14ac:dyDescent="0.25">
      <c r="A714" s="2" t="s">
        <v>4483</v>
      </c>
      <c r="B714" s="12" t="s">
        <v>556</v>
      </c>
      <c r="C714" s="12"/>
      <c r="D714" s="17"/>
      <c r="E714" s="12"/>
      <c r="F714" s="10"/>
      <c r="G714" s="10"/>
      <c r="H714" s="27"/>
      <c r="I714" s="27"/>
      <c r="J714" s="27">
        <v>110265000</v>
      </c>
      <c r="K714" s="27"/>
      <c r="L714" s="27"/>
      <c r="M714" s="27"/>
      <c r="N714" s="27"/>
      <c r="O714" s="27"/>
      <c r="P714" s="27"/>
      <c r="Q714" s="27"/>
      <c r="R714" s="27"/>
      <c r="S714" s="27"/>
      <c r="T714" s="27"/>
    </row>
    <row r="715" spans="1:20" x14ac:dyDescent="0.25">
      <c r="A715" s="2" t="s">
        <v>4483</v>
      </c>
      <c r="B715" s="39">
        <v>8039749</v>
      </c>
      <c r="C715" s="41" t="s">
        <v>88</v>
      </c>
      <c r="D715" s="39" t="s">
        <v>393</v>
      </c>
      <c r="E715" s="41" t="s">
        <v>394</v>
      </c>
      <c r="F715" s="10" t="s">
        <v>37</v>
      </c>
      <c r="G715" s="18" t="s">
        <v>10</v>
      </c>
      <c r="H715" s="26"/>
      <c r="I715" s="26"/>
      <c r="J715" s="26"/>
      <c r="K715" s="26"/>
      <c r="L715" s="26"/>
      <c r="M715" s="26"/>
      <c r="N715" s="26"/>
      <c r="O715" s="26">
        <v>35000</v>
      </c>
      <c r="P715" s="26"/>
      <c r="Q715" s="26"/>
      <c r="R715" s="26"/>
      <c r="S715" s="26"/>
      <c r="T715" s="26"/>
    </row>
    <row r="716" spans="1:20" x14ac:dyDescent="0.25">
      <c r="A716" s="2" t="s">
        <v>4483</v>
      </c>
      <c r="B716" s="40"/>
      <c r="C716" s="42"/>
      <c r="D716" s="40"/>
      <c r="E716" s="42"/>
      <c r="F716" s="10" t="s">
        <v>96</v>
      </c>
      <c r="G716" s="18" t="s">
        <v>10</v>
      </c>
      <c r="H716" s="26"/>
      <c r="I716" s="26"/>
      <c r="J716" s="26"/>
      <c r="K716" s="26"/>
      <c r="L716" s="26"/>
      <c r="M716" s="26"/>
      <c r="N716" s="26">
        <v>35000</v>
      </c>
      <c r="O716" s="26"/>
      <c r="P716" s="26"/>
      <c r="Q716" s="26"/>
      <c r="R716" s="26"/>
      <c r="S716" s="26"/>
      <c r="T716" s="26"/>
    </row>
    <row r="717" spans="1:20" x14ac:dyDescent="0.25">
      <c r="A717" s="2" t="s">
        <v>4483</v>
      </c>
      <c r="B717" s="12" t="s">
        <v>557</v>
      </c>
      <c r="C717" s="12"/>
      <c r="D717" s="12"/>
      <c r="E717" s="12"/>
      <c r="F717" s="10"/>
      <c r="G717" s="10"/>
      <c r="H717" s="27"/>
      <c r="I717" s="27"/>
      <c r="J717" s="27"/>
      <c r="K717" s="27"/>
      <c r="L717" s="27"/>
      <c r="M717" s="27"/>
      <c r="N717" s="27">
        <f>+N716+N715</f>
        <v>35000</v>
      </c>
      <c r="O717" s="27">
        <f>+O716+O715</f>
        <v>35000</v>
      </c>
      <c r="P717" s="27"/>
      <c r="Q717" s="27"/>
      <c r="R717" s="27"/>
      <c r="S717" s="27"/>
      <c r="T717" s="27"/>
    </row>
    <row r="718" spans="1:20" x14ac:dyDescent="0.25">
      <c r="A718" s="2" t="s">
        <v>4483</v>
      </c>
      <c r="B718" s="12">
        <v>8042210</v>
      </c>
      <c r="C718" s="19" t="s">
        <v>558</v>
      </c>
      <c r="D718" s="12" t="s">
        <v>559</v>
      </c>
      <c r="E718" s="19" t="s">
        <v>560</v>
      </c>
      <c r="F718" s="10" t="s">
        <v>298</v>
      </c>
      <c r="G718" s="18" t="s">
        <v>561</v>
      </c>
      <c r="H718" s="26"/>
      <c r="I718" s="26"/>
      <c r="J718" s="26">
        <v>190659</v>
      </c>
      <c r="K718" s="26"/>
      <c r="L718" s="26"/>
      <c r="M718" s="26"/>
      <c r="N718" s="26"/>
      <c r="O718" s="26"/>
      <c r="P718" s="26"/>
      <c r="Q718" s="26"/>
      <c r="R718" s="26"/>
      <c r="S718" s="26"/>
      <c r="T718" s="26"/>
    </row>
    <row r="719" spans="1:20" x14ac:dyDescent="0.25">
      <c r="A719" s="2" t="s">
        <v>4483</v>
      </c>
      <c r="B719" s="12" t="s">
        <v>562</v>
      </c>
      <c r="C719" s="12"/>
      <c r="D719" s="12"/>
      <c r="E719" s="12"/>
      <c r="F719" s="10"/>
      <c r="G719" s="10"/>
      <c r="H719" s="27"/>
      <c r="I719" s="27"/>
      <c r="J719" s="27">
        <v>190659</v>
      </c>
      <c r="K719" s="27"/>
      <c r="L719" s="27"/>
      <c r="M719" s="27"/>
      <c r="N719" s="27"/>
      <c r="O719" s="27"/>
      <c r="P719" s="27"/>
      <c r="Q719" s="27"/>
      <c r="R719" s="27"/>
      <c r="S719" s="27"/>
      <c r="T719" s="27"/>
    </row>
    <row r="720" spans="1:20" x14ac:dyDescent="0.25">
      <c r="A720" s="2" t="s">
        <v>4483</v>
      </c>
      <c r="B720" s="39">
        <v>8042444</v>
      </c>
      <c r="C720" s="41" t="s">
        <v>493</v>
      </c>
      <c r="D720" s="39" t="s">
        <v>563</v>
      </c>
      <c r="E720" s="41" t="s">
        <v>564</v>
      </c>
      <c r="F720" s="10" t="s">
        <v>11</v>
      </c>
      <c r="G720" s="18" t="s">
        <v>10</v>
      </c>
      <c r="H720" s="26"/>
      <c r="I720" s="26"/>
      <c r="J720" s="26"/>
      <c r="K720" s="26"/>
      <c r="L720" s="26"/>
      <c r="M720" s="26"/>
      <c r="N720" s="26">
        <v>250000</v>
      </c>
      <c r="O720" s="26"/>
      <c r="P720" s="26"/>
      <c r="Q720" s="26"/>
      <c r="R720" s="26"/>
      <c r="S720" s="26"/>
      <c r="T720" s="26"/>
    </row>
    <row r="721" spans="1:20" x14ac:dyDescent="0.25">
      <c r="A721" s="2" t="s">
        <v>4483</v>
      </c>
      <c r="B721" s="43"/>
      <c r="C721" s="44"/>
      <c r="D721" s="43"/>
      <c r="E721" s="44"/>
      <c r="F721" s="10" t="s">
        <v>18</v>
      </c>
      <c r="G721" s="18" t="s">
        <v>10</v>
      </c>
      <c r="H721" s="26"/>
      <c r="I721" s="26"/>
      <c r="J721" s="26"/>
      <c r="K721" s="26"/>
      <c r="L721" s="26"/>
      <c r="M721" s="26"/>
      <c r="N721" s="26"/>
      <c r="O721" s="26">
        <v>350000</v>
      </c>
      <c r="P721" s="26"/>
      <c r="Q721" s="26"/>
      <c r="R721" s="26"/>
      <c r="S721" s="26"/>
      <c r="T721" s="26"/>
    </row>
    <row r="722" spans="1:20" x14ac:dyDescent="0.25">
      <c r="A722" s="2" t="s">
        <v>4483</v>
      </c>
      <c r="B722" s="40"/>
      <c r="C722" s="42"/>
      <c r="D722" s="40"/>
      <c r="E722" s="42"/>
      <c r="F722" s="10" t="s">
        <v>20</v>
      </c>
      <c r="G722" s="18" t="s">
        <v>10</v>
      </c>
      <c r="H722" s="26"/>
      <c r="I722" s="26"/>
      <c r="J722" s="26"/>
      <c r="K722" s="26"/>
      <c r="L722" s="26"/>
      <c r="M722" s="26"/>
      <c r="N722" s="26">
        <v>100000</v>
      </c>
      <c r="O722" s="26"/>
      <c r="P722" s="26"/>
      <c r="Q722" s="26"/>
      <c r="R722" s="26"/>
      <c r="S722" s="26"/>
      <c r="T722" s="26"/>
    </row>
    <row r="723" spans="1:20" x14ac:dyDescent="0.25">
      <c r="A723" s="2" t="s">
        <v>4483</v>
      </c>
      <c r="B723" s="12" t="s">
        <v>565</v>
      </c>
      <c r="C723" s="12"/>
      <c r="D723" s="12"/>
      <c r="E723" s="12"/>
      <c r="F723" s="10"/>
      <c r="G723" s="10"/>
      <c r="H723" s="27"/>
      <c r="I723" s="27"/>
      <c r="J723" s="27"/>
      <c r="K723" s="27"/>
      <c r="L723" s="27"/>
      <c r="M723" s="27"/>
      <c r="N723" s="27">
        <f>+N722+N721+N720</f>
        <v>350000</v>
      </c>
      <c r="O723" s="27">
        <f>+O722+O721+O720</f>
        <v>350000</v>
      </c>
      <c r="P723" s="27"/>
      <c r="Q723" s="27"/>
      <c r="R723" s="27"/>
      <c r="S723" s="27"/>
      <c r="T723" s="27"/>
    </row>
    <row r="724" spans="1:20" x14ac:dyDescent="0.25">
      <c r="A724" s="2" t="s">
        <v>4483</v>
      </c>
      <c r="B724" s="39">
        <v>8036520</v>
      </c>
      <c r="C724" s="41" t="s">
        <v>566</v>
      </c>
      <c r="D724" s="39" t="s">
        <v>567</v>
      </c>
      <c r="E724" s="41" t="s">
        <v>568</v>
      </c>
      <c r="F724" s="10" t="s">
        <v>18</v>
      </c>
      <c r="G724" s="18" t="s">
        <v>10</v>
      </c>
      <c r="H724" s="26"/>
      <c r="I724" s="26"/>
      <c r="J724" s="26"/>
      <c r="K724" s="26"/>
      <c r="L724" s="26"/>
      <c r="M724" s="26"/>
      <c r="N724" s="26"/>
      <c r="O724" s="26">
        <v>60000</v>
      </c>
      <c r="P724" s="26"/>
      <c r="Q724" s="26"/>
      <c r="R724" s="26"/>
      <c r="S724" s="26"/>
      <c r="T724" s="26"/>
    </row>
    <row r="725" spans="1:20" x14ac:dyDescent="0.25">
      <c r="A725" s="2" t="s">
        <v>4483</v>
      </c>
      <c r="B725" s="43"/>
      <c r="C725" s="44"/>
      <c r="D725" s="43"/>
      <c r="E725" s="44"/>
      <c r="F725" s="10" t="s">
        <v>359</v>
      </c>
      <c r="G725" s="18" t="s">
        <v>10</v>
      </c>
      <c r="H725" s="26"/>
      <c r="I725" s="26"/>
      <c r="J725" s="26"/>
      <c r="K725" s="26"/>
      <c r="L725" s="26"/>
      <c r="M725" s="26"/>
      <c r="N725" s="26">
        <v>1000000</v>
      </c>
      <c r="O725" s="26"/>
      <c r="P725" s="26"/>
      <c r="Q725" s="26"/>
      <c r="R725" s="26"/>
      <c r="S725" s="26"/>
      <c r="T725" s="26"/>
    </row>
    <row r="726" spans="1:20" x14ac:dyDescent="0.25">
      <c r="A726" s="2" t="s">
        <v>4483</v>
      </c>
      <c r="B726" s="40"/>
      <c r="C726" s="42"/>
      <c r="D726" s="40"/>
      <c r="E726" s="42"/>
      <c r="F726" s="10" t="s">
        <v>24</v>
      </c>
      <c r="G726" s="18" t="s">
        <v>10</v>
      </c>
      <c r="H726" s="26"/>
      <c r="I726" s="26"/>
      <c r="J726" s="26"/>
      <c r="K726" s="26"/>
      <c r="L726" s="26"/>
      <c r="M726" s="26"/>
      <c r="N726" s="26"/>
      <c r="O726" s="26">
        <v>940000</v>
      </c>
      <c r="P726" s="26"/>
      <c r="Q726" s="26"/>
      <c r="R726" s="26"/>
      <c r="S726" s="26"/>
      <c r="T726" s="26"/>
    </row>
    <row r="727" spans="1:20" x14ac:dyDescent="0.25">
      <c r="A727" s="2" t="s">
        <v>4483</v>
      </c>
      <c r="B727" s="12" t="s">
        <v>569</v>
      </c>
      <c r="C727" s="12"/>
      <c r="D727" s="12"/>
      <c r="E727" s="12"/>
      <c r="F727" s="10"/>
      <c r="G727" s="10"/>
      <c r="H727" s="27"/>
      <c r="I727" s="27"/>
      <c r="J727" s="27"/>
      <c r="K727" s="27"/>
      <c r="L727" s="27"/>
      <c r="M727" s="27"/>
      <c r="N727" s="27">
        <f>SUBTOTAL(9,N724:N726)</f>
        <v>1000000</v>
      </c>
      <c r="O727" s="27">
        <f>SUBTOTAL(9,O724:O726)</f>
        <v>1000000</v>
      </c>
      <c r="P727" s="27"/>
      <c r="Q727" s="27"/>
      <c r="R727" s="27"/>
      <c r="S727" s="27"/>
      <c r="T727" s="27"/>
    </row>
    <row r="728" spans="1:20" x14ac:dyDescent="0.25">
      <c r="A728" s="2" t="s">
        <v>4483</v>
      </c>
      <c r="B728" s="12">
        <v>8033753</v>
      </c>
      <c r="C728" s="19" t="s">
        <v>109</v>
      </c>
      <c r="D728" s="12" t="s">
        <v>114</v>
      </c>
      <c r="E728" s="19" t="s">
        <v>115</v>
      </c>
      <c r="F728" s="10" t="s">
        <v>77</v>
      </c>
      <c r="G728" s="18" t="s">
        <v>116</v>
      </c>
      <c r="H728" s="26"/>
      <c r="I728" s="26"/>
      <c r="J728" s="26"/>
      <c r="K728" s="26"/>
      <c r="L728" s="26"/>
      <c r="M728" s="26">
        <v>370016</v>
      </c>
      <c r="N728" s="26"/>
      <c r="O728" s="26"/>
      <c r="P728" s="26"/>
      <c r="Q728" s="26"/>
      <c r="R728" s="26"/>
      <c r="S728" s="26"/>
      <c r="T728" s="26"/>
    </row>
    <row r="729" spans="1:20" x14ac:dyDescent="0.25">
      <c r="A729" s="2" t="s">
        <v>4483</v>
      </c>
      <c r="B729" s="12" t="s">
        <v>570</v>
      </c>
      <c r="C729" s="12"/>
      <c r="D729" s="12"/>
      <c r="E729" s="12"/>
      <c r="F729" s="10"/>
      <c r="G729" s="10"/>
      <c r="H729" s="27"/>
      <c r="I729" s="27"/>
      <c r="J729" s="27"/>
      <c r="K729" s="27"/>
      <c r="L729" s="27"/>
      <c r="M729" s="27">
        <v>370016</v>
      </c>
      <c r="N729" s="27"/>
      <c r="O729" s="27"/>
      <c r="P729" s="27"/>
      <c r="Q729" s="27"/>
      <c r="R729" s="27"/>
      <c r="S729" s="27"/>
      <c r="T729" s="27"/>
    </row>
    <row r="730" spans="1:20" x14ac:dyDescent="0.25">
      <c r="A730" s="2" t="s">
        <v>4483</v>
      </c>
      <c r="B730" s="39">
        <v>8037885</v>
      </c>
      <c r="C730" s="41" t="s">
        <v>105</v>
      </c>
      <c r="D730" s="39" t="s">
        <v>571</v>
      </c>
      <c r="E730" s="41" t="s">
        <v>572</v>
      </c>
      <c r="F730" s="10" t="s">
        <v>170</v>
      </c>
      <c r="G730" s="18" t="s">
        <v>10</v>
      </c>
      <c r="H730" s="26"/>
      <c r="I730" s="26"/>
      <c r="J730" s="26"/>
      <c r="K730" s="26"/>
      <c r="L730" s="26"/>
      <c r="M730" s="26"/>
      <c r="N730" s="26">
        <v>600000</v>
      </c>
      <c r="O730" s="26"/>
      <c r="P730" s="26"/>
      <c r="Q730" s="26"/>
      <c r="R730" s="26"/>
      <c r="S730" s="26"/>
      <c r="T730" s="26"/>
    </row>
    <row r="731" spans="1:20" x14ac:dyDescent="0.25">
      <c r="A731" s="2" t="s">
        <v>4483</v>
      </c>
      <c r="B731" s="40"/>
      <c r="C731" s="42"/>
      <c r="D731" s="40"/>
      <c r="E731" s="42"/>
      <c r="F731" s="10" t="s">
        <v>24</v>
      </c>
      <c r="G731" s="18" t="s">
        <v>10</v>
      </c>
      <c r="H731" s="26"/>
      <c r="I731" s="26"/>
      <c r="J731" s="26"/>
      <c r="K731" s="26"/>
      <c r="L731" s="26"/>
      <c r="M731" s="26"/>
      <c r="N731" s="26"/>
      <c r="O731" s="26">
        <v>600000</v>
      </c>
      <c r="P731" s="26"/>
      <c r="Q731" s="26"/>
      <c r="R731" s="26"/>
      <c r="S731" s="26"/>
      <c r="T731" s="26"/>
    </row>
    <row r="732" spans="1:20" x14ac:dyDescent="0.25">
      <c r="A732" s="2" t="s">
        <v>4483</v>
      </c>
      <c r="B732" s="12" t="s">
        <v>573</v>
      </c>
      <c r="C732" s="12"/>
      <c r="D732" s="12"/>
      <c r="E732" s="12"/>
      <c r="F732" s="10"/>
      <c r="G732" s="10"/>
      <c r="H732" s="27"/>
      <c r="I732" s="27"/>
      <c r="J732" s="27"/>
      <c r="K732" s="27"/>
      <c r="L732" s="27"/>
      <c r="M732" s="27"/>
      <c r="N732" s="27">
        <f>+N731+N730</f>
        <v>600000</v>
      </c>
      <c r="O732" s="27">
        <f>+O731+O730</f>
        <v>600000</v>
      </c>
      <c r="P732" s="27"/>
      <c r="Q732" s="27"/>
      <c r="R732" s="27"/>
      <c r="S732" s="27"/>
      <c r="T732" s="27"/>
    </row>
    <row r="733" spans="1:20" x14ac:dyDescent="0.25">
      <c r="A733" s="2" t="s">
        <v>4483</v>
      </c>
      <c r="B733" s="12">
        <v>8051795</v>
      </c>
      <c r="C733" s="19" t="s">
        <v>6</v>
      </c>
      <c r="D733" s="12" t="s">
        <v>126</v>
      </c>
      <c r="E733" s="19" t="s">
        <v>127</v>
      </c>
      <c r="F733" s="10" t="s">
        <v>405</v>
      </c>
      <c r="G733" s="18" t="s">
        <v>67</v>
      </c>
      <c r="H733" s="26"/>
      <c r="I733" s="26"/>
      <c r="J733" s="26">
        <v>29997222</v>
      </c>
      <c r="K733" s="26"/>
      <c r="L733" s="26"/>
      <c r="M733" s="26"/>
      <c r="N733" s="26"/>
      <c r="O733" s="26"/>
      <c r="P733" s="26"/>
      <c r="Q733" s="26"/>
      <c r="R733" s="26"/>
      <c r="S733" s="26"/>
      <c r="T733" s="26"/>
    </row>
    <row r="734" spans="1:20" x14ac:dyDescent="0.25">
      <c r="A734" s="2" t="s">
        <v>4483</v>
      </c>
      <c r="B734" s="12" t="s">
        <v>574</v>
      </c>
      <c r="C734" s="12"/>
      <c r="D734" s="12"/>
      <c r="E734" s="12"/>
      <c r="F734" s="10"/>
      <c r="G734" s="10"/>
      <c r="H734" s="27"/>
      <c r="I734" s="27"/>
      <c r="J734" s="27">
        <v>29997222</v>
      </c>
      <c r="K734" s="27"/>
      <c r="L734" s="27"/>
      <c r="M734" s="27"/>
      <c r="N734" s="27"/>
      <c r="O734" s="27"/>
      <c r="P734" s="27"/>
      <c r="Q734" s="27"/>
      <c r="R734" s="27"/>
      <c r="S734" s="27"/>
      <c r="T734" s="27"/>
    </row>
    <row r="735" spans="1:20" x14ac:dyDescent="0.25">
      <c r="A735" s="2" t="s">
        <v>4483</v>
      </c>
      <c r="B735" s="39">
        <v>8053015</v>
      </c>
      <c r="C735" s="41" t="s">
        <v>88</v>
      </c>
      <c r="D735" s="39" t="s">
        <v>575</v>
      </c>
      <c r="E735" s="41" t="s">
        <v>576</v>
      </c>
      <c r="F735" s="10" t="s">
        <v>18</v>
      </c>
      <c r="G735" s="18" t="s">
        <v>333</v>
      </c>
      <c r="H735" s="26"/>
      <c r="I735" s="26"/>
      <c r="J735" s="26">
        <v>8883058.6649999991</v>
      </c>
      <c r="K735" s="26"/>
      <c r="L735" s="26"/>
      <c r="M735" s="26"/>
      <c r="N735" s="26"/>
      <c r="O735" s="26"/>
      <c r="P735" s="26"/>
      <c r="Q735" s="26"/>
      <c r="R735" s="26"/>
      <c r="S735" s="26"/>
      <c r="T735" s="26"/>
    </row>
    <row r="736" spans="1:20" x14ac:dyDescent="0.25">
      <c r="A736" s="2" t="s">
        <v>4483</v>
      </c>
      <c r="B736" s="40"/>
      <c r="C736" s="42"/>
      <c r="D736" s="40"/>
      <c r="E736" s="42"/>
      <c r="F736" s="10" t="s">
        <v>24</v>
      </c>
      <c r="G736" s="18" t="s">
        <v>333</v>
      </c>
      <c r="H736" s="26"/>
      <c r="I736" s="26"/>
      <c r="J736" s="26">
        <v>14821600.77</v>
      </c>
      <c r="K736" s="26"/>
      <c r="L736" s="26"/>
      <c r="M736" s="26"/>
      <c r="N736" s="26"/>
      <c r="O736" s="26"/>
      <c r="P736" s="26"/>
      <c r="Q736" s="26"/>
      <c r="R736" s="26"/>
      <c r="S736" s="26"/>
      <c r="T736" s="26"/>
    </row>
    <row r="737" spans="1:20" x14ac:dyDescent="0.25">
      <c r="A737" s="2" t="s">
        <v>4483</v>
      </c>
      <c r="B737" s="12" t="s">
        <v>577</v>
      </c>
      <c r="C737" s="12"/>
      <c r="D737" s="12"/>
      <c r="E737" s="12"/>
      <c r="F737" s="10"/>
      <c r="G737" s="10"/>
      <c r="H737" s="27"/>
      <c r="I737" s="27"/>
      <c r="J737" s="27">
        <v>23704659.434999999</v>
      </c>
      <c r="K737" s="27"/>
      <c r="L737" s="27"/>
      <c r="M737" s="27"/>
      <c r="N737" s="27"/>
      <c r="O737" s="27"/>
      <c r="P737" s="27"/>
      <c r="Q737" s="27"/>
      <c r="R737" s="27"/>
      <c r="S737" s="27"/>
      <c r="T737" s="27"/>
    </row>
    <row r="738" spans="1:20" x14ac:dyDescent="0.25">
      <c r="A738" s="2" t="s">
        <v>4483</v>
      </c>
      <c r="B738" s="39">
        <v>8054746</v>
      </c>
      <c r="C738" s="41" t="s">
        <v>578</v>
      </c>
      <c r="D738" s="39" t="s">
        <v>579</v>
      </c>
      <c r="E738" s="41" t="s">
        <v>580</v>
      </c>
      <c r="F738" s="10" t="s">
        <v>14</v>
      </c>
      <c r="G738" s="18" t="s">
        <v>10</v>
      </c>
      <c r="H738" s="26"/>
      <c r="I738" s="26"/>
      <c r="J738" s="26"/>
      <c r="K738" s="26"/>
      <c r="L738" s="26"/>
      <c r="M738" s="26"/>
      <c r="N738" s="26">
        <v>1330000</v>
      </c>
      <c r="O738" s="26"/>
      <c r="P738" s="26"/>
      <c r="Q738" s="26"/>
      <c r="R738" s="26"/>
      <c r="S738" s="26"/>
      <c r="T738" s="26"/>
    </row>
    <row r="739" spans="1:20" x14ac:dyDescent="0.25">
      <c r="A739" s="2" t="s">
        <v>4483</v>
      </c>
      <c r="B739" s="40"/>
      <c r="C739" s="42"/>
      <c r="D739" s="40"/>
      <c r="E739" s="42"/>
      <c r="F739" s="10" t="s">
        <v>24</v>
      </c>
      <c r="G739" s="18" t="s">
        <v>10</v>
      </c>
      <c r="H739" s="26"/>
      <c r="I739" s="26"/>
      <c r="J739" s="26"/>
      <c r="K739" s="26"/>
      <c r="L739" s="26"/>
      <c r="M739" s="26"/>
      <c r="N739" s="26"/>
      <c r="O739" s="26">
        <v>1330000</v>
      </c>
      <c r="P739" s="26"/>
      <c r="Q739" s="26"/>
      <c r="R739" s="26"/>
      <c r="S739" s="26"/>
      <c r="T739" s="26"/>
    </row>
    <row r="740" spans="1:20" x14ac:dyDescent="0.25">
      <c r="A740" s="2" t="s">
        <v>4483</v>
      </c>
      <c r="B740" s="12" t="s">
        <v>581</v>
      </c>
      <c r="C740" s="12"/>
      <c r="D740" s="12"/>
      <c r="E740" s="12"/>
      <c r="F740" s="10"/>
      <c r="G740" s="10"/>
      <c r="H740" s="27"/>
      <c r="I740" s="27"/>
      <c r="J740" s="27"/>
      <c r="K740" s="27"/>
      <c r="L740" s="27"/>
      <c r="M740" s="27"/>
      <c r="N740" s="27">
        <f>+N739+N738</f>
        <v>1330000</v>
      </c>
      <c r="O740" s="27">
        <f>+O739+O738</f>
        <v>1330000</v>
      </c>
      <c r="P740" s="27"/>
      <c r="Q740" s="27"/>
      <c r="R740" s="27"/>
      <c r="S740" s="27"/>
      <c r="T740" s="27"/>
    </row>
    <row r="741" spans="1:20" x14ac:dyDescent="0.25">
      <c r="A741" s="2" t="s">
        <v>4483</v>
      </c>
      <c r="B741" s="39">
        <v>8049864</v>
      </c>
      <c r="C741" s="41" t="s">
        <v>473</v>
      </c>
      <c r="D741" s="39" t="s">
        <v>582</v>
      </c>
      <c r="E741" s="41" t="s">
        <v>583</v>
      </c>
      <c r="F741" s="10" t="s">
        <v>44</v>
      </c>
      <c r="G741" s="18" t="s">
        <v>10</v>
      </c>
      <c r="H741" s="26"/>
      <c r="I741" s="26"/>
      <c r="J741" s="26"/>
      <c r="K741" s="26"/>
      <c r="L741" s="26"/>
      <c r="M741" s="26"/>
      <c r="N741" s="26"/>
      <c r="O741" s="26">
        <v>1313208</v>
      </c>
      <c r="P741" s="26"/>
      <c r="Q741" s="26"/>
      <c r="R741" s="26"/>
      <c r="S741" s="26"/>
      <c r="T741" s="26"/>
    </row>
    <row r="742" spans="1:20" x14ac:dyDescent="0.25">
      <c r="A742" s="2" t="s">
        <v>4483</v>
      </c>
      <c r="B742" s="40"/>
      <c r="C742" s="42"/>
      <c r="D742" s="40"/>
      <c r="E742" s="42"/>
      <c r="F742" s="10" t="s">
        <v>22</v>
      </c>
      <c r="G742" s="18" t="s">
        <v>10</v>
      </c>
      <c r="H742" s="26"/>
      <c r="I742" s="26"/>
      <c r="J742" s="26"/>
      <c r="K742" s="26"/>
      <c r="L742" s="26"/>
      <c r="M742" s="26"/>
      <c r="N742" s="26">
        <v>1313208</v>
      </c>
      <c r="O742" s="26"/>
      <c r="P742" s="26"/>
      <c r="Q742" s="26"/>
      <c r="R742" s="26"/>
      <c r="S742" s="26"/>
      <c r="T742" s="26"/>
    </row>
    <row r="743" spans="1:20" x14ac:dyDescent="0.25">
      <c r="A743" s="2" t="s">
        <v>4483</v>
      </c>
      <c r="B743" s="12" t="s">
        <v>584</v>
      </c>
      <c r="C743" s="12"/>
      <c r="D743" s="12"/>
      <c r="E743" s="12"/>
      <c r="F743" s="10"/>
      <c r="G743" s="10"/>
      <c r="H743" s="27"/>
      <c r="I743" s="27"/>
      <c r="J743" s="27"/>
      <c r="K743" s="27"/>
      <c r="L743" s="27"/>
      <c r="M743" s="27"/>
      <c r="N743" s="27">
        <f>+N742+N741</f>
        <v>1313208</v>
      </c>
      <c r="O743" s="27">
        <f>+O742+O741</f>
        <v>1313208</v>
      </c>
      <c r="P743" s="27"/>
      <c r="Q743" s="27"/>
      <c r="R743" s="27"/>
      <c r="S743" s="27"/>
      <c r="T743" s="27"/>
    </row>
    <row r="744" spans="1:20" x14ac:dyDescent="0.25">
      <c r="A744" s="2" t="s">
        <v>4483</v>
      </c>
      <c r="B744" s="39">
        <v>8080249</v>
      </c>
      <c r="C744" s="41" t="s">
        <v>29</v>
      </c>
      <c r="D744" s="39" t="s">
        <v>585</v>
      </c>
      <c r="E744" s="41" t="s">
        <v>586</v>
      </c>
      <c r="F744" s="10" t="s">
        <v>102</v>
      </c>
      <c r="G744" s="18" t="s">
        <v>10</v>
      </c>
      <c r="H744" s="26"/>
      <c r="I744" s="26"/>
      <c r="J744" s="26"/>
      <c r="K744" s="26"/>
      <c r="L744" s="26"/>
      <c r="M744" s="26"/>
      <c r="N744" s="26"/>
      <c r="O744" s="26">
        <v>100000</v>
      </c>
      <c r="P744" s="26"/>
      <c r="Q744" s="26"/>
      <c r="R744" s="26"/>
      <c r="S744" s="26"/>
      <c r="T744" s="26"/>
    </row>
    <row r="745" spans="1:20" x14ac:dyDescent="0.25">
      <c r="A745" s="2" t="s">
        <v>4483</v>
      </c>
      <c r="B745" s="43"/>
      <c r="C745" s="44"/>
      <c r="D745" s="43"/>
      <c r="E745" s="44"/>
      <c r="F745" s="10" t="s">
        <v>187</v>
      </c>
      <c r="G745" s="18" t="s">
        <v>10</v>
      </c>
      <c r="H745" s="26"/>
      <c r="I745" s="26"/>
      <c r="J745" s="26"/>
      <c r="K745" s="26"/>
      <c r="L745" s="26"/>
      <c r="M745" s="26"/>
      <c r="N745" s="26">
        <v>600000</v>
      </c>
      <c r="O745" s="26"/>
      <c r="P745" s="26"/>
      <c r="Q745" s="26"/>
      <c r="R745" s="26"/>
      <c r="S745" s="26"/>
      <c r="T745" s="26"/>
    </row>
    <row r="746" spans="1:20" x14ac:dyDescent="0.25">
      <c r="A746" s="2" t="s">
        <v>4483</v>
      </c>
      <c r="B746" s="43"/>
      <c r="C746" s="44"/>
      <c r="D746" s="43"/>
      <c r="E746" s="44"/>
      <c r="F746" s="10" t="s">
        <v>53</v>
      </c>
      <c r="G746" s="18" t="s">
        <v>10</v>
      </c>
      <c r="H746" s="26"/>
      <c r="I746" s="26"/>
      <c r="J746" s="26"/>
      <c r="K746" s="26"/>
      <c r="L746" s="26"/>
      <c r="M746" s="26"/>
      <c r="N746" s="26"/>
      <c r="O746" s="26">
        <v>600000</v>
      </c>
      <c r="P746" s="26"/>
      <c r="Q746" s="26"/>
      <c r="R746" s="26"/>
      <c r="S746" s="26"/>
      <c r="T746" s="26"/>
    </row>
    <row r="747" spans="1:20" x14ac:dyDescent="0.25">
      <c r="A747" s="2" t="s">
        <v>4483</v>
      </c>
      <c r="B747" s="43"/>
      <c r="C747" s="44"/>
      <c r="D747" s="43"/>
      <c r="E747" s="44"/>
      <c r="F747" s="10" t="s">
        <v>18</v>
      </c>
      <c r="G747" s="18" t="s">
        <v>10</v>
      </c>
      <c r="H747" s="26"/>
      <c r="I747" s="26"/>
      <c r="J747" s="26"/>
      <c r="K747" s="26"/>
      <c r="L747" s="26"/>
      <c r="M747" s="26"/>
      <c r="N747" s="26"/>
      <c r="O747" s="26">
        <v>500000</v>
      </c>
      <c r="P747" s="26"/>
      <c r="Q747" s="26"/>
      <c r="R747" s="26"/>
      <c r="S747" s="26"/>
      <c r="T747" s="26"/>
    </row>
    <row r="748" spans="1:20" x14ac:dyDescent="0.25">
      <c r="A748" s="2" t="s">
        <v>4483</v>
      </c>
      <c r="B748" s="40"/>
      <c r="C748" s="42"/>
      <c r="D748" s="40"/>
      <c r="E748" s="42"/>
      <c r="F748" s="10" t="s">
        <v>20</v>
      </c>
      <c r="G748" s="18" t="s">
        <v>10</v>
      </c>
      <c r="H748" s="26"/>
      <c r="I748" s="26"/>
      <c r="J748" s="26"/>
      <c r="K748" s="26"/>
      <c r="L748" s="26"/>
      <c r="M748" s="26"/>
      <c r="N748" s="26">
        <v>600000</v>
      </c>
      <c r="O748" s="26"/>
      <c r="P748" s="26"/>
      <c r="Q748" s="26"/>
      <c r="R748" s="26"/>
      <c r="S748" s="26"/>
      <c r="T748" s="26"/>
    </row>
    <row r="749" spans="1:20" x14ac:dyDescent="0.25">
      <c r="A749" s="2" t="s">
        <v>4483</v>
      </c>
      <c r="B749" s="12" t="s">
        <v>587</v>
      </c>
      <c r="C749" s="12"/>
      <c r="D749" s="12"/>
      <c r="E749" s="12"/>
      <c r="F749" s="10"/>
      <c r="G749" s="10"/>
      <c r="H749" s="27"/>
      <c r="I749" s="27"/>
      <c r="J749" s="27"/>
      <c r="K749" s="27"/>
      <c r="L749" s="27"/>
      <c r="M749" s="27"/>
      <c r="N749" s="27">
        <f>SUBTOTAL(9,N744:N748)</f>
        <v>1200000</v>
      </c>
      <c r="O749" s="27">
        <f>SUBTOTAL(9,O744:O748)</f>
        <v>1200000</v>
      </c>
      <c r="P749" s="27"/>
      <c r="Q749" s="27"/>
      <c r="R749" s="27"/>
      <c r="S749" s="27"/>
      <c r="T749" s="27"/>
    </row>
    <row r="750" spans="1:20" x14ac:dyDescent="0.25">
      <c r="A750" s="2" t="s">
        <v>4483</v>
      </c>
      <c r="B750" s="39">
        <v>8084711</v>
      </c>
      <c r="C750" s="41" t="s">
        <v>261</v>
      </c>
      <c r="D750" s="12" t="s">
        <v>588</v>
      </c>
      <c r="E750" s="19" t="s">
        <v>589</v>
      </c>
      <c r="F750" s="10" t="s">
        <v>515</v>
      </c>
      <c r="G750" s="18" t="s">
        <v>10</v>
      </c>
      <c r="H750" s="26"/>
      <c r="I750" s="26"/>
      <c r="J750" s="26"/>
      <c r="K750" s="26"/>
      <c r="L750" s="26"/>
      <c r="M750" s="26"/>
      <c r="N750" s="26"/>
      <c r="O750" s="26">
        <v>4000000</v>
      </c>
      <c r="P750" s="26"/>
      <c r="Q750" s="26"/>
      <c r="R750" s="26"/>
      <c r="S750" s="26"/>
      <c r="T750" s="26"/>
    </row>
    <row r="751" spans="1:20" x14ac:dyDescent="0.25">
      <c r="A751" s="2" t="s">
        <v>4483</v>
      </c>
      <c r="B751" s="40"/>
      <c r="C751" s="42"/>
      <c r="D751" s="12" t="s">
        <v>590</v>
      </c>
      <c r="E751" s="19" t="s">
        <v>591</v>
      </c>
      <c r="F751" s="10" t="s">
        <v>515</v>
      </c>
      <c r="G751" s="18" t="s">
        <v>10</v>
      </c>
      <c r="H751" s="26"/>
      <c r="I751" s="26"/>
      <c r="J751" s="26"/>
      <c r="K751" s="26"/>
      <c r="L751" s="26"/>
      <c r="M751" s="26"/>
      <c r="N751" s="26">
        <v>4000000</v>
      </c>
      <c r="O751" s="26"/>
      <c r="P751" s="26"/>
      <c r="Q751" s="26"/>
      <c r="R751" s="26"/>
      <c r="S751" s="26"/>
      <c r="T751" s="26"/>
    </row>
    <row r="752" spans="1:20" x14ac:dyDescent="0.25">
      <c r="A752" s="2" t="s">
        <v>4483</v>
      </c>
      <c r="B752" s="12" t="s">
        <v>592</v>
      </c>
      <c r="C752" s="12"/>
      <c r="D752" s="12"/>
      <c r="E752" s="12"/>
      <c r="F752" s="10"/>
      <c r="G752" s="10"/>
      <c r="H752" s="27"/>
      <c r="I752" s="27"/>
      <c r="J752" s="27"/>
      <c r="K752" s="27"/>
      <c r="L752" s="27"/>
      <c r="M752" s="27"/>
      <c r="N752" s="27">
        <f>+N751+N750</f>
        <v>4000000</v>
      </c>
      <c r="O752" s="27">
        <f>+O751+O750</f>
        <v>4000000</v>
      </c>
      <c r="P752" s="27"/>
      <c r="Q752" s="27"/>
      <c r="R752" s="27"/>
      <c r="S752" s="27"/>
      <c r="T752" s="27"/>
    </row>
    <row r="753" spans="1:20" x14ac:dyDescent="0.25">
      <c r="A753" s="2" t="s">
        <v>4483</v>
      </c>
      <c r="B753" s="39">
        <v>8098344</v>
      </c>
      <c r="C753" s="41" t="s">
        <v>593</v>
      </c>
      <c r="D753" s="39" t="s">
        <v>594</v>
      </c>
      <c r="E753" s="41" t="s">
        <v>595</v>
      </c>
      <c r="F753" s="10" t="s">
        <v>102</v>
      </c>
      <c r="G753" s="18" t="s">
        <v>10</v>
      </c>
      <c r="H753" s="26"/>
      <c r="I753" s="26"/>
      <c r="J753" s="26"/>
      <c r="K753" s="26"/>
      <c r="L753" s="26"/>
      <c r="M753" s="26"/>
      <c r="N753" s="26"/>
      <c r="O753" s="26">
        <v>80000</v>
      </c>
      <c r="P753" s="26"/>
      <c r="Q753" s="26"/>
      <c r="R753" s="26"/>
      <c r="S753" s="26"/>
      <c r="T753" s="26"/>
    </row>
    <row r="754" spans="1:20" x14ac:dyDescent="0.25">
      <c r="A754" s="2" t="s">
        <v>4483</v>
      </c>
      <c r="B754" s="43"/>
      <c r="C754" s="44"/>
      <c r="D754" s="43"/>
      <c r="E754" s="44"/>
      <c r="F754" s="10" t="s">
        <v>11</v>
      </c>
      <c r="G754" s="18" t="s">
        <v>10</v>
      </c>
      <c r="H754" s="26"/>
      <c r="I754" s="26"/>
      <c r="J754" s="26"/>
      <c r="K754" s="26"/>
      <c r="L754" s="26"/>
      <c r="M754" s="26"/>
      <c r="N754" s="26">
        <v>80000</v>
      </c>
      <c r="O754" s="26"/>
      <c r="P754" s="26"/>
      <c r="Q754" s="26"/>
      <c r="R754" s="26"/>
      <c r="S754" s="26"/>
      <c r="T754" s="26"/>
    </row>
    <row r="755" spans="1:20" x14ac:dyDescent="0.25">
      <c r="A755" s="2" t="s">
        <v>4483</v>
      </c>
      <c r="B755" s="43"/>
      <c r="C755" s="44"/>
      <c r="D755" s="43"/>
      <c r="E755" s="44"/>
      <c r="F755" s="10" t="s">
        <v>16</v>
      </c>
      <c r="G755" s="18" t="s">
        <v>10</v>
      </c>
      <c r="H755" s="26"/>
      <c r="I755" s="26"/>
      <c r="J755" s="26"/>
      <c r="K755" s="26"/>
      <c r="L755" s="26"/>
      <c r="M755" s="26"/>
      <c r="N755" s="26">
        <v>80000</v>
      </c>
      <c r="O755" s="26"/>
      <c r="P755" s="26"/>
      <c r="Q755" s="26"/>
      <c r="R755" s="26"/>
      <c r="S755" s="26"/>
      <c r="T755" s="26"/>
    </row>
    <row r="756" spans="1:20" x14ac:dyDescent="0.25">
      <c r="A756" s="2" t="s">
        <v>4483</v>
      </c>
      <c r="B756" s="40"/>
      <c r="C756" s="42"/>
      <c r="D756" s="40"/>
      <c r="E756" s="42"/>
      <c r="F756" s="10" t="s">
        <v>23</v>
      </c>
      <c r="G756" s="18" t="s">
        <v>10</v>
      </c>
      <c r="H756" s="26"/>
      <c r="I756" s="26"/>
      <c r="J756" s="26"/>
      <c r="K756" s="26"/>
      <c r="L756" s="26"/>
      <c r="M756" s="26"/>
      <c r="N756" s="26"/>
      <c r="O756" s="26">
        <v>80000</v>
      </c>
      <c r="P756" s="26"/>
      <c r="Q756" s="26"/>
      <c r="R756" s="26"/>
      <c r="S756" s="26"/>
      <c r="T756" s="26"/>
    </row>
    <row r="757" spans="1:20" x14ac:dyDescent="0.25">
      <c r="A757" s="2" t="s">
        <v>4483</v>
      </c>
      <c r="B757" s="12" t="s">
        <v>596</v>
      </c>
      <c r="C757" s="12"/>
      <c r="D757" s="12"/>
      <c r="E757" s="12"/>
      <c r="F757" s="10"/>
      <c r="G757" s="10"/>
      <c r="H757" s="27"/>
      <c r="I757" s="27"/>
      <c r="J757" s="27"/>
      <c r="K757" s="27"/>
      <c r="L757" s="27"/>
      <c r="M757" s="27"/>
      <c r="N757" s="27">
        <f>SUBTOTAL(9,N753:N756)</f>
        <v>160000</v>
      </c>
      <c r="O757" s="27">
        <f>SUBTOTAL(9,O753:O756)</f>
        <v>160000</v>
      </c>
      <c r="P757" s="27"/>
      <c r="Q757" s="27"/>
      <c r="R757" s="27"/>
      <c r="S757" s="27"/>
      <c r="T757" s="27"/>
    </row>
    <row r="758" spans="1:20" x14ac:dyDescent="0.25">
      <c r="A758" s="2" t="s">
        <v>4483</v>
      </c>
      <c r="B758" s="39">
        <v>8080777</v>
      </c>
      <c r="C758" s="41" t="s">
        <v>122</v>
      </c>
      <c r="D758" s="39" t="s">
        <v>357</v>
      </c>
      <c r="E758" s="41" t="s">
        <v>358</v>
      </c>
      <c r="F758" s="10" t="s">
        <v>44</v>
      </c>
      <c r="G758" s="18" t="s">
        <v>10</v>
      </c>
      <c r="H758" s="26"/>
      <c r="I758" s="26"/>
      <c r="J758" s="26"/>
      <c r="K758" s="26"/>
      <c r="L758" s="26"/>
      <c r="M758" s="26"/>
      <c r="N758" s="26">
        <v>150000</v>
      </c>
      <c r="O758" s="26"/>
      <c r="P758" s="26"/>
      <c r="Q758" s="26"/>
      <c r="R758" s="26"/>
      <c r="S758" s="26"/>
      <c r="T758" s="26"/>
    </row>
    <row r="759" spans="1:20" x14ac:dyDescent="0.25">
      <c r="A759" s="2" t="s">
        <v>4483</v>
      </c>
      <c r="B759" s="40"/>
      <c r="C759" s="42"/>
      <c r="D759" s="40"/>
      <c r="E759" s="42"/>
      <c r="F759" s="10" t="s">
        <v>194</v>
      </c>
      <c r="G759" s="18" t="s">
        <v>10</v>
      </c>
      <c r="H759" s="26"/>
      <c r="I759" s="26"/>
      <c r="J759" s="26"/>
      <c r="K759" s="26"/>
      <c r="L759" s="26"/>
      <c r="M759" s="26"/>
      <c r="N759" s="26"/>
      <c r="O759" s="26">
        <v>150000</v>
      </c>
      <c r="P759" s="26"/>
      <c r="Q759" s="26"/>
      <c r="R759" s="26"/>
      <c r="S759" s="26"/>
      <c r="T759" s="26"/>
    </row>
    <row r="760" spans="1:20" x14ac:dyDescent="0.25">
      <c r="A760" s="2" t="s">
        <v>4483</v>
      </c>
      <c r="B760" s="12" t="s">
        <v>597</v>
      </c>
      <c r="C760" s="12"/>
      <c r="D760" s="12"/>
      <c r="E760" s="12"/>
      <c r="F760" s="10"/>
      <c r="G760" s="10"/>
      <c r="H760" s="27"/>
      <c r="I760" s="27"/>
      <c r="J760" s="27"/>
      <c r="K760" s="27"/>
      <c r="L760" s="27"/>
      <c r="M760" s="27"/>
      <c r="N760" s="27">
        <f>+N759+N758</f>
        <v>150000</v>
      </c>
      <c r="O760" s="27">
        <f>+O759+O758</f>
        <v>150000</v>
      </c>
      <c r="P760" s="27"/>
      <c r="Q760" s="27"/>
      <c r="R760" s="27"/>
      <c r="S760" s="27"/>
      <c r="T760" s="27"/>
    </row>
    <row r="761" spans="1:20" x14ac:dyDescent="0.25">
      <c r="A761" s="2" t="s">
        <v>4483</v>
      </c>
      <c r="B761" s="39">
        <v>8087495</v>
      </c>
      <c r="C761" s="41" t="s">
        <v>288</v>
      </c>
      <c r="D761" s="39" t="s">
        <v>598</v>
      </c>
      <c r="E761" s="41" t="s">
        <v>599</v>
      </c>
      <c r="F761" s="10" t="s">
        <v>170</v>
      </c>
      <c r="G761" s="18" t="s">
        <v>10</v>
      </c>
      <c r="H761" s="26"/>
      <c r="I761" s="26"/>
      <c r="J761" s="26"/>
      <c r="K761" s="26"/>
      <c r="L761" s="26"/>
      <c r="M761" s="26"/>
      <c r="N761" s="26"/>
      <c r="O761" s="26">
        <v>1000000</v>
      </c>
      <c r="P761" s="26"/>
      <c r="Q761" s="26"/>
      <c r="R761" s="26"/>
      <c r="S761" s="26"/>
      <c r="T761" s="26"/>
    </row>
    <row r="762" spans="1:20" x14ac:dyDescent="0.25">
      <c r="A762" s="2" t="s">
        <v>4483</v>
      </c>
      <c r="B762" s="40"/>
      <c r="C762" s="42"/>
      <c r="D762" s="40"/>
      <c r="E762" s="42"/>
      <c r="F762" s="10" t="s">
        <v>515</v>
      </c>
      <c r="G762" s="18" t="s">
        <v>10</v>
      </c>
      <c r="H762" s="26"/>
      <c r="I762" s="26"/>
      <c r="J762" s="26"/>
      <c r="K762" s="26"/>
      <c r="L762" s="26"/>
      <c r="M762" s="26"/>
      <c r="N762" s="26">
        <v>1000000</v>
      </c>
      <c r="O762" s="26"/>
      <c r="P762" s="26"/>
      <c r="Q762" s="26"/>
      <c r="R762" s="26"/>
      <c r="S762" s="26"/>
      <c r="T762" s="26"/>
    </row>
    <row r="763" spans="1:20" x14ac:dyDescent="0.25">
      <c r="A763" s="2" t="s">
        <v>4483</v>
      </c>
      <c r="B763" s="12" t="s">
        <v>600</v>
      </c>
      <c r="C763" s="12"/>
      <c r="D763" s="12"/>
      <c r="E763" s="12"/>
      <c r="F763" s="10"/>
      <c r="G763" s="10"/>
      <c r="H763" s="27"/>
      <c r="I763" s="27"/>
      <c r="J763" s="27"/>
      <c r="K763" s="27"/>
      <c r="L763" s="27"/>
      <c r="M763" s="27"/>
      <c r="N763" s="27">
        <f>+N762+N761</f>
        <v>1000000</v>
      </c>
      <c r="O763" s="27">
        <f>+O762+O761</f>
        <v>1000000</v>
      </c>
      <c r="P763" s="27"/>
      <c r="Q763" s="27"/>
      <c r="R763" s="27"/>
      <c r="S763" s="27"/>
      <c r="T763" s="27"/>
    </row>
    <row r="764" spans="1:20" x14ac:dyDescent="0.25">
      <c r="A764" s="2" t="s">
        <v>4483</v>
      </c>
      <c r="B764" s="39">
        <v>8091490</v>
      </c>
      <c r="C764" s="41" t="s">
        <v>432</v>
      </c>
      <c r="D764" s="39" t="s">
        <v>433</v>
      </c>
      <c r="E764" s="41" t="s">
        <v>434</v>
      </c>
      <c r="F764" s="10" t="s">
        <v>9</v>
      </c>
      <c r="G764" s="18" t="s">
        <v>72</v>
      </c>
      <c r="H764" s="26"/>
      <c r="I764" s="26"/>
      <c r="J764" s="26">
        <v>295958</v>
      </c>
      <c r="K764" s="26"/>
      <c r="L764" s="26"/>
      <c r="M764" s="26"/>
      <c r="N764" s="26"/>
      <c r="O764" s="26"/>
      <c r="P764" s="26"/>
      <c r="Q764" s="26"/>
      <c r="R764" s="26"/>
      <c r="S764" s="26"/>
      <c r="T764" s="26"/>
    </row>
    <row r="765" spans="1:20" x14ac:dyDescent="0.25">
      <c r="A765" s="2" t="s">
        <v>4483</v>
      </c>
      <c r="B765" s="43"/>
      <c r="C765" s="44"/>
      <c r="D765" s="43"/>
      <c r="E765" s="44"/>
      <c r="F765" s="10" t="s">
        <v>12</v>
      </c>
      <c r="G765" s="18" t="s">
        <v>72</v>
      </c>
      <c r="H765" s="26"/>
      <c r="I765" s="26"/>
      <c r="J765" s="26">
        <v>50000</v>
      </c>
      <c r="K765" s="26"/>
      <c r="L765" s="26"/>
      <c r="M765" s="26"/>
      <c r="N765" s="26"/>
      <c r="O765" s="26"/>
      <c r="P765" s="26"/>
      <c r="Q765" s="26"/>
      <c r="R765" s="26"/>
      <c r="S765" s="26"/>
      <c r="T765" s="26"/>
    </row>
    <row r="766" spans="1:20" x14ac:dyDescent="0.25">
      <c r="A766" s="2" t="s">
        <v>4483</v>
      </c>
      <c r="B766" s="43"/>
      <c r="C766" s="44"/>
      <c r="D766" s="43"/>
      <c r="E766" s="44"/>
      <c r="F766" s="10" t="s">
        <v>18</v>
      </c>
      <c r="G766" s="18" t="s">
        <v>72</v>
      </c>
      <c r="H766" s="26"/>
      <c r="I766" s="26"/>
      <c r="J766" s="26">
        <v>71422</v>
      </c>
      <c r="K766" s="26"/>
      <c r="L766" s="26"/>
      <c r="M766" s="26"/>
      <c r="N766" s="26"/>
      <c r="O766" s="26"/>
      <c r="P766" s="26"/>
      <c r="Q766" s="26"/>
      <c r="R766" s="26"/>
      <c r="S766" s="26"/>
      <c r="T766" s="26"/>
    </row>
    <row r="767" spans="1:20" x14ac:dyDescent="0.25">
      <c r="A767" s="2" t="s">
        <v>4483</v>
      </c>
      <c r="B767" s="43"/>
      <c r="C767" s="44"/>
      <c r="D767" s="43"/>
      <c r="E767" s="44"/>
      <c r="F767" s="10" t="s">
        <v>96</v>
      </c>
      <c r="G767" s="18" t="s">
        <v>72</v>
      </c>
      <c r="H767" s="26"/>
      <c r="I767" s="26"/>
      <c r="J767" s="26">
        <v>240000</v>
      </c>
      <c r="K767" s="26"/>
      <c r="L767" s="26"/>
      <c r="M767" s="26"/>
      <c r="N767" s="26"/>
      <c r="O767" s="26"/>
      <c r="P767" s="26"/>
      <c r="Q767" s="26"/>
      <c r="R767" s="26"/>
      <c r="S767" s="26"/>
      <c r="T767" s="26"/>
    </row>
    <row r="768" spans="1:20" x14ac:dyDescent="0.25">
      <c r="A768" s="2" t="s">
        <v>4483</v>
      </c>
      <c r="B768" s="40"/>
      <c r="C768" s="42"/>
      <c r="D768" s="40"/>
      <c r="E768" s="42"/>
      <c r="F768" s="10" t="s">
        <v>20</v>
      </c>
      <c r="G768" s="18" t="s">
        <v>72</v>
      </c>
      <c r="H768" s="26"/>
      <c r="I768" s="26"/>
      <c r="J768" s="26">
        <v>234620</v>
      </c>
      <c r="K768" s="26"/>
      <c r="L768" s="26"/>
      <c r="M768" s="26"/>
      <c r="N768" s="26"/>
      <c r="O768" s="26"/>
      <c r="P768" s="26"/>
      <c r="Q768" s="26"/>
      <c r="R768" s="26"/>
      <c r="S768" s="26"/>
      <c r="T768" s="26"/>
    </row>
    <row r="769" spans="1:20" x14ac:dyDescent="0.25">
      <c r="A769" s="2" t="s">
        <v>4483</v>
      </c>
      <c r="B769" s="12" t="s">
        <v>601</v>
      </c>
      <c r="C769" s="12"/>
      <c r="D769" s="12"/>
      <c r="E769" s="12"/>
      <c r="F769" s="10"/>
      <c r="G769" s="10"/>
      <c r="H769" s="27"/>
      <c r="I769" s="27"/>
      <c r="J769" s="27">
        <v>892000</v>
      </c>
      <c r="K769" s="27"/>
      <c r="L769" s="27"/>
      <c r="M769" s="27"/>
      <c r="N769" s="27"/>
      <c r="O769" s="27"/>
      <c r="P769" s="27"/>
      <c r="Q769" s="27"/>
      <c r="R769" s="27"/>
      <c r="S769" s="27"/>
      <c r="T769" s="27"/>
    </row>
    <row r="770" spans="1:20" x14ac:dyDescent="0.25">
      <c r="A770" s="2" t="s">
        <v>4483</v>
      </c>
      <c r="B770" s="39">
        <v>8087645</v>
      </c>
      <c r="C770" s="41" t="s">
        <v>275</v>
      </c>
      <c r="D770" s="39" t="s">
        <v>602</v>
      </c>
      <c r="E770" s="41" t="s">
        <v>603</v>
      </c>
      <c r="F770" s="10" t="s">
        <v>53</v>
      </c>
      <c r="G770" s="18" t="s">
        <v>10</v>
      </c>
      <c r="H770" s="26"/>
      <c r="I770" s="26"/>
      <c r="J770" s="26"/>
      <c r="K770" s="26"/>
      <c r="L770" s="26"/>
      <c r="M770" s="26"/>
      <c r="N770" s="26">
        <v>450000</v>
      </c>
      <c r="O770" s="26"/>
      <c r="P770" s="26"/>
      <c r="Q770" s="26"/>
      <c r="R770" s="26"/>
      <c r="S770" s="26"/>
      <c r="T770" s="26"/>
    </row>
    <row r="771" spans="1:20" x14ac:dyDescent="0.25">
      <c r="A771" s="2" t="s">
        <v>4483</v>
      </c>
      <c r="B771" s="43"/>
      <c r="C771" s="44"/>
      <c r="D771" s="43"/>
      <c r="E771" s="44"/>
      <c r="F771" s="10" t="s">
        <v>129</v>
      </c>
      <c r="G771" s="18" t="s">
        <v>10</v>
      </c>
      <c r="H771" s="26"/>
      <c r="I771" s="26"/>
      <c r="J771" s="26"/>
      <c r="K771" s="26"/>
      <c r="L771" s="26"/>
      <c r="M771" s="26"/>
      <c r="N771" s="26"/>
      <c r="O771" s="26">
        <v>80000</v>
      </c>
      <c r="P771" s="26"/>
      <c r="Q771" s="26"/>
      <c r="R771" s="26"/>
      <c r="S771" s="26"/>
      <c r="T771" s="26"/>
    </row>
    <row r="772" spans="1:20" x14ac:dyDescent="0.25">
      <c r="A772" s="2" t="s">
        <v>4483</v>
      </c>
      <c r="B772" s="43"/>
      <c r="C772" s="44"/>
      <c r="D772" s="43"/>
      <c r="E772" s="44"/>
      <c r="F772" s="10" t="s">
        <v>15</v>
      </c>
      <c r="G772" s="18" t="s">
        <v>10</v>
      </c>
      <c r="H772" s="26"/>
      <c r="I772" s="26"/>
      <c r="J772" s="26"/>
      <c r="K772" s="26"/>
      <c r="L772" s="26"/>
      <c r="M772" s="26"/>
      <c r="N772" s="26"/>
      <c r="O772" s="26">
        <v>100000</v>
      </c>
      <c r="P772" s="26"/>
      <c r="Q772" s="26"/>
      <c r="R772" s="26"/>
      <c r="S772" s="26"/>
      <c r="T772" s="26"/>
    </row>
    <row r="773" spans="1:20" x14ac:dyDescent="0.25">
      <c r="A773" s="2" t="s">
        <v>4483</v>
      </c>
      <c r="B773" s="43"/>
      <c r="C773" s="44"/>
      <c r="D773" s="43"/>
      <c r="E773" s="44"/>
      <c r="F773" s="10" t="s">
        <v>20</v>
      </c>
      <c r="G773" s="18" t="s">
        <v>10</v>
      </c>
      <c r="H773" s="26"/>
      <c r="I773" s="26"/>
      <c r="J773" s="26"/>
      <c r="K773" s="26"/>
      <c r="L773" s="26"/>
      <c r="M773" s="26"/>
      <c r="N773" s="26">
        <v>80000</v>
      </c>
      <c r="O773" s="26"/>
      <c r="P773" s="26"/>
      <c r="Q773" s="26"/>
      <c r="R773" s="26"/>
      <c r="S773" s="26"/>
      <c r="T773" s="26"/>
    </row>
    <row r="774" spans="1:20" x14ac:dyDescent="0.25">
      <c r="A774" s="2" t="s">
        <v>4483</v>
      </c>
      <c r="B774" s="40"/>
      <c r="C774" s="42"/>
      <c r="D774" s="40"/>
      <c r="E774" s="42"/>
      <c r="F774" s="10" t="s">
        <v>444</v>
      </c>
      <c r="G774" s="18" t="s">
        <v>10</v>
      </c>
      <c r="H774" s="26"/>
      <c r="I774" s="26"/>
      <c r="J774" s="26"/>
      <c r="K774" s="26"/>
      <c r="L774" s="26"/>
      <c r="M774" s="26"/>
      <c r="N774" s="26"/>
      <c r="O774" s="26">
        <v>350000</v>
      </c>
      <c r="P774" s="26"/>
      <c r="Q774" s="26"/>
      <c r="R774" s="26"/>
      <c r="S774" s="26"/>
      <c r="T774" s="26"/>
    </row>
    <row r="775" spans="1:20" x14ac:dyDescent="0.25">
      <c r="A775" s="2" t="s">
        <v>4483</v>
      </c>
      <c r="B775" s="12" t="s">
        <v>604</v>
      </c>
      <c r="C775" s="12"/>
      <c r="D775" s="12"/>
      <c r="E775" s="12"/>
      <c r="F775" s="10"/>
      <c r="G775" s="10"/>
      <c r="H775" s="27"/>
      <c r="I775" s="27"/>
      <c r="J775" s="27"/>
      <c r="K775" s="27"/>
      <c r="L775" s="27"/>
      <c r="M775" s="27"/>
      <c r="N775" s="27">
        <f>SUBTOTAL(9,N770:N774)</f>
        <v>530000</v>
      </c>
      <c r="O775" s="27">
        <f>SUBTOTAL(9,O770:O774)</f>
        <v>530000</v>
      </c>
      <c r="P775" s="27"/>
      <c r="Q775" s="27"/>
      <c r="R775" s="27"/>
      <c r="S775" s="27"/>
      <c r="T775" s="27"/>
    </row>
    <row r="776" spans="1:20" x14ac:dyDescent="0.25">
      <c r="A776" s="2" t="s">
        <v>4483</v>
      </c>
      <c r="B776" s="39">
        <v>8049890</v>
      </c>
      <c r="C776" s="41" t="s">
        <v>162</v>
      </c>
      <c r="D776" s="39" t="s">
        <v>605</v>
      </c>
      <c r="E776" s="41" t="s">
        <v>606</v>
      </c>
      <c r="F776" s="10" t="s">
        <v>44</v>
      </c>
      <c r="G776" s="18" t="s">
        <v>10</v>
      </c>
      <c r="H776" s="26"/>
      <c r="I776" s="26"/>
      <c r="J776" s="26"/>
      <c r="K776" s="26"/>
      <c r="L776" s="26"/>
      <c r="M776" s="26"/>
      <c r="N776" s="26">
        <v>2593000</v>
      </c>
      <c r="O776" s="26"/>
      <c r="P776" s="26"/>
      <c r="Q776" s="26"/>
      <c r="R776" s="26"/>
      <c r="S776" s="26"/>
      <c r="T776" s="26"/>
    </row>
    <row r="777" spans="1:20" x14ac:dyDescent="0.25">
      <c r="A777" s="2" t="s">
        <v>4483</v>
      </c>
      <c r="B777" s="43"/>
      <c r="C777" s="44"/>
      <c r="D777" s="43"/>
      <c r="E777" s="44"/>
      <c r="F777" s="10" t="s">
        <v>53</v>
      </c>
      <c r="G777" s="18" t="s">
        <v>10</v>
      </c>
      <c r="H777" s="26"/>
      <c r="I777" s="26"/>
      <c r="J777" s="26"/>
      <c r="K777" s="26"/>
      <c r="L777" s="26"/>
      <c r="M777" s="26"/>
      <c r="N777" s="26"/>
      <c r="O777" s="26">
        <v>200000</v>
      </c>
      <c r="P777" s="26"/>
      <c r="Q777" s="26"/>
      <c r="R777" s="26"/>
      <c r="S777" s="26"/>
      <c r="T777" s="26"/>
    </row>
    <row r="778" spans="1:20" x14ac:dyDescent="0.25">
      <c r="A778" s="2" t="s">
        <v>4483</v>
      </c>
      <c r="B778" s="43"/>
      <c r="C778" s="44"/>
      <c r="D778" s="43"/>
      <c r="E778" s="44"/>
      <c r="F778" s="10" t="s">
        <v>13</v>
      </c>
      <c r="G778" s="18" t="s">
        <v>10</v>
      </c>
      <c r="H778" s="26"/>
      <c r="I778" s="26"/>
      <c r="J778" s="26"/>
      <c r="K778" s="26"/>
      <c r="L778" s="26"/>
      <c r="M778" s="26"/>
      <c r="N778" s="26"/>
      <c r="O778" s="26">
        <v>2000000</v>
      </c>
      <c r="P778" s="26"/>
      <c r="Q778" s="26"/>
      <c r="R778" s="26"/>
      <c r="S778" s="26"/>
      <c r="T778" s="26"/>
    </row>
    <row r="779" spans="1:20" x14ac:dyDescent="0.25">
      <c r="A779" s="2" t="s">
        <v>4483</v>
      </c>
      <c r="B779" s="43"/>
      <c r="C779" s="44"/>
      <c r="D779" s="43"/>
      <c r="E779" s="44"/>
      <c r="F779" s="10" t="s">
        <v>77</v>
      </c>
      <c r="G779" s="18" t="s">
        <v>10</v>
      </c>
      <c r="H779" s="26"/>
      <c r="I779" s="26"/>
      <c r="J779" s="26"/>
      <c r="K779" s="26"/>
      <c r="L779" s="26"/>
      <c r="M779" s="26"/>
      <c r="N779" s="26"/>
      <c r="O779" s="26">
        <v>600000</v>
      </c>
      <c r="P779" s="26"/>
      <c r="Q779" s="26"/>
      <c r="R779" s="26"/>
      <c r="S779" s="26"/>
      <c r="T779" s="26"/>
    </row>
    <row r="780" spans="1:20" x14ac:dyDescent="0.25">
      <c r="A780" s="2" t="s">
        <v>4483</v>
      </c>
      <c r="B780" s="43"/>
      <c r="C780" s="44"/>
      <c r="D780" s="43"/>
      <c r="E780" s="44"/>
      <c r="F780" s="10" t="s">
        <v>20</v>
      </c>
      <c r="G780" s="18" t="s">
        <v>10</v>
      </c>
      <c r="H780" s="26"/>
      <c r="I780" s="26"/>
      <c r="J780" s="26"/>
      <c r="K780" s="26"/>
      <c r="L780" s="26"/>
      <c r="M780" s="26"/>
      <c r="N780" s="26"/>
      <c r="O780" s="26">
        <v>300000</v>
      </c>
      <c r="P780" s="26"/>
      <c r="Q780" s="26"/>
      <c r="R780" s="26"/>
      <c r="S780" s="26"/>
      <c r="T780" s="26"/>
    </row>
    <row r="781" spans="1:20" x14ac:dyDescent="0.25">
      <c r="A781" s="2" t="s">
        <v>4483</v>
      </c>
      <c r="B781" s="43"/>
      <c r="C781" s="44"/>
      <c r="D781" s="43"/>
      <c r="E781" s="44"/>
      <c r="F781" s="10" t="s">
        <v>21</v>
      </c>
      <c r="G781" s="18" t="s">
        <v>10</v>
      </c>
      <c r="H781" s="26"/>
      <c r="I781" s="26"/>
      <c r="J781" s="26"/>
      <c r="K781" s="26"/>
      <c r="L781" s="26"/>
      <c r="M781" s="26"/>
      <c r="N781" s="26"/>
      <c r="O781" s="26">
        <v>821180</v>
      </c>
      <c r="P781" s="26"/>
      <c r="Q781" s="26"/>
      <c r="R781" s="26"/>
      <c r="S781" s="26"/>
      <c r="T781" s="26"/>
    </row>
    <row r="782" spans="1:20" x14ac:dyDescent="0.25">
      <c r="A782" s="2" t="s">
        <v>4483</v>
      </c>
      <c r="B782" s="43"/>
      <c r="C782" s="44"/>
      <c r="D782" s="43"/>
      <c r="E782" s="44"/>
      <c r="F782" s="10" t="s">
        <v>165</v>
      </c>
      <c r="G782" s="18" t="s">
        <v>10</v>
      </c>
      <c r="H782" s="26"/>
      <c r="I782" s="26"/>
      <c r="J782" s="26"/>
      <c r="K782" s="26"/>
      <c r="L782" s="26"/>
      <c r="M782" s="26"/>
      <c r="N782" s="26">
        <v>3321180</v>
      </c>
      <c r="O782" s="26"/>
      <c r="P782" s="26"/>
      <c r="Q782" s="26"/>
      <c r="R782" s="26"/>
      <c r="S782" s="26"/>
      <c r="T782" s="26"/>
    </row>
    <row r="783" spans="1:20" x14ac:dyDescent="0.25">
      <c r="A783" s="2" t="s">
        <v>4483</v>
      </c>
      <c r="B783" s="40"/>
      <c r="C783" s="42"/>
      <c r="D783" s="40"/>
      <c r="E783" s="42"/>
      <c r="F783" s="10" t="s">
        <v>24</v>
      </c>
      <c r="G783" s="18" t="s">
        <v>10</v>
      </c>
      <c r="H783" s="26"/>
      <c r="I783" s="26"/>
      <c r="J783" s="26"/>
      <c r="K783" s="26"/>
      <c r="L783" s="26"/>
      <c r="M783" s="26"/>
      <c r="N783" s="26"/>
      <c r="O783" s="26">
        <v>1993000</v>
      </c>
      <c r="P783" s="26"/>
      <c r="Q783" s="26"/>
      <c r="R783" s="26"/>
      <c r="S783" s="26"/>
      <c r="T783" s="26"/>
    </row>
    <row r="784" spans="1:20" x14ac:dyDescent="0.25">
      <c r="A784" s="2" t="s">
        <v>4483</v>
      </c>
      <c r="B784" s="12" t="s">
        <v>607</v>
      </c>
      <c r="C784" s="12"/>
      <c r="D784" s="12"/>
      <c r="E784" s="12"/>
      <c r="F784" s="10"/>
      <c r="G784" s="10"/>
      <c r="H784" s="27"/>
      <c r="I784" s="27"/>
      <c r="J784" s="27"/>
      <c r="K784" s="27"/>
      <c r="L784" s="27"/>
      <c r="M784" s="27"/>
      <c r="N784" s="27">
        <f>SUBTOTAL(9,N776:N783)</f>
        <v>5914180</v>
      </c>
      <c r="O784" s="27">
        <f>SUBTOTAL(9,O777:O783)</f>
        <v>5914180</v>
      </c>
      <c r="P784" s="27"/>
      <c r="Q784" s="27"/>
      <c r="R784" s="27"/>
      <c r="S784" s="27"/>
      <c r="T784" s="27"/>
    </row>
    <row r="785" spans="1:20" x14ac:dyDescent="0.25">
      <c r="A785" s="2" t="s">
        <v>4483</v>
      </c>
      <c r="B785" s="39">
        <v>8080224</v>
      </c>
      <c r="C785" s="41" t="s">
        <v>84</v>
      </c>
      <c r="D785" s="39" t="s">
        <v>608</v>
      </c>
      <c r="E785" s="41" t="s">
        <v>609</v>
      </c>
      <c r="F785" s="10" t="s">
        <v>18</v>
      </c>
      <c r="G785" s="18" t="s">
        <v>610</v>
      </c>
      <c r="H785" s="26"/>
      <c r="I785" s="26"/>
      <c r="J785" s="26"/>
      <c r="K785" s="26"/>
      <c r="L785" s="26"/>
      <c r="M785" s="26"/>
      <c r="N785" s="26"/>
      <c r="O785" s="26"/>
      <c r="P785" s="26"/>
      <c r="Q785" s="26">
        <v>700000</v>
      </c>
      <c r="R785" s="26"/>
      <c r="S785" s="26"/>
      <c r="T785" s="26"/>
    </row>
    <row r="786" spans="1:20" x14ac:dyDescent="0.25">
      <c r="A786" s="2" t="s">
        <v>4483</v>
      </c>
      <c r="B786" s="40"/>
      <c r="C786" s="42"/>
      <c r="D786" s="40"/>
      <c r="E786" s="42"/>
      <c r="F786" s="10" t="s">
        <v>20</v>
      </c>
      <c r="G786" s="18" t="s">
        <v>610</v>
      </c>
      <c r="H786" s="26"/>
      <c r="I786" s="26"/>
      <c r="J786" s="26"/>
      <c r="K786" s="26"/>
      <c r="L786" s="26"/>
      <c r="M786" s="26"/>
      <c r="N786" s="26"/>
      <c r="O786" s="26"/>
      <c r="P786" s="26">
        <v>700000</v>
      </c>
      <c r="Q786" s="26"/>
      <c r="R786" s="26"/>
      <c r="S786" s="26"/>
      <c r="T786" s="26"/>
    </row>
    <row r="787" spans="1:20" x14ac:dyDescent="0.25">
      <c r="A787" s="2" t="s">
        <v>4483</v>
      </c>
      <c r="B787" s="12" t="s">
        <v>611</v>
      </c>
      <c r="C787" s="12"/>
      <c r="D787" s="12"/>
      <c r="E787" s="12"/>
      <c r="F787" s="10"/>
      <c r="G787" s="10"/>
      <c r="H787" s="27"/>
      <c r="I787" s="27"/>
      <c r="J787" s="27"/>
      <c r="K787" s="27"/>
      <c r="L787" s="27"/>
      <c r="M787" s="27"/>
      <c r="N787" s="27"/>
      <c r="O787" s="27"/>
      <c r="P787" s="27">
        <f>+P786+P785</f>
        <v>700000</v>
      </c>
      <c r="Q787" s="27">
        <f>+Q786+Q785</f>
        <v>700000</v>
      </c>
      <c r="R787" s="27"/>
      <c r="S787" s="27"/>
      <c r="T787" s="27"/>
    </row>
    <row r="788" spans="1:20" x14ac:dyDescent="0.25">
      <c r="A788" s="2" t="s">
        <v>4483</v>
      </c>
      <c r="B788" s="39">
        <v>8105881</v>
      </c>
      <c r="C788" s="41" t="s">
        <v>612</v>
      </c>
      <c r="D788" s="39" t="s">
        <v>613</v>
      </c>
      <c r="E788" s="41" t="s">
        <v>614</v>
      </c>
      <c r="F788" s="10" t="s">
        <v>417</v>
      </c>
      <c r="G788" s="18" t="s">
        <v>10</v>
      </c>
      <c r="H788" s="26"/>
      <c r="I788" s="26"/>
      <c r="J788" s="26"/>
      <c r="K788" s="26"/>
      <c r="L788" s="26"/>
      <c r="M788" s="26"/>
      <c r="N788" s="26"/>
      <c r="O788" s="26">
        <v>1000000</v>
      </c>
      <c r="P788" s="26"/>
      <c r="Q788" s="26"/>
      <c r="R788" s="26"/>
      <c r="S788" s="26"/>
      <c r="T788" s="26"/>
    </row>
    <row r="789" spans="1:20" x14ac:dyDescent="0.25">
      <c r="A789" s="2" t="s">
        <v>4483</v>
      </c>
      <c r="B789" s="43"/>
      <c r="C789" s="44"/>
      <c r="D789" s="43"/>
      <c r="E789" s="44"/>
      <c r="F789" s="10" t="s">
        <v>82</v>
      </c>
      <c r="G789" s="18" t="s">
        <v>10</v>
      </c>
      <c r="H789" s="26"/>
      <c r="I789" s="26"/>
      <c r="J789" s="26"/>
      <c r="K789" s="26"/>
      <c r="L789" s="26"/>
      <c r="M789" s="26"/>
      <c r="N789" s="26">
        <v>1442950</v>
      </c>
      <c r="O789" s="26"/>
      <c r="P789" s="26"/>
      <c r="Q789" s="26"/>
      <c r="R789" s="26"/>
      <c r="S789" s="26"/>
      <c r="T789" s="26"/>
    </row>
    <row r="790" spans="1:20" x14ac:dyDescent="0.25">
      <c r="A790" s="2" t="s">
        <v>4483</v>
      </c>
      <c r="B790" s="43"/>
      <c r="C790" s="44"/>
      <c r="D790" s="43"/>
      <c r="E790" s="44"/>
      <c r="F790" s="10" t="s">
        <v>24</v>
      </c>
      <c r="G790" s="18" t="s">
        <v>10</v>
      </c>
      <c r="H790" s="26"/>
      <c r="I790" s="26"/>
      <c r="J790" s="26"/>
      <c r="K790" s="26"/>
      <c r="L790" s="26"/>
      <c r="M790" s="26"/>
      <c r="N790" s="26"/>
      <c r="O790" s="26">
        <v>692950</v>
      </c>
      <c r="P790" s="26"/>
      <c r="Q790" s="26"/>
      <c r="R790" s="26"/>
      <c r="S790" s="26"/>
      <c r="T790" s="26"/>
    </row>
    <row r="791" spans="1:20" x14ac:dyDescent="0.25">
      <c r="A791" s="2" t="s">
        <v>4483</v>
      </c>
      <c r="B791" s="40"/>
      <c r="C791" s="42"/>
      <c r="D791" s="40"/>
      <c r="E791" s="42"/>
      <c r="F791" s="10" t="s">
        <v>615</v>
      </c>
      <c r="G791" s="18" t="s">
        <v>10</v>
      </c>
      <c r="H791" s="26"/>
      <c r="I791" s="26"/>
      <c r="J791" s="26"/>
      <c r="K791" s="26"/>
      <c r="L791" s="26"/>
      <c r="M791" s="26"/>
      <c r="N791" s="26">
        <v>250000</v>
      </c>
      <c r="O791" s="26"/>
      <c r="P791" s="26"/>
      <c r="Q791" s="26"/>
      <c r="R791" s="26"/>
      <c r="S791" s="26"/>
      <c r="T791" s="26"/>
    </row>
    <row r="792" spans="1:20" x14ac:dyDescent="0.25">
      <c r="A792" s="2" t="s">
        <v>4483</v>
      </c>
      <c r="B792" s="12" t="s">
        <v>616</v>
      </c>
      <c r="C792" s="12"/>
      <c r="D792" s="12"/>
      <c r="E792" s="12"/>
      <c r="F792" s="10"/>
      <c r="G792" s="10"/>
      <c r="H792" s="27"/>
      <c r="I792" s="27"/>
      <c r="J792" s="27"/>
      <c r="K792" s="27"/>
      <c r="L792" s="27"/>
      <c r="M792" s="27"/>
      <c r="N792" s="27">
        <f>SUBTOTAL(9,N788:N791)</f>
        <v>1692950</v>
      </c>
      <c r="O792" s="27">
        <f>SUBTOTAL(9,O788:O791)</f>
        <v>1692950</v>
      </c>
      <c r="P792" s="27"/>
      <c r="Q792" s="27"/>
      <c r="R792" s="27"/>
      <c r="S792" s="27"/>
      <c r="T792" s="27"/>
    </row>
    <row r="793" spans="1:20" x14ac:dyDescent="0.25">
      <c r="A793" s="2" t="s">
        <v>4483</v>
      </c>
      <c r="B793" s="39">
        <v>8139646</v>
      </c>
      <c r="C793" s="41" t="s">
        <v>98</v>
      </c>
      <c r="D793" s="39" t="s">
        <v>617</v>
      </c>
      <c r="E793" s="41" t="s">
        <v>618</v>
      </c>
      <c r="F793" s="10" t="s">
        <v>51</v>
      </c>
      <c r="G793" s="18" t="s">
        <v>10</v>
      </c>
      <c r="H793" s="26"/>
      <c r="I793" s="26"/>
      <c r="J793" s="26"/>
      <c r="K793" s="26"/>
      <c r="L793" s="26"/>
      <c r="M793" s="26"/>
      <c r="N793" s="26"/>
      <c r="O793" s="26">
        <v>250000</v>
      </c>
      <c r="P793" s="26"/>
      <c r="Q793" s="26"/>
      <c r="R793" s="26"/>
      <c r="S793" s="26"/>
      <c r="T793" s="26"/>
    </row>
    <row r="794" spans="1:20" x14ac:dyDescent="0.25">
      <c r="A794" s="2" t="s">
        <v>4483</v>
      </c>
      <c r="B794" s="43"/>
      <c r="C794" s="44"/>
      <c r="D794" s="43"/>
      <c r="E794" s="44"/>
      <c r="F794" s="10" t="s">
        <v>170</v>
      </c>
      <c r="G794" s="18" t="s">
        <v>10</v>
      </c>
      <c r="H794" s="26"/>
      <c r="I794" s="26"/>
      <c r="J794" s="26"/>
      <c r="K794" s="26"/>
      <c r="L794" s="26"/>
      <c r="M794" s="26"/>
      <c r="N794" s="26">
        <v>1500000</v>
      </c>
      <c r="O794" s="26"/>
      <c r="P794" s="26"/>
      <c r="Q794" s="26"/>
      <c r="R794" s="26"/>
      <c r="S794" s="26"/>
      <c r="T794" s="26"/>
    </row>
    <row r="795" spans="1:20" x14ac:dyDescent="0.25">
      <c r="A795" s="2" t="s">
        <v>4483</v>
      </c>
      <c r="B795" s="43"/>
      <c r="C795" s="44"/>
      <c r="D795" s="43"/>
      <c r="E795" s="44"/>
      <c r="F795" s="10" t="s">
        <v>37</v>
      </c>
      <c r="G795" s="18" t="s">
        <v>10</v>
      </c>
      <c r="H795" s="26"/>
      <c r="I795" s="26"/>
      <c r="J795" s="26"/>
      <c r="K795" s="26"/>
      <c r="L795" s="26"/>
      <c r="M795" s="26"/>
      <c r="N795" s="26">
        <v>1500000</v>
      </c>
      <c r="O795" s="26"/>
      <c r="P795" s="26"/>
      <c r="Q795" s="26"/>
      <c r="R795" s="26"/>
      <c r="S795" s="26"/>
      <c r="T795" s="26"/>
    </row>
    <row r="796" spans="1:20" x14ac:dyDescent="0.25">
      <c r="A796" s="2" t="s">
        <v>4483</v>
      </c>
      <c r="B796" s="43"/>
      <c r="C796" s="44"/>
      <c r="D796" s="43"/>
      <c r="E796" s="44"/>
      <c r="F796" s="10" t="s">
        <v>11</v>
      </c>
      <c r="G796" s="18" t="s">
        <v>10</v>
      </c>
      <c r="H796" s="26"/>
      <c r="I796" s="26"/>
      <c r="J796" s="26"/>
      <c r="K796" s="26"/>
      <c r="L796" s="26"/>
      <c r="M796" s="26"/>
      <c r="N796" s="26">
        <v>500000</v>
      </c>
      <c r="O796" s="26"/>
      <c r="P796" s="26"/>
      <c r="Q796" s="26"/>
      <c r="R796" s="26"/>
      <c r="S796" s="26"/>
      <c r="T796" s="26"/>
    </row>
    <row r="797" spans="1:20" x14ac:dyDescent="0.25">
      <c r="A797" s="2" t="s">
        <v>4483</v>
      </c>
      <c r="B797" s="43"/>
      <c r="C797" s="44"/>
      <c r="D797" s="43"/>
      <c r="E797" s="44"/>
      <c r="F797" s="10" t="s">
        <v>53</v>
      </c>
      <c r="G797" s="18" t="s">
        <v>10</v>
      </c>
      <c r="H797" s="26"/>
      <c r="I797" s="26"/>
      <c r="J797" s="26"/>
      <c r="K797" s="26"/>
      <c r="L797" s="26"/>
      <c r="M797" s="26"/>
      <c r="N797" s="26">
        <v>1000000</v>
      </c>
      <c r="O797" s="26"/>
      <c r="P797" s="26"/>
      <c r="Q797" s="26"/>
      <c r="R797" s="26"/>
      <c r="S797" s="26"/>
      <c r="T797" s="26"/>
    </row>
    <row r="798" spans="1:20" x14ac:dyDescent="0.25">
      <c r="A798" s="2" t="s">
        <v>4483</v>
      </c>
      <c r="B798" s="43"/>
      <c r="C798" s="44"/>
      <c r="D798" s="43"/>
      <c r="E798" s="44"/>
      <c r="F798" s="10" t="s">
        <v>12</v>
      </c>
      <c r="G798" s="18" t="s">
        <v>10</v>
      </c>
      <c r="H798" s="26"/>
      <c r="I798" s="26"/>
      <c r="J798" s="26"/>
      <c r="K798" s="26"/>
      <c r="L798" s="26"/>
      <c r="M798" s="26"/>
      <c r="N798" s="26">
        <v>500000</v>
      </c>
      <c r="O798" s="26"/>
      <c r="P798" s="26"/>
      <c r="Q798" s="26"/>
      <c r="R798" s="26"/>
      <c r="S798" s="26"/>
      <c r="T798" s="26"/>
    </row>
    <row r="799" spans="1:20" x14ac:dyDescent="0.25">
      <c r="A799" s="2" t="s">
        <v>4483</v>
      </c>
      <c r="B799" s="43"/>
      <c r="C799" s="44"/>
      <c r="D799" s="43"/>
      <c r="E799" s="44"/>
      <c r="F799" s="10" t="s">
        <v>13</v>
      </c>
      <c r="G799" s="18" t="s">
        <v>10</v>
      </c>
      <c r="H799" s="26"/>
      <c r="I799" s="26"/>
      <c r="J799" s="26"/>
      <c r="K799" s="26"/>
      <c r="L799" s="26"/>
      <c r="M799" s="26"/>
      <c r="N799" s="26">
        <v>500000</v>
      </c>
      <c r="O799" s="26"/>
      <c r="P799" s="26"/>
      <c r="Q799" s="26"/>
      <c r="R799" s="26"/>
      <c r="S799" s="26"/>
      <c r="T799" s="26"/>
    </row>
    <row r="800" spans="1:20" x14ac:dyDescent="0.25">
      <c r="A800" s="2" t="s">
        <v>4483</v>
      </c>
      <c r="B800" s="43"/>
      <c r="C800" s="44"/>
      <c r="D800" s="43"/>
      <c r="E800" s="44"/>
      <c r="F800" s="10" t="s">
        <v>14</v>
      </c>
      <c r="G800" s="18" t="s">
        <v>10</v>
      </c>
      <c r="H800" s="26"/>
      <c r="I800" s="26"/>
      <c r="J800" s="26"/>
      <c r="K800" s="26"/>
      <c r="L800" s="26"/>
      <c r="M800" s="26"/>
      <c r="N800" s="26">
        <v>500000</v>
      </c>
      <c r="O800" s="26"/>
      <c r="P800" s="26"/>
      <c r="Q800" s="26"/>
      <c r="R800" s="26"/>
      <c r="S800" s="26"/>
      <c r="T800" s="26"/>
    </row>
    <row r="801" spans="1:20" x14ac:dyDescent="0.25">
      <c r="A801" s="2" t="s">
        <v>4483</v>
      </c>
      <c r="B801" s="43"/>
      <c r="C801" s="44"/>
      <c r="D801" s="43"/>
      <c r="E801" s="44"/>
      <c r="F801" s="10" t="s">
        <v>16</v>
      </c>
      <c r="G801" s="18" t="s">
        <v>10</v>
      </c>
      <c r="H801" s="26"/>
      <c r="I801" s="26"/>
      <c r="J801" s="26"/>
      <c r="K801" s="26"/>
      <c r="L801" s="26"/>
      <c r="M801" s="26"/>
      <c r="N801" s="26">
        <v>250000</v>
      </c>
      <c r="O801" s="26"/>
      <c r="P801" s="26"/>
      <c r="Q801" s="26"/>
      <c r="R801" s="26"/>
      <c r="S801" s="26"/>
      <c r="T801" s="26"/>
    </row>
    <row r="802" spans="1:20" x14ac:dyDescent="0.25">
      <c r="A802" s="2" t="s">
        <v>4483</v>
      </c>
      <c r="B802" s="43"/>
      <c r="C802" s="44"/>
      <c r="D802" s="43"/>
      <c r="E802" s="44"/>
      <c r="F802" s="10" t="s">
        <v>17</v>
      </c>
      <c r="G802" s="18" t="s">
        <v>10</v>
      </c>
      <c r="H802" s="26"/>
      <c r="I802" s="26"/>
      <c r="J802" s="26"/>
      <c r="K802" s="26"/>
      <c r="L802" s="26"/>
      <c r="M802" s="26"/>
      <c r="N802" s="26">
        <v>1000000</v>
      </c>
      <c r="O802" s="26"/>
      <c r="P802" s="26"/>
      <c r="Q802" s="26"/>
      <c r="R802" s="26"/>
      <c r="S802" s="26"/>
      <c r="T802" s="26"/>
    </row>
    <row r="803" spans="1:20" x14ac:dyDescent="0.25">
      <c r="A803" s="2" t="s">
        <v>4483</v>
      </c>
      <c r="B803" s="43"/>
      <c r="C803" s="44"/>
      <c r="D803" s="43"/>
      <c r="E803" s="44"/>
      <c r="F803" s="10" t="s">
        <v>18</v>
      </c>
      <c r="G803" s="18" t="s">
        <v>10</v>
      </c>
      <c r="H803" s="26"/>
      <c r="I803" s="26"/>
      <c r="J803" s="26"/>
      <c r="K803" s="26"/>
      <c r="L803" s="26"/>
      <c r="M803" s="26"/>
      <c r="N803" s="26"/>
      <c r="O803" s="26">
        <v>2000000</v>
      </c>
      <c r="P803" s="26"/>
      <c r="Q803" s="26"/>
      <c r="R803" s="26"/>
      <c r="S803" s="26"/>
      <c r="T803" s="26"/>
    </row>
    <row r="804" spans="1:20" x14ac:dyDescent="0.25">
      <c r="A804" s="2" t="s">
        <v>4483</v>
      </c>
      <c r="B804" s="43"/>
      <c r="C804" s="44"/>
      <c r="D804" s="43"/>
      <c r="E804" s="44"/>
      <c r="F804" s="10" t="s">
        <v>39</v>
      </c>
      <c r="G804" s="18" t="s">
        <v>10</v>
      </c>
      <c r="H804" s="26"/>
      <c r="I804" s="26"/>
      <c r="J804" s="26"/>
      <c r="K804" s="26"/>
      <c r="L804" s="26"/>
      <c r="M804" s="26"/>
      <c r="N804" s="26">
        <v>500000</v>
      </c>
      <c r="O804" s="26"/>
      <c r="P804" s="26"/>
      <c r="Q804" s="26"/>
      <c r="R804" s="26"/>
      <c r="S804" s="26"/>
      <c r="T804" s="26"/>
    </row>
    <row r="805" spans="1:20" x14ac:dyDescent="0.25">
      <c r="A805" s="2" t="s">
        <v>4483</v>
      </c>
      <c r="B805" s="43"/>
      <c r="C805" s="44"/>
      <c r="D805" s="43"/>
      <c r="E805" s="44"/>
      <c r="F805" s="10" t="s">
        <v>24</v>
      </c>
      <c r="G805" s="18" t="s">
        <v>10</v>
      </c>
      <c r="H805" s="26"/>
      <c r="I805" s="26"/>
      <c r="J805" s="26"/>
      <c r="K805" s="26"/>
      <c r="L805" s="26"/>
      <c r="M805" s="26"/>
      <c r="N805" s="26"/>
      <c r="O805" s="26">
        <v>1000000</v>
      </c>
      <c r="P805" s="26"/>
      <c r="Q805" s="26"/>
      <c r="R805" s="26"/>
      <c r="S805" s="26"/>
      <c r="T805" s="26"/>
    </row>
    <row r="806" spans="1:20" x14ac:dyDescent="0.25">
      <c r="A806" s="2" t="s">
        <v>4483</v>
      </c>
      <c r="B806" s="40"/>
      <c r="C806" s="42"/>
      <c r="D806" s="40"/>
      <c r="E806" s="42"/>
      <c r="F806" s="10" t="s">
        <v>619</v>
      </c>
      <c r="G806" s="18" t="s">
        <v>10</v>
      </c>
      <c r="H806" s="26"/>
      <c r="I806" s="26"/>
      <c r="J806" s="26"/>
      <c r="K806" s="26"/>
      <c r="L806" s="26"/>
      <c r="M806" s="26"/>
      <c r="N806" s="26"/>
      <c r="O806" s="26">
        <v>4500000</v>
      </c>
      <c r="P806" s="26"/>
      <c r="Q806" s="26"/>
      <c r="R806" s="26"/>
      <c r="S806" s="26"/>
      <c r="T806" s="26"/>
    </row>
    <row r="807" spans="1:20" x14ac:dyDescent="0.25">
      <c r="A807" s="2" t="s">
        <v>4483</v>
      </c>
      <c r="B807" s="12" t="s">
        <v>620</v>
      </c>
      <c r="C807" s="12"/>
      <c r="D807" s="12"/>
      <c r="E807" s="12"/>
      <c r="F807" s="10"/>
      <c r="G807" s="10"/>
      <c r="H807" s="27"/>
      <c r="I807" s="27"/>
      <c r="J807" s="27"/>
      <c r="K807" s="27"/>
      <c r="L807" s="27"/>
      <c r="M807" s="27"/>
      <c r="N807" s="27">
        <f>SUBTOTAL(9,N793:N806)</f>
        <v>7750000</v>
      </c>
      <c r="O807" s="27">
        <f>SUBTOTAL(9,O793:O806)</f>
        <v>7750000</v>
      </c>
      <c r="P807" s="27"/>
      <c r="Q807" s="27"/>
      <c r="R807" s="27"/>
      <c r="S807" s="27"/>
      <c r="T807" s="27"/>
    </row>
    <row r="808" spans="1:20" x14ac:dyDescent="0.25">
      <c r="A808" s="2" t="s">
        <v>4483</v>
      </c>
      <c r="B808" s="39">
        <v>8103857</v>
      </c>
      <c r="C808" s="41" t="s">
        <v>621</v>
      </c>
      <c r="D808" s="39" t="s">
        <v>622</v>
      </c>
      <c r="E808" s="41" t="s">
        <v>623</v>
      </c>
      <c r="F808" s="10" t="s">
        <v>128</v>
      </c>
      <c r="G808" s="18" t="s">
        <v>610</v>
      </c>
      <c r="H808" s="26"/>
      <c r="I808" s="26"/>
      <c r="J808" s="26"/>
      <c r="K808" s="26"/>
      <c r="L808" s="26"/>
      <c r="M808" s="26"/>
      <c r="N808" s="26"/>
      <c r="O808" s="26"/>
      <c r="P808" s="26"/>
      <c r="Q808" s="26">
        <v>950000</v>
      </c>
      <c r="R808" s="26"/>
      <c r="S808" s="26"/>
      <c r="T808" s="26"/>
    </row>
    <row r="809" spans="1:20" x14ac:dyDescent="0.25">
      <c r="A809" s="2" t="s">
        <v>4483</v>
      </c>
      <c r="B809" s="43"/>
      <c r="C809" s="44"/>
      <c r="D809" s="43"/>
      <c r="E809" s="44"/>
      <c r="F809" s="10" t="s">
        <v>96</v>
      </c>
      <c r="G809" s="18" t="s">
        <v>610</v>
      </c>
      <c r="H809" s="26"/>
      <c r="I809" s="26"/>
      <c r="J809" s="26"/>
      <c r="K809" s="26"/>
      <c r="L809" s="26"/>
      <c r="M809" s="26"/>
      <c r="N809" s="26"/>
      <c r="O809" s="26"/>
      <c r="P809" s="26">
        <v>1950000</v>
      </c>
      <c r="Q809" s="26"/>
      <c r="R809" s="26"/>
      <c r="S809" s="26"/>
      <c r="T809" s="26"/>
    </row>
    <row r="810" spans="1:20" x14ac:dyDescent="0.25">
      <c r="A810" s="2" t="s">
        <v>4483</v>
      </c>
      <c r="B810" s="40"/>
      <c r="C810" s="42"/>
      <c r="D810" s="40"/>
      <c r="E810" s="42"/>
      <c r="F810" s="10" t="s">
        <v>417</v>
      </c>
      <c r="G810" s="18" t="s">
        <v>610</v>
      </c>
      <c r="H810" s="26"/>
      <c r="I810" s="26"/>
      <c r="J810" s="26"/>
      <c r="K810" s="26"/>
      <c r="L810" s="26"/>
      <c r="M810" s="26"/>
      <c r="N810" s="26"/>
      <c r="O810" s="26"/>
      <c r="P810" s="26"/>
      <c r="Q810" s="26">
        <v>1000000</v>
      </c>
      <c r="R810" s="26"/>
      <c r="S810" s="26"/>
      <c r="T810" s="26"/>
    </row>
    <row r="811" spans="1:20" x14ac:dyDescent="0.25">
      <c r="A811" s="2" t="s">
        <v>4483</v>
      </c>
      <c r="B811" s="12" t="s">
        <v>624</v>
      </c>
      <c r="C811" s="12"/>
      <c r="D811" s="12"/>
      <c r="E811" s="12"/>
      <c r="F811" s="10"/>
      <c r="G811" s="10"/>
      <c r="H811" s="27"/>
      <c r="I811" s="27"/>
      <c r="J811" s="27"/>
      <c r="K811" s="27"/>
      <c r="L811" s="27"/>
      <c r="M811" s="27"/>
      <c r="N811" s="27"/>
      <c r="O811" s="27"/>
      <c r="P811" s="27">
        <f>SUBTOTAL(9,P808:P810)</f>
        <v>1950000</v>
      </c>
      <c r="Q811" s="27">
        <f>SUBTOTAL(9,Q808:Q810)</f>
        <v>1950000</v>
      </c>
      <c r="R811" s="27"/>
      <c r="S811" s="27"/>
      <c r="T811" s="27"/>
    </row>
    <row r="812" spans="1:20" x14ac:dyDescent="0.25">
      <c r="A812" s="2" t="s">
        <v>4483</v>
      </c>
      <c r="B812" s="39">
        <v>8137681</v>
      </c>
      <c r="C812" s="41" t="s">
        <v>625</v>
      </c>
      <c r="D812" s="39" t="s">
        <v>626</v>
      </c>
      <c r="E812" s="41" t="s">
        <v>627</v>
      </c>
      <c r="F812" s="10" t="s">
        <v>44</v>
      </c>
      <c r="G812" s="18" t="s">
        <v>10</v>
      </c>
      <c r="H812" s="26"/>
      <c r="I812" s="26"/>
      <c r="J812" s="26"/>
      <c r="K812" s="26"/>
      <c r="L812" s="26"/>
      <c r="M812" s="26"/>
      <c r="N812" s="26">
        <v>1516632</v>
      </c>
      <c r="O812" s="26"/>
      <c r="P812" s="26"/>
      <c r="Q812" s="26"/>
      <c r="R812" s="26"/>
      <c r="S812" s="26"/>
      <c r="T812" s="26"/>
    </row>
    <row r="813" spans="1:20" x14ac:dyDescent="0.25">
      <c r="A813" s="2" t="s">
        <v>4483</v>
      </c>
      <c r="B813" s="43"/>
      <c r="C813" s="44"/>
      <c r="D813" s="43"/>
      <c r="E813" s="44"/>
      <c r="F813" s="10" t="s">
        <v>37</v>
      </c>
      <c r="G813" s="18" t="s">
        <v>10</v>
      </c>
      <c r="H813" s="26"/>
      <c r="I813" s="26"/>
      <c r="J813" s="26"/>
      <c r="K813" s="26"/>
      <c r="L813" s="26"/>
      <c r="M813" s="26"/>
      <c r="N813" s="26">
        <v>1000000</v>
      </c>
      <c r="O813" s="26"/>
      <c r="P813" s="26"/>
      <c r="Q813" s="26"/>
      <c r="R813" s="26"/>
      <c r="S813" s="26"/>
      <c r="T813" s="26"/>
    </row>
    <row r="814" spans="1:20" x14ac:dyDescent="0.25">
      <c r="A814" s="2" t="s">
        <v>4483</v>
      </c>
      <c r="B814" s="43"/>
      <c r="C814" s="44"/>
      <c r="D814" s="43"/>
      <c r="E814" s="44"/>
      <c r="F814" s="10" t="s">
        <v>47</v>
      </c>
      <c r="G814" s="18" t="s">
        <v>10</v>
      </c>
      <c r="H814" s="26"/>
      <c r="I814" s="26"/>
      <c r="J814" s="26"/>
      <c r="K814" s="26"/>
      <c r="L814" s="26"/>
      <c r="M814" s="26"/>
      <c r="N814" s="26">
        <v>227489</v>
      </c>
      <c r="O814" s="26"/>
      <c r="P814" s="26"/>
      <c r="Q814" s="26"/>
      <c r="R814" s="26"/>
      <c r="S814" s="26"/>
      <c r="T814" s="26"/>
    </row>
    <row r="815" spans="1:20" x14ac:dyDescent="0.25">
      <c r="A815" s="2" t="s">
        <v>4483</v>
      </c>
      <c r="B815" s="43"/>
      <c r="C815" s="44"/>
      <c r="D815" s="43"/>
      <c r="E815" s="44"/>
      <c r="F815" s="10" t="s">
        <v>52</v>
      </c>
      <c r="G815" s="18" t="s">
        <v>10</v>
      </c>
      <c r="H815" s="26"/>
      <c r="I815" s="26"/>
      <c r="J815" s="26"/>
      <c r="K815" s="26"/>
      <c r="L815" s="26"/>
      <c r="M815" s="26"/>
      <c r="N815" s="26"/>
      <c r="O815" s="26">
        <v>1210000</v>
      </c>
      <c r="P815" s="26"/>
      <c r="Q815" s="26"/>
      <c r="R815" s="26"/>
      <c r="S815" s="26"/>
      <c r="T815" s="26"/>
    </row>
    <row r="816" spans="1:20" x14ac:dyDescent="0.25">
      <c r="A816" s="2" t="s">
        <v>4483</v>
      </c>
      <c r="B816" s="43"/>
      <c r="C816" s="44"/>
      <c r="D816" s="43"/>
      <c r="E816" s="44"/>
      <c r="F816" s="10" t="s">
        <v>9</v>
      </c>
      <c r="G816" s="18" t="s">
        <v>10</v>
      </c>
      <c r="H816" s="26"/>
      <c r="I816" s="26"/>
      <c r="J816" s="26"/>
      <c r="K816" s="26"/>
      <c r="L816" s="26"/>
      <c r="M816" s="26"/>
      <c r="N816" s="26"/>
      <c r="O816" s="26">
        <v>100000</v>
      </c>
      <c r="P816" s="26"/>
      <c r="Q816" s="26"/>
      <c r="R816" s="26"/>
      <c r="S816" s="26"/>
      <c r="T816" s="26"/>
    </row>
    <row r="817" spans="1:20" x14ac:dyDescent="0.25">
      <c r="A817" s="2" t="s">
        <v>4483</v>
      </c>
      <c r="B817" s="43"/>
      <c r="C817" s="44"/>
      <c r="D817" s="43"/>
      <c r="E817" s="44"/>
      <c r="F817" s="10" t="s">
        <v>102</v>
      </c>
      <c r="G817" s="18" t="s">
        <v>10</v>
      </c>
      <c r="H817" s="26"/>
      <c r="I817" s="26"/>
      <c r="J817" s="26"/>
      <c r="K817" s="26"/>
      <c r="L817" s="26"/>
      <c r="M817" s="26"/>
      <c r="N817" s="26"/>
      <c r="O817" s="26">
        <v>120000</v>
      </c>
      <c r="P817" s="26"/>
      <c r="Q817" s="26"/>
      <c r="R817" s="26"/>
      <c r="S817" s="26"/>
      <c r="T817" s="26"/>
    </row>
    <row r="818" spans="1:20" x14ac:dyDescent="0.25">
      <c r="A818" s="2" t="s">
        <v>4483</v>
      </c>
      <c r="B818" s="43"/>
      <c r="C818" s="44"/>
      <c r="D818" s="43"/>
      <c r="E818" s="44"/>
      <c r="F818" s="10" t="s">
        <v>11</v>
      </c>
      <c r="G818" s="18" t="s">
        <v>10</v>
      </c>
      <c r="H818" s="26"/>
      <c r="I818" s="26"/>
      <c r="J818" s="26"/>
      <c r="K818" s="26"/>
      <c r="L818" s="26"/>
      <c r="M818" s="26"/>
      <c r="N818" s="26"/>
      <c r="O818" s="26">
        <v>202677</v>
      </c>
      <c r="P818" s="26"/>
      <c r="Q818" s="26"/>
      <c r="R818" s="26"/>
      <c r="S818" s="26"/>
      <c r="T818" s="26"/>
    </row>
    <row r="819" spans="1:20" x14ac:dyDescent="0.25">
      <c r="A819" s="2" t="s">
        <v>4483</v>
      </c>
      <c r="B819" s="43"/>
      <c r="C819" s="44"/>
      <c r="D819" s="43"/>
      <c r="E819" s="44"/>
      <c r="F819" s="10" t="s">
        <v>103</v>
      </c>
      <c r="G819" s="18" t="s">
        <v>10</v>
      </c>
      <c r="H819" s="26"/>
      <c r="I819" s="26"/>
      <c r="J819" s="26"/>
      <c r="K819" s="26"/>
      <c r="L819" s="26"/>
      <c r="M819" s="26"/>
      <c r="N819" s="26"/>
      <c r="O819" s="26">
        <v>100000</v>
      </c>
      <c r="P819" s="26"/>
      <c r="Q819" s="26"/>
      <c r="R819" s="26"/>
      <c r="S819" s="26"/>
      <c r="T819" s="26"/>
    </row>
    <row r="820" spans="1:20" x14ac:dyDescent="0.25">
      <c r="A820" s="2" t="s">
        <v>4483</v>
      </c>
      <c r="B820" s="43"/>
      <c r="C820" s="44"/>
      <c r="D820" s="43"/>
      <c r="E820" s="44"/>
      <c r="F820" s="10" t="s">
        <v>53</v>
      </c>
      <c r="G820" s="18" t="s">
        <v>10</v>
      </c>
      <c r="H820" s="26"/>
      <c r="I820" s="26"/>
      <c r="J820" s="26"/>
      <c r="K820" s="26"/>
      <c r="L820" s="26"/>
      <c r="M820" s="26"/>
      <c r="N820" s="26"/>
      <c r="O820" s="26">
        <v>183000</v>
      </c>
      <c r="P820" s="26"/>
      <c r="Q820" s="26"/>
      <c r="R820" s="26"/>
      <c r="S820" s="26"/>
      <c r="T820" s="26"/>
    </row>
    <row r="821" spans="1:20" x14ac:dyDescent="0.25">
      <c r="A821" s="2" t="s">
        <v>4483</v>
      </c>
      <c r="B821" s="43"/>
      <c r="C821" s="44"/>
      <c r="D821" s="43"/>
      <c r="E821" s="44"/>
      <c r="F821" s="10" t="s">
        <v>13</v>
      </c>
      <c r="G821" s="18" t="s">
        <v>10</v>
      </c>
      <c r="H821" s="26"/>
      <c r="I821" s="26"/>
      <c r="J821" s="26"/>
      <c r="K821" s="26"/>
      <c r="L821" s="26"/>
      <c r="M821" s="26"/>
      <c r="N821" s="26"/>
      <c r="O821" s="26">
        <v>150000</v>
      </c>
      <c r="P821" s="26"/>
      <c r="Q821" s="26"/>
      <c r="R821" s="26"/>
      <c r="S821" s="26"/>
      <c r="T821" s="26"/>
    </row>
    <row r="822" spans="1:20" x14ac:dyDescent="0.25">
      <c r="A822" s="2" t="s">
        <v>4483</v>
      </c>
      <c r="B822" s="43"/>
      <c r="C822" s="44"/>
      <c r="D822" s="43"/>
      <c r="E822" s="44"/>
      <c r="F822" s="10" t="s">
        <v>15</v>
      </c>
      <c r="G822" s="18" t="s">
        <v>10</v>
      </c>
      <c r="H822" s="26"/>
      <c r="I822" s="26"/>
      <c r="J822" s="26"/>
      <c r="K822" s="26"/>
      <c r="L822" s="26"/>
      <c r="M822" s="26"/>
      <c r="N822" s="26"/>
      <c r="O822" s="26">
        <v>220000</v>
      </c>
      <c r="P822" s="26"/>
      <c r="Q822" s="26"/>
      <c r="R822" s="26"/>
      <c r="S822" s="26"/>
      <c r="T822" s="26"/>
    </row>
    <row r="823" spans="1:20" x14ac:dyDescent="0.25">
      <c r="A823" s="2" t="s">
        <v>4483</v>
      </c>
      <c r="B823" s="43"/>
      <c r="C823" s="44"/>
      <c r="D823" s="43"/>
      <c r="E823" s="44"/>
      <c r="F823" s="10" t="s">
        <v>16</v>
      </c>
      <c r="G823" s="18" t="s">
        <v>10</v>
      </c>
      <c r="H823" s="26"/>
      <c r="I823" s="26"/>
      <c r="J823" s="26"/>
      <c r="K823" s="26"/>
      <c r="L823" s="26"/>
      <c r="M823" s="26"/>
      <c r="N823" s="26"/>
      <c r="O823" s="26">
        <v>300000</v>
      </c>
      <c r="P823" s="26"/>
      <c r="Q823" s="26"/>
      <c r="R823" s="26"/>
      <c r="S823" s="26"/>
      <c r="T823" s="26"/>
    </row>
    <row r="824" spans="1:20" x14ac:dyDescent="0.25">
      <c r="A824" s="2" t="s">
        <v>4483</v>
      </c>
      <c r="B824" s="43"/>
      <c r="C824" s="44"/>
      <c r="D824" s="43"/>
      <c r="E824" s="44"/>
      <c r="F824" s="10" t="s">
        <v>20</v>
      </c>
      <c r="G824" s="18" t="s">
        <v>10</v>
      </c>
      <c r="H824" s="26"/>
      <c r="I824" s="26"/>
      <c r="J824" s="26"/>
      <c r="K824" s="26"/>
      <c r="L824" s="26"/>
      <c r="M824" s="26"/>
      <c r="N824" s="26">
        <v>100000</v>
      </c>
      <c r="O824" s="26"/>
      <c r="P824" s="26"/>
      <c r="Q824" s="26"/>
      <c r="R824" s="26"/>
      <c r="S824" s="26"/>
      <c r="T824" s="26"/>
    </row>
    <row r="825" spans="1:20" x14ac:dyDescent="0.25">
      <c r="A825" s="2" t="s">
        <v>4483</v>
      </c>
      <c r="B825" s="43"/>
      <c r="C825" s="44"/>
      <c r="D825" s="43"/>
      <c r="E825" s="44"/>
      <c r="F825" s="10" t="s">
        <v>21</v>
      </c>
      <c r="G825" s="18" t="s">
        <v>10</v>
      </c>
      <c r="H825" s="26"/>
      <c r="I825" s="26"/>
      <c r="J825" s="26"/>
      <c r="K825" s="26"/>
      <c r="L825" s="26"/>
      <c r="M825" s="26"/>
      <c r="N825" s="26"/>
      <c r="O825" s="26">
        <v>60372</v>
      </c>
      <c r="P825" s="26"/>
      <c r="Q825" s="26"/>
      <c r="R825" s="26"/>
      <c r="S825" s="26"/>
      <c r="T825" s="26"/>
    </row>
    <row r="826" spans="1:20" x14ac:dyDescent="0.25">
      <c r="A826" s="2" t="s">
        <v>4483</v>
      </c>
      <c r="B826" s="43"/>
      <c r="C826" s="44"/>
      <c r="D826" s="43"/>
      <c r="E826" s="44"/>
      <c r="F826" s="10" t="s">
        <v>22</v>
      </c>
      <c r="G826" s="18" t="s">
        <v>10</v>
      </c>
      <c r="H826" s="26"/>
      <c r="I826" s="26"/>
      <c r="J826" s="26"/>
      <c r="K826" s="26"/>
      <c r="L826" s="26"/>
      <c r="M826" s="26"/>
      <c r="N826" s="26"/>
      <c r="O826" s="26">
        <v>341072</v>
      </c>
      <c r="P826" s="26"/>
      <c r="Q826" s="26"/>
      <c r="R826" s="26"/>
      <c r="S826" s="26"/>
      <c r="T826" s="26"/>
    </row>
    <row r="827" spans="1:20" x14ac:dyDescent="0.25">
      <c r="A827" s="2" t="s">
        <v>4483</v>
      </c>
      <c r="B827" s="43"/>
      <c r="C827" s="44"/>
      <c r="D827" s="43"/>
      <c r="E827" s="44"/>
      <c r="F827" s="10" t="s">
        <v>23</v>
      </c>
      <c r="G827" s="18" t="s">
        <v>10</v>
      </c>
      <c r="H827" s="26"/>
      <c r="I827" s="26"/>
      <c r="J827" s="26"/>
      <c r="K827" s="26"/>
      <c r="L827" s="26"/>
      <c r="M827" s="26"/>
      <c r="N827" s="26">
        <v>150000</v>
      </c>
      <c r="O827" s="26"/>
      <c r="P827" s="26"/>
      <c r="Q827" s="26"/>
      <c r="R827" s="26"/>
      <c r="S827" s="26"/>
      <c r="T827" s="26"/>
    </row>
    <row r="828" spans="1:20" x14ac:dyDescent="0.25">
      <c r="A828" s="2" t="s">
        <v>4483</v>
      </c>
      <c r="B828" s="43"/>
      <c r="C828" s="44"/>
      <c r="D828" s="43"/>
      <c r="E828" s="44"/>
      <c r="F828" s="10" t="s">
        <v>329</v>
      </c>
      <c r="G828" s="18" t="s">
        <v>10</v>
      </c>
      <c r="H828" s="26"/>
      <c r="I828" s="26"/>
      <c r="J828" s="26"/>
      <c r="K828" s="26"/>
      <c r="L828" s="26"/>
      <c r="M828" s="26"/>
      <c r="N828" s="26">
        <v>200000</v>
      </c>
      <c r="O828" s="26"/>
      <c r="P828" s="26"/>
      <c r="Q828" s="26"/>
      <c r="R828" s="26"/>
      <c r="S828" s="26"/>
      <c r="T828" s="26"/>
    </row>
    <row r="829" spans="1:20" x14ac:dyDescent="0.25">
      <c r="A829" s="2" t="s">
        <v>4483</v>
      </c>
      <c r="B829" s="40"/>
      <c r="C829" s="42"/>
      <c r="D829" s="40"/>
      <c r="E829" s="42"/>
      <c r="F829" s="10" t="s">
        <v>24</v>
      </c>
      <c r="G829" s="18" t="s">
        <v>10</v>
      </c>
      <c r="H829" s="26"/>
      <c r="I829" s="26"/>
      <c r="J829" s="26"/>
      <c r="K829" s="26"/>
      <c r="L829" s="26"/>
      <c r="M829" s="26"/>
      <c r="N829" s="26"/>
      <c r="O829" s="26">
        <v>207000</v>
      </c>
      <c r="P829" s="26"/>
      <c r="Q829" s="26"/>
      <c r="R829" s="26"/>
      <c r="S829" s="26"/>
      <c r="T829" s="26"/>
    </row>
    <row r="830" spans="1:20" x14ac:dyDescent="0.25">
      <c r="A830" s="2" t="s">
        <v>4483</v>
      </c>
      <c r="B830" s="12" t="s">
        <v>628</v>
      </c>
      <c r="C830" s="12"/>
      <c r="D830" s="12"/>
      <c r="E830" s="12"/>
      <c r="F830" s="10"/>
      <c r="G830" s="10"/>
      <c r="H830" s="27"/>
      <c r="I830" s="27"/>
      <c r="J830" s="27"/>
      <c r="K830" s="27"/>
      <c r="L830" s="27"/>
      <c r="M830" s="27"/>
      <c r="N830" s="27">
        <f>SUBTOTAL(9,N812:N829)</f>
        <v>3194121</v>
      </c>
      <c r="O830" s="27">
        <f>SUBTOTAL(9,O812:O829)</f>
        <v>3194121</v>
      </c>
      <c r="P830" s="27"/>
      <c r="Q830" s="27"/>
      <c r="R830" s="27"/>
      <c r="S830" s="27"/>
      <c r="T830" s="27"/>
    </row>
    <row r="831" spans="1:20" x14ac:dyDescent="0.25">
      <c r="A831" s="2" t="s">
        <v>4483</v>
      </c>
      <c r="B831" s="39">
        <v>8103890</v>
      </c>
      <c r="C831" s="41" t="s">
        <v>629</v>
      </c>
      <c r="D831" s="39" t="s">
        <v>630</v>
      </c>
      <c r="E831" s="41" t="s">
        <v>631</v>
      </c>
      <c r="F831" s="10" t="s">
        <v>37</v>
      </c>
      <c r="G831" s="18" t="s">
        <v>10</v>
      </c>
      <c r="H831" s="26"/>
      <c r="I831" s="26"/>
      <c r="J831" s="26"/>
      <c r="K831" s="26"/>
      <c r="L831" s="26"/>
      <c r="M831" s="26"/>
      <c r="N831" s="26">
        <v>124844</v>
      </c>
      <c r="O831" s="26"/>
      <c r="P831" s="26"/>
      <c r="Q831" s="26"/>
      <c r="R831" s="26"/>
      <c r="S831" s="26"/>
      <c r="T831" s="26"/>
    </row>
    <row r="832" spans="1:20" x14ac:dyDescent="0.25">
      <c r="A832" s="2" t="s">
        <v>4483</v>
      </c>
      <c r="B832" s="43"/>
      <c r="C832" s="44"/>
      <c r="D832" s="43"/>
      <c r="E832" s="44"/>
      <c r="F832" s="10" t="s">
        <v>334</v>
      </c>
      <c r="G832" s="18" t="s">
        <v>10</v>
      </c>
      <c r="H832" s="26"/>
      <c r="I832" s="26"/>
      <c r="J832" s="26"/>
      <c r="K832" s="26"/>
      <c r="L832" s="26"/>
      <c r="M832" s="26"/>
      <c r="N832" s="26">
        <v>30000</v>
      </c>
      <c r="O832" s="26"/>
      <c r="P832" s="26"/>
      <c r="Q832" s="26"/>
      <c r="R832" s="26"/>
      <c r="S832" s="26"/>
      <c r="T832" s="26"/>
    </row>
    <row r="833" spans="1:20" x14ac:dyDescent="0.25">
      <c r="A833" s="2" t="s">
        <v>4483</v>
      </c>
      <c r="B833" s="43"/>
      <c r="C833" s="44"/>
      <c r="D833" s="43"/>
      <c r="E833" s="44"/>
      <c r="F833" s="10" t="s">
        <v>53</v>
      </c>
      <c r="G833" s="18" t="s">
        <v>10</v>
      </c>
      <c r="H833" s="26"/>
      <c r="I833" s="26"/>
      <c r="J833" s="26"/>
      <c r="K833" s="26"/>
      <c r="L833" s="26"/>
      <c r="M833" s="26"/>
      <c r="N833" s="26"/>
      <c r="O833" s="26">
        <v>125538</v>
      </c>
      <c r="P833" s="26"/>
      <c r="Q833" s="26"/>
      <c r="R833" s="26"/>
      <c r="S833" s="26"/>
      <c r="T833" s="26"/>
    </row>
    <row r="834" spans="1:20" x14ac:dyDescent="0.25">
      <c r="A834" s="2" t="s">
        <v>4483</v>
      </c>
      <c r="B834" s="43"/>
      <c r="C834" s="44"/>
      <c r="D834" s="43"/>
      <c r="E834" s="44"/>
      <c r="F834" s="10" t="s">
        <v>15</v>
      </c>
      <c r="G834" s="18" t="s">
        <v>10</v>
      </c>
      <c r="H834" s="26"/>
      <c r="I834" s="26"/>
      <c r="J834" s="26"/>
      <c r="K834" s="26"/>
      <c r="L834" s="26"/>
      <c r="M834" s="26"/>
      <c r="N834" s="26">
        <v>40000</v>
      </c>
      <c r="O834" s="26"/>
      <c r="P834" s="26"/>
      <c r="Q834" s="26"/>
      <c r="R834" s="26"/>
      <c r="S834" s="26"/>
      <c r="T834" s="26"/>
    </row>
    <row r="835" spans="1:20" x14ac:dyDescent="0.25">
      <c r="A835" s="2" t="s">
        <v>4483</v>
      </c>
      <c r="B835" s="43"/>
      <c r="C835" s="44"/>
      <c r="D835" s="43"/>
      <c r="E835" s="44"/>
      <c r="F835" s="10" t="s">
        <v>21</v>
      </c>
      <c r="G835" s="18" t="s">
        <v>10</v>
      </c>
      <c r="H835" s="26"/>
      <c r="I835" s="26"/>
      <c r="J835" s="26"/>
      <c r="K835" s="26"/>
      <c r="L835" s="26"/>
      <c r="M835" s="26"/>
      <c r="N835" s="26"/>
      <c r="O835" s="26">
        <v>15808</v>
      </c>
      <c r="P835" s="26"/>
      <c r="Q835" s="26"/>
      <c r="R835" s="26"/>
      <c r="S835" s="26"/>
      <c r="T835" s="26"/>
    </row>
    <row r="836" spans="1:20" x14ac:dyDescent="0.25">
      <c r="A836" s="2" t="s">
        <v>4483</v>
      </c>
      <c r="B836" s="43"/>
      <c r="C836" s="44"/>
      <c r="D836" s="43"/>
      <c r="E836" s="44"/>
      <c r="F836" s="10" t="s">
        <v>22</v>
      </c>
      <c r="G836" s="18" t="s">
        <v>10</v>
      </c>
      <c r="H836" s="26"/>
      <c r="I836" s="26"/>
      <c r="J836" s="26"/>
      <c r="K836" s="26"/>
      <c r="L836" s="26"/>
      <c r="M836" s="26"/>
      <c r="N836" s="26"/>
      <c r="O836" s="26">
        <v>40250</v>
      </c>
      <c r="P836" s="26"/>
      <c r="Q836" s="26"/>
      <c r="R836" s="26"/>
      <c r="S836" s="26"/>
      <c r="T836" s="26"/>
    </row>
    <row r="837" spans="1:20" x14ac:dyDescent="0.25">
      <c r="A837" s="2" t="s">
        <v>4483</v>
      </c>
      <c r="B837" s="40"/>
      <c r="C837" s="42"/>
      <c r="D837" s="40"/>
      <c r="E837" s="42"/>
      <c r="F837" s="10" t="s">
        <v>632</v>
      </c>
      <c r="G837" s="18" t="s">
        <v>10</v>
      </c>
      <c r="H837" s="26"/>
      <c r="I837" s="26"/>
      <c r="J837" s="26"/>
      <c r="K837" s="26"/>
      <c r="L837" s="26"/>
      <c r="M837" s="26"/>
      <c r="N837" s="26"/>
      <c r="O837" s="26">
        <v>13248</v>
      </c>
      <c r="P837" s="26"/>
      <c r="Q837" s="26"/>
      <c r="R837" s="26"/>
      <c r="S837" s="26"/>
      <c r="T837" s="26"/>
    </row>
    <row r="838" spans="1:20" x14ac:dyDescent="0.25">
      <c r="A838" s="2" t="s">
        <v>4483</v>
      </c>
      <c r="B838" s="12" t="s">
        <v>633</v>
      </c>
      <c r="C838" s="12"/>
      <c r="D838" s="12"/>
      <c r="E838" s="12"/>
      <c r="F838" s="10"/>
      <c r="G838" s="10"/>
      <c r="H838" s="27"/>
      <c r="I838" s="27"/>
      <c r="J838" s="27"/>
      <c r="K838" s="27"/>
      <c r="L838" s="27"/>
      <c r="M838" s="27"/>
      <c r="N838" s="27">
        <f>SUBTOTAL(9,N831:N837)</f>
        <v>194844</v>
      </c>
      <c r="O838" s="27">
        <f>SUBTOTAL(9,O831:O837)</f>
        <v>194844</v>
      </c>
      <c r="P838" s="27"/>
      <c r="Q838" s="27"/>
      <c r="R838" s="27"/>
      <c r="S838" s="27"/>
      <c r="T838" s="27"/>
    </row>
    <row r="839" spans="1:20" x14ac:dyDescent="0.25">
      <c r="A839" s="2" t="s">
        <v>4483</v>
      </c>
      <c r="B839" s="39">
        <v>8119299</v>
      </c>
      <c r="C839" s="41" t="s">
        <v>432</v>
      </c>
      <c r="D839" s="39" t="s">
        <v>634</v>
      </c>
      <c r="E839" s="41" t="s">
        <v>635</v>
      </c>
      <c r="F839" s="10" t="s">
        <v>12</v>
      </c>
      <c r="G839" s="18" t="s">
        <v>10</v>
      </c>
      <c r="H839" s="26"/>
      <c r="I839" s="26"/>
      <c r="J839" s="26"/>
      <c r="K839" s="26"/>
      <c r="L839" s="26"/>
      <c r="M839" s="26"/>
      <c r="N839" s="26">
        <v>292215</v>
      </c>
      <c r="O839" s="26"/>
      <c r="P839" s="26"/>
      <c r="Q839" s="26"/>
      <c r="R839" s="26"/>
      <c r="S839" s="26"/>
      <c r="T839" s="26"/>
    </row>
    <row r="840" spans="1:20" x14ac:dyDescent="0.25">
      <c r="A840" s="2" t="s">
        <v>4483</v>
      </c>
      <c r="B840" s="40"/>
      <c r="C840" s="42"/>
      <c r="D840" s="40"/>
      <c r="E840" s="42"/>
      <c r="F840" s="10" t="s">
        <v>17</v>
      </c>
      <c r="G840" s="18" t="s">
        <v>10</v>
      </c>
      <c r="H840" s="26"/>
      <c r="I840" s="26"/>
      <c r="J840" s="26"/>
      <c r="K840" s="26"/>
      <c r="L840" s="26"/>
      <c r="M840" s="26"/>
      <c r="N840" s="26"/>
      <c r="O840" s="26">
        <v>292215</v>
      </c>
      <c r="P840" s="26"/>
      <c r="Q840" s="26"/>
      <c r="R840" s="26"/>
      <c r="S840" s="26"/>
      <c r="T840" s="26"/>
    </row>
    <row r="841" spans="1:20" x14ac:dyDescent="0.25">
      <c r="A841" s="2" t="s">
        <v>4483</v>
      </c>
      <c r="B841" s="12" t="s">
        <v>636</v>
      </c>
      <c r="C841" s="12"/>
      <c r="D841" s="12"/>
      <c r="E841" s="12"/>
      <c r="F841" s="10"/>
      <c r="G841" s="10"/>
      <c r="H841" s="27"/>
      <c r="I841" s="27"/>
      <c r="J841" s="27"/>
      <c r="K841" s="27"/>
      <c r="L841" s="27"/>
      <c r="M841" s="27"/>
      <c r="N841" s="27">
        <f>+N840+N839</f>
        <v>292215</v>
      </c>
      <c r="O841" s="27">
        <f>+O840+O839</f>
        <v>292215</v>
      </c>
      <c r="P841" s="27"/>
      <c r="Q841" s="27"/>
      <c r="R841" s="27"/>
      <c r="S841" s="27"/>
      <c r="T841" s="27"/>
    </row>
    <row r="842" spans="1:20" x14ac:dyDescent="0.25">
      <c r="A842" s="2" t="s">
        <v>4483</v>
      </c>
      <c r="B842" s="39">
        <v>8118953</v>
      </c>
      <c r="C842" s="41" t="s">
        <v>271</v>
      </c>
      <c r="D842" s="39" t="s">
        <v>637</v>
      </c>
      <c r="E842" s="41" t="s">
        <v>638</v>
      </c>
      <c r="F842" s="10" t="s">
        <v>128</v>
      </c>
      <c r="G842" s="18" t="s">
        <v>221</v>
      </c>
      <c r="H842" s="26"/>
      <c r="I842" s="26"/>
      <c r="J842" s="26">
        <v>140000</v>
      </c>
      <c r="K842" s="26"/>
      <c r="L842" s="26"/>
      <c r="M842" s="26"/>
      <c r="N842" s="26"/>
      <c r="O842" s="26"/>
      <c r="P842" s="26"/>
      <c r="Q842" s="26"/>
      <c r="R842" s="26"/>
      <c r="S842" s="26"/>
      <c r="T842" s="26"/>
    </row>
    <row r="843" spans="1:20" x14ac:dyDescent="0.25">
      <c r="A843" s="2" t="s">
        <v>4483</v>
      </c>
      <c r="B843" s="43"/>
      <c r="C843" s="44"/>
      <c r="D843" s="43"/>
      <c r="E843" s="44"/>
      <c r="F843" s="10" t="s">
        <v>53</v>
      </c>
      <c r="G843" s="18" t="s">
        <v>221</v>
      </c>
      <c r="H843" s="26"/>
      <c r="I843" s="26"/>
      <c r="J843" s="26">
        <v>180000</v>
      </c>
      <c r="K843" s="26"/>
      <c r="L843" s="26"/>
      <c r="M843" s="26"/>
      <c r="N843" s="26"/>
      <c r="O843" s="26"/>
      <c r="P843" s="26"/>
      <c r="Q843" s="26"/>
      <c r="R843" s="26"/>
      <c r="S843" s="26"/>
      <c r="T843" s="26"/>
    </row>
    <row r="844" spans="1:20" x14ac:dyDescent="0.25">
      <c r="A844" s="2" t="s">
        <v>4483</v>
      </c>
      <c r="B844" s="43"/>
      <c r="C844" s="44"/>
      <c r="D844" s="43"/>
      <c r="E844" s="44"/>
      <c r="F844" s="10" t="s">
        <v>129</v>
      </c>
      <c r="G844" s="18" t="s">
        <v>221</v>
      </c>
      <c r="H844" s="26"/>
      <c r="I844" s="26"/>
      <c r="J844" s="26">
        <v>40000</v>
      </c>
      <c r="K844" s="26"/>
      <c r="L844" s="26"/>
      <c r="M844" s="26"/>
      <c r="N844" s="26"/>
      <c r="O844" s="26"/>
      <c r="P844" s="26"/>
      <c r="Q844" s="26"/>
      <c r="R844" s="26"/>
      <c r="S844" s="26"/>
      <c r="T844" s="26"/>
    </row>
    <row r="845" spans="1:20" x14ac:dyDescent="0.25">
      <c r="A845" s="2" t="s">
        <v>4483</v>
      </c>
      <c r="B845" s="43"/>
      <c r="C845" s="44"/>
      <c r="D845" s="43"/>
      <c r="E845" s="44"/>
      <c r="F845" s="10" t="s">
        <v>17</v>
      </c>
      <c r="G845" s="18" t="s">
        <v>221</v>
      </c>
      <c r="H845" s="26"/>
      <c r="I845" s="26"/>
      <c r="J845" s="26">
        <v>504456</v>
      </c>
      <c r="K845" s="26"/>
      <c r="L845" s="26"/>
      <c r="M845" s="26"/>
      <c r="N845" s="26"/>
      <c r="O845" s="26"/>
      <c r="P845" s="26"/>
      <c r="Q845" s="26"/>
      <c r="R845" s="26"/>
      <c r="S845" s="26"/>
      <c r="T845" s="26"/>
    </row>
    <row r="846" spans="1:20" x14ac:dyDescent="0.25">
      <c r="A846" s="2" t="s">
        <v>4483</v>
      </c>
      <c r="B846" s="43"/>
      <c r="C846" s="44"/>
      <c r="D846" s="43"/>
      <c r="E846" s="44"/>
      <c r="F846" s="10" t="s">
        <v>18</v>
      </c>
      <c r="G846" s="18" t="s">
        <v>221</v>
      </c>
      <c r="H846" s="26"/>
      <c r="I846" s="26"/>
      <c r="J846" s="26">
        <v>550000</v>
      </c>
      <c r="K846" s="26"/>
      <c r="L846" s="26"/>
      <c r="M846" s="26"/>
      <c r="N846" s="26"/>
      <c r="O846" s="26"/>
      <c r="P846" s="26"/>
      <c r="Q846" s="26"/>
      <c r="R846" s="26"/>
      <c r="S846" s="26"/>
      <c r="T846" s="26"/>
    </row>
    <row r="847" spans="1:20" x14ac:dyDescent="0.25">
      <c r="A847" s="2" t="s">
        <v>4483</v>
      </c>
      <c r="B847" s="43"/>
      <c r="C847" s="44"/>
      <c r="D847" s="43"/>
      <c r="E847" s="44"/>
      <c r="F847" s="10" t="s">
        <v>20</v>
      </c>
      <c r="G847" s="18" t="s">
        <v>221</v>
      </c>
      <c r="H847" s="26"/>
      <c r="I847" s="26"/>
      <c r="J847" s="26">
        <v>120000</v>
      </c>
      <c r="K847" s="26"/>
      <c r="L847" s="26"/>
      <c r="M847" s="26"/>
      <c r="N847" s="26"/>
      <c r="O847" s="26"/>
      <c r="P847" s="26"/>
      <c r="Q847" s="26"/>
      <c r="R847" s="26"/>
      <c r="S847" s="26"/>
      <c r="T847" s="26"/>
    </row>
    <row r="848" spans="1:20" x14ac:dyDescent="0.25">
      <c r="A848" s="2" t="s">
        <v>4483</v>
      </c>
      <c r="B848" s="43"/>
      <c r="C848" s="44"/>
      <c r="D848" s="43"/>
      <c r="E848" s="44"/>
      <c r="F848" s="10" t="s">
        <v>39</v>
      </c>
      <c r="G848" s="18" t="s">
        <v>221</v>
      </c>
      <c r="H848" s="26"/>
      <c r="I848" s="26"/>
      <c r="J848" s="26">
        <v>3315565</v>
      </c>
      <c r="K848" s="26"/>
      <c r="L848" s="26"/>
      <c r="M848" s="26"/>
      <c r="N848" s="26"/>
      <c r="O848" s="26"/>
      <c r="P848" s="26"/>
      <c r="Q848" s="26"/>
      <c r="R848" s="26"/>
      <c r="S848" s="26"/>
      <c r="T848" s="26"/>
    </row>
    <row r="849" spans="1:20" x14ac:dyDescent="0.25">
      <c r="A849" s="2" t="s">
        <v>4483</v>
      </c>
      <c r="B849" s="43"/>
      <c r="C849" s="44"/>
      <c r="D849" s="43"/>
      <c r="E849" s="44"/>
      <c r="F849" s="10" t="s">
        <v>22</v>
      </c>
      <c r="G849" s="18" t="s">
        <v>221</v>
      </c>
      <c r="H849" s="26"/>
      <c r="I849" s="26"/>
      <c r="J849" s="26">
        <v>232389</v>
      </c>
      <c r="K849" s="26"/>
      <c r="L849" s="26"/>
      <c r="M849" s="26"/>
      <c r="N849" s="26"/>
      <c r="O849" s="26"/>
      <c r="P849" s="26"/>
      <c r="Q849" s="26"/>
      <c r="R849" s="26"/>
      <c r="S849" s="26"/>
      <c r="T849" s="26"/>
    </row>
    <row r="850" spans="1:20" x14ac:dyDescent="0.25">
      <c r="A850" s="2" t="s">
        <v>4483</v>
      </c>
      <c r="B850" s="43"/>
      <c r="C850" s="44"/>
      <c r="D850" s="43"/>
      <c r="E850" s="44"/>
      <c r="F850" s="10" t="s">
        <v>23</v>
      </c>
      <c r="G850" s="18" t="s">
        <v>221</v>
      </c>
      <c r="H850" s="26"/>
      <c r="I850" s="26"/>
      <c r="J850" s="26">
        <v>140000</v>
      </c>
      <c r="K850" s="26"/>
      <c r="L850" s="26"/>
      <c r="M850" s="26"/>
      <c r="N850" s="26"/>
      <c r="O850" s="26"/>
      <c r="P850" s="26"/>
      <c r="Q850" s="26"/>
      <c r="R850" s="26"/>
      <c r="S850" s="26"/>
      <c r="T850" s="26"/>
    </row>
    <row r="851" spans="1:20" x14ac:dyDescent="0.25">
      <c r="A851" s="2" t="s">
        <v>4483</v>
      </c>
      <c r="B851" s="43"/>
      <c r="C851" s="44"/>
      <c r="D851" s="43"/>
      <c r="E851" s="44"/>
      <c r="F851" s="10" t="s">
        <v>156</v>
      </c>
      <c r="G851" s="18" t="s">
        <v>221</v>
      </c>
      <c r="H851" s="26"/>
      <c r="I851" s="26"/>
      <c r="J851" s="26">
        <v>280000</v>
      </c>
      <c r="K851" s="26"/>
      <c r="L851" s="26"/>
      <c r="M851" s="26"/>
      <c r="N851" s="26"/>
      <c r="O851" s="26"/>
      <c r="P851" s="26"/>
      <c r="Q851" s="26"/>
      <c r="R851" s="26"/>
      <c r="S851" s="26"/>
      <c r="T851" s="26"/>
    </row>
    <row r="852" spans="1:20" x14ac:dyDescent="0.25">
      <c r="A852" s="2" t="s">
        <v>4483</v>
      </c>
      <c r="B852" s="43"/>
      <c r="C852" s="44"/>
      <c r="D852" s="43"/>
      <c r="E852" s="44"/>
      <c r="F852" s="10" t="s">
        <v>181</v>
      </c>
      <c r="G852" s="18" t="s">
        <v>221</v>
      </c>
      <c r="H852" s="26"/>
      <c r="I852" s="26"/>
      <c r="J852" s="26">
        <v>350000</v>
      </c>
      <c r="K852" s="26"/>
      <c r="L852" s="26"/>
      <c r="M852" s="26"/>
      <c r="N852" s="26"/>
      <c r="O852" s="26"/>
      <c r="P852" s="26"/>
      <c r="Q852" s="26"/>
      <c r="R852" s="26"/>
      <c r="S852" s="26"/>
      <c r="T852" s="26"/>
    </row>
    <row r="853" spans="1:20" x14ac:dyDescent="0.25">
      <c r="A853" s="2" t="s">
        <v>4483</v>
      </c>
      <c r="B853" s="40"/>
      <c r="C853" s="42"/>
      <c r="D853" s="40"/>
      <c r="E853" s="42"/>
      <c r="F853" s="10" t="s">
        <v>24</v>
      </c>
      <c r="G853" s="18" t="s">
        <v>221</v>
      </c>
      <c r="H853" s="26"/>
      <c r="I853" s="26"/>
      <c r="J853" s="26">
        <v>4275166</v>
      </c>
      <c r="K853" s="26"/>
      <c r="L853" s="26"/>
      <c r="M853" s="26"/>
      <c r="N853" s="26"/>
      <c r="O853" s="26"/>
      <c r="P853" s="26"/>
      <c r="Q853" s="26"/>
      <c r="R853" s="26"/>
      <c r="S853" s="26"/>
      <c r="T853" s="26"/>
    </row>
    <row r="854" spans="1:20" x14ac:dyDescent="0.25">
      <c r="A854" s="2" t="s">
        <v>4483</v>
      </c>
      <c r="B854" s="12" t="s">
        <v>639</v>
      </c>
      <c r="C854" s="12"/>
      <c r="D854" s="12"/>
      <c r="E854" s="12"/>
      <c r="F854" s="10"/>
      <c r="G854" s="10"/>
      <c r="H854" s="27"/>
      <c r="I854" s="27"/>
      <c r="J854" s="27">
        <v>10127576</v>
      </c>
      <c r="K854" s="27"/>
      <c r="L854" s="27"/>
      <c r="M854" s="27"/>
      <c r="N854" s="27"/>
      <c r="O854" s="27"/>
      <c r="P854" s="27"/>
      <c r="Q854" s="27"/>
      <c r="R854" s="27"/>
      <c r="S854" s="27"/>
      <c r="T854" s="27"/>
    </row>
    <row r="855" spans="1:20" x14ac:dyDescent="0.25">
      <c r="A855" s="2" t="s">
        <v>4483</v>
      </c>
      <c r="B855" s="39">
        <v>8095259</v>
      </c>
      <c r="C855" s="41" t="s">
        <v>640</v>
      </c>
      <c r="D855" s="39" t="s">
        <v>641</v>
      </c>
      <c r="E855" s="41" t="s">
        <v>642</v>
      </c>
      <c r="F855" s="10" t="s">
        <v>20</v>
      </c>
      <c r="G855" s="18" t="s">
        <v>10</v>
      </c>
      <c r="H855" s="26"/>
      <c r="I855" s="26"/>
      <c r="J855" s="26"/>
      <c r="K855" s="26"/>
      <c r="L855" s="26"/>
      <c r="M855" s="26"/>
      <c r="N855" s="26">
        <v>814091</v>
      </c>
      <c r="O855" s="26"/>
      <c r="P855" s="26"/>
      <c r="Q855" s="26"/>
      <c r="R855" s="26"/>
      <c r="S855" s="26"/>
      <c r="T855" s="26"/>
    </row>
    <row r="856" spans="1:20" x14ac:dyDescent="0.25">
      <c r="A856" s="2" t="s">
        <v>4483</v>
      </c>
      <c r="B856" s="43"/>
      <c r="C856" s="44"/>
      <c r="D856" s="40"/>
      <c r="E856" s="42"/>
      <c r="F856" s="10" t="s">
        <v>82</v>
      </c>
      <c r="G856" s="18" t="s">
        <v>10</v>
      </c>
      <c r="H856" s="26"/>
      <c r="I856" s="26"/>
      <c r="J856" s="26"/>
      <c r="K856" s="26"/>
      <c r="L856" s="26"/>
      <c r="M856" s="26"/>
      <c r="N856" s="26">
        <v>1000000</v>
      </c>
      <c r="O856" s="26"/>
      <c r="P856" s="26"/>
      <c r="Q856" s="26"/>
      <c r="R856" s="26"/>
      <c r="S856" s="26"/>
      <c r="T856" s="26"/>
    </row>
    <row r="857" spans="1:20" x14ac:dyDescent="0.25">
      <c r="A857" s="2" t="s">
        <v>4483</v>
      </c>
      <c r="B857" s="43"/>
      <c r="C857" s="44"/>
      <c r="D857" s="39" t="s">
        <v>643</v>
      </c>
      <c r="E857" s="41" t="s">
        <v>644</v>
      </c>
      <c r="F857" s="10" t="s">
        <v>44</v>
      </c>
      <c r="G857" s="18" t="s">
        <v>10</v>
      </c>
      <c r="H857" s="26"/>
      <c r="I857" s="26"/>
      <c r="J857" s="26"/>
      <c r="K857" s="26"/>
      <c r="L857" s="26"/>
      <c r="M857" s="26"/>
      <c r="N857" s="26"/>
      <c r="O857" s="26">
        <v>1597036</v>
      </c>
      <c r="P857" s="26"/>
      <c r="Q857" s="26"/>
      <c r="R857" s="26"/>
      <c r="S857" s="26"/>
      <c r="T857" s="26"/>
    </row>
    <row r="858" spans="1:20" x14ac:dyDescent="0.25">
      <c r="A858" s="2" t="s">
        <v>4483</v>
      </c>
      <c r="B858" s="40"/>
      <c r="C858" s="42"/>
      <c r="D858" s="40"/>
      <c r="E858" s="42"/>
      <c r="F858" s="10" t="s">
        <v>47</v>
      </c>
      <c r="G858" s="18" t="s">
        <v>10</v>
      </c>
      <c r="H858" s="26"/>
      <c r="I858" s="26"/>
      <c r="J858" s="26"/>
      <c r="K858" s="26"/>
      <c r="L858" s="26"/>
      <c r="M858" s="26"/>
      <c r="N858" s="26"/>
      <c r="O858" s="26">
        <v>217055</v>
      </c>
      <c r="P858" s="26"/>
      <c r="Q858" s="26"/>
      <c r="R858" s="26"/>
      <c r="S858" s="26"/>
      <c r="T858" s="26"/>
    </row>
    <row r="859" spans="1:20" x14ac:dyDescent="0.25">
      <c r="A859" s="2" t="s">
        <v>4483</v>
      </c>
      <c r="B859" s="12" t="s">
        <v>645</v>
      </c>
      <c r="C859" s="12"/>
      <c r="D859" s="12"/>
      <c r="E859" s="12"/>
      <c r="F859" s="10"/>
      <c r="G859" s="10"/>
      <c r="H859" s="27"/>
      <c r="I859" s="27"/>
      <c r="J859" s="27"/>
      <c r="K859" s="27"/>
      <c r="L859" s="27"/>
      <c r="M859" s="27"/>
      <c r="N859" s="27">
        <f>SUBTOTAL(9,N855:N858)</f>
        <v>1814091</v>
      </c>
      <c r="O859" s="27">
        <f>SUBTOTAL(9,O855:O858)</f>
        <v>1814091</v>
      </c>
      <c r="P859" s="27"/>
      <c r="Q859" s="27"/>
      <c r="R859" s="27"/>
      <c r="S859" s="27"/>
      <c r="T859" s="27"/>
    </row>
    <row r="860" spans="1:20" x14ac:dyDescent="0.25">
      <c r="A860" s="2" t="s">
        <v>4483</v>
      </c>
      <c r="B860" s="39">
        <v>8119314</v>
      </c>
      <c r="C860" s="41" t="s">
        <v>98</v>
      </c>
      <c r="D860" s="39" t="s">
        <v>159</v>
      </c>
      <c r="E860" s="41" t="s">
        <v>160</v>
      </c>
      <c r="F860" s="10" t="s">
        <v>44</v>
      </c>
      <c r="G860" s="18" t="s">
        <v>10</v>
      </c>
      <c r="H860" s="26"/>
      <c r="I860" s="26"/>
      <c r="J860" s="26"/>
      <c r="K860" s="26"/>
      <c r="L860" s="26"/>
      <c r="M860" s="26"/>
      <c r="N860" s="26"/>
      <c r="O860" s="26">
        <v>1000</v>
      </c>
      <c r="P860" s="26"/>
      <c r="Q860" s="26"/>
      <c r="R860" s="26"/>
      <c r="S860" s="26"/>
      <c r="T860" s="26"/>
    </row>
    <row r="861" spans="1:20" x14ac:dyDescent="0.25">
      <c r="A861" s="2" t="s">
        <v>4483</v>
      </c>
      <c r="B861" s="43"/>
      <c r="C861" s="44"/>
      <c r="D861" s="43"/>
      <c r="E861" s="44"/>
      <c r="F861" s="10" t="s">
        <v>9</v>
      </c>
      <c r="G861" s="18" t="s">
        <v>10</v>
      </c>
      <c r="H861" s="26"/>
      <c r="I861" s="26"/>
      <c r="J861" s="26"/>
      <c r="K861" s="26"/>
      <c r="L861" s="26"/>
      <c r="M861" s="26"/>
      <c r="N861" s="26"/>
      <c r="O861" s="26">
        <v>19000</v>
      </c>
      <c r="P861" s="26"/>
      <c r="Q861" s="26"/>
      <c r="R861" s="26"/>
      <c r="S861" s="26"/>
      <c r="T861" s="26"/>
    </row>
    <row r="862" spans="1:20" x14ac:dyDescent="0.25">
      <c r="A862" s="2" t="s">
        <v>4483</v>
      </c>
      <c r="B862" s="43"/>
      <c r="C862" s="44"/>
      <c r="D862" s="43"/>
      <c r="E862" s="44"/>
      <c r="F862" s="10" t="s">
        <v>11</v>
      </c>
      <c r="G862" s="18" t="s">
        <v>10</v>
      </c>
      <c r="H862" s="26"/>
      <c r="I862" s="26"/>
      <c r="J862" s="26"/>
      <c r="K862" s="26"/>
      <c r="L862" s="26"/>
      <c r="M862" s="26"/>
      <c r="N862" s="26">
        <v>45000</v>
      </c>
      <c r="O862" s="26"/>
      <c r="P862" s="26"/>
      <c r="Q862" s="26"/>
      <c r="R862" s="26"/>
      <c r="S862" s="26"/>
      <c r="T862" s="26"/>
    </row>
    <row r="863" spans="1:20" x14ac:dyDescent="0.25">
      <c r="A863" s="2" t="s">
        <v>4483</v>
      </c>
      <c r="B863" s="40"/>
      <c r="C863" s="42"/>
      <c r="D863" s="40"/>
      <c r="E863" s="42"/>
      <c r="F863" s="10" t="s">
        <v>96</v>
      </c>
      <c r="G863" s="18" t="s">
        <v>10</v>
      </c>
      <c r="H863" s="26"/>
      <c r="I863" s="26"/>
      <c r="J863" s="26"/>
      <c r="K863" s="26"/>
      <c r="L863" s="26"/>
      <c r="M863" s="26"/>
      <c r="N863" s="26"/>
      <c r="O863" s="26">
        <v>25000</v>
      </c>
      <c r="P863" s="26"/>
      <c r="Q863" s="26"/>
      <c r="R863" s="26"/>
      <c r="S863" s="26"/>
      <c r="T863" s="26"/>
    </row>
    <row r="864" spans="1:20" x14ac:dyDescent="0.25">
      <c r="A864" s="2" t="s">
        <v>4483</v>
      </c>
      <c r="B864" s="12" t="s">
        <v>646</v>
      </c>
      <c r="C864" s="12"/>
      <c r="D864" s="12"/>
      <c r="E864" s="12"/>
      <c r="F864" s="10"/>
      <c r="G864" s="10"/>
      <c r="H864" s="27"/>
      <c r="I864" s="27"/>
      <c r="J864" s="27"/>
      <c r="K864" s="27"/>
      <c r="L864" s="27"/>
      <c r="M864" s="27"/>
      <c r="N864" s="27">
        <f>SUBTOTAL(9,N860:N863)</f>
        <v>45000</v>
      </c>
      <c r="O864" s="27">
        <f>SUBTOTAL(9,O860:O863)</f>
        <v>45000</v>
      </c>
      <c r="P864" s="27"/>
      <c r="Q864" s="27"/>
      <c r="R864" s="27"/>
      <c r="S864" s="27"/>
      <c r="T864" s="27"/>
    </row>
    <row r="865" spans="1:20" x14ac:dyDescent="0.25">
      <c r="A865" s="2" t="s">
        <v>4483</v>
      </c>
      <c r="B865" s="39">
        <v>8149632</v>
      </c>
      <c r="C865" s="41" t="s">
        <v>647</v>
      </c>
      <c r="D865" s="39" t="s">
        <v>648</v>
      </c>
      <c r="E865" s="41" t="s">
        <v>649</v>
      </c>
      <c r="F865" s="10" t="s">
        <v>44</v>
      </c>
      <c r="G865" s="18" t="s">
        <v>10</v>
      </c>
      <c r="H865" s="26"/>
      <c r="I865" s="26"/>
      <c r="J865" s="26"/>
      <c r="K865" s="26"/>
      <c r="L865" s="26"/>
      <c r="M865" s="26"/>
      <c r="N865" s="26"/>
      <c r="O865" s="26">
        <v>150000</v>
      </c>
      <c r="P865" s="26"/>
      <c r="Q865" s="26"/>
      <c r="R865" s="26"/>
      <c r="S865" s="26"/>
      <c r="T865" s="26"/>
    </row>
    <row r="866" spans="1:20" x14ac:dyDescent="0.25">
      <c r="A866" s="2" t="s">
        <v>4483</v>
      </c>
      <c r="B866" s="43"/>
      <c r="C866" s="44"/>
      <c r="D866" s="43"/>
      <c r="E866" s="44"/>
      <c r="F866" s="10" t="s">
        <v>22</v>
      </c>
      <c r="G866" s="18" t="s">
        <v>10</v>
      </c>
      <c r="H866" s="26"/>
      <c r="I866" s="26"/>
      <c r="J866" s="26"/>
      <c r="K866" s="26"/>
      <c r="L866" s="26"/>
      <c r="M866" s="26"/>
      <c r="N866" s="26">
        <v>97033</v>
      </c>
      <c r="O866" s="26"/>
      <c r="P866" s="26"/>
      <c r="Q866" s="26"/>
      <c r="R866" s="26"/>
      <c r="S866" s="26"/>
      <c r="T866" s="26"/>
    </row>
    <row r="867" spans="1:20" x14ac:dyDescent="0.25">
      <c r="A867" s="2" t="s">
        <v>4483</v>
      </c>
      <c r="B867" s="43"/>
      <c r="C867" s="44"/>
      <c r="D867" s="43"/>
      <c r="E867" s="44"/>
      <c r="F867" s="10" t="s">
        <v>23</v>
      </c>
      <c r="G867" s="18" t="s">
        <v>10</v>
      </c>
      <c r="H867" s="26"/>
      <c r="I867" s="26"/>
      <c r="J867" s="26"/>
      <c r="K867" s="26"/>
      <c r="L867" s="26"/>
      <c r="M867" s="26"/>
      <c r="N867" s="26"/>
      <c r="O867" s="26">
        <v>97033</v>
      </c>
      <c r="P867" s="26"/>
      <c r="Q867" s="26"/>
      <c r="R867" s="26"/>
      <c r="S867" s="26"/>
      <c r="T867" s="26"/>
    </row>
    <row r="868" spans="1:20" x14ac:dyDescent="0.25">
      <c r="A868" s="2" t="s">
        <v>4483</v>
      </c>
      <c r="B868" s="40"/>
      <c r="C868" s="42"/>
      <c r="D868" s="40"/>
      <c r="E868" s="42"/>
      <c r="F868" s="10" t="s">
        <v>24</v>
      </c>
      <c r="G868" s="18" t="s">
        <v>10</v>
      </c>
      <c r="H868" s="26"/>
      <c r="I868" s="26"/>
      <c r="J868" s="26"/>
      <c r="K868" s="26"/>
      <c r="L868" s="26"/>
      <c r="M868" s="26"/>
      <c r="N868" s="26">
        <v>150000</v>
      </c>
      <c r="O868" s="26"/>
      <c r="P868" s="26"/>
      <c r="Q868" s="26"/>
      <c r="R868" s="26"/>
      <c r="S868" s="26"/>
      <c r="T868" s="26"/>
    </row>
    <row r="869" spans="1:20" x14ac:dyDescent="0.25">
      <c r="A869" s="2" t="s">
        <v>4483</v>
      </c>
      <c r="B869" s="12" t="s">
        <v>650</v>
      </c>
      <c r="C869" s="12"/>
      <c r="D869" s="12"/>
      <c r="E869" s="12"/>
      <c r="F869" s="10"/>
      <c r="G869" s="10"/>
      <c r="H869" s="27"/>
      <c r="I869" s="27"/>
      <c r="J869" s="27"/>
      <c r="K869" s="27"/>
      <c r="L869" s="27"/>
      <c r="M869" s="27"/>
      <c r="N869" s="27">
        <f>SUBTOTAL(9,N865:N868)</f>
        <v>247033</v>
      </c>
      <c r="O869" s="27">
        <f>SUBTOTAL(9,O865:O868)</f>
        <v>247033</v>
      </c>
      <c r="P869" s="27"/>
      <c r="Q869" s="27"/>
      <c r="R869" s="27"/>
      <c r="S869" s="27"/>
      <c r="T869" s="27"/>
    </row>
    <row r="870" spans="1:20" x14ac:dyDescent="0.25">
      <c r="A870" s="2" t="s">
        <v>4483</v>
      </c>
      <c r="B870" s="39">
        <v>8149496</v>
      </c>
      <c r="C870" s="41" t="s">
        <v>651</v>
      </c>
      <c r="D870" s="39" t="s">
        <v>652</v>
      </c>
      <c r="E870" s="41" t="s">
        <v>653</v>
      </c>
      <c r="F870" s="10" t="s">
        <v>44</v>
      </c>
      <c r="G870" s="18" t="s">
        <v>10</v>
      </c>
      <c r="H870" s="26"/>
      <c r="I870" s="26"/>
      <c r="J870" s="26"/>
      <c r="K870" s="26"/>
      <c r="L870" s="26"/>
      <c r="M870" s="26"/>
      <c r="N870" s="26">
        <v>263780</v>
      </c>
      <c r="O870" s="26"/>
      <c r="P870" s="26"/>
      <c r="Q870" s="26"/>
      <c r="R870" s="26"/>
      <c r="S870" s="26"/>
      <c r="T870" s="26"/>
    </row>
    <row r="871" spans="1:20" x14ac:dyDescent="0.25">
      <c r="A871" s="2" t="s">
        <v>4483</v>
      </c>
      <c r="B871" s="43"/>
      <c r="C871" s="44"/>
      <c r="D871" s="43"/>
      <c r="E871" s="44"/>
      <c r="F871" s="10" t="s">
        <v>47</v>
      </c>
      <c r="G871" s="18" t="s">
        <v>10</v>
      </c>
      <c r="H871" s="26"/>
      <c r="I871" s="26"/>
      <c r="J871" s="26"/>
      <c r="K871" s="26"/>
      <c r="L871" s="26"/>
      <c r="M871" s="26"/>
      <c r="N871" s="26">
        <v>39567</v>
      </c>
      <c r="O871" s="26"/>
      <c r="P871" s="26"/>
      <c r="Q871" s="26"/>
      <c r="R871" s="26"/>
      <c r="S871" s="26"/>
      <c r="T871" s="26"/>
    </row>
    <row r="872" spans="1:20" x14ac:dyDescent="0.25">
      <c r="A872" s="2" t="s">
        <v>4483</v>
      </c>
      <c r="B872" s="40"/>
      <c r="C872" s="42"/>
      <c r="D872" s="40"/>
      <c r="E872" s="42"/>
      <c r="F872" s="10" t="s">
        <v>18</v>
      </c>
      <c r="G872" s="18" t="s">
        <v>10</v>
      </c>
      <c r="H872" s="26"/>
      <c r="I872" s="26"/>
      <c r="J872" s="26"/>
      <c r="K872" s="26"/>
      <c r="L872" s="26"/>
      <c r="M872" s="26"/>
      <c r="N872" s="26"/>
      <c r="O872" s="26">
        <v>303347</v>
      </c>
      <c r="P872" s="26"/>
      <c r="Q872" s="26"/>
      <c r="R872" s="26"/>
      <c r="S872" s="26"/>
      <c r="T872" s="26"/>
    </row>
    <row r="873" spans="1:20" x14ac:dyDescent="0.25">
      <c r="A873" s="2" t="s">
        <v>4483</v>
      </c>
      <c r="B873" s="12" t="s">
        <v>654</v>
      </c>
      <c r="C873" s="12"/>
      <c r="D873" s="12"/>
      <c r="E873" s="12"/>
      <c r="F873" s="10"/>
      <c r="G873" s="10"/>
      <c r="H873" s="27"/>
      <c r="I873" s="27"/>
      <c r="J873" s="27"/>
      <c r="K873" s="27"/>
      <c r="L873" s="27"/>
      <c r="M873" s="27"/>
      <c r="N873" s="27">
        <f>SUBTOTAL(9,N870:N872)</f>
        <v>303347</v>
      </c>
      <c r="O873" s="27">
        <f>SUBTOTAL(9,O870:O872)</f>
        <v>303347</v>
      </c>
      <c r="P873" s="27"/>
      <c r="Q873" s="27"/>
      <c r="R873" s="27"/>
      <c r="S873" s="27"/>
      <c r="T873" s="27"/>
    </row>
    <row r="874" spans="1:20" x14ac:dyDescent="0.25">
      <c r="A874" s="2" t="s">
        <v>4483</v>
      </c>
      <c r="B874" s="39">
        <v>8058736</v>
      </c>
      <c r="C874" s="41" t="s">
        <v>251</v>
      </c>
      <c r="D874" s="39" t="s">
        <v>655</v>
      </c>
      <c r="E874" s="41" t="s">
        <v>656</v>
      </c>
      <c r="F874" s="10" t="s">
        <v>37</v>
      </c>
      <c r="G874" s="18" t="s">
        <v>10</v>
      </c>
      <c r="H874" s="26"/>
      <c r="I874" s="26"/>
      <c r="J874" s="26"/>
      <c r="K874" s="26"/>
      <c r="L874" s="26"/>
      <c r="M874" s="26"/>
      <c r="N874" s="26">
        <v>1575000</v>
      </c>
      <c r="O874" s="26"/>
      <c r="P874" s="26"/>
      <c r="Q874" s="26"/>
      <c r="R874" s="26"/>
      <c r="S874" s="26"/>
      <c r="T874" s="26"/>
    </row>
    <row r="875" spans="1:20" x14ac:dyDescent="0.25">
      <c r="A875" s="2" t="s">
        <v>4483</v>
      </c>
      <c r="B875" s="43"/>
      <c r="C875" s="44"/>
      <c r="D875" s="43"/>
      <c r="E875" s="44"/>
      <c r="F875" s="10" t="s">
        <v>334</v>
      </c>
      <c r="G875" s="18" t="s">
        <v>10</v>
      </c>
      <c r="H875" s="26"/>
      <c r="I875" s="26"/>
      <c r="J875" s="26"/>
      <c r="K875" s="26"/>
      <c r="L875" s="26"/>
      <c r="M875" s="26"/>
      <c r="N875" s="26">
        <v>210000</v>
      </c>
      <c r="O875" s="26"/>
      <c r="P875" s="26"/>
      <c r="Q875" s="26"/>
      <c r="R875" s="26"/>
      <c r="S875" s="26"/>
      <c r="T875" s="26"/>
    </row>
    <row r="876" spans="1:20" x14ac:dyDescent="0.25">
      <c r="A876" s="2" t="s">
        <v>4483</v>
      </c>
      <c r="B876" s="43"/>
      <c r="C876" s="44"/>
      <c r="D876" s="43"/>
      <c r="E876" s="44"/>
      <c r="F876" s="10" t="s">
        <v>18</v>
      </c>
      <c r="G876" s="18" t="s">
        <v>10</v>
      </c>
      <c r="H876" s="26"/>
      <c r="I876" s="26"/>
      <c r="J876" s="26"/>
      <c r="K876" s="26"/>
      <c r="L876" s="26"/>
      <c r="M876" s="26"/>
      <c r="N876" s="26">
        <v>796469</v>
      </c>
      <c r="O876" s="26"/>
      <c r="P876" s="26"/>
      <c r="Q876" s="26"/>
      <c r="R876" s="26"/>
      <c r="S876" s="26"/>
      <c r="T876" s="26"/>
    </row>
    <row r="877" spans="1:20" x14ac:dyDescent="0.25">
      <c r="A877" s="2" t="s">
        <v>4483</v>
      </c>
      <c r="B877" s="43"/>
      <c r="C877" s="44"/>
      <c r="D877" s="43"/>
      <c r="E877" s="44"/>
      <c r="F877" s="10" t="s">
        <v>77</v>
      </c>
      <c r="G877" s="18" t="s">
        <v>10</v>
      </c>
      <c r="H877" s="26"/>
      <c r="I877" s="26"/>
      <c r="J877" s="26"/>
      <c r="K877" s="26"/>
      <c r="L877" s="26"/>
      <c r="M877" s="26"/>
      <c r="N877" s="26"/>
      <c r="O877" s="26">
        <v>1102650</v>
      </c>
      <c r="P877" s="26"/>
      <c r="Q877" s="26"/>
      <c r="R877" s="26"/>
      <c r="S877" s="26"/>
      <c r="T877" s="26"/>
    </row>
    <row r="878" spans="1:20" x14ac:dyDescent="0.25">
      <c r="A878" s="2" t="s">
        <v>4483</v>
      </c>
      <c r="B878" s="43"/>
      <c r="C878" s="44"/>
      <c r="D878" s="43"/>
      <c r="E878" s="44"/>
      <c r="F878" s="10" t="s">
        <v>20</v>
      </c>
      <c r="G878" s="18" t="s">
        <v>10</v>
      </c>
      <c r="H878" s="26"/>
      <c r="I878" s="26"/>
      <c r="J878" s="26"/>
      <c r="K878" s="26"/>
      <c r="L878" s="26"/>
      <c r="M878" s="26"/>
      <c r="N878" s="26">
        <v>175000</v>
      </c>
      <c r="O878" s="26"/>
      <c r="P878" s="26"/>
      <c r="Q878" s="26"/>
      <c r="R878" s="26"/>
      <c r="S878" s="26"/>
      <c r="T878" s="26"/>
    </row>
    <row r="879" spans="1:20" x14ac:dyDescent="0.25">
      <c r="A879" s="2" t="s">
        <v>4483</v>
      </c>
      <c r="B879" s="43"/>
      <c r="C879" s="44"/>
      <c r="D879" s="43"/>
      <c r="E879" s="44"/>
      <c r="F879" s="10" t="s">
        <v>22</v>
      </c>
      <c r="G879" s="18" t="s">
        <v>10</v>
      </c>
      <c r="H879" s="26"/>
      <c r="I879" s="26"/>
      <c r="J879" s="26"/>
      <c r="K879" s="26"/>
      <c r="L879" s="26"/>
      <c r="M879" s="26"/>
      <c r="N879" s="26"/>
      <c r="O879" s="26">
        <v>738069</v>
      </c>
      <c r="P879" s="26"/>
      <c r="Q879" s="26"/>
      <c r="R879" s="26"/>
      <c r="S879" s="26"/>
      <c r="T879" s="26"/>
    </row>
    <row r="880" spans="1:20" x14ac:dyDescent="0.25">
      <c r="A880" s="2" t="s">
        <v>4483</v>
      </c>
      <c r="B880" s="43"/>
      <c r="C880" s="44"/>
      <c r="D880" s="43"/>
      <c r="E880" s="44"/>
      <c r="F880" s="10" t="s">
        <v>156</v>
      </c>
      <c r="G880" s="18" t="s">
        <v>10</v>
      </c>
      <c r="H880" s="26"/>
      <c r="I880" s="26"/>
      <c r="J880" s="26"/>
      <c r="K880" s="26"/>
      <c r="L880" s="26"/>
      <c r="M880" s="26"/>
      <c r="N880" s="26">
        <v>700000</v>
      </c>
      <c r="O880" s="26"/>
      <c r="P880" s="26"/>
      <c r="Q880" s="26"/>
      <c r="R880" s="26"/>
      <c r="S880" s="26"/>
      <c r="T880" s="26"/>
    </row>
    <row r="881" spans="1:20" x14ac:dyDescent="0.25">
      <c r="A881" s="2" t="s">
        <v>4483</v>
      </c>
      <c r="B881" s="40"/>
      <c r="C881" s="42"/>
      <c r="D881" s="40"/>
      <c r="E881" s="42"/>
      <c r="F881" s="10" t="s">
        <v>24</v>
      </c>
      <c r="G881" s="18" t="s">
        <v>10</v>
      </c>
      <c r="H881" s="26"/>
      <c r="I881" s="26"/>
      <c r="J881" s="26"/>
      <c r="K881" s="26"/>
      <c r="L881" s="26"/>
      <c r="M881" s="26"/>
      <c r="N881" s="26"/>
      <c r="O881" s="26">
        <v>1615750</v>
      </c>
      <c r="P881" s="26"/>
      <c r="Q881" s="26"/>
      <c r="R881" s="26"/>
      <c r="S881" s="26"/>
      <c r="T881" s="26"/>
    </row>
    <row r="882" spans="1:20" x14ac:dyDescent="0.25">
      <c r="A882" s="2" t="s">
        <v>4483</v>
      </c>
      <c r="B882" s="12" t="s">
        <v>657</v>
      </c>
      <c r="C882" s="12"/>
      <c r="D882" s="12"/>
      <c r="E882" s="12"/>
      <c r="F882" s="10"/>
      <c r="G882" s="10"/>
      <c r="H882" s="27"/>
      <c r="I882" s="27"/>
      <c r="J882" s="27"/>
      <c r="K882" s="27"/>
      <c r="L882" s="27"/>
      <c r="M882" s="27"/>
      <c r="N882" s="27">
        <f>SUBTOTAL(9,N874:N881)</f>
        <v>3456469</v>
      </c>
      <c r="O882" s="27">
        <f>SUBTOTAL(9,O874:O881)</f>
        <v>3456469</v>
      </c>
      <c r="P882" s="27"/>
      <c r="Q882" s="27"/>
      <c r="R882" s="27"/>
      <c r="S882" s="27"/>
      <c r="T882" s="27"/>
    </row>
    <row r="883" spans="1:20" x14ac:dyDescent="0.25">
      <c r="A883" s="2" t="s">
        <v>4483</v>
      </c>
      <c r="B883" s="39">
        <v>8087579</v>
      </c>
      <c r="C883" s="41" t="s">
        <v>215</v>
      </c>
      <c r="D883" s="39" t="s">
        <v>216</v>
      </c>
      <c r="E883" s="41" t="s">
        <v>217</v>
      </c>
      <c r="F883" s="10" t="s">
        <v>53</v>
      </c>
      <c r="G883" s="18" t="s">
        <v>10</v>
      </c>
      <c r="H883" s="26"/>
      <c r="I883" s="26"/>
      <c r="J883" s="26"/>
      <c r="K883" s="26"/>
      <c r="L883" s="26"/>
      <c r="M883" s="26"/>
      <c r="N883" s="26">
        <v>302711</v>
      </c>
      <c r="O883" s="26"/>
      <c r="P883" s="26"/>
      <c r="Q883" s="26"/>
      <c r="R883" s="26"/>
      <c r="S883" s="26"/>
      <c r="T883" s="26"/>
    </row>
    <row r="884" spans="1:20" x14ac:dyDescent="0.25">
      <c r="A884" s="2" t="s">
        <v>4483</v>
      </c>
      <c r="B884" s="40"/>
      <c r="C884" s="42"/>
      <c r="D884" s="40"/>
      <c r="E884" s="42"/>
      <c r="F884" s="10" t="s">
        <v>22</v>
      </c>
      <c r="G884" s="18" t="s">
        <v>10</v>
      </c>
      <c r="H884" s="26"/>
      <c r="I884" s="26"/>
      <c r="J884" s="26"/>
      <c r="K884" s="26"/>
      <c r="L884" s="26"/>
      <c r="M884" s="26"/>
      <c r="N884" s="26"/>
      <c r="O884" s="26">
        <v>302711</v>
      </c>
      <c r="P884" s="26"/>
      <c r="Q884" s="26"/>
      <c r="R884" s="26"/>
      <c r="S884" s="26"/>
      <c r="T884" s="26"/>
    </row>
    <row r="885" spans="1:20" x14ac:dyDescent="0.25">
      <c r="A885" s="2" t="s">
        <v>4483</v>
      </c>
      <c r="B885" s="12" t="s">
        <v>658</v>
      </c>
      <c r="C885" s="12"/>
      <c r="D885" s="12"/>
      <c r="E885" s="12"/>
      <c r="F885" s="10"/>
      <c r="G885" s="10"/>
      <c r="H885" s="27"/>
      <c r="I885" s="27"/>
      <c r="J885" s="27"/>
      <c r="K885" s="27"/>
      <c r="L885" s="27"/>
      <c r="M885" s="27"/>
      <c r="N885" s="27">
        <f>SUBTOTAL(9,N883:N884)</f>
        <v>302711</v>
      </c>
      <c r="O885" s="27">
        <f>SUBTOTAL(9,O883:O884)</f>
        <v>302711</v>
      </c>
      <c r="P885" s="27"/>
      <c r="Q885" s="27"/>
      <c r="R885" s="27"/>
      <c r="S885" s="27"/>
      <c r="T885" s="27"/>
    </row>
    <row r="886" spans="1:20" x14ac:dyDescent="0.25">
      <c r="A886" s="2" t="s">
        <v>4483</v>
      </c>
      <c r="B886" s="39">
        <v>8087671</v>
      </c>
      <c r="C886" s="41" t="s">
        <v>275</v>
      </c>
      <c r="D886" s="39" t="s">
        <v>442</v>
      </c>
      <c r="E886" s="41" t="s">
        <v>443</v>
      </c>
      <c r="F886" s="10" t="s">
        <v>129</v>
      </c>
      <c r="G886" s="18" t="s">
        <v>10</v>
      </c>
      <c r="H886" s="26"/>
      <c r="I886" s="26"/>
      <c r="J886" s="26"/>
      <c r="K886" s="26"/>
      <c r="L886" s="26"/>
      <c r="M886" s="26"/>
      <c r="N886" s="26"/>
      <c r="O886" s="26">
        <v>50000</v>
      </c>
      <c r="P886" s="26"/>
      <c r="Q886" s="26"/>
      <c r="R886" s="26"/>
      <c r="S886" s="26"/>
      <c r="T886" s="26"/>
    </row>
    <row r="887" spans="1:20" x14ac:dyDescent="0.25">
      <c r="A887" s="2" t="s">
        <v>4483</v>
      </c>
      <c r="B887" s="40"/>
      <c r="C887" s="42"/>
      <c r="D887" s="40"/>
      <c r="E887" s="42"/>
      <c r="F887" s="10" t="s">
        <v>20</v>
      </c>
      <c r="G887" s="18" t="s">
        <v>10</v>
      </c>
      <c r="H887" s="26"/>
      <c r="I887" s="26"/>
      <c r="J887" s="26"/>
      <c r="K887" s="26"/>
      <c r="L887" s="26"/>
      <c r="M887" s="26"/>
      <c r="N887" s="26">
        <v>50000</v>
      </c>
      <c r="O887" s="26"/>
      <c r="P887" s="26"/>
      <c r="Q887" s="26"/>
      <c r="R887" s="26"/>
      <c r="S887" s="26"/>
      <c r="T887" s="26"/>
    </row>
    <row r="888" spans="1:20" x14ac:dyDescent="0.25">
      <c r="A888" s="2" t="s">
        <v>4483</v>
      </c>
      <c r="B888" s="12" t="s">
        <v>659</v>
      </c>
      <c r="C888" s="12"/>
      <c r="D888" s="12"/>
      <c r="E888" s="12"/>
      <c r="F888" s="10"/>
      <c r="G888" s="10"/>
      <c r="H888" s="27"/>
      <c r="I888" s="27"/>
      <c r="J888" s="27"/>
      <c r="K888" s="27"/>
      <c r="L888" s="27"/>
      <c r="M888" s="27"/>
      <c r="N888" s="27">
        <f>SUBTOTAL(9,N886:N887)</f>
        <v>50000</v>
      </c>
      <c r="O888" s="27">
        <f>SUBTOTAL(9,O886:O887)</f>
        <v>50000</v>
      </c>
      <c r="P888" s="27"/>
      <c r="Q888" s="27"/>
      <c r="R888" s="27"/>
      <c r="S888" s="27"/>
      <c r="T888" s="27"/>
    </row>
    <row r="889" spans="1:20" x14ac:dyDescent="0.25">
      <c r="A889" s="2" t="s">
        <v>4483</v>
      </c>
      <c r="B889" s="39">
        <v>8149648</v>
      </c>
      <c r="C889" s="41" t="s">
        <v>361</v>
      </c>
      <c r="D889" s="39" t="s">
        <v>362</v>
      </c>
      <c r="E889" s="41" t="s">
        <v>363</v>
      </c>
      <c r="F889" s="10" t="s">
        <v>18</v>
      </c>
      <c r="G889" s="18" t="s">
        <v>10</v>
      </c>
      <c r="H889" s="26"/>
      <c r="I889" s="26"/>
      <c r="J889" s="26"/>
      <c r="K889" s="26"/>
      <c r="L889" s="26"/>
      <c r="M889" s="26"/>
      <c r="N889" s="26"/>
      <c r="O889" s="26">
        <v>1500000</v>
      </c>
      <c r="P889" s="26"/>
      <c r="Q889" s="26"/>
      <c r="R889" s="26"/>
      <c r="S889" s="26"/>
      <c r="T889" s="26"/>
    </row>
    <row r="890" spans="1:20" x14ac:dyDescent="0.25">
      <c r="A890" s="2" t="s">
        <v>4483</v>
      </c>
      <c r="B890" s="43"/>
      <c r="C890" s="44"/>
      <c r="D890" s="43"/>
      <c r="E890" s="44"/>
      <c r="F890" s="10" t="s">
        <v>20</v>
      </c>
      <c r="G890" s="18" t="s">
        <v>10</v>
      </c>
      <c r="H890" s="26"/>
      <c r="I890" s="26"/>
      <c r="J890" s="26"/>
      <c r="K890" s="26"/>
      <c r="L890" s="26"/>
      <c r="M890" s="26"/>
      <c r="N890" s="26"/>
      <c r="O890" s="26">
        <v>400000</v>
      </c>
      <c r="P890" s="26"/>
      <c r="Q890" s="26"/>
      <c r="R890" s="26"/>
      <c r="S890" s="26"/>
      <c r="T890" s="26"/>
    </row>
    <row r="891" spans="1:20" x14ac:dyDescent="0.25">
      <c r="A891" s="2" t="s">
        <v>4483</v>
      </c>
      <c r="B891" s="40"/>
      <c r="C891" s="42"/>
      <c r="D891" s="40"/>
      <c r="E891" s="42"/>
      <c r="F891" s="10" t="s">
        <v>24</v>
      </c>
      <c r="G891" s="18" t="s">
        <v>10</v>
      </c>
      <c r="H891" s="26"/>
      <c r="I891" s="26"/>
      <c r="J891" s="26"/>
      <c r="K891" s="26"/>
      <c r="L891" s="26"/>
      <c r="M891" s="26"/>
      <c r="N891" s="26">
        <v>1900000</v>
      </c>
      <c r="O891" s="26"/>
      <c r="P891" s="26"/>
      <c r="Q891" s="26"/>
      <c r="R891" s="26"/>
      <c r="S891" s="26"/>
      <c r="T891" s="26"/>
    </row>
    <row r="892" spans="1:20" x14ac:dyDescent="0.25">
      <c r="A892" s="2" t="s">
        <v>4483</v>
      </c>
      <c r="B892" s="12" t="s">
        <v>660</v>
      </c>
      <c r="C892" s="12"/>
      <c r="D892" s="12"/>
      <c r="E892" s="12"/>
      <c r="F892" s="10"/>
      <c r="G892" s="10"/>
      <c r="H892" s="27"/>
      <c r="I892" s="27"/>
      <c r="J892" s="27"/>
      <c r="K892" s="27"/>
      <c r="L892" s="27"/>
      <c r="M892" s="27"/>
      <c r="N892" s="27">
        <f>SUBTOTAL(9,N889:N891)</f>
        <v>1900000</v>
      </c>
      <c r="O892" s="27">
        <f>SUBTOTAL(9,O889:O891)</f>
        <v>1900000</v>
      </c>
      <c r="P892" s="27"/>
      <c r="Q892" s="27"/>
      <c r="R892" s="27"/>
      <c r="S892" s="27"/>
      <c r="T892" s="27"/>
    </row>
    <row r="893" spans="1:20" x14ac:dyDescent="0.25">
      <c r="A893" s="2" t="s">
        <v>4483</v>
      </c>
      <c r="B893" s="39">
        <v>8139346</v>
      </c>
      <c r="C893" s="41" t="s">
        <v>98</v>
      </c>
      <c r="D893" s="39" t="s">
        <v>159</v>
      </c>
      <c r="E893" s="41" t="s">
        <v>160</v>
      </c>
      <c r="F893" s="10" t="s">
        <v>44</v>
      </c>
      <c r="G893" s="18" t="s">
        <v>10</v>
      </c>
      <c r="H893" s="26"/>
      <c r="I893" s="26"/>
      <c r="J893" s="26"/>
      <c r="K893" s="26"/>
      <c r="L893" s="26"/>
      <c r="M893" s="26"/>
      <c r="N893" s="26"/>
      <c r="O893" s="26">
        <v>197235</v>
      </c>
      <c r="P893" s="26"/>
      <c r="Q893" s="26"/>
      <c r="R893" s="26"/>
      <c r="S893" s="26"/>
      <c r="T893" s="26"/>
    </row>
    <row r="894" spans="1:20" x14ac:dyDescent="0.25">
      <c r="A894" s="2" t="s">
        <v>4483</v>
      </c>
      <c r="B894" s="40"/>
      <c r="C894" s="42"/>
      <c r="D894" s="40"/>
      <c r="E894" s="42"/>
      <c r="F894" s="10" t="s">
        <v>20</v>
      </c>
      <c r="G894" s="18" t="s">
        <v>10</v>
      </c>
      <c r="H894" s="26"/>
      <c r="I894" s="26"/>
      <c r="J894" s="26"/>
      <c r="K894" s="26"/>
      <c r="L894" s="26"/>
      <c r="M894" s="26"/>
      <c r="N894" s="26">
        <v>197235</v>
      </c>
      <c r="O894" s="26"/>
      <c r="P894" s="26"/>
      <c r="Q894" s="26"/>
      <c r="R894" s="26"/>
      <c r="S894" s="26"/>
      <c r="T894" s="26"/>
    </row>
    <row r="895" spans="1:20" x14ac:dyDescent="0.25">
      <c r="A895" s="2" t="s">
        <v>4483</v>
      </c>
      <c r="B895" s="12" t="s">
        <v>661</v>
      </c>
      <c r="C895" s="12"/>
      <c r="D895" s="12"/>
      <c r="E895" s="12"/>
      <c r="F895" s="10"/>
      <c r="G895" s="10"/>
      <c r="H895" s="27"/>
      <c r="I895" s="27"/>
      <c r="J895" s="27"/>
      <c r="K895" s="27"/>
      <c r="L895" s="27"/>
      <c r="M895" s="27"/>
      <c r="N895" s="27">
        <f>+N894+N893</f>
        <v>197235</v>
      </c>
      <c r="O895" s="27">
        <f>+O894+O893</f>
        <v>197235</v>
      </c>
      <c r="P895" s="27"/>
      <c r="Q895" s="27"/>
      <c r="R895" s="27"/>
      <c r="S895" s="27"/>
      <c r="T895" s="27"/>
    </row>
    <row r="896" spans="1:20" x14ac:dyDescent="0.25">
      <c r="A896" s="2" t="s">
        <v>4483</v>
      </c>
      <c r="B896" s="39">
        <v>8149654</v>
      </c>
      <c r="C896" s="41" t="s">
        <v>275</v>
      </c>
      <c r="D896" s="39" t="s">
        <v>442</v>
      </c>
      <c r="E896" s="41" t="s">
        <v>443</v>
      </c>
      <c r="F896" s="10" t="s">
        <v>9</v>
      </c>
      <c r="G896" s="18" t="s">
        <v>10</v>
      </c>
      <c r="H896" s="26"/>
      <c r="I896" s="26"/>
      <c r="J896" s="26"/>
      <c r="K896" s="26"/>
      <c r="L896" s="26"/>
      <c r="M896" s="26"/>
      <c r="N896" s="26"/>
      <c r="O896" s="26">
        <v>40000</v>
      </c>
      <c r="P896" s="26"/>
      <c r="Q896" s="26"/>
      <c r="R896" s="26"/>
      <c r="S896" s="26"/>
      <c r="T896" s="26"/>
    </row>
    <row r="897" spans="1:20" x14ac:dyDescent="0.25">
      <c r="A897" s="2" t="s">
        <v>4483</v>
      </c>
      <c r="B897" s="43"/>
      <c r="C897" s="44"/>
      <c r="D897" s="43"/>
      <c r="E897" s="44"/>
      <c r="F897" s="10" t="s">
        <v>96</v>
      </c>
      <c r="G897" s="18" t="s">
        <v>10</v>
      </c>
      <c r="H897" s="26"/>
      <c r="I897" s="26"/>
      <c r="J897" s="26"/>
      <c r="K897" s="26"/>
      <c r="L897" s="26"/>
      <c r="M897" s="26"/>
      <c r="N897" s="26"/>
      <c r="O897" s="26">
        <v>300000</v>
      </c>
      <c r="P897" s="26"/>
      <c r="Q897" s="26"/>
      <c r="R897" s="26"/>
      <c r="S897" s="26"/>
      <c r="T897" s="26"/>
    </row>
    <row r="898" spans="1:20" x14ac:dyDescent="0.25">
      <c r="A898" s="2" t="s">
        <v>4483</v>
      </c>
      <c r="B898" s="43"/>
      <c r="C898" s="44"/>
      <c r="D898" s="43"/>
      <c r="E898" s="44"/>
      <c r="F898" s="10" t="s">
        <v>329</v>
      </c>
      <c r="G898" s="18" t="s">
        <v>10</v>
      </c>
      <c r="H898" s="26"/>
      <c r="I898" s="26"/>
      <c r="J898" s="26"/>
      <c r="K898" s="26"/>
      <c r="L898" s="26"/>
      <c r="M898" s="26"/>
      <c r="N898" s="26"/>
      <c r="O898" s="26">
        <v>30270</v>
      </c>
      <c r="P898" s="26"/>
      <c r="Q898" s="26"/>
      <c r="R898" s="26"/>
      <c r="S898" s="26"/>
      <c r="T898" s="26"/>
    </row>
    <row r="899" spans="1:20" x14ac:dyDescent="0.25">
      <c r="A899" s="2" t="s">
        <v>4483</v>
      </c>
      <c r="B899" s="40"/>
      <c r="C899" s="42"/>
      <c r="D899" s="40"/>
      <c r="E899" s="42"/>
      <c r="F899" s="10" t="s">
        <v>24</v>
      </c>
      <c r="G899" s="18" t="s">
        <v>10</v>
      </c>
      <c r="H899" s="26"/>
      <c r="I899" s="26"/>
      <c r="J899" s="26"/>
      <c r="K899" s="26"/>
      <c r="L899" s="26"/>
      <c r="M899" s="26"/>
      <c r="N899" s="26">
        <v>370270</v>
      </c>
      <c r="O899" s="26"/>
      <c r="P899" s="26"/>
      <c r="Q899" s="26"/>
      <c r="R899" s="26"/>
      <c r="S899" s="26"/>
      <c r="T899" s="26"/>
    </row>
    <row r="900" spans="1:20" x14ac:dyDescent="0.25">
      <c r="A900" s="2" t="s">
        <v>4483</v>
      </c>
      <c r="B900" s="12" t="s">
        <v>662</v>
      </c>
      <c r="C900" s="12"/>
      <c r="D900" s="12"/>
      <c r="E900" s="12"/>
      <c r="F900" s="10"/>
      <c r="G900" s="10"/>
      <c r="H900" s="27"/>
      <c r="I900" s="27"/>
      <c r="J900" s="27"/>
      <c r="K900" s="27"/>
      <c r="L900" s="27"/>
      <c r="M900" s="27"/>
      <c r="N900" s="27">
        <f>SUBTOTAL(9,N896:N899)</f>
        <v>370270</v>
      </c>
      <c r="O900" s="27">
        <f>SUBTOTAL(9,O896:O899)</f>
        <v>370270</v>
      </c>
      <c r="P900" s="27"/>
      <c r="Q900" s="27"/>
      <c r="R900" s="27"/>
      <c r="S900" s="27"/>
      <c r="T900" s="27"/>
    </row>
    <row r="901" spans="1:20" x14ac:dyDescent="0.25">
      <c r="A901" s="2" t="s">
        <v>4483</v>
      </c>
      <c r="B901" s="39">
        <v>8148818</v>
      </c>
      <c r="C901" s="41" t="s">
        <v>663</v>
      </c>
      <c r="D901" s="39" t="s">
        <v>664</v>
      </c>
      <c r="E901" s="41" t="s">
        <v>665</v>
      </c>
      <c r="F901" s="10" t="s">
        <v>44</v>
      </c>
      <c r="G901" s="18" t="s">
        <v>10</v>
      </c>
      <c r="H901" s="26"/>
      <c r="I901" s="26"/>
      <c r="J901" s="26"/>
      <c r="K901" s="26"/>
      <c r="L901" s="26"/>
      <c r="M901" s="26"/>
      <c r="N901" s="26">
        <v>480000</v>
      </c>
      <c r="O901" s="26"/>
      <c r="P901" s="26"/>
      <c r="Q901" s="26"/>
      <c r="R901" s="26"/>
      <c r="S901" s="26"/>
      <c r="T901" s="26"/>
    </row>
    <row r="902" spans="1:20" x14ac:dyDescent="0.25">
      <c r="A902" s="2" t="s">
        <v>4483</v>
      </c>
      <c r="B902" s="40"/>
      <c r="C902" s="42"/>
      <c r="D902" s="40"/>
      <c r="E902" s="42"/>
      <c r="F902" s="10" t="s">
        <v>24</v>
      </c>
      <c r="G902" s="18" t="s">
        <v>10</v>
      </c>
      <c r="H902" s="26"/>
      <c r="I902" s="26"/>
      <c r="J902" s="26"/>
      <c r="K902" s="26"/>
      <c r="L902" s="26"/>
      <c r="M902" s="26"/>
      <c r="N902" s="26"/>
      <c r="O902" s="26">
        <v>480000</v>
      </c>
      <c r="P902" s="26"/>
      <c r="Q902" s="26"/>
      <c r="R902" s="26"/>
      <c r="S902" s="26"/>
      <c r="T902" s="26"/>
    </row>
    <row r="903" spans="1:20" x14ac:dyDescent="0.25">
      <c r="A903" s="2" t="s">
        <v>4483</v>
      </c>
      <c r="B903" s="12" t="s">
        <v>666</v>
      </c>
      <c r="C903" s="12"/>
      <c r="D903" s="12"/>
      <c r="E903" s="12"/>
      <c r="F903" s="10"/>
      <c r="G903" s="10"/>
      <c r="H903" s="27"/>
      <c r="I903" s="27"/>
      <c r="J903" s="27"/>
      <c r="K903" s="27"/>
      <c r="L903" s="27"/>
      <c r="M903" s="27"/>
      <c r="N903" s="27">
        <f>SUBTOTAL(9,N901:N902)</f>
        <v>480000</v>
      </c>
      <c r="O903" s="27">
        <f>SUBTOTAL(9,O901:O902)</f>
        <v>480000</v>
      </c>
      <c r="P903" s="27"/>
      <c r="Q903" s="27"/>
      <c r="R903" s="27"/>
      <c r="S903" s="27"/>
      <c r="T903" s="27"/>
    </row>
    <row r="904" spans="1:20" x14ac:dyDescent="0.25">
      <c r="A904" s="2" t="s">
        <v>4483</v>
      </c>
      <c r="B904" s="39">
        <v>8149522</v>
      </c>
      <c r="C904" s="41" t="s">
        <v>271</v>
      </c>
      <c r="D904" s="39" t="s">
        <v>667</v>
      </c>
      <c r="E904" s="41" t="s">
        <v>668</v>
      </c>
      <c r="F904" s="10" t="s">
        <v>17</v>
      </c>
      <c r="G904" s="18" t="s">
        <v>10</v>
      </c>
      <c r="H904" s="26"/>
      <c r="I904" s="26"/>
      <c r="J904" s="26"/>
      <c r="K904" s="26"/>
      <c r="L904" s="26"/>
      <c r="M904" s="26"/>
      <c r="N904" s="26">
        <v>2000000</v>
      </c>
      <c r="O904" s="26"/>
      <c r="P904" s="26"/>
      <c r="Q904" s="26"/>
      <c r="R904" s="26"/>
      <c r="S904" s="26"/>
      <c r="T904" s="26"/>
    </row>
    <row r="905" spans="1:20" x14ac:dyDescent="0.25">
      <c r="A905" s="2" t="s">
        <v>4483</v>
      </c>
      <c r="B905" s="40"/>
      <c r="C905" s="42"/>
      <c r="D905" s="40"/>
      <c r="E905" s="42"/>
      <c r="F905" s="10" t="s">
        <v>18</v>
      </c>
      <c r="G905" s="18" t="s">
        <v>10</v>
      </c>
      <c r="H905" s="26"/>
      <c r="I905" s="26"/>
      <c r="J905" s="26"/>
      <c r="K905" s="26"/>
      <c r="L905" s="26"/>
      <c r="M905" s="26"/>
      <c r="N905" s="26"/>
      <c r="O905" s="26">
        <v>2000000</v>
      </c>
      <c r="P905" s="26"/>
      <c r="Q905" s="26"/>
      <c r="R905" s="26"/>
      <c r="S905" s="26"/>
      <c r="T905" s="26"/>
    </row>
    <row r="906" spans="1:20" x14ac:dyDescent="0.25">
      <c r="A906" s="2" t="s">
        <v>4483</v>
      </c>
      <c r="B906" s="12" t="s">
        <v>669</v>
      </c>
      <c r="C906" s="12"/>
      <c r="D906" s="12"/>
      <c r="E906" s="12"/>
      <c r="F906" s="10"/>
      <c r="G906" s="10"/>
      <c r="H906" s="27"/>
      <c r="I906" s="27"/>
      <c r="J906" s="27"/>
      <c r="K906" s="27"/>
      <c r="L906" s="27"/>
      <c r="M906" s="27"/>
      <c r="N906" s="27">
        <f>+N905+N904</f>
        <v>2000000</v>
      </c>
      <c r="O906" s="27">
        <f>+O905+O904</f>
        <v>2000000</v>
      </c>
      <c r="P906" s="27"/>
      <c r="Q906" s="27"/>
      <c r="R906" s="27"/>
      <c r="S906" s="27"/>
      <c r="T906" s="27"/>
    </row>
    <row r="907" spans="1:20" x14ac:dyDescent="0.25">
      <c r="A907" s="2" t="s">
        <v>4483</v>
      </c>
      <c r="B907" s="39">
        <v>8103855</v>
      </c>
      <c r="C907" s="41" t="s">
        <v>41</v>
      </c>
      <c r="D907" s="39" t="s">
        <v>42</v>
      </c>
      <c r="E907" s="41" t="s">
        <v>43</v>
      </c>
      <c r="F907" s="10" t="s">
        <v>44</v>
      </c>
      <c r="G907" s="18" t="s">
        <v>45</v>
      </c>
      <c r="H907" s="26"/>
      <c r="I907" s="26">
        <v>602400</v>
      </c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</row>
    <row r="908" spans="1:20" x14ac:dyDescent="0.25">
      <c r="A908" s="2" t="s">
        <v>4483</v>
      </c>
      <c r="B908" s="43"/>
      <c r="C908" s="44"/>
      <c r="D908" s="43"/>
      <c r="E908" s="44"/>
      <c r="F908" s="10" t="s">
        <v>47</v>
      </c>
      <c r="G908" s="18" t="s">
        <v>45</v>
      </c>
      <c r="H908" s="26"/>
      <c r="I908" s="26">
        <v>90360</v>
      </c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</row>
    <row r="909" spans="1:20" x14ac:dyDescent="0.25">
      <c r="A909" s="2" t="s">
        <v>4483</v>
      </c>
      <c r="B909" s="43"/>
      <c r="C909" s="44"/>
      <c r="D909" s="43"/>
      <c r="E909" s="44"/>
      <c r="F909" s="10" t="s">
        <v>14</v>
      </c>
      <c r="G909" s="18" t="s">
        <v>45</v>
      </c>
      <c r="H909" s="26"/>
      <c r="I909" s="26">
        <v>25100</v>
      </c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</row>
    <row r="910" spans="1:20" x14ac:dyDescent="0.25">
      <c r="A910" s="2" t="s">
        <v>4483</v>
      </c>
      <c r="B910" s="40"/>
      <c r="C910" s="42"/>
      <c r="D910" s="40"/>
      <c r="E910" s="42"/>
      <c r="F910" s="10" t="s">
        <v>20</v>
      </c>
      <c r="G910" s="18" t="s">
        <v>45</v>
      </c>
      <c r="H910" s="26">
        <v>717860</v>
      </c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</row>
    <row r="911" spans="1:20" x14ac:dyDescent="0.25">
      <c r="A911" s="2" t="s">
        <v>4483</v>
      </c>
      <c r="B911" s="12" t="s">
        <v>670</v>
      </c>
      <c r="C911" s="12"/>
      <c r="D911" s="12"/>
      <c r="E911" s="12"/>
      <c r="F911" s="10"/>
      <c r="G911" s="10"/>
      <c r="H911" s="27">
        <f>SUBTOTAL(9,H907:H910)</f>
        <v>717860</v>
      </c>
      <c r="I911" s="27">
        <f>SUBTOTAL(9,I907:I910)</f>
        <v>717860</v>
      </c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</row>
    <row r="912" spans="1:20" x14ac:dyDescent="0.25">
      <c r="A912" s="2" t="s">
        <v>4483</v>
      </c>
      <c r="B912" s="39">
        <v>8130319</v>
      </c>
      <c r="C912" s="41" t="s">
        <v>149</v>
      </c>
      <c r="D912" s="39" t="s">
        <v>524</v>
      </c>
      <c r="E912" s="41" t="s">
        <v>525</v>
      </c>
      <c r="F912" s="10" t="s">
        <v>53</v>
      </c>
      <c r="G912" s="18" t="s">
        <v>10</v>
      </c>
      <c r="H912" s="26"/>
      <c r="I912" s="26"/>
      <c r="J912" s="26"/>
      <c r="K912" s="26"/>
      <c r="L912" s="26"/>
      <c r="M912" s="26"/>
      <c r="N912" s="26"/>
      <c r="O912" s="26">
        <v>700000</v>
      </c>
      <c r="P912" s="26"/>
      <c r="Q912" s="26"/>
      <c r="R912" s="26"/>
      <c r="S912" s="26"/>
      <c r="T912" s="26"/>
    </row>
    <row r="913" spans="1:20" x14ac:dyDescent="0.25">
      <c r="A913" s="2" t="s">
        <v>4483</v>
      </c>
      <c r="B913" s="43"/>
      <c r="C913" s="44"/>
      <c r="D913" s="43"/>
      <c r="E913" s="44"/>
      <c r="F913" s="10" t="s">
        <v>13</v>
      </c>
      <c r="G913" s="18" t="s">
        <v>10</v>
      </c>
      <c r="H913" s="26"/>
      <c r="I913" s="26"/>
      <c r="J913" s="26"/>
      <c r="K913" s="26"/>
      <c r="L913" s="26"/>
      <c r="M913" s="26"/>
      <c r="N913" s="26"/>
      <c r="O913" s="26">
        <v>700000</v>
      </c>
      <c r="P913" s="26"/>
      <c r="Q913" s="26"/>
      <c r="R913" s="26"/>
      <c r="S913" s="26"/>
      <c r="T913" s="26"/>
    </row>
    <row r="914" spans="1:20" x14ac:dyDescent="0.25">
      <c r="A914" s="2" t="s">
        <v>4483</v>
      </c>
      <c r="B914" s="40"/>
      <c r="C914" s="42"/>
      <c r="D914" s="40"/>
      <c r="E914" s="42"/>
      <c r="F914" s="10" t="s">
        <v>20</v>
      </c>
      <c r="G914" s="18" t="s">
        <v>10</v>
      </c>
      <c r="H914" s="26"/>
      <c r="I914" s="26"/>
      <c r="J914" s="26"/>
      <c r="K914" s="26"/>
      <c r="L914" s="26"/>
      <c r="M914" s="26"/>
      <c r="N914" s="26">
        <v>1400000</v>
      </c>
      <c r="O914" s="26"/>
      <c r="P914" s="26"/>
      <c r="Q914" s="26"/>
      <c r="R914" s="26"/>
      <c r="S914" s="26"/>
      <c r="T914" s="26"/>
    </row>
    <row r="915" spans="1:20" x14ac:dyDescent="0.25">
      <c r="A915" s="2" t="s">
        <v>4483</v>
      </c>
      <c r="B915" s="12" t="s">
        <v>671</v>
      </c>
      <c r="C915" s="12"/>
      <c r="D915" s="12"/>
      <c r="E915" s="12"/>
      <c r="F915" s="10"/>
      <c r="G915" s="10"/>
      <c r="H915" s="27"/>
      <c r="I915" s="27"/>
      <c r="J915" s="27"/>
      <c r="K915" s="27"/>
      <c r="L915" s="27"/>
      <c r="M915" s="27"/>
      <c r="N915" s="27">
        <f>SUBTOTAL(9,N912:N914)</f>
        <v>1400000</v>
      </c>
      <c r="O915" s="27">
        <f>SUBTOTAL(9,O912:O914)</f>
        <v>1400000</v>
      </c>
      <c r="P915" s="27"/>
      <c r="Q915" s="27"/>
      <c r="R915" s="27"/>
      <c r="S915" s="27"/>
      <c r="T915" s="27"/>
    </row>
    <row r="916" spans="1:20" x14ac:dyDescent="0.25">
      <c r="A916" s="2" t="s">
        <v>4483</v>
      </c>
      <c r="B916" s="39">
        <v>8097228</v>
      </c>
      <c r="C916" s="41" t="s">
        <v>98</v>
      </c>
      <c r="D916" s="39" t="s">
        <v>672</v>
      </c>
      <c r="E916" s="41" t="s">
        <v>673</v>
      </c>
      <c r="F916" s="10" t="s">
        <v>37</v>
      </c>
      <c r="G916" s="18" t="s">
        <v>112</v>
      </c>
      <c r="H916" s="26"/>
      <c r="I916" s="26"/>
      <c r="J916" s="26">
        <v>3359159</v>
      </c>
      <c r="K916" s="26"/>
      <c r="L916" s="26"/>
      <c r="M916" s="26"/>
      <c r="N916" s="26"/>
      <c r="O916" s="26"/>
      <c r="P916" s="26"/>
      <c r="Q916" s="26"/>
      <c r="R916" s="26"/>
      <c r="S916" s="26"/>
      <c r="T916" s="26"/>
    </row>
    <row r="917" spans="1:20" x14ac:dyDescent="0.25">
      <c r="A917" s="2" t="s">
        <v>4483</v>
      </c>
      <c r="B917" s="43"/>
      <c r="C917" s="44"/>
      <c r="D917" s="43"/>
      <c r="E917" s="44"/>
      <c r="F917" s="10" t="s">
        <v>11</v>
      </c>
      <c r="G917" s="18" t="s">
        <v>112</v>
      </c>
      <c r="H917" s="26"/>
      <c r="I917" s="26"/>
      <c r="J917" s="26">
        <v>300000</v>
      </c>
      <c r="K917" s="26"/>
      <c r="L917" s="26"/>
      <c r="M917" s="26"/>
      <c r="N917" s="26"/>
      <c r="O917" s="26"/>
      <c r="P917" s="26"/>
      <c r="Q917" s="26"/>
      <c r="R917" s="26"/>
      <c r="S917" s="26"/>
      <c r="T917" s="26"/>
    </row>
    <row r="918" spans="1:20" x14ac:dyDescent="0.25">
      <c r="A918" s="2" t="s">
        <v>4483</v>
      </c>
      <c r="B918" s="43"/>
      <c r="C918" s="44"/>
      <c r="D918" s="43"/>
      <c r="E918" s="44"/>
      <c r="F918" s="10" t="s">
        <v>53</v>
      </c>
      <c r="G918" s="18" t="s">
        <v>112</v>
      </c>
      <c r="H918" s="26"/>
      <c r="I918" s="26"/>
      <c r="J918" s="26">
        <v>64160</v>
      </c>
      <c r="K918" s="26"/>
      <c r="L918" s="26"/>
      <c r="M918" s="26"/>
      <c r="N918" s="26"/>
      <c r="O918" s="26"/>
      <c r="P918" s="26"/>
      <c r="Q918" s="26"/>
      <c r="R918" s="26"/>
      <c r="S918" s="26"/>
      <c r="T918" s="26"/>
    </row>
    <row r="919" spans="1:20" x14ac:dyDescent="0.25">
      <c r="A919" s="2" t="s">
        <v>4483</v>
      </c>
      <c r="B919" s="43"/>
      <c r="C919" s="44"/>
      <c r="D919" s="43"/>
      <c r="E919" s="44"/>
      <c r="F919" s="10" t="s">
        <v>18</v>
      </c>
      <c r="G919" s="18" t="s">
        <v>112</v>
      </c>
      <c r="H919" s="26"/>
      <c r="I919" s="26"/>
      <c r="J919" s="26">
        <v>262281</v>
      </c>
      <c r="K919" s="26"/>
      <c r="L919" s="26"/>
      <c r="M919" s="26"/>
      <c r="N919" s="26"/>
      <c r="O919" s="26"/>
      <c r="P919" s="26"/>
      <c r="Q919" s="26"/>
      <c r="R919" s="26"/>
      <c r="S919" s="26"/>
      <c r="T919" s="26"/>
    </row>
    <row r="920" spans="1:20" x14ac:dyDescent="0.25">
      <c r="A920" s="2" t="s">
        <v>4483</v>
      </c>
      <c r="B920" s="43"/>
      <c r="C920" s="44"/>
      <c r="D920" s="43"/>
      <c r="E920" s="44"/>
      <c r="F920" s="10" t="s">
        <v>20</v>
      </c>
      <c r="G920" s="18" t="s">
        <v>112</v>
      </c>
      <c r="H920" s="26"/>
      <c r="I920" s="26"/>
      <c r="J920" s="26">
        <v>20000</v>
      </c>
      <c r="K920" s="26"/>
      <c r="L920" s="26"/>
      <c r="M920" s="26"/>
      <c r="N920" s="26"/>
      <c r="O920" s="26"/>
      <c r="P920" s="26"/>
      <c r="Q920" s="26"/>
      <c r="R920" s="26"/>
      <c r="S920" s="26"/>
      <c r="T920" s="26"/>
    </row>
    <row r="921" spans="1:20" x14ac:dyDescent="0.25">
      <c r="A921" s="2" t="s">
        <v>4483</v>
      </c>
      <c r="B921" s="40"/>
      <c r="C921" s="42"/>
      <c r="D921" s="40"/>
      <c r="E921" s="42"/>
      <c r="F921" s="10" t="s">
        <v>32</v>
      </c>
      <c r="G921" s="18" t="s">
        <v>112</v>
      </c>
      <c r="H921" s="26"/>
      <c r="I921" s="26"/>
      <c r="J921" s="26">
        <v>2610300</v>
      </c>
      <c r="K921" s="26"/>
      <c r="L921" s="26"/>
      <c r="M921" s="26"/>
      <c r="N921" s="26"/>
      <c r="O921" s="26"/>
      <c r="P921" s="26"/>
      <c r="Q921" s="26"/>
      <c r="R921" s="26"/>
      <c r="S921" s="26"/>
      <c r="T921" s="26"/>
    </row>
    <row r="922" spans="1:20" x14ac:dyDescent="0.25">
      <c r="A922" s="2" t="s">
        <v>4483</v>
      </c>
      <c r="B922" s="12" t="s">
        <v>674</v>
      </c>
      <c r="C922" s="12"/>
      <c r="D922" s="12"/>
      <c r="E922" s="12"/>
      <c r="F922" s="10"/>
      <c r="G922" s="10"/>
      <c r="H922" s="27"/>
      <c r="I922" s="27"/>
      <c r="J922" s="27">
        <v>6615900</v>
      </c>
      <c r="K922" s="27"/>
      <c r="L922" s="27"/>
      <c r="M922" s="27"/>
      <c r="N922" s="27"/>
      <c r="O922" s="27"/>
      <c r="P922" s="27"/>
      <c r="Q922" s="27"/>
      <c r="R922" s="27"/>
      <c r="S922" s="27"/>
      <c r="T922" s="27"/>
    </row>
    <row r="923" spans="1:20" x14ac:dyDescent="0.25">
      <c r="A923" s="2" t="s">
        <v>4483</v>
      </c>
      <c r="B923" s="39">
        <v>8140283</v>
      </c>
      <c r="C923" s="41" t="s">
        <v>457</v>
      </c>
      <c r="D923" s="39" t="s">
        <v>675</v>
      </c>
      <c r="E923" s="41" t="s">
        <v>676</v>
      </c>
      <c r="F923" s="10" t="s">
        <v>32</v>
      </c>
      <c r="G923" s="18" t="s">
        <v>10</v>
      </c>
      <c r="H923" s="26"/>
      <c r="I923" s="26"/>
      <c r="J923" s="26"/>
      <c r="K923" s="26"/>
      <c r="L923" s="26"/>
      <c r="M923" s="26"/>
      <c r="N923" s="26"/>
      <c r="O923" s="26">
        <v>4960000</v>
      </c>
      <c r="P923" s="26"/>
      <c r="Q923" s="26"/>
      <c r="R923" s="26"/>
      <c r="S923" s="26"/>
      <c r="T923" s="26"/>
    </row>
    <row r="924" spans="1:20" x14ac:dyDescent="0.25">
      <c r="A924" s="2" t="s">
        <v>4483</v>
      </c>
      <c r="B924" s="40"/>
      <c r="C924" s="42"/>
      <c r="D924" s="40"/>
      <c r="E924" s="42"/>
      <c r="F924" s="10" t="s">
        <v>384</v>
      </c>
      <c r="G924" s="18" t="s">
        <v>10</v>
      </c>
      <c r="H924" s="26"/>
      <c r="I924" s="26"/>
      <c r="J924" s="26"/>
      <c r="K924" s="26"/>
      <c r="L924" s="26"/>
      <c r="M924" s="26"/>
      <c r="N924" s="26">
        <v>4960000</v>
      </c>
      <c r="O924" s="26"/>
      <c r="P924" s="26"/>
      <c r="Q924" s="26"/>
      <c r="R924" s="26"/>
      <c r="S924" s="26"/>
      <c r="T924" s="26"/>
    </row>
    <row r="925" spans="1:20" x14ac:dyDescent="0.25">
      <c r="A925" s="2" t="s">
        <v>4483</v>
      </c>
      <c r="B925" s="12" t="s">
        <v>677</v>
      </c>
      <c r="C925" s="12"/>
      <c r="D925" s="12"/>
      <c r="E925" s="12"/>
      <c r="F925" s="10"/>
      <c r="G925" s="10"/>
      <c r="H925" s="27"/>
      <c r="I925" s="27"/>
      <c r="J925" s="27"/>
      <c r="K925" s="27"/>
      <c r="L925" s="27"/>
      <c r="M925" s="27"/>
      <c r="N925" s="27">
        <f>+N924+N923</f>
        <v>4960000</v>
      </c>
      <c r="O925" s="27">
        <f>+O924+O923</f>
        <v>4960000</v>
      </c>
      <c r="P925" s="27"/>
      <c r="Q925" s="27"/>
      <c r="R925" s="27"/>
      <c r="S925" s="27"/>
      <c r="T925" s="27"/>
    </row>
    <row r="926" spans="1:20" x14ac:dyDescent="0.25">
      <c r="A926" s="2" t="s">
        <v>4483</v>
      </c>
      <c r="B926" s="39">
        <v>8091170</v>
      </c>
      <c r="C926" s="41" t="s">
        <v>261</v>
      </c>
      <c r="D926" s="12" t="s">
        <v>513</v>
      </c>
      <c r="E926" s="19" t="s">
        <v>514</v>
      </c>
      <c r="F926" s="10" t="s">
        <v>515</v>
      </c>
      <c r="G926" s="18" t="s">
        <v>10</v>
      </c>
      <c r="H926" s="26"/>
      <c r="I926" s="26"/>
      <c r="J926" s="26"/>
      <c r="K926" s="26"/>
      <c r="L926" s="26"/>
      <c r="M926" s="26"/>
      <c r="N926" s="26">
        <v>575000</v>
      </c>
      <c r="O926" s="26"/>
      <c r="P926" s="26"/>
      <c r="Q926" s="26"/>
      <c r="R926" s="26"/>
      <c r="S926" s="26"/>
      <c r="T926" s="26"/>
    </row>
    <row r="927" spans="1:20" x14ac:dyDescent="0.25">
      <c r="A927" s="2" t="s">
        <v>4483</v>
      </c>
      <c r="B927" s="40"/>
      <c r="C927" s="42"/>
      <c r="D927" s="12" t="s">
        <v>678</v>
      </c>
      <c r="E927" s="19" t="s">
        <v>679</v>
      </c>
      <c r="F927" s="10" t="s">
        <v>515</v>
      </c>
      <c r="G927" s="18" t="s">
        <v>10</v>
      </c>
      <c r="H927" s="26"/>
      <c r="I927" s="26"/>
      <c r="J927" s="26"/>
      <c r="K927" s="26"/>
      <c r="L927" s="26"/>
      <c r="M927" s="26"/>
      <c r="N927" s="26"/>
      <c r="O927" s="26">
        <v>575000</v>
      </c>
      <c r="P927" s="26"/>
      <c r="Q927" s="26"/>
      <c r="R927" s="26"/>
      <c r="S927" s="26"/>
      <c r="T927" s="26"/>
    </row>
    <row r="928" spans="1:20" x14ac:dyDescent="0.25">
      <c r="A928" s="2" t="s">
        <v>4483</v>
      </c>
      <c r="B928" s="12" t="s">
        <v>680</v>
      </c>
      <c r="C928" s="12"/>
      <c r="D928" s="12"/>
      <c r="E928" s="12"/>
      <c r="F928" s="10"/>
      <c r="G928" s="10"/>
      <c r="H928" s="27"/>
      <c r="I928" s="27"/>
      <c r="J928" s="27"/>
      <c r="K928" s="27"/>
      <c r="L928" s="27"/>
      <c r="M928" s="27"/>
      <c r="N928" s="27">
        <f>+N927+N926</f>
        <v>575000</v>
      </c>
      <c r="O928" s="27">
        <f>+O927+O926</f>
        <v>575000</v>
      </c>
      <c r="P928" s="27"/>
      <c r="Q928" s="27"/>
      <c r="R928" s="27"/>
      <c r="S928" s="27"/>
      <c r="T928" s="27"/>
    </row>
    <row r="929" spans="1:20" x14ac:dyDescent="0.25">
      <c r="A929" s="2" t="s">
        <v>4483</v>
      </c>
      <c r="B929" s="39">
        <v>8079057</v>
      </c>
      <c r="C929" s="41" t="s">
        <v>344</v>
      </c>
      <c r="D929" s="39" t="s">
        <v>345</v>
      </c>
      <c r="E929" s="41" t="s">
        <v>346</v>
      </c>
      <c r="F929" s="10" t="s">
        <v>22</v>
      </c>
      <c r="G929" s="18" t="s">
        <v>10</v>
      </c>
      <c r="H929" s="26"/>
      <c r="I929" s="26"/>
      <c r="J929" s="26"/>
      <c r="K929" s="26"/>
      <c r="L929" s="26"/>
      <c r="M929" s="26"/>
      <c r="N929" s="26"/>
      <c r="O929" s="26">
        <v>1500000</v>
      </c>
      <c r="P929" s="26"/>
      <c r="Q929" s="26"/>
      <c r="R929" s="26"/>
      <c r="S929" s="26"/>
      <c r="T929" s="26"/>
    </row>
    <row r="930" spans="1:20" x14ac:dyDescent="0.25">
      <c r="A930" s="2" t="s">
        <v>4483</v>
      </c>
      <c r="B930" s="40"/>
      <c r="C930" s="42"/>
      <c r="D930" s="40"/>
      <c r="E930" s="42"/>
      <c r="F930" s="10" t="s">
        <v>23</v>
      </c>
      <c r="G930" s="18" t="s">
        <v>10</v>
      </c>
      <c r="H930" s="26"/>
      <c r="I930" s="26"/>
      <c r="J930" s="26"/>
      <c r="K930" s="26"/>
      <c r="L930" s="26"/>
      <c r="M930" s="26"/>
      <c r="N930" s="26">
        <v>1500000</v>
      </c>
      <c r="O930" s="26"/>
      <c r="P930" s="26"/>
      <c r="Q930" s="26"/>
      <c r="R930" s="26"/>
      <c r="S930" s="26"/>
      <c r="T930" s="26"/>
    </row>
    <row r="931" spans="1:20" x14ac:dyDescent="0.25">
      <c r="A931" s="2" t="s">
        <v>4483</v>
      </c>
      <c r="B931" s="12" t="s">
        <v>681</v>
      </c>
      <c r="C931" s="12"/>
      <c r="D931" s="12"/>
      <c r="E931" s="12"/>
      <c r="F931" s="10"/>
      <c r="G931" s="10"/>
      <c r="H931" s="27"/>
      <c r="I931" s="27"/>
      <c r="J931" s="27"/>
      <c r="K931" s="27"/>
      <c r="L931" s="27"/>
      <c r="M931" s="27"/>
      <c r="N931" s="27">
        <f>+N930+N929</f>
        <v>1500000</v>
      </c>
      <c r="O931" s="27">
        <f>+O930+O929</f>
        <v>1500000</v>
      </c>
      <c r="P931" s="27"/>
      <c r="Q931" s="27"/>
      <c r="R931" s="27"/>
      <c r="S931" s="27"/>
      <c r="T931" s="27"/>
    </row>
    <row r="932" spans="1:20" x14ac:dyDescent="0.25">
      <c r="A932" s="2" t="s">
        <v>4483</v>
      </c>
      <c r="B932" s="39">
        <v>8051418</v>
      </c>
      <c r="C932" s="41" t="s">
        <v>98</v>
      </c>
      <c r="D932" s="39" t="s">
        <v>248</v>
      </c>
      <c r="E932" s="41" t="s">
        <v>249</v>
      </c>
      <c r="F932" s="10" t="s">
        <v>102</v>
      </c>
      <c r="G932" s="18" t="s">
        <v>549</v>
      </c>
      <c r="H932" s="26">
        <v>5402.9849999999997</v>
      </c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</row>
    <row r="933" spans="1:20" x14ac:dyDescent="0.25">
      <c r="A933" s="2" t="s">
        <v>4483</v>
      </c>
      <c r="B933" s="40"/>
      <c r="C933" s="42"/>
      <c r="D933" s="40"/>
      <c r="E933" s="42"/>
      <c r="F933" s="10" t="s">
        <v>20</v>
      </c>
      <c r="G933" s="18" t="s">
        <v>549</v>
      </c>
      <c r="H933" s="26"/>
      <c r="I933" s="26">
        <v>5402.9849999999997</v>
      </c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</row>
    <row r="934" spans="1:20" x14ac:dyDescent="0.25">
      <c r="A934" s="2" t="s">
        <v>4483</v>
      </c>
      <c r="B934" s="12" t="s">
        <v>682</v>
      </c>
      <c r="C934" s="12"/>
      <c r="D934" s="12"/>
      <c r="E934" s="12"/>
      <c r="F934" s="10"/>
      <c r="G934" s="10"/>
      <c r="H934" s="27">
        <f>+H933+H932</f>
        <v>5402.9849999999997</v>
      </c>
      <c r="I934" s="27">
        <f>+I933+I932</f>
        <v>5402.9849999999997</v>
      </c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</row>
    <row r="935" spans="1:20" x14ac:dyDescent="0.25">
      <c r="A935" s="2" t="s">
        <v>4483</v>
      </c>
      <c r="B935" s="39">
        <v>8091569</v>
      </c>
      <c r="C935" s="41" t="s">
        <v>612</v>
      </c>
      <c r="D935" s="39" t="s">
        <v>683</v>
      </c>
      <c r="E935" s="41" t="s">
        <v>684</v>
      </c>
      <c r="F935" s="10" t="s">
        <v>12</v>
      </c>
      <c r="G935" s="18" t="s">
        <v>10</v>
      </c>
      <c r="H935" s="26"/>
      <c r="I935" s="26"/>
      <c r="J935" s="26"/>
      <c r="K935" s="26"/>
      <c r="L935" s="26"/>
      <c r="M935" s="26"/>
      <c r="N935" s="26"/>
      <c r="O935" s="26">
        <v>30000</v>
      </c>
      <c r="P935" s="26"/>
      <c r="Q935" s="26"/>
      <c r="R935" s="26"/>
      <c r="S935" s="26"/>
      <c r="T935" s="26"/>
    </row>
    <row r="936" spans="1:20" x14ac:dyDescent="0.25">
      <c r="A936" s="2" t="s">
        <v>4483</v>
      </c>
      <c r="B936" s="43"/>
      <c r="C936" s="44"/>
      <c r="D936" s="43"/>
      <c r="E936" s="44"/>
      <c r="F936" s="10" t="s">
        <v>18</v>
      </c>
      <c r="G936" s="18" t="s">
        <v>10</v>
      </c>
      <c r="H936" s="26"/>
      <c r="I936" s="26"/>
      <c r="J936" s="26"/>
      <c r="K936" s="26"/>
      <c r="L936" s="26"/>
      <c r="M936" s="26"/>
      <c r="N936" s="26"/>
      <c r="O936" s="26">
        <v>200000</v>
      </c>
      <c r="P936" s="26"/>
      <c r="Q936" s="26"/>
      <c r="R936" s="26"/>
      <c r="S936" s="26"/>
      <c r="T936" s="26"/>
    </row>
    <row r="937" spans="1:20" x14ac:dyDescent="0.25">
      <c r="A937" s="2" t="s">
        <v>4483</v>
      </c>
      <c r="B937" s="43"/>
      <c r="C937" s="44"/>
      <c r="D937" s="43"/>
      <c r="E937" s="44"/>
      <c r="F937" s="10" t="s">
        <v>96</v>
      </c>
      <c r="G937" s="18" t="s">
        <v>10</v>
      </c>
      <c r="H937" s="26"/>
      <c r="I937" s="26"/>
      <c r="J937" s="26"/>
      <c r="K937" s="26"/>
      <c r="L937" s="26"/>
      <c r="M937" s="26"/>
      <c r="N937" s="26"/>
      <c r="O937" s="26">
        <v>200000</v>
      </c>
      <c r="P937" s="26"/>
      <c r="Q937" s="26"/>
      <c r="R937" s="26"/>
      <c r="S937" s="26"/>
      <c r="T937" s="26"/>
    </row>
    <row r="938" spans="1:20" x14ac:dyDescent="0.25">
      <c r="A938" s="2" t="s">
        <v>4483</v>
      </c>
      <c r="B938" s="43"/>
      <c r="C938" s="44"/>
      <c r="D938" s="43"/>
      <c r="E938" s="44"/>
      <c r="F938" s="10" t="s">
        <v>20</v>
      </c>
      <c r="G938" s="18" t="s">
        <v>10</v>
      </c>
      <c r="H938" s="26"/>
      <c r="I938" s="26"/>
      <c r="J938" s="26"/>
      <c r="K938" s="26"/>
      <c r="L938" s="26"/>
      <c r="M938" s="26"/>
      <c r="N938" s="26">
        <v>651904</v>
      </c>
      <c r="O938" s="26"/>
      <c r="P938" s="26"/>
      <c r="Q938" s="26"/>
      <c r="R938" s="26"/>
      <c r="S938" s="26"/>
      <c r="T938" s="26"/>
    </row>
    <row r="939" spans="1:20" x14ac:dyDescent="0.25">
      <c r="A939" s="2" t="s">
        <v>4483</v>
      </c>
      <c r="B939" s="40"/>
      <c r="C939" s="42"/>
      <c r="D939" s="40"/>
      <c r="E939" s="42"/>
      <c r="F939" s="10" t="s">
        <v>298</v>
      </c>
      <c r="G939" s="18" t="s">
        <v>10</v>
      </c>
      <c r="H939" s="26"/>
      <c r="I939" s="26"/>
      <c r="J939" s="26"/>
      <c r="K939" s="26"/>
      <c r="L939" s="26"/>
      <c r="M939" s="26"/>
      <c r="N939" s="26"/>
      <c r="O939" s="26">
        <v>221904</v>
      </c>
      <c r="P939" s="26"/>
      <c r="Q939" s="26"/>
      <c r="R939" s="26"/>
      <c r="S939" s="26"/>
      <c r="T939" s="26"/>
    </row>
    <row r="940" spans="1:20" x14ac:dyDescent="0.25">
      <c r="A940" s="2" t="s">
        <v>4483</v>
      </c>
      <c r="B940" s="12" t="s">
        <v>685</v>
      </c>
      <c r="C940" s="12"/>
      <c r="D940" s="12"/>
      <c r="E940" s="12"/>
      <c r="F940" s="10"/>
      <c r="G940" s="10"/>
      <c r="H940" s="27"/>
      <c r="I940" s="27"/>
      <c r="J940" s="27"/>
      <c r="K940" s="27"/>
      <c r="L940" s="27"/>
      <c r="M940" s="27"/>
      <c r="N940" s="27">
        <f>SUBTOTAL(9,N935:N939)</f>
        <v>651904</v>
      </c>
      <c r="O940" s="27">
        <f>SUBTOTAL(9,O935:O939)</f>
        <v>651904</v>
      </c>
      <c r="P940" s="27"/>
      <c r="Q940" s="27"/>
      <c r="R940" s="27"/>
      <c r="S940" s="27"/>
      <c r="T940" s="27"/>
    </row>
    <row r="941" spans="1:20" x14ac:dyDescent="0.25">
      <c r="A941" s="2" t="s">
        <v>4483</v>
      </c>
      <c r="B941" s="39">
        <v>8080203</v>
      </c>
      <c r="C941" s="41" t="s">
        <v>149</v>
      </c>
      <c r="D941" s="39" t="s">
        <v>285</v>
      </c>
      <c r="E941" s="41" t="s">
        <v>286</v>
      </c>
      <c r="F941" s="10" t="s">
        <v>44</v>
      </c>
      <c r="G941" s="18" t="s">
        <v>10</v>
      </c>
      <c r="H941" s="26"/>
      <c r="I941" s="26"/>
      <c r="J941" s="26"/>
      <c r="K941" s="26"/>
      <c r="L941" s="26"/>
      <c r="M941" s="26"/>
      <c r="N941" s="26"/>
      <c r="O941" s="26">
        <v>200000</v>
      </c>
      <c r="P941" s="26"/>
      <c r="Q941" s="26"/>
      <c r="R941" s="26"/>
      <c r="S941" s="26"/>
      <c r="T941" s="26"/>
    </row>
    <row r="942" spans="1:20" x14ac:dyDescent="0.25">
      <c r="A942" s="2" t="s">
        <v>4483</v>
      </c>
      <c r="B942" s="43"/>
      <c r="C942" s="44"/>
      <c r="D942" s="43"/>
      <c r="E942" s="44"/>
      <c r="F942" s="10" t="s">
        <v>37</v>
      </c>
      <c r="G942" s="18" t="s">
        <v>10</v>
      </c>
      <c r="H942" s="26"/>
      <c r="I942" s="26"/>
      <c r="J942" s="26"/>
      <c r="K942" s="26"/>
      <c r="L942" s="26"/>
      <c r="M942" s="26"/>
      <c r="N942" s="26">
        <v>355000</v>
      </c>
      <c r="O942" s="26"/>
      <c r="P942" s="26"/>
      <c r="Q942" s="26"/>
      <c r="R942" s="26"/>
      <c r="S942" s="26"/>
      <c r="T942" s="26"/>
    </row>
    <row r="943" spans="1:20" x14ac:dyDescent="0.25">
      <c r="A943" s="2" t="s">
        <v>4483</v>
      </c>
      <c r="B943" s="40"/>
      <c r="C943" s="42"/>
      <c r="D943" s="40"/>
      <c r="E943" s="42"/>
      <c r="F943" s="10" t="s">
        <v>47</v>
      </c>
      <c r="G943" s="18" t="s">
        <v>10</v>
      </c>
      <c r="H943" s="26"/>
      <c r="I943" s="26"/>
      <c r="J943" s="26"/>
      <c r="K943" s="26"/>
      <c r="L943" s="26"/>
      <c r="M943" s="26"/>
      <c r="N943" s="26"/>
      <c r="O943" s="26">
        <v>155000</v>
      </c>
      <c r="P943" s="26"/>
      <c r="Q943" s="26"/>
      <c r="R943" s="26"/>
      <c r="S943" s="26"/>
      <c r="T943" s="26"/>
    </row>
    <row r="944" spans="1:20" x14ac:dyDescent="0.25">
      <c r="A944" s="2" t="s">
        <v>4483</v>
      </c>
      <c r="B944" s="12" t="s">
        <v>686</v>
      </c>
      <c r="C944" s="12"/>
      <c r="D944" s="12"/>
      <c r="E944" s="12"/>
      <c r="F944" s="10"/>
      <c r="G944" s="10"/>
      <c r="H944" s="27"/>
      <c r="I944" s="27"/>
      <c r="J944" s="27"/>
      <c r="K944" s="27"/>
      <c r="L944" s="27"/>
      <c r="M944" s="27"/>
      <c r="N944" s="27">
        <f>SUBTOTAL(9,N941:N943)</f>
        <v>355000</v>
      </c>
      <c r="O944" s="27">
        <f>SUBTOTAL(9,O941:O943)</f>
        <v>355000</v>
      </c>
      <c r="P944" s="27"/>
      <c r="Q944" s="27"/>
      <c r="R944" s="27"/>
      <c r="S944" s="27"/>
      <c r="T944" s="27"/>
    </row>
    <row r="945" spans="1:20" x14ac:dyDescent="0.25">
      <c r="A945" s="2" t="s">
        <v>4483</v>
      </c>
      <c r="B945" s="39">
        <v>8119620</v>
      </c>
      <c r="C945" s="41" t="s">
        <v>183</v>
      </c>
      <c r="D945" s="39" t="s">
        <v>382</v>
      </c>
      <c r="E945" s="41" t="s">
        <v>383</v>
      </c>
      <c r="F945" s="10" t="s">
        <v>53</v>
      </c>
      <c r="G945" s="18" t="s">
        <v>10</v>
      </c>
      <c r="H945" s="26"/>
      <c r="I945" s="26"/>
      <c r="J945" s="26"/>
      <c r="K945" s="26"/>
      <c r="L945" s="26"/>
      <c r="M945" s="26"/>
      <c r="N945" s="26">
        <v>274820</v>
      </c>
      <c r="O945" s="26"/>
      <c r="P945" s="26"/>
      <c r="Q945" s="26"/>
      <c r="R945" s="26"/>
      <c r="S945" s="26"/>
      <c r="T945" s="26"/>
    </row>
    <row r="946" spans="1:20" x14ac:dyDescent="0.25">
      <c r="A946" s="2" t="s">
        <v>4483</v>
      </c>
      <c r="B946" s="40"/>
      <c r="C946" s="42"/>
      <c r="D946" s="40"/>
      <c r="E946" s="42"/>
      <c r="F946" s="10" t="s">
        <v>20</v>
      </c>
      <c r="G946" s="18" t="s">
        <v>10</v>
      </c>
      <c r="H946" s="26"/>
      <c r="I946" s="26"/>
      <c r="J946" s="26"/>
      <c r="K946" s="26"/>
      <c r="L946" s="26"/>
      <c r="M946" s="26"/>
      <c r="N946" s="26"/>
      <c r="O946" s="26">
        <v>274820</v>
      </c>
      <c r="P946" s="26"/>
      <c r="Q946" s="26"/>
      <c r="R946" s="26"/>
      <c r="S946" s="26"/>
      <c r="T946" s="26"/>
    </row>
    <row r="947" spans="1:20" x14ac:dyDescent="0.25">
      <c r="A947" s="2" t="s">
        <v>4483</v>
      </c>
      <c r="B947" s="12" t="s">
        <v>687</v>
      </c>
      <c r="C947" s="12"/>
      <c r="D947" s="12"/>
      <c r="E947" s="12"/>
      <c r="F947" s="10"/>
      <c r="G947" s="10"/>
      <c r="H947" s="27"/>
      <c r="I947" s="27"/>
      <c r="J947" s="27"/>
      <c r="K947" s="27"/>
      <c r="L947" s="27"/>
      <c r="M947" s="27"/>
      <c r="N947" s="27">
        <f>SUBTOTAL(9,N945:N946)</f>
        <v>274820</v>
      </c>
      <c r="O947" s="27">
        <f>SUBTOTAL(9,O945:O946)</f>
        <v>274820</v>
      </c>
      <c r="P947" s="27"/>
      <c r="Q947" s="27"/>
      <c r="R947" s="27"/>
      <c r="S947" s="27"/>
      <c r="T947" s="27"/>
    </row>
    <row r="948" spans="1:20" x14ac:dyDescent="0.25">
      <c r="A948" s="2" t="s">
        <v>4483</v>
      </c>
      <c r="B948" s="39">
        <v>8130334</v>
      </c>
      <c r="C948" s="41" t="s">
        <v>149</v>
      </c>
      <c r="D948" s="39" t="s">
        <v>285</v>
      </c>
      <c r="E948" s="41" t="s">
        <v>286</v>
      </c>
      <c r="F948" s="10" t="s">
        <v>53</v>
      </c>
      <c r="G948" s="18" t="s">
        <v>10</v>
      </c>
      <c r="H948" s="26"/>
      <c r="I948" s="26"/>
      <c r="J948" s="26"/>
      <c r="K948" s="26"/>
      <c r="L948" s="26"/>
      <c r="M948" s="26"/>
      <c r="N948" s="26"/>
      <c r="O948" s="26">
        <v>1000000</v>
      </c>
      <c r="P948" s="26"/>
      <c r="Q948" s="26"/>
      <c r="R948" s="26"/>
      <c r="S948" s="26"/>
      <c r="T948" s="26"/>
    </row>
    <row r="949" spans="1:20" x14ac:dyDescent="0.25">
      <c r="A949" s="2" t="s">
        <v>4483</v>
      </c>
      <c r="B949" s="40"/>
      <c r="C949" s="42"/>
      <c r="D949" s="40"/>
      <c r="E949" s="42"/>
      <c r="F949" s="10" t="s">
        <v>20</v>
      </c>
      <c r="G949" s="18" t="s">
        <v>10</v>
      </c>
      <c r="H949" s="26"/>
      <c r="I949" s="26"/>
      <c r="J949" s="26"/>
      <c r="K949" s="26"/>
      <c r="L949" s="26"/>
      <c r="M949" s="26"/>
      <c r="N949" s="26">
        <v>1000000</v>
      </c>
      <c r="O949" s="26"/>
      <c r="P949" s="26"/>
      <c r="Q949" s="26"/>
      <c r="R949" s="26"/>
      <c r="S949" s="26"/>
      <c r="T949" s="26"/>
    </row>
    <row r="950" spans="1:20" x14ac:dyDescent="0.25">
      <c r="A950" s="2" t="s">
        <v>4483</v>
      </c>
      <c r="B950" s="12" t="s">
        <v>688</v>
      </c>
      <c r="C950" s="12"/>
      <c r="D950" s="12"/>
      <c r="E950" s="12"/>
      <c r="F950" s="10"/>
      <c r="G950" s="10"/>
      <c r="H950" s="27"/>
      <c r="I950" s="27"/>
      <c r="J950" s="27"/>
      <c r="K950" s="27"/>
      <c r="L950" s="27"/>
      <c r="M950" s="27"/>
      <c r="N950" s="27">
        <f>+N949+N948</f>
        <v>1000000</v>
      </c>
      <c r="O950" s="27">
        <f>+O949+O948</f>
        <v>1000000</v>
      </c>
      <c r="P950" s="27"/>
      <c r="Q950" s="27"/>
      <c r="R950" s="27"/>
      <c r="S950" s="27"/>
      <c r="T950" s="27"/>
    </row>
    <row r="951" spans="1:20" x14ac:dyDescent="0.25">
      <c r="A951" s="2" t="s">
        <v>4483</v>
      </c>
      <c r="B951" s="39">
        <v>8149534</v>
      </c>
      <c r="C951" s="41" t="s">
        <v>271</v>
      </c>
      <c r="D951" s="39" t="s">
        <v>689</v>
      </c>
      <c r="E951" s="41" t="s">
        <v>690</v>
      </c>
      <c r="F951" s="10" t="s">
        <v>17</v>
      </c>
      <c r="G951" s="18" t="s">
        <v>10</v>
      </c>
      <c r="H951" s="26"/>
      <c r="I951" s="26"/>
      <c r="J951" s="26"/>
      <c r="K951" s="26"/>
      <c r="L951" s="26"/>
      <c r="M951" s="26"/>
      <c r="N951" s="26">
        <v>1000000</v>
      </c>
      <c r="O951" s="26"/>
      <c r="P951" s="26"/>
      <c r="Q951" s="26"/>
      <c r="R951" s="26"/>
      <c r="S951" s="26"/>
      <c r="T951" s="26"/>
    </row>
    <row r="952" spans="1:20" x14ac:dyDescent="0.25">
      <c r="A952" s="2" t="s">
        <v>4483</v>
      </c>
      <c r="B952" s="40"/>
      <c r="C952" s="42"/>
      <c r="D952" s="40"/>
      <c r="E952" s="42"/>
      <c r="F952" s="10" t="s">
        <v>24</v>
      </c>
      <c r="G952" s="18" t="s">
        <v>10</v>
      </c>
      <c r="H952" s="26"/>
      <c r="I952" s="26"/>
      <c r="J952" s="26"/>
      <c r="K952" s="26"/>
      <c r="L952" s="26"/>
      <c r="M952" s="26"/>
      <c r="N952" s="26"/>
      <c r="O952" s="26">
        <v>1000000</v>
      </c>
      <c r="P952" s="26"/>
      <c r="Q952" s="26"/>
      <c r="R952" s="26"/>
      <c r="S952" s="26"/>
      <c r="T952" s="26"/>
    </row>
    <row r="953" spans="1:20" x14ac:dyDescent="0.25">
      <c r="A953" s="2" t="s">
        <v>4483</v>
      </c>
      <c r="B953" s="12" t="s">
        <v>691</v>
      </c>
      <c r="C953" s="12"/>
      <c r="D953" s="12"/>
      <c r="E953" s="12"/>
      <c r="F953" s="10"/>
      <c r="G953" s="10"/>
      <c r="H953" s="27"/>
      <c r="I953" s="27"/>
      <c r="J953" s="27"/>
      <c r="K953" s="27"/>
      <c r="L953" s="27"/>
      <c r="M953" s="27"/>
      <c r="N953" s="27">
        <f>+N952+N951</f>
        <v>1000000</v>
      </c>
      <c r="O953" s="27">
        <f>+O952+O951</f>
        <v>1000000</v>
      </c>
      <c r="P953" s="27"/>
      <c r="Q953" s="27"/>
      <c r="R953" s="27"/>
      <c r="S953" s="27"/>
      <c r="T953" s="27"/>
    </row>
    <row r="954" spans="1:20" x14ac:dyDescent="0.25">
      <c r="A954" s="2" t="s">
        <v>4483</v>
      </c>
      <c r="B954" s="39">
        <v>8152049</v>
      </c>
      <c r="C954" s="41" t="s">
        <v>149</v>
      </c>
      <c r="D954" s="39" t="s">
        <v>692</v>
      </c>
      <c r="E954" s="41" t="s">
        <v>693</v>
      </c>
      <c r="F954" s="10" t="s">
        <v>22</v>
      </c>
      <c r="G954" s="18" t="s">
        <v>10</v>
      </c>
      <c r="H954" s="26"/>
      <c r="I954" s="26"/>
      <c r="J954" s="26"/>
      <c r="K954" s="26"/>
      <c r="L954" s="26"/>
      <c r="M954" s="26"/>
      <c r="N954" s="26"/>
      <c r="O954" s="26">
        <v>6480000</v>
      </c>
      <c r="P954" s="26"/>
      <c r="Q954" s="26"/>
      <c r="R954" s="26"/>
      <c r="S954" s="26"/>
      <c r="T954" s="26"/>
    </row>
    <row r="955" spans="1:20" x14ac:dyDescent="0.25">
      <c r="A955" s="2" t="s">
        <v>4483</v>
      </c>
      <c r="B955" s="40"/>
      <c r="C955" s="42"/>
      <c r="D955" s="40"/>
      <c r="E955" s="42"/>
      <c r="F955" s="10" t="s">
        <v>23</v>
      </c>
      <c r="G955" s="18" t="s">
        <v>10</v>
      </c>
      <c r="H955" s="26"/>
      <c r="I955" s="26"/>
      <c r="J955" s="26"/>
      <c r="K955" s="26"/>
      <c r="L955" s="26"/>
      <c r="M955" s="26"/>
      <c r="N955" s="26">
        <v>6480000</v>
      </c>
      <c r="O955" s="26"/>
      <c r="P955" s="26"/>
      <c r="Q955" s="26"/>
      <c r="R955" s="26"/>
      <c r="S955" s="26"/>
      <c r="T955" s="26"/>
    </row>
    <row r="956" spans="1:20" x14ac:dyDescent="0.25">
      <c r="A956" s="2" t="s">
        <v>4483</v>
      </c>
      <c r="B956" s="12" t="s">
        <v>694</v>
      </c>
      <c r="C956" s="12"/>
      <c r="D956" s="12"/>
      <c r="E956" s="12"/>
      <c r="F956" s="10"/>
      <c r="G956" s="10"/>
      <c r="H956" s="27"/>
      <c r="I956" s="27"/>
      <c r="J956" s="27"/>
      <c r="K956" s="27"/>
      <c r="L956" s="27"/>
      <c r="M956" s="27"/>
      <c r="N956" s="27">
        <f>+N955+N954</f>
        <v>6480000</v>
      </c>
      <c r="O956" s="27">
        <f>+O955+O954</f>
        <v>6480000</v>
      </c>
      <c r="P956" s="27"/>
      <c r="Q956" s="27"/>
      <c r="R956" s="27"/>
      <c r="S956" s="27"/>
      <c r="T956" s="27"/>
    </row>
    <row r="957" spans="1:20" x14ac:dyDescent="0.25">
      <c r="A957" s="2" t="s">
        <v>4483</v>
      </c>
      <c r="B957" s="39">
        <v>8149542</v>
      </c>
      <c r="C957" s="41" t="s">
        <v>41</v>
      </c>
      <c r="D957" s="39" t="s">
        <v>537</v>
      </c>
      <c r="E957" s="41" t="s">
        <v>538</v>
      </c>
      <c r="F957" s="10" t="s">
        <v>18</v>
      </c>
      <c r="G957" s="18" t="s">
        <v>10</v>
      </c>
      <c r="H957" s="26"/>
      <c r="I957" s="26"/>
      <c r="J957" s="26"/>
      <c r="K957" s="26"/>
      <c r="L957" s="26"/>
      <c r="M957" s="26"/>
      <c r="N957" s="26"/>
      <c r="O957" s="26">
        <v>1321698</v>
      </c>
      <c r="P957" s="26"/>
      <c r="Q957" s="26"/>
      <c r="R957" s="26"/>
      <c r="S957" s="26"/>
      <c r="T957" s="26"/>
    </row>
    <row r="958" spans="1:20" x14ac:dyDescent="0.25">
      <c r="A958" s="2" t="s">
        <v>4483</v>
      </c>
      <c r="B958" s="40"/>
      <c r="C958" s="42"/>
      <c r="D958" s="40"/>
      <c r="E958" s="42"/>
      <c r="F958" s="10" t="s">
        <v>77</v>
      </c>
      <c r="G958" s="18" t="s">
        <v>10</v>
      </c>
      <c r="H958" s="26"/>
      <c r="I958" s="26"/>
      <c r="J958" s="26"/>
      <c r="K958" s="26"/>
      <c r="L958" s="26"/>
      <c r="M958" s="26"/>
      <c r="N958" s="26">
        <v>1321698</v>
      </c>
      <c r="O958" s="26"/>
      <c r="P958" s="26"/>
      <c r="Q958" s="26"/>
      <c r="R958" s="26"/>
      <c r="S958" s="26"/>
      <c r="T958" s="26"/>
    </row>
    <row r="959" spans="1:20" x14ac:dyDescent="0.25">
      <c r="A959" s="2" t="s">
        <v>4483</v>
      </c>
      <c r="B959" s="12" t="s">
        <v>695</v>
      </c>
      <c r="C959" s="12"/>
      <c r="D959" s="12"/>
      <c r="E959" s="12"/>
      <c r="F959" s="10"/>
      <c r="G959" s="10"/>
      <c r="H959" s="27"/>
      <c r="I959" s="27"/>
      <c r="J959" s="27"/>
      <c r="K959" s="27"/>
      <c r="L959" s="27"/>
      <c r="M959" s="27"/>
      <c r="N959" s="27">
        <f>+N958+N957</f>
        <v>1321698</v>
      </c>
      <c r="O959" s="27">
        <f>+O958+O957</f>
        <v>1321698</v>
      </c>
      <c r="P959" s="27"/>
      <c r="Q959" s="27"/>
      <c r="R959" s="27"/>
      <c r="S959" s="27"/>
      <c r="T959" s="27"/>
    </row>
    <row r="960" spans="1:20" x14ac:dyDescent="0.25">
      <c r="A960" s="2" t="s">
        <v>4483</v>
      </c>
      <c r="B960" s="39">
        <v>8054678</v>
      </c>
      <c r="C960" s="41" t="s">
        <v>432</v>
      </c>
      <c r="D960" s="39" t="s">
        <v>433</v>
      </c>
      <c r="E960" s="41" t="s">
        <v>434</v>
      </c>
      <c r="F960" s="10" t="s">
        <v>18</v>
      </c>
      <c r="G960" s="18" t="s">
        <v>72</v>
      </c>
      <c r="H960" s="26">
        <v>18000</v>
      </c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</row>
    <row r="961" spans="1:20" x14ac:dyDescent="0.25">
      <c r="A961" s="2" t="s">
        <v>4483</v>
      </c>
      <c r="B961" s="40"/>
      <c r="C961" s="42"/>
      <c r="D961" s="40"/>
      <c r="E961" s="42"/>
      <c r="F961" s="10" t="s">
        <v>96</v>
      </c>
      <c r="G961" s="18" t="s">
        <v>72</v>
      </c>
      <c r="H961" s="26"/>
      <c r="I961" s="26">
        <v>18000</v>
      </c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</row>
    <row r="962" spans="1:20" x14ac:dyDescent="0.25">
      <c r="A962" s="2" t="s">
        <v>4483</v>
      </c>
      <c r="B962" s="12" t="s">
        <v>696</v>
      </c>
      <c r="C962" s="12"/>
      <c r="D962" s="12"/>
      <c r="E962" s="12"/>
      <c r="F962" s="10"/>
      <c r="G962" s="10"/>
      <c r="H962" s="27">
        <f>+H961+H960</f>
        <v>18000</v>
      </c>
      <c r="I962" s="27">
        <f>+I961+I960</f>
        <v>18000</v>
      </c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</row>
    <row r="963" spans="1:20" x14ac:dyDescent="0.25">
      <c r="A963" s="2" t="s">
        <v>4483</v>
      </c>
      <c r="B963" s="39">
        <v>8054726</v>
      </c>
      <c r="C963" s="41" t="s">
        <v>432</v>
      </c>
      <c r="D963" s="39" t="s">
        <v>697</v>
      </c>
      <c r="E963" s="41" t="s">
        <v>698</v>
      </c>
      <c r="F963" s="10" t="s">
        <v>170</v>
      </c>
      <c r="G963" s="18" t="s">
        <v>10</v>
      </c>
      <c r="H963" s="26"/>
      <c r="I963" s="26"/>
      <c r="J963" s="26"/>
      <c r="K963" s="26"/>
      <c r="L963" s="26"/>
      <c r="M963" s="26"/>
      <c r="N963" s="26"/>
      <c r="O963" s="26">
        <v>268728</v>
      </c>
      <c r="P963" s="26"/>
      <c r="Q963" s="26"/>
      <c r="R963" s="26"/>
      <c r="S963" s="26"/>
      <c r="T963" s="26"/>
    </row>
    <row r="964" spans="1:20" x14ac:dyDescent="0.25">
      <c r="A964" s="2" t="s">
        <v>4483</v>
      </c>
      <c r="B964" s="43"/>
      <c r="C964" s="44"/>
      <c r="D964" s="43"/>
      <c r="E964" s="44"/>
      <c r="F964" s="10" t="s">
        <v>20</v>
      </c>
      <c r="G964" s="18" t="s">
        <v>10</v>
      </c>
      <c r="H964" s="26"/>
      <c r="I964" s="26"/>
      <c r="J964" s="26"/>
      <c r="K964" s="26"/>
      <c r="L964" s="26"/>
      <c r="M964" s="26"/>
      <c r="N964" s="26"/>
      <c r="O964" s="26">
        <v>500000</v>
      </c>
      <c r="P964" s="26"/>
      <c r="Q964" s="26"/>
      <c r="R964" s="26"/>
      <c r="S964" s="26"/>
      <c r="T964" s="26"/>
    </row>
    <row r="965" spans="1:20" x14ac:dyDescent="0.25">
      <c r="A965" s="2" t="s">
        <v>4483</v>
      </c>
      <c r="B965" s="40"/>
      <c r="C965" s="42"/>
      <c r="D965" s="40"/>
      <c r="E965" s="42"/>
      <c r="F965" s="10" t="s">
        <v>24</v>
      </c>
      <c r="G965" s="18" t="s">
        <v>10</v>
      </c>
      <c r="H965" s="26"/>
      <c r="I965" s="26"/>
      <c r="J965" s="26"/>
      <c r="K965" s="26"/>
      <c r="L965" s="26"/>
      <c r="M965" s="26"/>
      <c r="N965" s="26">
        <v>768728</v>
      </c>
      <c r="O965" s="26"/>
      <c r="P965" s="26"/>
      <c r="Q965" s="26"/>
      <c r="R965" s="26"/>
      <c r="S965" s="26"/>
      <c r="T965" s="26"/>
    </row>
    <row r="966" spans="1:20" x14ac:dyDescent="0.25">
      <c r="A966" s="2" t="s">
        <v>4483</v>
      </c>
      <c r="B966" s="12" t="s">
        <v>699</v>
      </c>
      <c r="C966" s="12"/>
      <c r="D966" s="12"/>
      <c r="E966" s="12"/>
      <c r="F966" s="10"/>
      <c r="G966" s="10"/>
      <c r="H966" s="27"/>
      <c r="I966" s="27"/>
      <c r="J966" s="27"/>
      <c r="K966" s="27"/>
      <c r="L966" s="27"/>
      <c r="M966" s="27"/>
      <c r="N966" s="27">
        <f>SUBTOTAL(9,N963:N965)</f>
        <v>768728</v>
      </c>
      <c r="O966" s="27">
        <f>SUBTOTAL(9,O963:O965)</f>
        <v>768728</v>
      </c>
      <c r="P966" s="27"/>
      <c r="Q966" s="27"/>
      <c r="R966" s="27"/>
      <c r="S966" s="27"/>
      <c r="T966" s="27"/>
    </row>
    <row r="967" spans="1:20" x14ac:dyDescent="0.25">
      <c r="A967" s="2" t="s">
        <v>4483</v>
      </c>
      <c r="B967" s="39">
        <v>8149508</v>
      </c>
      <c r="C967" s="41" t="s">
        <v>700</v>
      </c>
      <c r="D967" s="39" t="s">
        <v>701</v>
      </c>
      <c r="E967" s="41" t="s">
        <v>702</v>
      </c>
      <c r="F967" s="10" t="s">
        <v>44</v>
      </c>
      <c r="G967" s="18" t="s">
        <v>10</v>
      </c>
      <c r="H967" s="26"/>
      <c r="I967" s="26"/>
      <c r="J967" s="26"/>
      <c r="K967" s="26"/>
      <c r="L967" s="26"/>
      <c r="M967" s="26"/>
      <c r="N967" s="26">
        <v>1824000</v>
      </c>
      <c r="O967" s="26"/>
      <c r="P967" s="26"/>
      <c r="Q967" s="26"/>
      <c r="R967" s="26"/>
      <c r="S967" s="26"/>
      <c r="T967" s="26"/>
    </row>
    <row r="968" spans="1:20" x14ac:dyDescent="0.25">
      <c r="A968" s="2" t="s">
        <v>4483</v>
      </c>
      <c r="B968" s="43"/>
      <c r="C968" s="44"/>
      <c r="D968" s="43"/>
      <c r="E968" s="44"/>
      <c r="F968" s="10" t="s">
        <v>47</v>
      </c>
      <c r="G968" s="18" t="s">
        <v>10</v>
      </c>
      <c r="H968" s="26"/>
      <c r="I968" s="26"/>
      <c r="J968" s="26"/>
      <c r="K968" s="26"/>
      <c r="L968" s="26"/>
      <c r="M968" s="26"/>
      <c r="N968" s="26">
        <v>273600</v>
      </c>
      <c r="O968" s="26"/>
      <c r="P968" s="26"/>
      <c r="Q968" s="26"/>
      <c r="R968" s="26"/>
      <c r="S968" s="26"/>
      <c r="T968" s="26"/>
    </row>
    <row r="969" spans="1:20" x14ac:dyDescent="0.25">
      <c r="A969" s="2" t="s">
        <v>4483</v>
      </c>
      <c r="B969" s="40"/>
      <c r="C969" s="42"/>
      <c r="D969" s="40"/>
      <c r="E969" s="42"/>
      <c r="F969" s="10" t="s">
        <v>24</v>
      </c>
      <c r="G969" s="18" t="s">
        <v>10</v>
      </c>
      <c r="H969" s="26"/>
      <c r="I969" s="26"/>
      <c r="J969" s="26"/>
      <c r="K969" s="26"/>
      <c r="L969" s="26"/>
      <c r="M969" s="26"/>
      <c r="N969" s="26"/>
      <c r="O969" s="26">
        <v>2097600</v>
      </c>
      <c r="P969" s="26"/>
      <c r="Q969" s="26"/>
      <c r="R969" s="26"/>
      <c r="S969" s="26"/>
      <c r="T969" s="26"/>
    </row>
    <row r="970" spans="1:20" x14ac:dyDescent="0.25">
      <c r="A970" s="2" t="s">
        <v>4483</v>
      </c>
      <c r="B970" s="12" t="s">
        <v>703</v>
      </c>
      <c r="C970" s="12"/>
      <c r="D970" s="12"/>
      <c r="E970" s="12"/>
      <c r="F970" s="10"/>
      <c r="G970" s="10"/>
      <c r="H970" s="27"/>
      <c r="I970" s="27"/>
      <c r="J970" s="27"/>
      <c r="K970" s="27"/>
      <c r="L970" s="27"/>
      <c r="M970" s="27"/>
      <c r="N970" s="27">
        <f>SUBTOTAL(9,N967:N969)</f>
        <v>2097600</v>
      </c>
      <c r="O970" s="27">
        <f>SUBTOTAL(9,O967:O969)</f>
        <v>2097600</v>
      </c>
      <c r="P970" s="27"/>
      <c r="Q970" s="27"/>
      <c r="R970" s="27"/>
      <c r="S970" s="27"/>
      <c r="T970" s="27"/>
    </row>
    <row r="971" spans="1:20" x14ac:dyDescent="0.25">
      <c r="A971" s="2" t="s">
        <v>4483</v>
      </c>
      <c r="B971" s="39">
        <v>8149402</v>
      </c>
      <c r="C971" s="41" t="s">
        <v>41</v>
      </c>
      <c r="D971" s="39" t="s">
        <v>704</v>
      </c>
      <c r="E971" s="41" t="s">
        <v>705</v>
      </c>
      <c r="F971" s="10" t="s">
        <v>20</v>
      </c>
      <c r="G971" s="18" t="s">
        <v>10</v>
      </c>
      <c r="H971" s="26"/>
      <c r="I971" s="26"/>
      <c r="J971" s="26"/>
      <c r="K971" s="26"/>
      <c r="L971" s="26"/>
      <c r="M971" s="26"/>
      <c r="N971" s="26">
        <v>27892</v>
      </c>
      <c r="O971" s="26"/>
      <c r="P971" s="26"/>
      <c r="Q971" s="26"/>
      <c r="R971" s="26"/>
      <c r="S971" s="26"/>
      <c r="T971" s="26"/>
    </row>
    <row r="972" spans="1:20" x14ac:dyDescent="0.25">
      <c r="A972" s="2" t="s">
        <v>4483</v>
      </c>
      <c r="B972" s="40"/>
      <c r="C972" s="42"/>
      <c r="D972" s="40"/>
      <c r="E972" s="42"/>
      <c r="F972" s="10" t="s">
        <v>82</v>
      </c>
      <c r="G972" s="18" t="s">
        <v>10</v>
      </c>
      <c r="H972" s="26"/>
      <c r="I972" s="26"/>
      <c r="J972" s="26"/>
      <c r="K972" s="26"/>
      <c r="L972" s="26"/>
      <c r="M972" s="26"/>
      <c r="N972" s="26"/>
      <c r="O972" s="26">
        <v>27892</v>
      </c>
      <c r="P972" s="26"/>
      <c r="Q972" s="26"/>
      <c r="R972" s="26"/>
      <c r="S972" s="26"/>
      <c r="T972" s="26"/>
    </row>
    <row r="973" spans="1:20" x14ac:dyDescent="0.25">
      <c r="A973" s="2" t="s">
        <v>4483</v>
      </c>
      <c r="B973" s="12" t="s">
        <v>706</v>
      </c>
      <c r="C973" s="12"/>
      <c r="D973" s="12"/>
      <c r="E973" s="12"/>
      <c r="F973" s="10"/>
      <c r="G973" s="10"/>
      <c r="H973" s="27"/>
      <c r="I973" s="27"/>
      <c r="J973" s="27"/>
      <c r="K973" s="27"/>
      <c r="L973" s="27"/>
      <c r="M973" s="27"/>
      <c r="N973" s="27">
        <f>+N972+N971</f>
        <v>27892</v>
      </c>
      <c r="O973" s="27">
        <f>+O972+O971</f>
        <v>27892</v>
      </c>
      <c r="P973" s="27"/>
      <c r="Q973" s="27"/>
      <c r="R973" s="27"/>
      <c r="S973" s="27"/>
      <c r="T973" s="27"/>
    </row>
    <row r="974" spans="1:20" x14ac:dyDescent="0.25">
      <c r="A974" s="2" t="s">
        <v>4483</v>
      </c>
      <c r="B974" s="39">
        <v>8149550</v>
      </c>
      <c r="C974" s="41" t="s">
        <v>41</v>
      </c>
      <c r="D974" s="39" t="s">
        <v>707</v>
      </c>
      <c r="E974" s="41" t="s">
        <v>708</v>
      </c>
      <c r="F974" s="10" t="s">
        <v>77</v>
      </c>
      <c r="G974" s="18" t="s">
        <v>10</v>
      </c>
      <c r="H974" s="26"/>
      <c r="I974" s="26"/>
      <c r="J974" s="26"/>
      <c r="K974" s="26"/>
      <c r="L974" s="26"/>
      <c r="M974" s="26"/>
      <c r="N974" s="26">
        <v>100000</v>
      </c>
      <c r="O974" s="26"/>
      <c r="P974" s="26"/>
      <c r="Q974" s="26"/>
      <c r="R974" s="26"/>
      <c r="S974" s="26"/>
      <c r="T974" s="26"/>
    </row>
    <row r="975" spans="1:20" x14ac:dyDescent="0.25">
      <c r="A975" s="2" t="s">
        <v>4483</v>
      </c>
      <c r="B975" s="40"/>
      <c r="C975" s="42"/>
      <c r="D975" s="40"/>
      <c r="E975" s="42"/>
      <c r="F975" s="10" t="s">
        <v>24</v>
      </c>
      <c r="G975" s="18" t="s">
        <v>10</v>
      </c>
      <c r="H975" s="26"/>
      <c r="I975" s="26"/>
      <c r="J975" s="26"/>
      <c r="K975" s="26"/>
      <c r="L975" s="26"/>
      <c r="M975" s="26"/>
      <c r="N975" s="26"/>
      <c r="O975" s="26">
        <v>100000</v>
      </c>
      <c r="P975" s="26"/>
      <c r="Q975" s="26"/>
      <c r="R975" s="26"/>
      <c r="S975" s="26"/>
      <c r="T975" s="26"/>
    </row>
    <row r="976" spans="1:20" x14ac:dyDescent="0.25">
      <c r="A976" s="2" t="s">
        <v>4483</v>
      </c>
      <c r="B976" s="12" t="s">
        <v>709</v>
      </c>
      <c r="C976" s="12"/>
      <c r="D976" s="12"/>
      <c r="E976" s="12"/>
      <c r="F976" s="10"/>
      <c r="G976" s="10"/>
      <c r="H976" s="27"/>
      <c r="I976" s="27"/>
      <c r="J976" s="27"/>
      <c r="K976" s="27"/>
      <c r="L976" s="27"/>
      <c r="M976" s="27"/>
      <c r="N976" s="27">
        <f>+N975+N974</f>
        <v>100000</v>
      </c>
      <c r="O976" s="27">
        <f>+O975+O974</f>
        <v>100000</v>
      </c>
      <c r="P976" s="27"/>
      <c r="Q976" s="27"/>
      <c r="R976" s="27"/>
      <c r="S976" s="27"/>
      <c r="T976" s="27"/>
    </row>
    <row r="977" spans="1:20" x14ac:dyDescent="0.25">
      <c r="A977" s="2" t="s">
        <v>4483</v>
      </c>
      <c r="B977" s="39">
        <v>8119587</v>
      </c>
      <c r="C977" s="41" t="s">
        <v>122</v>
      </c>
      <c r="D977" s="39" t="s">
        <v>710</v>
      </c>
      <c r="E977" s="41" t="s">
        <v>711</v>
      </c>
      <c r="F977" s="10" t="s">
        <v>46</v>
      </c>
      <c r="G977" s="18" t="s">
        <v>10</v>
      </c>
      <c r="H977" s="26"/>
      <c r="I977" s="26"/>
      <c r="J977" s="26"/>
      <c r="K977" s="26"/>
      <c r="L977" s="26"/>
      <c r="M977" s="26"/>
      <c r="N977" s="26">
        <v>3390000</v>
      </c>
      <c r="O977" s="26"/>
      <c r="P977" s="26"/>
      <c r="Q977" s="26"/>
      <c r="R977" s="26"/>
      <c r="S977" s="26"/>
      <c r="T977" s="26"/>
    </row>
    <row r="978" spans="1:20" x14ac:dyDescent="0.25">
      <c r="A978" s="2" t="s">
        <v>4483</v>
      </c>
      <c r="B978" s="40"/>
      <c r="C978" s="42"/>
      <c r="D978" s="40"/>
      <c r="E978" s="42"/>
      <c r="F978" s="10" t="s">
        <v>170</v>
      </c>
      <c r="G978" s="18" t="s">
        <v>10</v>
      </c>
      <c r="H978" s="26"/>
      <c r="I978" s="26"/>
      <c r="J978" s="26"/>
      <c r="K978" s="26"/>
      <c r="L978" s="26"/>
      <c r="M978" s="26"/>
      <c r="N978" s="26"/>
      <c r="O978" s="26">
        <v>3390000</v>
      </c>
      <c r="P978" s="26"/>
      <c r="Q978" s="26"/>
      <c r="R978" s="26"/>
      <c r="S978" s="26"/>
      <c r="T978" s="26"/>
    </row>
    <row r="979" spans="1:20" x14ac:dyDescent="0.25">
      <c r="A979" s="2" t="s">
        <v>4483</v>
      </c>
      <c r="B979" s="12" t="s">
        <v>712</v>
      </c>
      <c r="C979" s="12"/>
      <c r="D979" s="12"/>
      <c r="E979" s="12"/>
      <c r="F979" s="10"/>
      <c r="G979" s="10"/>
      <c r="H979" s="27"/>
      <c r="I979" s="27"/>
      <c r="J979" s="27"/>
      <c r="K979" s="27"/>
      <c r="L979" s="27"/>
      <c r="M979" s="27"/>
      <c r="N979" s="27">
        <f>+N978+N977</f>
        <v>3390000</v>
      </c>
      <c r="O979" s="27">
        <f>+O978+O977</f>
        <v>3390000</v>
      </c>
      <c r="P979" s="27"/>
      <c r="Q979" s="27"/>
      <c r="R979" s="27"/>
      <c r="S979" s="27"/>
      <c r="T979" s="27"/>
    </row>
    <row r="980" spans="1:20" x14ac:dyDescent="0.25">
      <c r="A980" s="2" t="s">
        <v>4483</v>
      </c>
      <c r="B980" s="39">
        <v>8137525</v>
      </c>
      <c r="C980" s="41" t="s">
        <v>98</v>
      </c>
      <c r="D980" s="39" t="s">
        <v>713</v>
      </c>
      <c r="E980" s="41" t="s">
        <v>714</v>
      </c>
      <c r="F980" s="10" t="s">
        <v>12</v>
      </c>
      <c r="G980" s="18" t="s">
        <v>549</v>
      </c>
      <c r="H980" s="26"/>
      <c r="I980" s="26"/>
      <c r="J980" s="26"/>
      <c r="K980" s="26">
        <v>463884.85499999998</v>
      </c>
      <c r="L980" s="26"/>
      <c r="M980" s="26"/>
      <c r="N980" s="26"/>
      <c r="O980" s="26"/>
      <c r="P980" s="26"/>
      <c r="Q980" s="26"/>
      <c r="R980" s="26"/>
      <c r="S980" s="26"/>
      <c r="T980" s="26"/>
    </row>
    <row r="981" spans="1:20" x14ac:dyDescent="0.25">
      <c r="A981" s="2" t="s">
        <v>4483</v>
      </c>
      <c r="B981" s="43"/>
      <c r="C981" s="44"/>
      <c r="D981" s="43"/>
      <c r="E981" s="44"/>
      <c r="F981" s="10" t="s">
        <v>39</v>
      </c>
      <c r="G981" s="18" t="s">
        <v>549</v>
      </c>
      <c r="H981" s="26"/>
      <c r="I981" s="26"/>
      <c r="J981" s="26"/>
      <c r="K981" s="26"/>
      <c r="L981" s="26">
        <v>2678447.1150000002</v>
      </c>
      <c r="M981" s="26"/>
      <c r="N981" s="26"/>
      <c r="O981" s="26"/>
      <c r="P981" s="26"/>
      <c r="Q981" s="26"/>
      <c r="R981" s="26"/>
      <c r="S981" s="26"/>
      <c r="T981" s="26"/>
    </row>
    <row r="982" spans="1:20" x14ac:dyDescent="0.25">
      <c r="A982" s="2" t="s">
        <v>4483</v>
      </c>
      <c r="B982" s="40"/>
      <c r="C982" s="42"/>
      <c r="D982" s="40"/>
      <c r="E982" s="42"/>
      <c r="F982" s="10" t="s">
        <v>451</v>
      </c>
      <c r="G982" s="18" t="s">
        <v>549</v>
      </c>
      <c r="H982" s="26"/>
      <c r="I982" s="26"/>
      <c r="J982" s="26"/>
      <c r="K982" s="26">
        <v>2214562.2599999998</v>
      </c>
      <c r="L982" s="26"/>
      <c r="M982" s="26"/>
      <c r="N982" s="26"/>
      <c r="O982" s="26"/>
      <c r="P982" s="26"/>
      <c r="Q982" s="26"/>
      <c r="R982" s="26"/>
      <c r="S982" s="26"/>
      <c r="T982" s="26"/>
    </row>
    <row r="983" spans="1:20" x14ac:dyDescent="0.25">
      <c r="A983" s="2" t="s">
        <v>4483</v>
      </c>
      <c r="B983" s="12" t="s">
        <v>715</v>
      </c>
      <c r="C983" s="12"/>
      <c r="D983" s="12"/>
      <c r="E983" s="12"/>
      <c r="F983" s="10"/>
      <c r="G983" s="10"/>
      <c r="H983" s="27"/>
      <c r="I983" s="27"/>
      <c r="J983" s="27"/>
      <c r="K983" s="27">
        <f>SUBTOTAL(9,K980:K982)</f>
        <v>2678447.1149999998</v>
      </c>
      <c r="L983" s="27">
        <f>SUBTOTAL(9,L980:L982)</f>
        <v>2678447.1150000002</v>
      </c>
      <c r="M983" s="27"/>
      <c r="N983" s="27"/>
      <c r="O983" s="27"/>
      <c r="P983" s="27"/>
      <c r="Q983" s="27"/>
      <c r="R983" s="27"/>
      <c r="S983" s="27"/>
      <c r="T983" s="27"/>
    </row>
    <row r="984" spans="1:20" x14ac:dyDescent="0.25">
      <c r="A984" s="2" t="s">
        <v>4483</v>
      </c>
      <c r="B984" s="39">
        <v>8130259</v>
      </c>
      <c r="C984" s="41" t="s">
        <v>98</v>
      </c>
      <c r="D984" s="39" t="s">
        <v>716</v>
      </c>
      <c r="E984" s="41" t="s">
        <v>717</v>
      </c>
      <c r="F984" s="10" t="s">
        <v>44</v>
      </c>
      <c r="G984" s="18" t="s">
        <v>10</v>
      </c>
      <c r="H984" s="26"/>
      <c r="I984" s="26"/>
      <c r="J984" s="26"/>
      <c r="K984" s="26"/>
      <c r="L984" s="26"/>
      <c r="M984" s="26"/>
      <c r="N984" s="26"/>
      <c r="O984" s="26">
        <v>225000</v>
      </c>
      <c r="P984" s="26"/>
      <c r="Q984" s="26"/>
      <c r="R984" s="26"/>
      <c r="S984" s="26"/>
      <c r="T984" s="26"/>
    </row>
    <row r="985" spans="1:20" x14ac:dyDescent="0.25">
      <c r="A985" s="2" t="s">
        <v>4483</v>
      </c>
      <c r="B985" s="40"/>
      <c r="C985" s="42"/>
      <c r="D985" s="40"/>
      <c r="E985" s="42"/>
      <c r="F985" s="10" t="s">
        <v>129</v>
      </c>
      <c r="G985" s="18" t="s">
        <v>10</v>
      </c>
      <c r="H985" s="26"/>
      <c r="I985" s="26"/>
      <c r="J985" s="26"/>
      <c r="K985" s="26"/>
      <c r="L985" s="26"/>
      <c r="M985" s="26"/>
      <c r="N985" s="26">
        <v>225000</v>
      </c>
      <c r="O985" s="26"/>
      <c r="P985" s="26"/>
      <c r="Q985" s="26"/>
      <c r="R985" s="26"/>
      <c r="S985" s="26"/>
      <c r="T985" s="26"/>
    </row>
    <row r="986" spans="1:20" x14ac:dyDescent="0.25">
      <c r="A986" s="2" t="s">
        <v>4483</v>
      </c>
      <c r="B986" s="12" t="s">
        <v>718</v>
      </c>
      <c r="C986" s="12"/>
      <c r="D986" s="12"/>
      <c r="E986" s="12"/>
      <c r="F986" s="10"/>
      <c r="G986" s="10"/>
      <c r="H986" s="27"/>
      <c r="I986" s="27"/>
      <c r="J986" s="27"/>
      <c r="K986" s="27"/>
      <c r="L986" s="27"/>
      <c r="M986" s="27"/>
      <c r="N986" s="27">
        <f>+N985+N984</f>
        <v>225000</v>
      </c>
      <c r="O986" s="27">
        <f>+O985+O984</f>
        <v>225000</v>
      </c>
      <c r="P986" s="27"/>
      <c r="Q986" s="27"/>
      <c r="R986" s="27"/>
      <c r="S986" s="27"/>
      <c r="T986" s="27"/>
    </row>
    <row r="987" spans="1:20" x14ac:dyDescent="0.25">
      <c r="A987" s="2" t="s">
        <v>4483</v>
      </c>
      <c r="B987" s="39">
        <v>8139334</v>
      </c>
      <c r="C987" s="41" t="s">
        <v>122</v>
      </c>
      <c r="D987" s="39" t="s">
        <v>710</v>
      </c>
      <c r="E987" s="41" t="s">
        <v>711</v>
      </c>
      <c r="F987" s="10" t="s">
        <v>44</v>
      </c>
      <c r="G987" s="18" t="s">
        <v>10</v>
      </c>
      <c r="H987" s="26"/>
      <c r="I987" s="26"/>
      <c r="J987" s="26"/>
      <c r="K987" s="26"/>
      <c r="L987" s="26"/>
      <c r="M987" s="26"/>
      <c r="N987" s="26"/>
      <c r="O987" s="26">
        <v>489609</v>
      </c>
      <c r="P987" s="26"/>
      <c r="Q987" s="26"/>
      <c r="R987" s="26"/>
      <c r="S987" s="26"/>
      <c r="T987" s="26"/>
    </row>
    <row r="988" spans="1:20" x14ac:dyDescent="0.25">
      <c r="A988" s="2" t="s">
        <v>4483</v>
      </c>
      <c r="B988" s="40"/>
      <c r="C988" s="42"/>
      <c r="D988" s="40"/>
      <c r="E988" s="42"/>
      <c r="F988" s="10" t="s">
        <v>47</v>
      </c>
      <c r="G988" s="18" t="s">
        <v>10</v>
      </c>
      <c r="H988" s="26"/>
      <c r="I988" s="26"/>
      <c r="J988" s="26"/>
      <c r="K988" s="26"/>
      <c r="L988" s="26"/>
      <c r="M988" s="26"/>
      <c r="N988" s="26">
        <v>489609</v>
      </c>
      <c r="O988" s="26"/>
      <c r="P988" s="26"/>
      <c r="Q988" s="26"/>
      <c r="R988" s="26"/>
      <c r="S988" s="26"/>
      <c r="T988" s="26"/>
    </row>
    <row r="989" spans="1:20" x14ac:dyDescent="0.25">
      <c r="A989" s="2" t="s">
        <v>4483</v>
      </c>
      <c r="B989" s="12" t="s">
        <v>719</v>
      </c>
      <c r="C989" s="12"/>
      <c r="D989" s="12"/>
      <c r="E989" s="12"/>
      <c r="F989" s="10"/>
      <c r="G989" s="10"/>
      <c r="H989" s="27"/>
      <c r="I989" s="27"/>
      <c r="J989" s="27"/>
      <c r="K989" s="27"/>
      <c r="L989" s="27"/>
      <c r="M989" s="27"/>
      <c r="N989" s="27">
        <f>+N988+N987</f>
        <v>489609</v>
      </c>
      <c r="O989" s="27">
        <f>+O988+O987</f>
        <v>489609</v>
      </c>
      <c r="P989" s="27"/>
      <c r="Q989" s="27"/>
      <c r="R989" s="27"/>
      <c r="S989" s="27"/>
      <c r="T989" s="27"/>
    </row>
    <row r="990" spans="1:20" x14ac:dyDescent="0.25">
      <c r="A990" s="2" t="s">
        <v>4483</v>
      </c>
      <c r="B990" s="39">
        <v>8149233</v>
      </c>
      <c r="C990" s="41" t="s">
        <v>98</v>
      </c>
      <c r="D990" s="39" t="s">
        <v>672</v>
      </c>
      <c r="E990" s="41" t="s">
        <v>673</v>
      </c>
      <c r="F990" s="10" t="s">
        <v>13</v>
      </c>
      <c r="G990" s="18" t="s">
        <v>112</v>
      </c>
      <c r="H990" s="26"/>
      <c r="I990" s="26">
        <v>2024345</v>
      </c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</row>
    <row r="991" spans="1:20" x14ac:dyDescent="0.25">
      <c r="A991" s="2" t="s">
        <v>4483</v>
      </c>
      <c r="B991" s="40"/>
      <c r="C991" s="42"/>
      <c r="D991" s="40"/>
      <c r="E991" s="42"/>
      <c r="F991" s="10" t="s">
        <v>32</v>
      </c>
      <c r="G991" s="18" t="s">
        <v>112</v>
      </c>
      <c r="H991" s="26">
        <v>2024345</v>
      </c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</row>
    <row r="992" spans="1:20" x14ac:dyDescent="0.25">
      <c r="A992" s="2" t="s">
        <v>4483</v>
      </c>
      <c r="B992" s="12" t="s">
        <v>720</v>
      </c>
      <c r="C992" s="12"/>
      <c r="D992" s="12"/>
      <c r="E992" s="12"/>
      <c r="F992" s="10"/>
      <c r="G992" s="10"/>
      <c r="H992" s="27">
        <f>+H991+H990</f>
        <v>2024345</v>
      </c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</row>
    <row r="993" spans="1:20" x14ac:dyDescent="0.25">
      <c r="A993" s="2" t="s">
        <v>4483</v>
      </c>
      <c r="B993" s="12">
        <v>8087673</v>
      </c>
      <c r="C993" s="41" t="s">
        <v>340</v>
      </c>
      <c r="D993" s="12" t="s">
        <v>341</v>
      </c>
      <c r="E993" s="19" t="s">
        <v>342</v>
      </c>
      <c r="F993" s="10" t="s">
        <v>22</v>
      </c>
      <c r="G993" s="18" t="s">
        <v>67</v>
      </c>
      <c r="H993" s="26"/>
      <c r="I993" s="26">
        <v>2000000</v>
      </c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</row>
    <row r="994" spans="1:20" x14ac:dyDescent="0.25">
      <c r="A994" s="2" t="s">
        <v>4483</v>
      </c>
      <c r="B994" s="12"/>
      <c r="C994" s="44"/>
      <c r="D994" s="16" t="s">
        <v>721</v>
      </c>
      <c r="E994" s="20" t="s">
        <v>722</v>
      </c>
      <c r="F994" s="10" t="s">
        <v>20</v>
      </c>
      <c r="G994" s="18" t="s">
        <v>67</v>
      </c>
      <c r="H994" s="26">
        <v>2000000</v>
      </c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</row>
    <row r="995" spans="1:20" x14ac:dyDescent="0.25">
      <c r="A995" s="2" t="s">
        <v>4483</v>
      </c>
      <c r="B995" s="12" t="s">
        <v>723</v>
      </c>
      <c r="C995" s="19"/>
      <c r="D995" s="12"/>
      <c r="E995" s="19"/>
      <c r="F995" s="10"/>
      <c r="G995" s="10"/>
      <c r="H995" s="27">
        <f>+H994+H993</f>
        <v>2000000</v>
      </c>
      <c r="I995" s="27">
        <f>+I994+I993</f>
        <v>2000000</v>
      </c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</row>
    <row r="996" spans="1:20" x14ac:dyDescent="0.25">
      <c r="A996" s="2" t="s">
        <v>4483</v>
      </c>
      <c r="B996" s="39">
        <v>8091048</v>
      </c>
      <c r="C996" s="41" t="s">
        <v>105</v>
      </c>
      <c r="D996" s="39" t="s">
        <v>337</v>
      </c>
      <c r="E996" s="41" t="s">
        <v>338</v>
      </c>
      <c r="F996" s="10" t="s">
        <v>20</v>
      </c>
      <c r="G996" s="18" t="s">
        <v>10</v>
      </c>
      <c r="H996" s="26"/>
      <c r="I996" s="26"/>
      <c r="J996" s="26"/>
      <c r="K996" s="26"/>
      <c r="L996" s="26"/>
      <c r="M996" s="26"/>
      <c r="N996" s="26">
        <v>400000</v>
      </c>
      <c r="O996" s="26"/>
      <c r="P996" s="26"/>
      <c r="Q996" s="26"/>
      <c r="R996" s="26"/>
      <c r="S996" s="26"/>
      <c r="T996" s="26"/>
    </row>
    <row r="997" spans="1:20" x14ac:dyDescent="0.25">
      <c r="A997" s="2" t="s">
        <v>4483</v>
      </c>
      <c r="B997" s="40"/>
      <c r="C997" s="42"/>
      <c r="D997" s="40"/>
      <c r="E997" s="42"/>
      <c r="F997" s="10" t="s">
        <v>82</v>
      </c>
      <c r="G997" s="18" t="s">
        <v>10</v>
      </c>
      <c r="H997" s="26"/>
      <c r="I997" s="26"/>
      <c r="J997" s="26"/>
      <c r="K997" s="26"/>
      <c r="L997" s="26"/>
      <c r="M997" s="26"/>
      <c r="N997" s="26"/>
      <c r="O997" s="26">
        <v>400000</v>
      </c>
      <c r="P997" s="26"/>
      <c r="Q997" s="26"/>
      <c r="R997" s="26"/>
      <c r="S997" s="26"/>
      <c r="T997" s="26"/>
    </row>
    <row r="998" spans="1:20" x14ac:dyDescent="0.25">
      <c r="A998" s="2" t="s">
        <v>4483</v>
      </c>
      <c r="B998" s="12" t="s">
        <v>724</v>
      </c>
      <c r="C998" s="12"/>
      <c r="D998" s="12"/>
      <c r="E998" s="12"/>
      <c r="F998" s="10"/>
      <c r="G998" s="10"/>
      <c r="H998" s="27"/>
      <c r="I998" s="27"/>
      <c r="J998" s="27"/>
      <c r="K998" s="27"/>
      <c r="L998" s="27"/>
      <c r="M998" s="27"/>
      <c r="N998" s="27">
        <f>+N997+N996</f>
        <v>400000</v>
      </c>
      <c r="O998" s="27">
        <f>+O997+O996</f>
        <v>400000</v>
      </c>
      <c r="P998" s="27"/>
      <c r="Q998" s="27"/>
      <c r="R998" s="27"/>
      <c r="S998" s="27"/>
      <c r="T998" s="27"/>
    </row>
    <row r="999" spans="1:20" x14ac:dyDescent="0.25">
      <c r="A999" s="2" t="s">
        <v>4483</v>
      </c>
      <c r="B999" s="39">
        <v>8095540</v>
      </c>
      <c r="C999" s="41" t="s">
        <v>516</v>
      </c>
      <c r="D999" s="39" t="s">
        <v>725</v>
      </c>
      <c r="E999" s="41" t="s">
        <v>726</v>
      </c>
      <c r="F999" s="10" t="s">
        <v>22</v>
      </c>
      <c r="G999" s="18" t="s">
        <v>10</v>
      </c>
      <c r="H999" s="26"/>
      <c r="I999" s="26"/>
      <c r="J999" s="26"/>
      <c r="K999" s="26"/>
      <c r="L999" s="26"/>
      <c r="M999" s="26"/>
      <c r="N999" s="26"/>
      <c r="O999" s="26">
        <v>746811</v>
      </c>
      <c r="P999" s="26"/>
      <c r="Q999" s="26"/>
      <c r="R999" s="26"/>
      <c r="S999" s="26"/>
      <c r="T999" s="26"/>
    </row>
    <row r="1000" spans="1:20" x14ac:dyDescent="0.25">
      <c r="A1000" s="2" t="s">
        <v>4483</v>
      </c>
      <c r="B1000" s="40"/>
      <c r="C1000" s="42"/>
      <c r="D1000" s="40"/>
      <c r="E1000" s="42"/>
      <c r="F1000" s="10" t="s">
        <v>23</v>
      </c>
      <c r="G1000" s="18" t="s">
        <v>10</v>
      </c>
      <c r="H1000" s="26"/>
      <c r="I1000" s="26"/>
      <c r="J1000" s="26"/>
      <c r="K1000" s="26"/>
      <c r="L1000" s="26"/>
      <c r="M1000" s="26"/>
      <c r="N1000" s="26">
        <v>746811</v>
      </c>
      <c r="O1000" s="26"/>
      <c r="P1000" s="26"/>
      <c r="Q1000" s="26"/>
      <c r="R1000" s="26"/>
      <c r="S1000" s="26"/>
      <c r="T1000" s="26"/>
    </row>
    <row r="1001" spans="1:20" x14ac:dyDescent="0.25">
      <c r="A1001" s="2" t="s">
        <v>4483</v>
      </c>
      <c r="B1001" s="12" t="s">
        <v>727</v>
      </c>
      <c r="C1001" s="12"/>
      <c r="D1001" s="12"/>
      <c r="E1001" s="12"/>
      <c r="F1001" s="10"/>
      <c r="G1001" s="10"/>
      <c r="H1001" s="27"/>
      <c r="I1001" s="27"/>
      <c r="J1001" s="27"/>
      <c r="K1001" s="27"/>
      <c r="L1001" s="27"/>
      <c r="M1001" s="27"/>
      <c r="N1001" s="27">
        <f>+N1000+N999</f>
        <v>746811</v>
      </c>
      <c r="O1001" s="27">
        <f>+O1000+O999</f>
        <v>746811</v>
      </c>
      <c r="P1001" s="27"/>
      <c r="Q1001" s="27"/>
      <c r="R1001" s="27"/>
      <c r="S1001" s="27"/>
      <c r="T1001" s="27"/>
    </row>
    <row r="1002" spans="1:20" x14ac:dyDescent="0.25">
      <c r="A1002" s="2" t="s">
        <v>4483</v>
      </c>
      <c r="B1002" s="39">
        <v>8052900</v>
      </c>
      <c r="C1002" s="41" t="s">
        <v>25</v>
      </c>
      <c r="D1002" s="39" t="s">
        <v>244</v>
      </c>
      <c r="E1002" s="41" t="s">
        <v>245</v>
      </c>
      <c r="F1002" s="10" t="s">
        <v>170</v>
      </c>
      <c r="G1002" s="18" t="s">
        <v>33</v>
      </c>
      <c r="H1002" s="26">
        <v>44000</v>
      </c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</row>
    <row r="1003" spans="1:20" x14ac:dyDescent="0.25">
      <c r="A1003" s="2" t="s">
        <v>4483</v>
      </c>
      <c r="B1003" s="43"/>
      <c r="C1003" s="44"/>
      <c r="D1003" s="43"/>
      <c r="E1003" s="44"/>
      <c r="F1003" s="10" t="s">
        <v>18</v>
      </c>
      <c r="G1003" s="18" t="s">
        <v>33</v>
      </c>
      <c r="H1003" s="26"/>
      <c r="I1003" s="26">
        <v>95980</v>
      </c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</row>
    <row r="1004" spans="1:20" x14ac:dyDescent="0.25">
      <c r="A1004" s="2" t="s">
        <v>4483</v>
      </c>
      <c r="B1004" s="40"/>
      <c r="C1004" s="42"/>
      <c r="D1004" s="40"/>
      <c r="E1004" s="42"/>
      <c r="F1004" s="10" t="s">
        <v>96</v>
      </c>
      <c r="G1004" s="18" t="s">
        <v>33</v>
      </c>
      <c r="H1004" s="26">
        <v>51980</v>
      </c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</row>
    <row r="1005" spans="1:20" x14ac:dyDescent="0.25">
      <c r="A1005" s="2" t="s">
        <v>4483</v>
      </c>
      <c r="B1005" s="12" t="s">
        <v>728</v>
      </c>
      <c r="C1005" s="12"/>
      <c r="D1005" s="12"/>
      <c r="E1005" s="12"/>
      <c r="F1005" s="10"/>
      <c r="G1005" s="10"/>
      <c r="H1005" s="27">
        <f>SUBTOTAL(9,H1002:H1004)</f>
        <v>95980</v>
      </c>
      <c r="I1005" s="27">
        <f>SUBTOTAL(9,I1002:I1004)</f>
        <v>95980</v>
      </c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</row>
    <row r="1006" spans="1:20" x14ac:dyDescent="0.25">
      <c r="A1006" s="2" t="s">
        <v>4483</v>
      </c>
      <c r="B1006" s="39">
        <v>8084986</v>
      </c>
      <c r="C1006" s="41" t="s">
        <v>261</v>
      </c>
      <c r="D1006" s="39" t="s">
        <v>262</v>
      </c>
      <c r="E1006" s="41" t="s">
        <v>263</v>
      </c>
      <c r="F1006" s="10" t="s">
        <v>39</v>
      </c>
      <c r="G1006" s="18" t="s">
        <v>147</v>
      </c>
      <c r="H1006" s="26"/>
      <c r="I1006" s="26">
        <v>3313200</v>
      </c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</row>
    <row r="1007" spans="1:20" x14ac:dyDescent="0.25">
      <c r="A1007" s="2" t="s">
        <v>4483</v>
      </c>
      <c r="B1007" s="43"/>
      <c r="C1007" s="44"/>
      <c r="D1007" s="43"/>
      <c r="E1007" s="44"/>
      <c r="F1007" s="10" t="s">
        <v>156</v>
      </c>
      <c r="G1007" s="18" t="s">
        <v>147</v>
      </c>
      <c r="H1007" s="26">
        <v>803200</v>
      </c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</row>
    <row r="1008" spans="1:20" x14ac:dyDescent="0.25">
      <c r="A1008" s="2" t="s">
        <v>4483</v>
      </c>
      <c r="B1008" s="40"/>
      <c r="C1008" s="42"/>
      <c r="D1008" s="40"/>
      <c r="E1008" s="42"/>
      <c r="F1008" s="10" t="s">
        <v>24</v>
      </c>
      <c r="G1008" s="18" t="s">
        <v>147</v>
      </c>
      <c r="H1008" s="26">
        <v>2510000</v>
      </c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</row>
    <row r="1009" spans="1:20" x14ac:dyDescent="0.25">
      <c r="A1009" s="2" t="s">
        <v>4483</v>
      </c>
      <c r="B1009" s="12" t="s">
        <v>729</v>
      </c>
      <c r="C1009" s="12"/>
      <c r="D1009" s="12"/>
      <c r="E1009" s="12"/>
      <c r="F1009" s="10"/>
      <c r="G1009" s="10"/>
      <c r="H1009" s="27">
        <f>SUBTOTAL(9,H1006:H1008)</f>
        <v>3313200</v>
      </c>
      <c r="I1009" s="27">
        <f>SUBTOTAL(9,I1006:I1008)</f>
        <v>3313200</v>
      </c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</row>
    <row r="1010" spans="1:20" x14ac:dyDescent="0.25">
      <c r="A1010" s="2" t="s">
        <v>4483</v>
      </c>
      <c r="B1010" s="39">
        <v>8098383</v>
      </c>
      <c r="C1010" s="41" t="s">
        <v>593</v>
      </c>
      <c r="D1010" s="39" t="s">
        <v>730</v>
      </c>
      <c r="E1010" s="41" t="s">
        <v>731</v>
      </c>
      <c r="F1010" s="10" t="s">
        <v>96</v>
      </c>
      <c r="G1010" s="18" t="s">
        <v>10</v>
      </c>
      <c r="H1010" s="26"/>
      <c r="I1010" s="26"/>
      <c r="J1010" s="26"/>
      <c r="K1010" s="26"/>
      <c r="L1010" s="26"/>
      <c r="M1010" s="26"/>
      <c r="N1010" s="26"/>
      <c r="O1010" s="26">
        <v>187500</v>
      </c>
      <c r="P1010" s="26"/>
      <c r="Q1010" s="26"/>
      <c r="R1010" s="26"/>
      <c r="S1010" s="26"/>
      <c r="T1010" s="26"/>
    </row>
    <row r="1011" spans="1:20" x14ac:dyDescent="0.25">
      <c r="A1011" s="2" t="s">
        <v>4483</v>
      </c>
      <c r="B1011" s="43"/>
      <c r="C1011" s="44"/>
      <c r="D1011" s="43"/>
      <c r="E1011" s="44"/>
      <c r="F1011" s="10" t="s">
        <v>20</v>
      </c>
      <c r="G1011" s="18" t="s">
        <v>10</v>
      </c>
      <c r="H1011" s="26"/>
      <c r="I1011" s="26"/>
      <c r="J1011" s="26"/>
      <c r="K1011" s="26"/>
      <c r="L1011" s="26"/>
      <c r="M1011" s="26"/>
      <c r="N1011" s="26">
        <v>636326</v>
      </c>
      <c r="O1011" s="26"/>
      <c r="P1011" s="26"/>
      <c r="Q1011" s="26"/>
      <c r="R1011" s="26"/>
      <c r="S1011" s="26"/>
      <c r="T1011" s="26"/>
    </row>
    <row r="1012" spans="1:20" x14ac:dyDescent="0.25">
      <c r="A1012" s="2" t="s">
        <v>4483</v>
      </c>
      <c r="B1012" s="40"/>
      <c r="C1012" s="42"/>
      <c r="D1012" s="40"/>
      <c r="E1012" s="42"/>
      <c r="F1012" s="10" t="s">
        <v>24</v>
      </c>
      <c r="G1012" s="18" t="s">
        <v>10</v>
      </c>
      <c r="H1012" s="26"/>
      <c r="I1012" s="26"/>
      <c r="J1012" s="26"/>
      <c r="K1012" s="26"/>
      <c r="L1012" s="26"/>
      <c r="M1012" s="26"/>
      <c r="N1012" s="26"/>
      <c r="O1012" s="26">
        <v>448826</v>
      </c>
      <c r="P1012" s="26"/>
      <c r="Q1012" s="26"/>
      <c r="R1012" s="26"/>
      <c r="S1012" s="26"/>
      <c r="T1012" s="26"/>
    </row>
    <row r="1013" spans="1:20" x14ac:dyDescent="0.25">
      <c r="A1013" s="2" t="s">
        <v>4483</v>
      </c>
      <c r="B1013" s="12" t="s">
        <v>732</v>
      </c>
      <c r="C1013" s="12"/>
      <c r="D1013" s="12"/>
      <c r="E1013" s="12"/>
      <c r="F1013" s="10"/>
      <c r="G1013" s="10"/>
      <c r="H1013" s="27"/>
      <c r="I1013" s="27"/>
      <c r="J1013" s="27"/>
      <c r="K1013" s="27"/>
      <c r="L1013" s="27"/>
      <c r="M1013" s="27"/>
      <c r="N1013" s="27">
        <f>+N1012+N1011+N1010</f>
        <v>636326</v>
      </c>
      <c r="O1013" s="27">
        <f>+O1012+O1011+O1010</f>
        <v>636326</v>
      </c>
      <c r="P1013" s="27"/>
      <c r="Q1013" s="27"/>
      <c r="R1013" s="27"/>
      <c r="S1013" s="27"/>
      <c r="T1013" s="27"/>
    </row>
    <row r="1014" spans="1:20" x14ac:dyDescent="0.25">
      <c r="A1014" s="2" t="s">
        <v>4483</v>
      </c>
      <c r="B1014" s="39">
        <v>8137109</v>
      </c>
      <c r="C1014" s="41" t="s">
        <v>149</v>
      </c>
      <c r="D1014" s="39" t="s">
        <v>285</v>
      </c>
      <c r="E1014" s="41" t="s">
        <v>286</v>
      </c>
      <c r="F1014" s="10" t="s">
        <v>13</v>
      </c>
      <c r="G1014" s="18" t="s">
        <v>10</v>
      </c>
      <c r="H1014" s="26"/>
      <c r="I1014" s="26"/>
      <c r="J1014" s="26"/>
      <c r="K1014" s="26"/>
      <c r="L1014" s="26"/>
      <c r="M1014" s="26"/>
      <c r="N1014" s="26"/>
      <c r="O1014" s="26">
        <v>800000</v>
      </c>
      <c r="P1014" s="26"/>
      <c r="Q1014" s="26"/>
      <c r="R1014" s="26"/>
      <c r="S1014" s="26"/>
      <c r="T1014" s="26"/>
    </row>
    <row r="1015" spans="1:20" x14ac:dyDescent="0.25">
      <c r="A1015" s="2" t="s">
        <v>4483</v>
      </c>
      <c r="B1015" s="40"/>
      <c r="C1015" s="42"/>
      <c r="D1015" s="40"/>
      <c r="E1015" s="42"/>
      <c r="F1015" s="10" t="s">
        <v>24</v>
      </c>
      <c r="G1015" s="18" t="s">
        <v>10</v>
      </c>
      <c r="H1015" s="26"/>
      <c r="I1015" s="26"/>
      <c r="J1015" s="26"/>
      <c r="K1015" s="26"/>
      <c r="L1015" s="26"/>
      <c r="M1015" s="26"/>
      <c r="N1015" s="26">
        <v>800000</v>
      </c>
      <c r="O1015" s="26"/>
      <c r="P1015" s="26"/>
      <c r="Q1015" s="26"/>
      <c r="R1015" s="26"/>
      <c r="S1015" s="26"/>
      <c r="T1015" s="26"/>
    </row>
    <row r="1016" spans="1:20" x14ac:dyDescent="0.25">
      <c r="A1016" s="2" t="s">
        <v>4483</v>
      </c>
      <c r="B1016" s="12" t="s">
        <v>733</v>
      </c>
      <c r="C1016" s="12"/>
      <c r="D1016" s="12"/>
      <c r="E1016" s="12"/>
      <c r="F1016" s="10"/>
      <c r="G1016" s="10"/>
      <c r="H1016" s="27"/>
      <c r="I1016" s="27"/>
      <c r="J1016" s="27"/>
      <c r="K1016" s="27"/>
      <c r="L1016" s="27"/>
      <c r="M1016" s="27"/>
      <c r="N1016" s="27">
        <f>+N1015+N1014</f>
        <v>800000</v>
      </c>
      <c r="O1016" s="27">
        <f>+O1015+O1014</f>
        <v>800000</v>
      </c>
      <c r="P1016" s="27"/>
      <c r="Q1016" s="27"/>
      <c r="R1016" s="27"/>
      <c r="S1016" s="27"/>
      <c r="T1016" s="27"/>
    </row>
    <row r="1017" spans="1:20" x14ac:dyDescent="0.25">
      <c r="A1017" s="2" t="s">
        <v>4483</v>
      </c>
      <c r="B1017" s="39">
        <v>8130060</v>
      </c>
      <c r="C1017" s="41" t="s">
        <v>432</v>
      </c>
      <c r="D1017" s="39" t="s">
        <v>433</v>
      </c>
      <c r="E1017" s="41" t="s">
        <v>434</v>
      </c>
      <c r="F1017" s="10" t="s">
        <v>9</v>
      </c>
      <c r="G1017" s="18" t="s">
        <v>72</v>
      </c>
      <c r="H1017" s="26"/>
      <c r="I1017" s="26">
        <v>200650</v>
      </c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</row>
    <row r="1018" spans="1:20" x14ac:dyDescent="0.25">
      <c r="A1018" s="2" t="s">
        <v>4483</v>
      </c>
      <c r="B1018" s="43"/>
      <c r="C1018" s="44"/>
      <c r="D1018" s="43"/>
      <c r="E1018" s="44"/>
      <c r="F1018" s="10" t="s">
        <v>18</v>
      </c>
      <c r="G1018" s="18" t="s">
        <v>72</v>
      </c>
      <c r="H1018" s="26">
        <v>82900</v>
      </c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</row>
    <row r="1019" spans="1:20" x14ac:dyDescent="0.25">
      <c r="A1019" s="2" t="s">
        <v>4483</v>
      </c>
      <c r="B1019" s="43"/>
      <c r="C1019" s="44"/>
      <c r="D1019" s="43"/>
      <c r="E1019" s="44"/>
      <c r="F1019" s="10" t="s">
        <v>96</v>
      </c>
      <c r="G1019" s="18" t="s">
        <v>72</v>
      </c>
      <c r="H1019" s="26">
        <v>144750</v>
      </c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</row>
    <row r="1020" spans="1:20" x14ac:dyDescent="0.25">
      <c r="A1020" s="2" t="s">
        <v>4483</v>
      </c>
      <c r="B1020" s="40"/>
      <c r="C1020" s="42"/>
      <c r="D1020" s="40"/>
      <c r="E1020" s="42"/>
      <c r="F1020" s="10" t="s">
        <v>20</v>
      </c>
      <c r="G1020" s="18" t="s">
        <v>72</v>
      </c>
      <c r="H1020" s="26"/>
      <c r="I1020" s="26">
        <v>27000</v>
      </c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</row>
    <row r="1021" spans="1:20" x14ac:dyDescent="0.25">
      <c r="A1021" s="2" t="s">
        <v>4483</v>
      </c>
      <c r="B1021" s="12" t="s">
        <v>734</v>
      </c>
      <c r="C1021" s="12"/>
      <c r="D1021" s="12"/>
      <c r="E1021" s="12"/>
      <c r="F1021" s="10"/>
      <c r="G1021" s="10"/>
      <c r="H1021" s="27">
        <f>SUBTOTAL(9,H1017:H1020)</f>
        <v>227650</v>
      </c>
      <c r="I1021" s="27">
        <f>SUBTOTAL(9,I1017:I1020)</f>
        <v>227650</v>
      </c>
      <c r="J1021" s="27"/>
      <c r="K1021" s="27"/>
      <c r="L1021" s="27"/>
      <c r="M1021" s="27"/>
      <c r="N1021" s="27"/>
      <c r="O1021" s="27"/>
      <c r="P1021" s="27"/>
      <c r="Q1021" s="27"/>
      <c r="R1021" s="27"/>
      <c r="S1021" s="27"/>
      <c r="T1021" s="27"/>
    </row>
    <row r="1022" spans="1:20" x14ac:dyDescent="0.25">
      <c r="A1022" s="2" t="s">
        <v>4483</v>
      </c>
      <c r="B1022" s="12">
        <v>8167539</v>
      </c>
      <c r="C1022" s="19" t="s">
        <v>88</v>
      </c>
      <c r="D1022" s="12" t="s">
        <v>408</v>
      </c>
      <c r="E1022" s="19" t="s">
        <v>409</v>
      </c>
      <c r="F1022" s="10" t="s">
        <v>24</v>
      </c>
      <c r="G1022" s="18" t="s">
        <v>67</v>
      </c>
      <c r="H1022" s="26"/>
      <c r="I1022" s="26"/>
      <c r="J1022" s="26">
        <v>800000</v>
      </c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</row>
    <row r="1023" spans="1:20" x14ac:dyDescent="0.25">
      <c r="A1023" s="2" t="s">
        <v>4483</v>
      </c>
      <c r="B1023" s="12" t="s">
        <v>735</v>
      </c>
      <c r="C1023" s="12"/>
      <c r="D1023" s="12"/>
      <c r="E1023" s="12"/>
      <c r="F1023" s="10"/>
      <c r="G1023" s="10"/>
      <c r="H1023" s="27"/>
      <c r="I1023" s="27"/>
      <c r="J1023" s="27">
        <v>800000</v>
      </c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</row>
    <row r="1024" spans="1:20" x14ac:dyDescent="0.25">
      <c r="A1024" s="2" t="s">
        <v>4483</v>
      </c>
      <c r="B1024" s="39">
        <v>8980356</v>
      </c>
      <c r="C1024" s="41" t="s">
        <v>457</v>
      </c>
      <c r="D1024" s="39" t="s">
        <v>675</v>
      </c>
      <c r="E1024" s="41" t="s">
        <v>676</v>
      </c>
      <c r="F1024" s="10" t="s">
        <v>417</v>
      </c>
      <c r="G1024" s="18" t="s">
        <v>10</v>
      </c>
      <c r="H1024" s="26"/>
      <c r="I1024" s="26"/>
      <c r="J1024" s="26"/>
      <c r="K1024" s="26"/>
      <c r="L1024" s="26"/>
      <c r="M1024" s="26"/>
      <c r="N1024" s="26"/>
      <c r="O1024" s="26">
        <v>3000000</v>
      </c>
      <c r="P1024" s="26"/>
      <c r="Q1024" s="26"/>
      <c r="R1024" s="26"/>
      <c r="S1024" s="26"/>
      <c r="T1024" s="26"/>
    </row>
    <row r="1025" spans="1:20" x14ac:dyDescent="0.25">
      <c r="A1025" s="2" t="s">
        <v>4483</v>
      </c>
      <c r="B1025" s="40"/>
      <c r="C1025" s="42"/>
      <c r="D1025" s="40"/>
      <c r="E1025" s="42"/>
      <c r="F1025" s="10" t="s">
        <v>384</v>
      </c>
      <c r="G1025" s="18" t="s">
        <v>10</v>
      </c>
      <c r="H1025" s="26"/>
      <c r="I1025" s="26"/>
      <c r="J1025" s="26"/>
      <c r="K1025" s="26"/>
      <c r="L1025" s="26"/>
      <c r="M1025" s="26"/>
      <c r="N1025" s="26">
        <v>3000000</v>
      </c>
      <c r="O1025" s="26"/>
      <c r="P1025" s="26"/>
      <c r="Q1025" s="26"/>
      <c r="R1025" s="26"/>
      <c r="S1025" s="26"/>
      <c r="T1025" s="26"/>
    </row>
    <row r="1026" spans="1:20" x14ac:dyDescent="0.25">
      <c r="A1026" s="2" t="s">
        <v>4483</v>
      </c>
      <c r="B1026" s="12" t="s">
        <v>736</v>
      </c>
      <c r="C1026" s="12"/>
      <c r="D1026" s="12"/>
      <c r="E1026" s="12"/>
      <c r="F1026" s="10"/>
      <c r="G1026" s="10"/>
      <c r="H1026" s="27"/>
      <c r="I1026" s="27"/>
      <c r="J1026" s="27"/>
      <c r="K1026" s="27"/>
      <c r="L1026" s="27"/>
      <c r="M1026" s="27"/>
      <c r="N1026" s="27">
        <f>+N1025+N1024</f>
        <v>3000000</v>
      </c>
      <c r="O1026" s="27">
        <f>+O1025+O1024</f>
        <v>3000000</v>
      </c>
      <c r="P1026" s="27"/>
      <c r="Q1026" s="27"/>
      <c r="R1026" s="27"/>
      <c r="S1026" s="27"/>
      <c r="T1026" s="27"/>
    </row>
    <row r="1027" spans="1:20" x14ac:dyDescent="0.25">
      <c r="A1027" s="2" t="s">
        <v>4483</v>
      </c>
      <c r="B1027" s="39">
        <v>9055938</v>
      </c>
      <c r="C1027" s="41" t="s">
        <v>320</v>
      </c>
      <c r="D1027" s="39" t="s">
        <v>737</v>
      </c>
      <c r="E1027" s="41" t="s">
        <v>738</v>
      </c>
      <c r="F1027" s="10" t="s">
        <v>77</v>
      </c>
      <c r="G1027" s="18" t="s">
        <v>10</v>
      </c>
      <c r="H1027" s="26"/>
      <c r="I1027" s="26"/>
      <c r="J1027" s="26"/>
      <c r="K1027" s="26"/>
      <c r="L1027" s="26"/>
      <c r="M1027" s="26"/>
      <c r="N1027" s="26"/>
      <c r="O1027" s="26">
        <v>226484</v>
      </c>
      <c r="P1027" s="26"/>
      <c r="Q1027" s="26"/>
      <c r="R1027" s="26"/>
      <c r="S1027" s="26"/>
      <c r="T1027" s="26"/>
    </row>
    <row r="1028" spans="1:20" x14ac:dyDescent="0.25">
      <c r="A1028" s="2" t="s">
        <v>4483</v>
      </c>
      <c r="B1028" s="40"/>
      <c r="C1028" s="42"/>
      <c r="D1028" s="40"/>
      <c r="E1028" s="42"/>
      <c r="F1028" s="10" t="s">
        <v>24</v>
      </c>
      <c r="G1028" s="18" t="s">
        <v>10</v>
      </c>
      <c r="H1028" s="26"/>
      <c r="I1028" s="26"/>
      <c r="J1028" s="26"/>
      <c r="K1028" s="26"/>
      <c r="L1028" s="26"/>
      <c r="M1028" s="26"/>
      <c r="N1028" s="26">
        <v>226484</v>
      </c>
      <c r="O1028" s="26"/>
      <c r="P1028" s="26"/>
      <c r="Q1028" s="26"/>
      <c r="R1028" s="26"/>
      <c r="S1028" s="26"/>
      <c r="T1028" s="26"/>
    </row>
    <row r="1029" spans="1:20" ht="15.75" thickBot="1" x14ac:dyDescent="0.3">
      <c r="A1029" s="71" t="s">
        <v>4483</v>
      </c>
      <c r="B1029" s="21" t="s">
        <v>739</v>
      </c>
      <c r="C1029" s="21"/>
      <c r="D1029" s="21"/>
      <c r="E1029" s="21"/>
      <c r="F1029" s="30"/>
      <c r="G1029" s="30"/>
      <c r="H1029" s="72"/>
      <c r="I1029" s="72"/>
      <c r="J1029" s="72"/>
      <c r="K1029" s="72"/>
      <c r="L1029" s="72"/>
      <c r="M1029" s="72"/>
      <c r="N1029" s="72">
        <f>+N1028+N1027</f>
        <v>226484</v>
      </c>
      <c r="O1029" s="72">
        <f>+O1028+O1027</f>
        <v>226484</v>
      </c>
      <c r="P1029" s="72"/>
      <c r="Q1029" s="72"/>
      <c r="R1029" s="72"/>
      <c r="S1029" s="72"/>
      <c r="T1029" s="72"/>
    </row>
    <row r="1030" spans="1:20" ht="15.75" thickBot="1" x14ac:dyDescent="0.3">
      <c r="A1030" s="75" t="s">
        <v>4488</v>
      </c>
      <c r="B1030" s="79"/>
      <c r="C1030" s="79"/>
      <c r="D1030" s="79"/>
      <c r="E1030" s="79"/>
      <c r="F1030" s="76"/>
      <c r="G1030" s="76"/>
      <c r="H1030" s="77">
        <v>44040265.144999996</v>
      </c>
      <c r="I1030" s="77">
        <v>44040265.144999996</v>
      </c>
      <c r="J1030" s="77">
        <v>1123381963.9949999</v>
      </c>
      <c r="K1030" s="77">
        <v>135443093.11500001</v>
      </c>
      <c r="L1030" s="77">
        <v>135443093.11500001</v>
      </c>
      <c r="M1030" s="77">
        <v>117619578.61499999</v>
      </c>
      <c r="N1030" s="77">
        <v>924597088</v>
      </c>
      <c r="O1030" s="77">
        <v>924597088</v>
      </c>
      <c r="P1030" s="77">
        <v>2650000</v>
      </c>
      <c r="Q1030" s="77">
        <v>2650000</v>
      </c>
      <c r="R1030" s="77">
        <v>241550</v>
      </c>
      <c r="S1030" s="77">
        <v>241550</v>
      </c>
      <c r="T1030" s="78">
        <v>15999193</v>
      </c>
    </row>
    <row r="1031" spans="1:20" x14ac:dyDescent="0.25">
      <c r="A1031" s="73" t="s">
        <v>4489</v>
      </c>
      <c r="B1031" s="37">
        <v>8154911</v>
      </c>
      <c r="C1031" s="38" t="s">
        <v>162</v>
      </c>
      <c r="D1031" s="37" t="s">
        <v>740</v>
      </c>
      <c r="E1031" s="38" t="s">
        <v>741</v>
      </c>
      <c r="F1031" s="31" t="s">
        <v>20</v>
      </c>
      <c r="G1031" s="22" t="s">
        <v>10</v>
      </c>
      <c r="H1031" s="74"/>
      <c r="I1031" s="74"/>
      <c r="J1031" s="74"/>
      <c r="K1031" s="74"/>
      <c r="L1031" s="74"/>
      <c r="M1031" s="74"/>
      <c r="N1031" s="74"/>
      <c r="O1031" s="74">
        <v>234817</v>
      </c>
      <c r="P1031" s="74"/>
      <c r="Q1031" s="74"/>
      <c r="R1031" s="74"/>
      <c r="S1031" s="74"/>
      <c r="T1031" s="74"/>
    </row>
    <row r="1032" spans="1:20" x14ac:dyDescent="0.25">
      <c r="A1032" s="2" t="s">
        <v>4489</v>
      </c>
      <c r="B1032" s="34"/>
      <c r="C1032" s="36"/>
      <c r="D1032" s="34"/>
      <c r="E1032" s="36"/>
      <c r="F1032" s="10" t="s">
        <v>24</v>
      </c>
      <c r="G1032" s="18" t="s">
        <v>10</v>
      </c>
      <c r="H1032" s="26"/>
      <c r="I1032" s="26"/>
      <c r="J1032" s="26"/>
      <c r="K1032" s="26"/>
      <c r="L1032" s="26"/>
      <c r="M1032" s="26"/>
      <c r="N1032" s="26">
        <v>234817</v>
      </c>
      <c r="O1032" s="26"/>
      <c r="P1032" s="26"/>
      <c r="Q1032" s="26"/>
      <c r="R1032" s="26"/>
      <c r="S1032" s="26"/>
      <c r="T1032" s="26"/>
    </row>
    <row r="1033" spans="1:20" x14ac:dyDescent="0.25">
      <c r="A1033" s="2" t="s">
        <v>4489</v>
      </c>
      <c r="B1033" s="10" t="s">
        <v>742</v>
      </c>
      <c r="C1033" s="10"/>
      <c r="D1033" s="10"/>
      <c r="E1033" s="10"/>
      <c r="F1033" s="10"/>
      <c r="G1033" s="10"/>
      <c r="H1033" s="27"/>
      <c r="I1033" s="27"/>
      <c r="J1033" s="27"/>
      <c r="K1033" s="27"/>
      <c r="L1033" s="27"/>
      <c r="M1033" s="27"/>
      <c r="N1033" s="27">
        <f>+N1032+N1031</f>
        <v>234817</v>
      </c>
      <c r="O1033" s="27">
        <f>+O1032+O1031</f>
        <v>234817</v>
      </c>
      <c r="P1033" s="27"/>
      <c r="Q1033" s="27"/>
      <c r="R1033" s="27"/>
      <c r="S1033" s="27"/>
      <c r="T1033" s="27"/>
    </row>
    <row r="1034" spans="1:20" x14ac:dyDescent="0.25">
      <c r="A1034" s="2" t="s">
        <v>4489</v>
      </c>
      <c r="B1034" s="33">
        <v>8155111</v>
      </c>
      <c r="C1034" s="35" t="s">
        <v>647</v>
      </c>
      <c r="D1034" s="33" t="s">
        <v>743</v>
      </c>
      <c r="E1034" s="35" t="s">
        <v>744</v>
      </c>
      <c r="F1034" s="10" t="s">
        <v>37</v>
      </c>
      <c r="G1034" s="18" t="s">
        <v>10</v>
      </c>
      <c r="H1034" s="26"/>
      <c r="I1034" s="26"/>
      <c r="J1034" s="26"/>
      <c r="K1034" s="26"/>
      <c r="L1034" s="26"/>
      <c r="M1034" s="26"/>
      <c r="N1034" s="26">
        <v>196885</v>
      </c>
      <c r="O1034" s="26"/>
      <c r="P1034" s="26"/>
      <c r="Q1034" s="26"/>
      <c r="R1034" s="26"/>
      <c r="S1034" s="26"/>
      <c r="T1034" s="26"/>
    </row>
    <row r="1035" spans="1:20" x14ac:dyDescent="0.25">
      <c r="A1035" s="2" t="s">
        <v>4489</v>
      </c>
      <c r="B1035" s="37"/>
      <c r="C1035" s="38"/>
      <c r="D1035" s="37"/>
      <c r="E1035" s="38"/>
      <c r="F1035" s="10" t="s">
        <v>9</v>
      </c>
      <c r="G1035" s="18" t="s">
        <v>10</v>
      </c>
      <c r="H1035" s="26"/>
      <c r="I1035" s="26"/>
      <c r="J1035" s="26"/>
      <c r="K1035" s="26"/>
      <c r="L1035" s="26"/>
      <c r="M1035" s="26"/>
      <c r="N1035" s="26"/>
      <c r="O1035" s="26">
        <v>68125</v>
      </c>
      <c r="P1035" s="26"/>
      <c r="Q1035" s="26"/>
      <c r="R1035" s="26"/>
      <c r="S1035" s="26"/>
      <c r="T1035" s="26"/>
    </row>
    <row r="1036" spans="1:20" x14ac:dyDescent="0.25">
      <c r="A1036" s="2" t="s">
        <v>4489</v>
      </c>
      <c r="B1036" s="37"/>
      <c r="C1036" s="38"/>
      <c r="D1036" s="37"/>
      <c r="E1036" s="38"/>
      <c r="F1036" s="10" t="s">
        <v>12</v>
      </c>
      <c r="G1036" s="18" t="s">
        <v>10</v>
      </c>
      <c r="H1036" s="26"/>
      <c r="I1036" s="26"/>
      <c r="J1036" s="26"/>
      <c r="K1036" s="26"/>
      <c r="L1036" s="26"/>
      <c r="M1036" s="26"/>
      <c r="N1036" s="26">
        <v>350000</v>
      </c>
      <c r="O1036" s="26"/>
      <c r="P1036" s="26"/>
      <c r="Q1036" s="26"/>
      <c r="R1036" s="26"/>
      <c r="S1036" s="26"/>
      <c r="T1036" s="26"/>
    </row>
    <row r="1037" spans="1:20" x14ac:dyDescent="0.25">
      <c r="A1037" s="2" t="s">
        <v>4489</v>
      </c>
      <c r="B1037" s="37"/>
      <c r="C1037" s="38"/>
      <c r="D1037" s="37"/>
      <c r="E1037" s="38"/>
      <c r="F1037" s="10" t="s">
        <v>18</v>
      </c>
      <c r="G1037" s="18" t="s">
        <v>10</v>
      </c>
      <c r="H1037" s="26"/>
      <c r="I1037" s="26"/>
      <c r="J1037" s="26"/>
      <c r="K1037" s="26"/>
      <c r="L1037" s="26"/>
      <c r="M1037" s="26"/>
      <c r="N1037" s="26"/>
      <c r="O1037" s="26">
        <v>112460</v>
      </c>
      <c r="P1037" s="26"/>
      <c r="Q1037" s="26"/>
      <c r="R1037" s="26"/>
      <c r="S1037" s="26"/>
      <c r="T1037" s="26"/>
    </row>
    <row r="1038" spans="1:20" x14ac:dyDescent="0.25">
      <c r="A1038" s="2" t="s">
        <v>4489</v>
      </c>
      <c r="B1038" s="37"/>
      <c r="C1038" s="38"/>
      <c r="D1038" s="37"/>
      <c r="E1038" s="38"/>
      <c r="F1038" s="10" t="s">
        <v>20</v>
      </c>
      <c r="G1038" s="18" t="s">
        <v>10</v>
      </c>
      <c r="H1038" s="26"/>
      <c r="I1038" s="26"/>
      <c r="J1038" s="26"/>
      <c r="K1038" s="26"/>
      <c r="L1038" s="26"/>
      <c r="M1038" s="26"/>
      <c r="N1038" s="26"/>
      <c r="O1038" s="26">
        <v>360300</v>
      </c>
      <c r="P1038" s="26"/>
      <c r="Q1038" s="26"/>
      <c r="R1038" s="26"/>
      <c r="S1038" s="26"/>
      <c r="T1038" s="26"/>
    </row>
    <row r="1039" spans="1:20" x14ac:dyDescent="0.25">
      <c r="A1039" s="2" t="s">
        <v>4489</v>
      </c>
      <c r="B1039" s="34"/>
      <c r="C1039" s="36"/>
      <c r="D1039" s="34"/>
      <c r="E1039" s="36"/>
      <c r="F1039" s="10" t="s">
        <v>298</v>
      </c>
      <c r="G1039" s="18" t="s">
        <v>10</v>
      </c>
      <c r="H1039" s="26"/>
      <c r="I1039" s="26"/>
      <c r="J1039" s="26"/>
      <c r="K1039" s="26"/>
      <c r="L1039" s="26"/>
      <c r="M1039" s="26"/>
      <c r="N1039" s="26"/>
      <c r="O1039" s="26">
        <v>6000</v>
      </c>
      <c r="P1039" s="26"/>
      <c r="Q1039" s="26"/>
      <c r="R1039" s="26"/>
      <c r="S1039" s="26"/>
      <c r="T1039" s="26"/>
    </row>
    <row r="1040" spans="1:20" x14ac:dyDescent="0.25">
      <c r="A1040" s="2" t="s">
        <v>4489</v>
      </c>
      <c r="B1040" s="10" t="s">
        <v>745</v>
      </c>
      <c r="C1040" s="10"/>
      <c r="D1040" s="10"/>
      <c r="E1040" s="10"/>
      <c r="F1040" s="10"/>
      <c r="G1040" s="10"/>
      <c r="H1040" s="27"/>
      <c r="I1040" s="27"/>
      <c r="J1040" s="27"/>
      <c r="K1040" s="27"/>
      <c r="L1040" s="27"/>
      <c r="M1040" s="27"/>
      <c r="N1040" s="27">
        <f>SUBTOTAL(9,N1034:N1039)</f>
        <v>546885</v>
      </c>
      <c r="O1040" s="27">
        <f>SUBTOTAL(9,O1034:O1039)</f>
        <v>546885</v>
      </c>
      <c r="P1040" s="27"/>
      <c r="Q1040" s="27"/>
      <c r="R1040" s="27"/>
      <c r="S1040" s="27"/>
      <c r="T1040" s="27"/>
    </row>
    <row r="1041" spans="1:20" x14ac:dyDescent="0.25">
      <c r="A1041" s="2" t="s">
        <v>4489</v>
      </c>
      <c r="B1041" s="33">
        <v>8155174</v>
      </c>
      <c r="C1041" s="35" t="s">
        <v>162</v>
      </c>
      <c r="D1041" s="33" t="s">
        <v>228</v>
      </c>
      <c r="E1041" s="35" t="s">
        <v>229</v>
      </c>
      <c r="F1041" s="10" t="s">
        <v>39</v>
      </c>
      <c r="G1041" s="18" t="s">
        <v>33</v>
      </c>
      <c r="H1041" s="26"/>
      <c r="I1041" s="26">
        <v>187520</v>
      </c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</row>
    <row r="1042" spans="1:20" x14ac:dyDescent="0.25">
      <c r="A1042" s="2" t="s">
        <v>4489</v>
      </c>
      <c r="B1042" s="34"/>
      <c r="C1042" s="36"/>
      <c r="D1042" s="34"/>
      <c r="E1042" s="36"/>
      <c r="F1042" s="10" t="s">
        <v>230</v>
      </c>
      <c r="G1042" s="18" t="s">
        <v>33</v>
      </c>
      <c r="H1042" s="26">
        <v>187520</v>
      </c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</row>
    <row r="1043" spans="1:20" x14ac:dyDescent="0.25">
      <c r="A1043" s="2" t="s">
        <v>4489</v>
      </c>
      <c r="B1043" s="10" t="s">
        <v>746</v>
      </c>
      <c r="C1043" s="10"/>
      <c r="D1043" s="10"/>
      <c r="E1043" s="10"/>
      <c r="F1043" s="10"/>
      <c r="G1043" s="10"/>
      <c r="H1043" s="27">
        <f>SUBTOTAL(9,H1041:H1042)</f>
        <v>187520</v>
      </c>
      <c r="I1043" s="27">
        <f>SUBTOTAL(9,I1041:I1042)</f>
        <v>187520</v>
      </c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  <c r="T1043" s="27"/>
    </row>
    <row r="1044" spans="1:20" x14ac:dyDescent="0.25">
      <c r="A1044" s="2" t="s">
        <v>4489</v>
      </c>
      <c r="B1044" s="33">
        <v>8155060</v>
      </c>
      <c r="C1044" s="35" t="s">
        <v>162</v>
      </c>
      <c r="D1044" s="33" t="s">
        <v>747</v>
      </c>
      <c r="E1044" s="35" t="s">
        <v>748</v>
      </c>
      <c r="F1044" s="10" t="s">
        <v>14</v>
      </c>
      <c r="G1044" s="18" t="s">
        <v>33</v>
      </c>
      <c r="H1044" s="26"/>
      <c r="I1044" s="26">
        <v>2646360</v>
      </c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</row>
    <row r="1045" spans="1:20" x14ac:dyDescent="0.25">
      <c r="A1045" s="2" t="s">
        <v>4489</v>
      </c>
      <c r="B1045" s="34"/>
      <c r="C1045" s="36"/>
      <c r="D1045" s="34"/>
      <c r="E1045" s="36"/>
      <c r="F1045" s="10" t="s">
        <v>230</v>
      </c>
      <c r="G1045" s="18" t="s">
        <v>33</v>
      </c>
      <c r="H1045" s="26">
        <v>2646360</v>
      </c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</row>
    <row r="1046" spans="1:20" x14ac:dyDescent="0.25">
      <c r="A1046" s="2" t="s">
        <v>4489</v>
      </c>
      <c r="B1046" s="10" t="s">
        <v>749</v>
      </c>
      <c r="C1046" s="10"/>
      <c r="D1046" s="10"/>
      <c r="E1046" s="10"/>
      <c r="F1046" s="10"/>
      <c r="G1046" s="10"/>
      <c r="H1046" s="27">
        <f>SUBTOTAL(9,H1044:H1045)</f>
        <v>2646360</v>
      </c>
      <c r="I1046" s="27">
        <f>SUBTOTAL(9,I1044:I1045)</f>
        <v>2646360</v>
      </c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27"/>
    </row>
    <row r="1047" spans="1:20" x14ac:dyDescent="0.25">
      <c r="A1047" s="2" t="s">
        <v>4489</v>
      </c>
      <c r="B1047" s="33">
        <v>8155166</v>
      </c>
      <c r="C1047" s="35" t="s">
        <v>162</v>
      </c>
      <c r="D1047" s="33" t="s">
        <v>750</v>
      </c>
      <c r="E1047" s="35" t="s">
        <v>751</v>
      </c>
      <c r="F1047" s="10" t="s">
        <v>53</v>
      </c>
      <c r="G1047" s="18" t="s">
        <v>33</v>
      </c>
      <c r="H1047" s="26">
        <v>250000</v>
      </c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</row>
    <row r="1048" spans="1:20" x14ac:dyDescent="0.25">
      <c r="A1048" s="2" t="s">
        <v>4489</v>
      </c>
      <c r="B1048" s="37"/>
      <c r="C1048" s="38"/>
      <c r="D1048" s="37"/>
      <c r="E1048" s="38"/>
      <c r="F1048" s="10" t="s">
        <v>752</v>
      </c>
      <c r="G1048" s="18" t="s">
        <v>33</v>
      </c>
      <c r="H1048" s="26"/>
      <c r="I1048" s="26">
        <v>858311</v>
      </c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</row>
    <row r="1049" spans="1:20" x14ac:dyDescent="0.25">
      <c r="A1049" s="2" t="s">
        <v>4489</v>
      </c>
      <c r="B1049" s="34"/>
      <c r="C1049" s="36"/>
      <c r="D1049" s="34"/>
      <c r="E1049" s="36"/>
      <c r="F1049" s="10" t="s">
        <v>24</v>
      </c>
      <c r="G1049" s="18" t="s">
        <v>33</v>
      </c>
      <c r="H1049" s="26">
        <v>608311</v>
      </c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</row>
    <row r="1050" spans="1:20" x14ac:dyDescent="0.25">
      <c r="A1050" s="2" t="s">
        <v>4489</v>
      </c>
      <c r="B1050" s="10" t="s">
        <v>753</v>
      </c>
      <c r="C1050" s="10"/>
      <c r="D1050" s="10"/>
      <c r="E1050" s="10"/>
      <c r="F1050" s="10"/>
      <c r="G1050" s="10"/>
      <c r="H1050" s="27">
        <f>SUBTOTAL(9,H1047:H1049)</f>
        <v>858311</v>
      </c>
      <c r="I1050" s="27">
        <f>SUBTOTAL(9,I1047:I1049)</f>
        <v>858311</v>
      </c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</row>
    <row r="1051" spans="1:20" x14ac:dyDescent="0.25">
      <c r="A1051" s="2" t="s">
        <v>4489</v>
      </c>
      <c r="B1051" s="33">
        <v>8154394</v>
      </c>
      <c r="C1051" s="35" t="s">
        <v>41</v>
      </c>
      <c r="D1051" s="33" t="s">
        <v>754</v>
      </c>
      <c r="E1051" s="35" t="s">
        <v>755</v>
      </c>
      <c r="F1051" s="10" t="s">
        <v>22</v>
      </c>
      <c r="G1051" s="18" t="s">
        <v>10</v>
      </c>
      <c r="H1051" s="26"/>
      <c r="I1051" s="26"/>
      <c r="J1051" s="26"/>
      <c r="K1051" s="26"/>
      <c r="L1051" s="26"/>
      <c r="M1051" s="26"/>
      <c r="N1051" s="26"/>
      <c r="O1051" s="26">
        <v>200000</v>
      </c>
      <c r="P1051" s="26"/>
      <c r="Q1051" s="26"/>
      <c r="R1051" s="26"/>
      <c r="S1051" s="26"/>
      <c r="T1051" s="26"/>
    </row>
    <row r="1052" spans="1:20" x14ac:dyDescent="0.25">
      <c r="A1052" s="2" t="s">
        <v>4489</v>
      </c>
      <c r="B1052" s="34"/>
      <c r="C1052" s="36"/>
      <c r="D1052" s="34"/>
      <c r="E1052" s="36"/>
      <c r="F1052" s="10" t="s">
        <v>24</v>
      </c>
      <c r="G1052" s="18" t="s">
        <v>10</v>
      </c>
      <c r="H1052" s="26"/>
      <c r="I1052" s="26"/>
      <c r="J1052" s="26"/>
      <c r="K1052" s="26"/>
      <c r="L1052" s="26"/>
      <c r="M1052" s="26"/>
      <c r="N1052" s="26">
        <v>200000</v>
      </c>
      <c r="O1052" s="26"/>
      <c r="P1052" s="26"/>
      <c r="Q1052" s="26"/>
      <c r="R1052" s="26"/>
      <c r="S1052" s="26"/>
      <c r="T1052" s="26"/>
    </row>
    <row r="1053" spans="1:20" x14ac:dyDescent="0.25">
      <c r="A1053" s="2" t="s">
        <v>4489</v>
      </c>
      <c r="B1053" s="10" t="s">
        <v>756</v>
      </c>
      <c r="C1053" s="10"/>
      <c r="D1053" s="10"/>
      <c r="E1053" s="10"/>
      <c r="F1053" s="10"/>
      <c r="G1053" s="10"/>
      <c r="H1053" s="27"/>
      <c r="I1053" s="27"/>
      <c r="J1053" s="27"/>
      <c r="K1053" s="27"/>
      <c r="L1053" s="27"/>
      <c r="M1053" s="27"/>
      <c r="N1053" s="27">
        <f>SUBTOTAL(9,N1051:N1052)</f>
        <v>200000</v>
      </c>
      <c r="O1053" s="27">
        <f>SUBTOTAL(9,O1051:O1052)</f>
        <v>200000</v>
      </c>
      <c r="P1053" s="27"/>
      <c r="Q1053" s="27"/>
      <c r="R1053" s="27"/>
      <c r="S1053" s="27"/>
      <c r="T1053" s="27"/>
    </row>
    <row r="1054" spans="1:20" x14ac:dyDescent="0.25">
      <c r="A1054" s="2" t="s">
        <v>4489</v>
      </c>
      <c r="B1054" s="33">
        <v>8155207</v>
      </c>
      <c r="C1054" s="35" t="s">
        <v>162</v>
      </c>
      <c r="D1054" s="33" t="s">
        <v>757</v>
      </c>
      <c r="E1054" s="35" t="s">
        <v>758</v>
      </c>
      <c r="F1054" s="10" t="s">
        <v>12</v>
      </c>
      <c r="G1054" s="18" t="s">
        <v>10</v>
      </c>
      <c r="H1054" s="26"/>
      <c r="I1054" s="26"/>
      <c r="J1054" s="26"/>
      <c r="K1054" s="26"/>
      <c r="L1054" s="26"/>
      <c r="M1054" s="26"/>
      <c r="N1054" s="26">
        <v>188828</v>
      </c>
      <c r="O1054" s="26"/>
      <c r="P1054" s="26"/>
      <c r="Q1054" s="26"/>
      <c r="R1054" s="26"/>
      <c r="S1054" s="26"/>
      <c r="T1054" s="26"/>
    </row>
    <row r="1055" spans="1:20" x14ac:dyDescent="0.25">
      <c r="A1055" s="2" t="s">
        <v>4489</v>
      </c>
      <c r="B1055" s="34"/>
      <c r="C1055" s="36"/>
      <c r="D1055" s="34"/>
      <c r="E1055" s="36"/>
      <c r="F1055" s="10" t="s">
        <v>20</v>
      </c>
      <c r="G1055" s="18" t="s">
        <v>10</v>
      </c>
      <c r="H1055" s="26"/>
      <c r="I1055" s="26"/>
      <c r="J1055" s="26"/>
      <c r="K1055" s="26"/>
      <c r="L1055" s="26"/>
      <c r="M1055" s="26"/>
      <c r="N1055" s="26"/>
      <c r="O1055" s="26">
        <v>188828</v>
      </c>
      <c r="P1055" s="26"/>
      <c r="Q1055" s="26"/>
      <c r="R1055" s="26"/>
      <c r="S1055" s="26"/>
      <c r="T1055" s="26"/>
    </row>
    <row r="1056" spans="1:20" x14ac:dyDescent="0.25">
      <c r="A1056" s="2" t="s">
        <v>4489</v>
      </c>
      <c r="B1056" s="10" t="s">
        <v>759</v>
      </c>
      <c r="C1056" s="10"/>
      <c r="D1056" s="10"/>
      <c r="E1056" s="10"/>
      <c r="F1056" s="10"/>
      <c r="G1056" s="10"/>
      <c r="H1056" s="27"/>
      <c r="I1056" s="27"/>
      <c r="J1056" s="27"/>
      <c r="K1056" s="27"/>
      <c r="L1056" s="27"/>
      <c r="M1056" s="27"/>
      <c r="N1056" s="27">
        <f>SUBTOTAL(9,N1054:N1055)</f>
        <v>188828</v>
      </c>
      <c r="O1056" s="27">
        <f>SUBTOTAL(9,O1054:O1055)</f>
        <v>188828</v>
      </c>
      <c r="P1056" s="27"/>
      <c r="Q1056" s="27"/>
      <c r="R1056" s="27"/>
      <c r="S1056" s="27"/>
      <c r="T1056" s="27"/>
    </row>
    <row r="1057" spans="1:20" x14ac:dyDescent="0.25">
      <c r="A1057" s="2" t="s">
        <v>4489</v>
      </c>
      <c r="B1057" s="33">
        <v>8153925</v>
      </c>
      <c r="C1057" s="35" t="s">
        <v>422</v>
      </c>
      <c r="D1057" s="33" t="s">
        <v>760</v>
      </c>
      <c r="E1057" s="35" t="s">
        <v>761</v>
      </c>
      <c r="F1057" s="10" t="s">
        <v>18</v>
      </c>
      <c r="G1057" s="18" t="s">
        <v>10</v>
      </c>
      <c r="H1057" s="26"/>
      <c r="I1057" s="26"/>
      <c r="J1057" s="26"/>
      <c r="K1057" s="26"/>
      <c r="L1057" s="26"/>
      <c r="M1057" s="26"/>
      <c r="N1057" s="26"/>
      <c r="O1057" s="26">
        <v>1300000</v>
      </c>
      <c r="P1057" s="26"/>
      <c r="Q1057" s="26"/>
      <c r="R1057" s="26"/>
      <c r="S1057" s="26"/>
      <c r="T1057" s="26"/>
    </row>
    <row r="1058" spans="1:20" x14ac:dyDescent="0.25">
      <c r="A1058" s="2" t="s">
        <v>4489</v>
      </c>
      <c r="B1058" s="34"/>
      <c r="C1058" s="36"/>
      <c r="D1058" s="34"/>
      <c r="E1058" s="36"/>
      <c r="F1058" s="10" t="s">
        <v>20</v>
      </c>
      <c r="G1058" s="18" t="s">
        <v>10</v>
      </c>
      <c r="H1058" s="26"/>
      <c r="I1058" s="26"/>
      <c r="J1058" s="26"/>
      <c r="K1058" s="26"/>
      <c r="L1058" s="26"/>
      <c r="M1058" s="26"/>
      <c r="N1058" s="26">
        <v>1300000</v>
      </c>
      <c r="O1058" s="26"/>
      <c r="P1058" s="26"/>
      <c r="Q1058" s="26"/>
      <c r="R1058" s="26"/>
      <c r="S1058" s="26"/>
      <c r="T1058" s="26"/>
    </row>
    <row r="1059" spans="1:20" x14ac:dyDescent="0.25">
      <c r="A1059" s="2" t="s">
        <v>4489</v>
      </c>
      <c r="B1059" s="10" t="s">
        <v>762</v>
      </c>
      <c r="C1059" s="10"/>
      <c r="D1059" s="10"/>
      <c r="E1059" s="10"/>
      <c r="F1059" s="10"/>
      <c r="G1059" s="10"/>
      <c r="H1059" s="27"/>
      <c r="I1059" s="27"/>
      <c r="J1059" s="27"/>
      <c r="K1059" s="27"/>
      <c r="L1059" s="27"/>
      <c r="M1059" s="27"/>
      <c r="N1059" s="27">
        <f>SUBTOTAL(9,N1057:N1058)</f>
        <v>1300000</v>
      </c>
      <c r="O1059" s="27">
        <f>SUBTOTAL(9,O1057:O1058)</f>
        <v>1300000</v>
      </c>
      <c r="P1059" s="27"/>
      <c r="Q1059" s="27"/>
      <c r="R1059" s="27"/>
      <c r="S1059" s="27"/>
      <c r="T1059" s="27"/>
    </row>
    <row r="1060" spans="1:20" x14ac:dyDescent="0.25">
      <c r="A1060" s="2" t="s">
        <v>4489</v>
      </c>
      <c r="B1060" s="33">
        <v>8155273</v>
      </c>
      <c r="C1060" s="35" t="s">
        <v>223</v>
      </c>
      <c r="D1060" s="33" t="s">
        <v>763</v>
      </c>
      <c r="E1060" s="35" t="s">
        <v>764</v>
      </c>
      <c r="F1060" s="10" t="s">
        <v>96</v>
      </c>
      <c r="G1060" s="18" t="s">
        <v>67</v>
      </c>
      <c r="H1060" s="26"/>
      <c r="I1060" s="26">
        <v>2000000</v>
      </c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</row>
    <row r="1061" spans="1:20" x14ac:dyDescent="0.25">
      <c r="A1061" s="2" t="s">
        <v>4489</v>
      </c>
      <c r="B1061" s="34"/>
      <c r="C1061" s="36"/>
      <c r="D1061" s="34"/>
      <c r="E1061" s="36"/>
      <c r="F1061" s="10" t="s">
        <v>82</v>
      </c>
      <c r="G1061" s="18" t="s">
        <v>67</v>
      </c>
      <c r="H1061" s="26">
        <v>2000000</v>
      </c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</row>
    <row r="1062" spans="1:20" x14ac:dyDescent="0.25">
      <c r="A1062" s="2" t="s">
        <v>4489</v>
      </c>
      <c r="B1062" s="10" t="s">
        <v>765</v>
      </c>
      <c r="C1062" s="10"/>
      <c r="D1062" s="10"/>
      <c r="E1062" s="10"/>
      <c r="F1062" s="10"/>
      <c r="G1062" s="10"/>
      <c r="H1062" s="27">
        <f>SUBTOTAL(9,H1060:H1061)</f>
        <v>2000000</v>
      </c>
      <c r="I1062" s="27">
        <f>SUBTOTAL(9,I1060:I1061)</f>
        <v>2000000</v>
      </c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  <c r="T1062" s="27"/>
    </row>
    <row r="1063" spans="1:20" x14ac:dyDescent="0.25">
      <c r="A1063" s="2" t="s">
        <v>4489</v>
      </c>
      <c r="B1063" s="33">
        <v>8161932</v>
      </c>
      <c r="C1063" s="35" t="s">
        <v>93</v>
      </c>
      <c r="D1063" s="33" t="s">
        <v>766</v>
      </c>
      <c r="E1063" s="35" t="s">
        <v>767</v>
      </c>
      <c r="F1063" s="10" t="s">
        <v>44</v>
      </c>
      <c r="G1063" s="18" t="s">
        <v>768</v>
      </c>
      <c r="H1063" s="26"/>
      <c r="I1063" s="26"/>
      <c r="J1063" s="26">
        <v>48389671</v>
      </c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</row>
    <row r="1064" spans="1:20" x14ac:dyDescent="0.25">
      <c r="A1064" s="2" t="s">
        <v>4489</v>
      </c>
      <c r="B1064" s="37"/>
      <c r="C1064" s="38"/>
      <c r="D1064" s="37"/>
      <c r="E1064" s="38"/>
      <c r="F1064" s="10" t="s">
        <v>51</v>
      </c>
      <c r="G1064" s="18" t="s">
        <v>768</v>
      </c>
      <c r="H1064" s="26"/>
      <c r="I1064" s="26"/>
      <c r="J1064" s="26">
        <v>45256</v>
      </c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</row>
    <row r="1065" spans="1:20" x14ac:dyDescent="0.25">
      <c r="A1065" s="2" t="s">
        <v>4489</v>
      </c>
      <c r="B1065" s="37"/>
      <c r="C1065" s="38"/>
      <c r="D1065" s="37"/>
      <c r="E1065" s="38"/>
      <c r="F1065" s="10" t="s">
        <v>47</v>
      </c>
      <c r="G1065" s="18" t="s">
        <v>768</v>
      </c>
      <c r="H1065" s="26"/>
      <c r="I1065" s="26"/>
      <c r="J1065" s="26">
        <v>2063801</v>
      </c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</row>
    <row r="1066" spans="1:20" x14ac:dyDescent="0.25">
      <c r="A1066" s="2" t="s">
        <v>4489</v>
      </c>
      <c r="B1066" s="37"/>
      <c r="C1066" s="38"/>
      <c r="D1066" s="37"/>
      <c r="E1066" s="38"/>
      <c r="F1066" s="10" t="s">
        <v>9</v>
      </c>
      <c r="G1066" s="18" t="s">
        <v>768</v>
      </c>
      <c r="H1066" s="26"/>
      <c r="I1066" s="26"/>
      <c r="J1066" s="26">
        <v>170804</v>
      </c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</row>
    <row r="1067" spans="1:20" x14ac:dyDescent="0.25">
      <c r="A1067" s="2" t="s">
        <v>4489</v>
      </c>
      <c r="B1067" s="37"/>
      <c r="C1067" s="38"/>
      <c r="D1067" s="37"/>
      <c r="E1067" s="38"/>
      <c r="F1067" s="10" t="s">
        <v>11</v>
      </c>
      <c r="G1067" s="18" t="s">
        <v>768</v>
      </c>
      <c r="H1067" s="26"/>
      <c r="I1067" s="26"/>
      <c r="J1067" s="26">
        <v>20168</v>
      </c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</row>
    <row r="1068" spans="1:20" x14ac:dyDescent="0.25">
      <c r="A1068" s="2" t="s">
        <v>4489</v>
      </c>
      <c r="B1068" s="37"/>
      <c r="C1068" s="38"/>
      <c r="D1068" s="37"/>
      <c r="E1068" s="38"/>
      <c r="F1068" s="10" t="s">
        <v>103</v>
      </c>
      <c r="G1068" s="18" t="s">
        <v>768</v>
      </c>
      <c r="H1068" s="26"/>
      <c r="I1068" s="26"/>
      <c r="J1068" s="26">
        <v>35571</v>
      </c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</row>
    <row r="1069" spans="1:20" x14ac:dyDescent="0.25">
      <c r="A1069" s="2" t="s">
        <v>4489</v>
      </c>
      <c r="B1069" s="37"/>
      <c r="C1069" s="38"/>
      <c r="D1069" s="37"/>
      <c r="E1069" s="38"/>
      <c r="F1069" s="10" t="s">
        <v>53</v>
      </c>
      <c r="G1069" s="18" t="s">
        <v>768</v>
      </c>
      <c r="H1069" s="26"/>
      <c r="I1069" s="26"/>
      <c r="J1069" s="26">
        <v>14113</v>
      </c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</row>
    <row r="1070" spans="1:20" x14ac:dyDescent="0.25">
      <c r="A1070" s="2" t="s">
        <v>4489</v>
      </c>
      <c r="B1070" s="37"/>
      <c r="C1070" s="38"/>
      <c r="D1070" s="37"/>
      <c r="E1070" s="38"/>
      <c r="F1070" s="10" t="s">
        <v>12</v>
      </c>
      <c r="G1070" s="18" t="s">
        <v>768</v>
      </c>
      <c r="H1070" s="26"/>
      <c r="I1070" s="26"/>
      <c r="J1070" s="26">
        <v>954114</v>
      </c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</row>
    <row r="1071" spans="1:20" x14ac:dyDescent="0.25">
      <c r="A1071" s="2" t="s">
        <v>4489</v>
      </c>
      <c r="B1071" s="37"/>
      <c r="C1071" s="38"/>
      <c r="D1071" s="37"/>
      <c r="E1071" s="38"/>
      <c r="F1071" s="10" t="s">
        <v>13</v>
      </c>
      <c r="G1071" s="18" t="s">
        <v>768</v>
      </c>
      <c r="H1071" s="26"/>
      <c r="I1071" s="26"/>
      <c r="J1071" s="26">
        <v>83410</v>
      </c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</row>
    <row r="1072" spans="1:20" x14ac:dyDescent="0.25">
      <c r="A1072" s="2" t="s">
        <v>4489</v>
      </c>
      <c r="B1072" s="37"/>
      <c r="C1072" s="38"/>
      <c r="D1072" s="37"/>
      <c r="E1072" s="38"/>
      <c r="F1072" s="10" t="s">
        <v>14</v>
      </c>
      <c r="G1072" s="18" t="s">
        <v>768</v>
      </c>
      <c r="H1072" s="26"/>
      <c r="I1072" s="26"/>
      <c r="J1072" s="26">
        <v>100775</v>
      </c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</row>
    <row r="1073" spans="1:20" x14ac:dyDescent="0.25">
      <c r="A1073" s="2" t="s">
        <v>4489</v>
      </c>
      <c r="B1073" s="37"/>
      <c r="C1073" s="38"/>
      <c r="D1073" s="37"/>
      <c r="E1073" s="38"/>
      <c r="F1073" s="10" t="s">
        <v>129</v>
      </c>
      <c r="G1073" s="18" t="s">
        <v>768</v>
      </c>
      <c r="H1073" s="26"/>
      <c r="I1073" s="26"/>
      <c r="J1073" s="26">
        <v>759</v>
      </c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</row>
    <row r="1074" spans="1:20" x14ac:dyDescent="0.25">
      <c r="A1074" s="2" t="s">
        <v>4489</v>
      </c>
      <c r="B1074" s="34"/>
      <c r="C1074" s="36"/>
      <c r="D1074" s="34"/>
      <c r="E1074" s="36"/>
      <c r="F1074" s="10" t="s">
        <v>15</v>
      </c>
      <c r="G1074" s="18" t="s">
        <v>768</v>
      </c>
      <c r="H1074" s="26"/>
      <c r="I1074" s="26"/>
      <c r="J1074" s="26">
        <v>101830</v>
      </c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</row>
    <row r="1075" spans="1:20" x14ac:dyDescent="0.25">
      <c r="A1075" s="2" t="s">
        <v>4489</v>
      </c>
      <c r="B1075" s="10" t="s">
        <v>769</v>
      </c>
      <c r="C1075" s="10"/>
      <c r="D1075" s="10"/>
      <c r="E1075" s="10"/>
      <c r="F1075" s="10"/>
      <c r="G1075" s="10"/>
      <c r="H1075" s="27"/>
      <c r="I1075" s="27"/>
      <c r="J1075" s="27">
        <v>51980272</v>
      </c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</row>
    <row r="1076" spans="1:20" x14ac:dyDescent="0.25">
      <c r="A1076" s="2" t="s">
        <v>4489</v>
      </c>
      <c r="B1076" s="33">
        <v>8158063</v>
      </c>
      <c r="C1076" s="35" t="s">
        <v>109</v>
      </c>
      <c r="D1076" s="33" t="s">
        <v>770</v>
      </c>
      <c r="E1076" s="35" t="s">
        <v>771</v>
      </c>
      <c r="F1076" s="10" t="s">
        <v>44</v>
      </c>
      <c r="G1076" s="18" t="s">
        <v>768</v>
      </c>
      <c r="H1076" s="26"/>
      <c r="I1076" s="26"/>
      <c r="J1076" s="28">
        <v>2960503</v>
      </c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</row>
    <row r="1077" spans="1:20" x14ac:dyDescent="0.25">
      <c r="A1077" s="2" t="s">
        <v>4489</v>
      </c>
      <c r="B1077" s="37"/>
      <c r="C1077" s="38"/>
      <c r="D1077" s="37"/>
      <c r="E1077" s="38"/>
      <c r="F1077" s="10" t="s">
        <v>47</v>
      </c>
      <c r="G1077" s="18" t="s">
        <v>768</v>
      </c>
      <c r="H1077" s="26"/>
      <c r="I1077" s="26"/>
      <c r="J1077" s="28">
        <v>179671</v>
      </c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</row>
    <row r="1078" spans="1:20" x14ac:dyDescent="0.25">
      <c r="A1078" s="2" t="s">
        <v>4489</v>
      </c>
      <c r="B1078" s="37"/>
      <c r="C1078" s="38"/>
      <c r="D1078" s="37"/>
      <c r="E1078" s="38"/>
      <c r="F1078" s="10" t="s">
        <v>129</v>
      </c>
      <c r="G1078" s="18" t="s">
        <v>768</v>
      </c>
      <c r="H1078" s="26"/>
      <c r="I1078" s="26"/>
      <c r="J1078" s="28">
        <v>50235</v>
      </c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</row>
    <row r="1079" spans="1:20" x14ac:dyDescent="0.25">
      <c r="A1079" s="2" t="s">
        <v>4489</v>
      </c>
      <c r="B1079" s="37"/>
      <c r="C1079" s="38"/>
      <c r="D1079" s="37"/>
      <c r="E1079" s="38"/>
      <c r="F1079" s="10" t="s">
        <v>17</v>
      </c>
      <c r="G1079" s="18" t="s">
        <v>768</v>
      </c>
      <c r="H1079" s="26"/>
      <c r="I1079" s="26"/>
      <c r="J1079" s="28">
        <v>15823</v>
      </c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</row>
    <row r="1080" spans="1:20" x14ac:dyDescent="0.25">
      <c r="A1080" s="2" t="s">
        <v>4489</v>
      </c>
      <c r="B1080" s="37"/>
      <c r="C1080" s="38"/>
      <c r="D1080" s="37"/>
      <c r="E1080" s="38"/>
      <c r="F1080" s="10" t="s">
        <v>18</v>
      </c>
      <c r="G1080" s="18" t="s">
        <v>768</v>
      </c>
      <c r="H1080" s="26"/>
      <c r="I1080" s="26"/>
      <c r="J1080" s="28">
        <v>313766</v>
      </c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</row>
    <row r="1081" spans="1:20" x14ac:dyDescent="0.25">
      <c r="A1081" s="2" t="s">
        <v>4489</v>
      </c>
      <c r="B1081" s="37"/>
      <c r="C1081" s="38"/>
      <c r="D1081" s="37"/>
      <c r="E1081" s="38"/>
      <c r="F1081" s="10" t="s">
        <v>77</v>
      </c>
      <c r="G1081" s="18" t="s">
        <v>768</v>
      </c>
      <c r="H1081" s="26"/>
      <c r="I1081" s="26"/>
      <c r="J1081" s="28">
        <v>835231</v>
      </c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</row>
    <row r="1082" spans="1:20" x14ac:dyDescent="0.25">
      <c r="A1082" s="2" t="s">
        <v>4489</v>
      </c>
      <c r="B1082" s="37"/>
      <c r="C1082" s="38"/>
      <c r="D1082" s="37"/>
      <c r="E1082" s="38"/>
      <c r="F1082" s="10" t="s">
        <v>39</v>
      </c>
      <c r="G1082" s="18" t="s">
        <v>768</v>
      </c>
      <c r="H1082" s="26"/>
      <c r="I1082" s="26"/>
      <c r="J1082" s="28">
        <v>360965</v>
      </c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</row>
    <row r="1083" spans="1:20" x14ac:dyDescent="0.25">
      <c r="A1083" s="2" t="s">
        <v>4489</v>
      </c>
      <c r="B1083" s="34"/>
      <c r="C1083" s="36"/>
      <c r="D1083" s="34"/>
      <c r="E1083" s="36"/>
      <c r="F1083" s="10" t="s">
        <v>24</v>
      </c>
      <c r="G1083" s="18" t="s">
        <v>768</v>
      </c>
      <c r="H1083" s="26"/>
      <c r="I1083" s="26"/>
      <c r="J1083" s="28">
        <v>2644473</v>
      </c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</row>
    <row r="1084" spans="1:20" x14ac:dyDescent="0.25">
      <c r="A1084" s="2" t="s">
        <v>4489</v>
      </c>
      <c r="B1084" s="10" t="s">
        <v>772</v>
      </c>
      <c r="C1084" s="10"/>
      <c r="D1084" s="10"/>
      <c r="E1084" s="10"/>
      <c r="F1084" s="10"/>
      <c r="G1084" s="10"/>
      <c r="H1084" s="27"/>
      <c r="I1084" s="27"/>
      <c r="J1084" s="29">
        <v>7360667</v>
      </c>
      <c r="K1084" s="27"/>
      <c r="L1084" s="27"/>
      <c r="M1084" s="27"/>
      <c r="N1084" s="27"/>
      <c r="O1084" s="27"/>
      <c r="P1084" s="27"/>
      <c r="Q1084" s="27"/>
      <c r="R1084" s="27"/>
      <c r="S1084" s="27"/>
      <c r="T1084" s="27"/>
    </row>
    <row r="1085" spans="1:20" x14ac:dyDescent="0.25">
      <c r="A1085" s="2" t="s">
        <v>4489</v>
      </c>
      <c r="B1085" s="33">
        <v>8158215</v>
      </c>
      <c r="C1085" s="35" t="s">
        <v>118</v>
      </c>
      <c r="D1085" s="33" t="s">
        <v>119</v>
      </c>
      <c r="E1085" s="35" t="s">
        <v>120</v>
      </c>
      <c r="F1085" s="10" t="s">
        <v>14</v>
      </c>
      <c r="G1085" s="18" t="s">
        <v>10</v>
      </c>
      <c r="H1085" s="26"/>
      <c r="I1085" s="26"/>
      <c r="J1085" s="26"/>
      <c r="K1085" s="26"/>
      <c r="L1085" s="26"/>
      <c r="M1085" s="26"/>
      <c r="N1085" s="26">
        <v>400000</v>
      </c>
      <c r="O1085" s="26"/>
      <c r="P1085" s="26"/>
      <c r="Q1085" s="26"/>
      <c r="R1085" s="26"/>
      <c r="S1085" s="26"/>
      <c r="T1085" s="26"/>
    </row>
    <row r="1086" spans="1:20" x14ac:dyDescent="0.25">
      <c r="A1086" s="2" t="s">
        <v>4489</v>
      </c>
      <c r="B1086" s="37"/>
      <c r="C1086" s="38"/>
      <c r="D1086" s="37"/>
      <c r="E1086" s="38"/>
      <c r="F1086" s="10" t="s">
        <v>18</v>
      </c>
      <c r="G1086" s="18" t="s">
        <v>10</v>
      </c>
      <c r="H1086" s="26"/>
      <c r="I1086" s="26"/>
      <c r="J1086" s="26"/>
      <c r="K1086" s="26"/>
      <c r="L1086" s="26"/>
      <c r="M1086" s="26"/>
      <c r="N1086" s="26">
        <v>600000</v>
      </c>
      <c r="O1086" s="26"/>
      <c r="P1086" s="26"/>
      <c r="Q1086" s="26"/>
      <c r="R1086" s="26"/>
      <c r="S1086" s="26"/>
      <c r="T1086" s="26"/>
    </row>
    <row r="1087" spans="1:20" x14ac:dyDescent="0.25">
      <c r="A1087" s="2" t="s">
        <v>4489</v>
      </c>
      <c r="B1087" s="34"/>
      <c r="C1087" s="36"/>
      <c r="D1087" s="34"/>
      <c r="E1087" s="36"/>
      <c r="F1087" s="10" t="s">
        <v>24</v>
      </c>
      <c r="G1087" s="18" t="s">
        <v>10</v>
      </c>
      <c r="H1087" s="26"/>
      <c r="I1087" s="26"/>
      <c r="J1087" s="26"/>
      <c r="K1087" s="26"/>
      <c r="L1087" s="26"/>
      <c r="M1087" s="26"/>
      <c r="N1087" s="26"/>
      <c r="O1087" s="26">
        <v>1000000</v>
      </c>
      <c r="P1087" s="26"/>
      <c r="Q1087" s="26"/>
      <c r="R1087" s="26"/>
      <c r="S1087" s="26"/>
      <c r="T1087" s="26"/>
    </row>
    <row r="1088" spans="1:20" x14ac:dyDescent="0.25">
      <c r="A1088" s="2" t="s">
        <v>4489</v>
      </c>
      <c r="B1088" s="10" t="s">
        <v>773</v>
      </c>
      <c r="C1088" s="10"/>
      <c r="D1088" s="10"/>
      <c r="E1088" s="10"/>
      <c r="F1088" s="10"/>
      <c r="G1088" s="10"/>
      <c r="H1088" s="27"/>
      <c r="I1088" s="27"/>
      <c r="J1088" s="27"/>
      <c r="K1088" s="27"/>
      <c r="L1088" s="27"/>
      <c r="M1088" s="27"/>
      <c r="N1088" s="27">
        <f>SUBTOTAL(9,N1085:N1087)</f>
        <v>1000000</v>
      </c>
      <c r="O1088" s="27">
        <f>SUBTOTAL(9,O1085:O1087)</f>
        <v>1000000</v>
      </c>
      <c r="P1088" s="27"/>
      <c r="Q1088" s="27"/>
      <c r="R1088" s="27"/>
      <c r="S1088" s="27"/>
      <c r="T1088" s="27"/>
    </row>
    <row r="1089" spans="1:20" x14ac:dyDescent="0.25">
      <c r="A1089" s="2" t="s">
        <v>4489</v>
      </c>
      <c r="B1089" s="10">
        <v>8207483</v>
      </c>
      <c r="C1089" s="18" t="s">
        <v>109</v>
      </c>
      <c r="D1089" s="23" t="s">
        <v>774</v>
      </c>
      <c r="E1089" s="18" t="s">
        <v>775</v>
      </c>
      <c r="F1089" s="10" t="s">
        <v>77</v>
      </c>
      <c r="G1089" s="18" t="s">
        <v>485</v>
      </c>
      <c r="H1089" s="26"/>
      <c r="I1089" s="26"/>
      <c r="J1089" s="26">
        <v>3879123</v>
      </c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</row>
    <row r="1090" spans="1:20" x14ac:dyDescent="0.25">
      <c r="A1090" s="2" t="s">
        <v>4489</v>
      </c>
      <c r="B1090" s="10" t="s">
        <v>776</v>
      </c>
      <c r="C1090" s="10"/>
      <c r="D1090" s="10"/>
      <c r="E1090" s="10"/>
      <c r="F1090" s="10"/>
      <c r="G1090" s="10"/>
      <c r="H1090" s="27"/>
      <c r="I1090" s="27"/>
      <c r="J1090" s="27">
        <v>3879123</v>
      </c>
      <c r="K1090" s="27"/>
      <c r="L1090" s="27"/>
      <c r="M1090" s="27"/>
      <c r="N1090" s="27"/>
      <c r="O1090" s="27"/>
      <c r="P1090" s="27"/>
      <c r="Q1090" s="27"/>
      <c r="R1090" s="27"/>
      <c r="S1090" s="27"/>
      <c r="T1090" s="27"/>
    </row>
    <row r="1091" spans="1:20" x14ac:dyDescent="0.25">
      <c r="A1091" s="2" t="s">
        <v>4489</v>
      </c>
      <c r="B1091" s="33">
        <v>8192780</v>
      </c>
      <c r="C1091" s="35" t="s">
        <v>122</v>
      </c>
      <c r="D1091" s="33" t="s">
        <v>777</v>
      </c>
      <c r="E1091" s="35" t="s">
        <v>778</v>
      </c>
      <c r="F1091" s="10" t="s">
        <v>17</v>
      </c>
      <c r="G1091" s="18" t="s">
        <v>485</v>
      </c>
      <c r="H1091" s="26"/>
      <c r="I1091" s="26"/>
      <c r="J1091" s="26">
        <v>81665</v>
      </c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</row>
    <row r="1092" spans="1:20" x14ac:dyDescent="0.25">
      <c r="A1092" s="2" t="s">
        <v>4489</v>
      </c>
      <c r="B1092" s="37"/>
      <c r="C1092" s="38"/>
      <c r="D1092" s="37"/>
      <c r="E1092" s="38"/>
      <c r="F1092" s="10" t="s">
        <v>18</v>
      </c>
      <c r="G1092" s="18" t="s">
        <v>485</v>
      </c>
      <c r="H1092" s="26"/>
      <c r="I1092" s="26"/>
      <c r="J1092" s="26">
        <v>838014</v>
      </c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</row>
    <row r="1093" spans="1:20" x14ac:dyDescent="0.25">
      <c r="A1093" s="2" t="s">
        <v>4489</v>
      </c>
      <c r="B1093" s="34"/>
      <c r="C1093" s="36"/>
      <c r="D1093" s="34"/>
      <c r="E1093" s="36"/>
      <c r="F1093" s="10" t="s">
        <v>77</v>
      </c>
      <c r="G1093" s="18" t="s">
        <v>485</v>
      </c>
      <c r="H1093" s="26"/>
      <c r="I1093" s="26"/>
      <c r="J1093" s="26">
        <v>926226</v>
      </c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</row>
    <row r="1094" spans="1:20" x14ac:dyDescent="0.25">
      <c r="A1094" s="2" t="s">
        <v>4489</v>
      </c>
      <c r="B1094" s="10" t="s">
        <v>779</v>
      </c>
      <c r="C1094" s="10"/>
      <c r="D1094" s="10"/>
      <c r="E1094" s="10"/>
      <c r="F1094" s="10"/>
      <c r="G1094" s="10"/>
      <c r="H1094" s="27"/>
      <c r="I1094" s="27"/>
      <c r="J1094" s="27">
        <v>1845905</v>
      </c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</row>
    <row r="1095" spans="1:20" x14ac:dyDescent="0.25">
      <c r="A1095" s="2" t="s">
        <v>4489</v>
      </c>
      <c r="B1095" s="33">
        <v>8194900</v>
      </c>
      <c r="C1095" s="35" t="s">
        <v>261</v>
      </c>
      <c r="D1095" s="33" t="s">
        <v>780</v>
      </c>
      <c r="E1095" s="35" t="s">
        <v>781</v>
      </c>
      <c r="F1095" s="10" t="s">
        <v>53</v>
      </c>
      <c r="G1095" s="18" t="s">
        <v>72</v>
      </c>
      <c r="H1095" s="26"/>
      <c r="I1095" s="26"/>
      <c r="J1095" s="26">
        <v>200000</v>
      </c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</row>
    <row r="1096" spans="1:20" x14ac:dyDescent="0.25">
      <c r="A1096" s="2" t="s">
        <v>4489</v>
      </c>
      <c r="B1096" s="37"/>
      <c r="C1096" s="38"/>
      <c r="D1096" s="37"/>
      <c r="E1096" s="38"/>
      <c r="F1096" s="10" t="s">
        <v>18</v>
      </c>
      <c r="G1096" s="18" t="s">
        <v>72</v>
      </c>
      <c r="H1096" s="26"/>
      <c r="I1096" s="26"/>
      <c r="J1096" s="26">
        <v>300000</v>
      </c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</row>
    <row r="1097" spans="1:20" x14ac:dyDescent="0.25">
      <c r="A1097" s="2" t="s">
        <v>4489</v>
      </c>
      <c r="B1097" s="34"/>
      <c r="C1097" s="36"/>
      <c r="D1097" s="34"/>
      <c r="E1097" s="36"/>
      <c r="F1097" s="10" t="s">
        <v>20</v>
      </c>
      <c r="G1097" s="18" t="s">
        <v>72</v>
      </c>
      <c r="H1097" s="26"/>
      <c r="I1097" s="26"/>
      <c r="J1097" s="26">
        <v>354817</v>
      </c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</row>
    <row r="1098" spans="1:20" x14ac:dyDescent="0.25">
      <c r="A1098" s="2" t="s">
        <v>4489</v>
      </c>
      <c r="B1098" s="10" t="s">
        <v>782</v>
      </c>
      <c r="C1098" s="10"/>
      <c r="D1098" s="10"/>
      <c r="E1098" s="10"/>
      <c r="F1098" s="10"/>
      <c r="G1098" s="10"/>
      <c r="H1098" s="27"/>
      <c r="I1098" s="27"/>
      <c r="J1098" s="27">
        <v>854817</v>
      </c>
      <c r="K1098" s="27"/>
      <c r="L1098" s="27"/>
      <c r="M1098" s="27"/>
      <c r="N1098" s="27"/>
      <c r="O1098" s="27"/>
      <c r="P1098" s="27"/>
      <c r="Q1098" s="27"/>
      <c r="R1098" s="27"/>
      <c r="S1098" s="27"/>
      <c r="T1098" s="27"/>
    </row>
    <row r="1099" spans="1:20" x14ac:dyDescent="0.25">
      <c r="A1099" s="2" t="s">
        <v>4489</v>
      </c>
      <c r="B1099" s="33">
        <v>8194698</v>
      </c>
      <c r="C1099" s="35" t="s">
        <v>183</v>
      </c>
      <c r="D1099" s="33" t="s">
        <v>783</v>
      </c>
      <c r="E1099" s="35" t="s">
        <v>784</v>
      </c>
      <c r="F1099" s="10" t="s">
        <v>53</v>
      </c>
      <c r="G1099" s="18" t="s">
        <v>785</v>
      </c>
      <c r="H1099" s="26"/>
      <c r="I1099" s="26"/>
      <c r="J1099" s="26">
        <v>1000000</v>
      </c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</row>
    <row r="1100" spans="1:20" x14ac:dyDescent="0.25">
      <c r="A1100" s="2" t="s">
        <v>4489</v>
      </c>
      <c r="B1100" s="37"/>
      <c r="C1100" s="38"/>
      <c r="D1100" s="37"/>
      <c r="E1100" s="38"/>
      <c r="F1100" s="10" t="s">
        <v>18</v>
      </c>
      <c r="G1100" s="18" t="s">
        <v>785</v>
      </c>
      <c r="H1100" s="26"/>
      <c r="I1100" s="26"/>
      <c r="J1100" s="26">
        <v>2000000</v>
      </c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</row>
    <row r="1101" spans="1:20" x14ac:dyDescent="0.25">
      <c r="A1101" s="2" t="s">
        <v>4489</v>
      </c>
      <c r="B1101" s="37"/>
      <c r="C1101" s="38"/>
      <c r="D1101" s="37"/>
      <c r="E1101" s="38"/>
      <c r="F1101" s="10" t="s">
        <v>20</v>
      </c>
      <c r="G1101" s="18" t="s">
        <v>785</v>
      </c>
      <c r="H1101" s="26"/>
      <c r="I1101" s="26"/>
      <c r="J1101" s="26">
        <v>1000000</v>
      </c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</row>
    <row r="1102" spans="1:20" x14ac:dyDescent="0.25">
      <c r="A1102" s="2" t="s">
        <v>4489</v>
      </c>
      <c r="B1102" s="34"/>
      <c r="C1102" s="36"/>
      <c r="D1102" s="34"/>
      <c r="E1102" s="36"/>
      <c r="F1102" s="10" t="s">
        <v>24</v>
      </c>
      <c r="G1102" s="18" t="s">
        <v>785</v>
      </c>
      <c r="H1102" s="26"/>
      <c r="I1102" s="26"/>
      <c r="J1102" s="26">
        <v>553870</v>
      </c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</row>
    <row r="1103" spans="1:20" x14ac:dyDescent="0.25">
      <c r="A1103" s="2" t="s">
        <v>4489</v>
      </c>
      <c r="B1103" s="10" t="s">
        <v>786</v>
      </c>
      <c r="C1103" s="10"/>
      <c r="D1103" s="10"/>
      <c r="E1103" s="10"/>
      <c r="F1103" s="10"/>
      <c r="G1103" s="10"/>
      <c r="H1103" s="27"/>
      <c r="I1103" s="27"/>
      <c r="J1103" s="27">
        <v>4553870</v>
      </c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</row>
    <row r="1104" spans="1:20" x14ac:dyDescent="0.25">
      <c r="A1104" s="2" t="s">
        <v>4489</v>
      </c>
      <c r="B1104" s="33">
        <v>8199475</v>
      </c>
      <c r="C1104" s="35" t="s">
        <v>69</v>
      </c>
      <c r="D1104" s="33" t="s">
        <v>219</v>
      </c>
      <c r="E1104" s="35" t="s">
        <v>220</v>
      </c>
      <c r="F1104" s="10" t="s">
        <v>17</v>
      </c>
      <c r="G1104" s="18" t="s">
        <v>221</v>
      </c>
      <c r="H1104" s="26">
        <v>206385</v>
      </c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</row>
    <row r="1105" spans="1:20" x14ac:dyDescent="0.25">
      <c r="A1105" s="2" t="s">
        <v>4489</v>
      </c>
      <c r="B1105" s="37"/>
      <c r="C1105" s="38"/>
      <c r="D1105" s="37"/>
      <c r="E1105" s="38"/>
      <c r="F1105" s="10" t="s">
        <v>96</v>
      </c>
      <c r="G1105" s="18" t="s">
        <v>221</v>
      </c>
      <c r="H1105" s="26"/>
      <c r="I1105" s="26">
        <v>68733</v>
      </c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</row>
    <row r="1106" spans="1:20" x14ac:dyDescent="0.25">
      <c r="A1106" s="2" t="s">
        <v>4489</v>
      </c>
      <c r="B1106" s="37"/>
      <c r="C1106" s="38"/>
      <c r="D1106" s="37"/>
      <c r="E1106" s="38"/>
      <c r="F1106" s="10" t="s">
        <v>20</v>
      </c>
      <c r="G1106" s="18" t="s">
        <v>221</v>
      </c>
      <c r="H1106" s="26">
        <v>420000</v>
      </c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</row>
    <row r="1107" spans="1:20" x14ac:dyDescent="0.25">
      <c r="A1107" s="2" t="s">
        <v>4489</v>
      </c>
      <c r="B1107" s="34"/>
      <c r="C1107" s="36"/>
      <c r="D1107" s="34"/>
      <c r="E1107" s="36"/>
      <c r="F1107" s="10" t="s">
        <v>24</v>
      </c>
      <c r="G1107" s="18" t="s">
        <v>221</v>
      </c>
      <c r="H1107" s="26"/>
      <c r="I1107" s="26">
        <v>557652</v>
      </c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</row>
    <row r="1108" spans="1:20" x14ac:dyDescent="0.25">
      <c r="A1108" s="2" t="s">
        <v>4489</v>
      </c>
      <c r="B1108" s="10" t="s">
        <v>787</v>
      </c>
      <c r="C1108" s="10"/>
      <c r="D1108" s="10"/>
      <c r="E1108" s="10"/>
      <c r="F1108" s="10"/>
      <c r="G1108" s="10"/>
      <c r="H1108" s="27">
        <f>SUBTOTAL(9,H1104:H1107)</f>
        <v>626385</v>
      </c>
      <c r="I1108" s="27">
        <f>SUBTOTAL(9,I1104:I1107)</f>
        <v>626385</v>
      </c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</row>
    <row r="1109" spans="1:20" x14ac:dyDescent="0.25">
      <c r="A1109" s="2" t="s">
        <v>4489</v>
      </c>
      <c r="B1109" s="33">
        <v>8202001</v>
      </c>
      <c r="C1109" s="35" t="s">
        <v>578</v>
      </c>
      <c r="D1109" s="33" t="s">
        <v>788</v>
      </c>
      <c r="E1109" s="35" t="s">
        <v>789</v>
      </c>
      <c r="F1109" s="10" t="s">
        <v>187</v>
      </c>
      <c r="G1109" s="18" t="s">
        <v>10</v>
      </c>
      <c r="H1109" s="26"/>
      <c r="I1109" s="26"/>
      <c r="J1109" s="26"/>
      <c r="K1109" s="26"/>
      <c r="L1109" s="26"/>
      <c r="M1109" s="26"/>
      <c r="N1109" s="26"/>
      <c r="O1109" s="26">
        <v>5000000</v>
      </c>
      <c r="P1109" s="26"/>
      <c r="Q1109" s="26"/>
      <c r="R1109" s="26"/>
      <c r="S1109" s="26"/>
      <c r="T1109" s="26"/>
    </row>
    <row r="1110" spans="1:20" x14ac:dyDescent="0.25">
      <c r="A1110" s="2" t="s">
        <v>4489</v>
      </c>
      <c r="B1110" s="37"/>
      <c r="C1110" s="38"/>
      <c r="D1110" s="34"/>
      <c r="E1110" s="36"/>
      <c r="F1110" s="10" t="s">
        <v>13</v>
      </c>
      <c r="G1110" s="18" t="s">
        <v>10</v>
      </c>
      <c r="H1110" s="26"/>
      <c r="I1110" s="26"/>
      <c r="J1110" s="26"/>
      <c r="K1110" s="26"/>
      <c r="L1110" s="26"/>
      <c r="M1110" s="26"/>
      <c r="N1110" s="26">
        <v>5000000</v>
      </c>
      <c r="O1110" s="26"/>
      <c r="P1110" s="26"/>
      <c r="Q1110" s="26"/>
      <c r="R1110" s="26"/>
      <c r="S1110" s="26"/>
      <c r="T1110" s="26"/>
    </row>
    <row r="1111" spans="1:20" x14ac:dyDescent="0.25">
      <c r="A1111" s="2" t="s">
        <v>4489</v>
      </c>
      <c r="B1111" s="37"/>
      <c r="C1111" s="38"/>
      <c r="D1111" s="33" t="s">
        <v>790</v>
      </c>
      <c r="E1111" s="35" t="s">
        <v>791</v>
      </c>
      <c r="F1111" s="10" t="s">
        <v>187</v>
      </c>
      <c r="G1111" s="18" t="s">
        <v>10</v>
      </c>
      <c r="H1111" s="26"/>
      <c r="I1111" s="26"/>
      <c r="J1111" s="26"/>
      <c r="K1111" s="26"/>
      <c r="L1111" s="26"/>
      <c r="M1111" s="26"/>
      <c r="N1111" s="26"/>
      <c r="O1111" s="26">
        <v>1000000</v>
      </c>
      <c r="P1111" s="26"/>
      <c r="Q1111" s="26"/>
      <c r="R1111" s="26"/>
      <c r="S1111" s="26"/>
      <c r="T1111" s="26"/>
    </row>
    <row r="1112" spans="1:20" x14ac:dyDescent="0.25">
      <c r="A1112" s="2" t="s">
        <v>4489</v>
      </c>
      <c r="B1112" s="34"/>
      <c r="C1112" s="36"/>
      <c r="D1112" s="34"/>
      <c r="E1112" s="36"/>
      <c r="F1112" s="10" t="s">
        <v>13</v>
      </c>
      <c r="G1112" s="18" t="s">
        <v>10</v>
      </c>
      <c r="H1112" s="26"/>
      <c r="I1112" s="26"/>
      <c r="J1112" s="26"/>
      <c r="K1112" s="26"/>
      <c r="L1112" s="26"/>
      <c r="M1112" s="26"/>
      <c r="N1112" s="26">
        <v>1000000</v>
      </c>
      <c r="O1112" s="26"/>
      <c r="P1112" s="26"/>
      <c r="Q1112" s="26"/>
      <c r="R1112" s="26"/>
      <c r="S1112" s="26"/>
      <c r="T1112" s="26"/>
    </row>
    <row r="1113" spans="1:20" x14ac:dyDescent="0.25">
      <c r="A1113" s="2" t="s">
        <v>4489</v>
      </c>
      <c r="B1113" s="10" t="s">
        <v>792</v>
      </c>
      <c r="C1113" s="10"/>
      <c r="D1113" s="10"/>
      <c r="E1113" s="10"/>
      <c r="F1113" s="10"/>
      <c r="G1113" s="10"/>
      <c r="H1113" s="27"/>
      <c r="I1113" s="27"/>
      <c r="J1113" s="27"/>
      <c r="K1113" s="27"/>
      <c r="L1113" s="27"/>
      <c r="M1113" s="27"/>
      <c r="N1113" s="27">
        <f>SUBTOTAL(9,N1109:N1112)</f>
        <v>6000000</v>
      </c>
      <c r="O1113" s="27">
        <f>SUBTOTAL(9,O1109:O1112)</f>
        <v>6000000</v>
      </c>
      <c r="P1113" s="27"/>
      <c r="Q1113" s="27"/>
      <c r="R1113" s="27"/>
      <c r="S1113" s="27"/>
      <c r="T1113" s="27"/>
    </row>
    <row r="1114" spans="1:20" x14ac:dyDescent="0.25">
      <c r="A1114" s="2" t="s">
        <v>4489</v>
      </c>
      <c r="B1114" s="33">
        <v>8189807</v>
      </c>
      <c r="C1114" s="35" t="s">
        <v>183</v>
      </c>
      <c r="D1114" s="33" t="s">
        <v>793</v>
      </c>
      <c r="E1114" s="35" t="s">
        <v>794</v>
      </c>
      <c r="F1114" s="10" t="s">
        <v>18</v>
      </c>
      <c r="G1114" s="18" t="s">
        <v>10</v>
      </c>
      <c r="H1114" s="26"/>
      <c r="I1114" s="26"/>
      <c r="J1114" s="26"/>
      <c r="K1114" s="26"/>
      <c r="L1114" s="26"/>
      <c r="M1114" s="26"/>
      <c r="N1114" s="26"/>
      <c r="O1114" s="26">
        <v>3213018</v>
      </c>
      <c r="P1114" s="26"/>
      <c r="Q1114" s="26"/>
      <c r="R1114" s="26"/>
      <c r="S1114" s="26"/>
      <c r="T1114" s="26"/>
    </row>
    <row r="1115" spans="1:20" x14ac:dyDescent="0.25">
      <c r="A1115" s="2" t="s">
        <v>4489</v>
      </c>
      <c r="B1115" s="37"/>
      <c r="C1115" s="38"/>
      <c r="D1115" s="37"/>
      <c r="E1115" s="38"/>
      <c r="F1115" s="10" t="s">
        <v>22</v>
      </c>
      <c r="G1115" s="18" t="s">
        <v>10</v>
      </c>
      <c r="H1115" s="26"/>
      <c r="I1115" s="26"/>
      <c r="J1115" s="26"/>
      <c r="K1115" s="26"/>
      <c r="L1115" s="26"/>
      <c r="M1115" s="26"/>
      <c r="N1115" s="26"/>
      <c r="O1115" s="26">
        <v>150000</v>
      </c>
      <c r="P1115" s="26"/>
      <c r="Q1115" s="26"/>
      <c r="R1115" s="26"/>
      <c r="S1115" s="26"/>
      <c r="T1115" s="26"/>
    </row>
    <row r="1116" spans="1:20" x14ac:dyDescent="0.25">
      <c r="A1116" s="2" t="s">
        <v>4489</v>
      </c>
      <c r="B1116" s="37"/>
      <c r="C1116" s="38"/>
      <c r="D1116" s="37"/>
      <c r="E1116" s="38"/>
      <c r="F1116" s="10" t="s">
        <v>367</v>
      </c>
      <c r="G1116" s="18" t="s">
        <v>10</v>
      </c>
      <c r="H1116" s="26"/>
      <c r="I1116" s="26"/>
      <c r="J1116" s="26"/>
      <c r="K1116" s="26"/>
      <c r="L1116" s="26"/>
      <c r="M1116" s="26"/>
      <c r="N1116" s="26">
        <v>7070418</v>
      </c>
      <c r="O1116" s="26"/>
      <c r="P1116" s="26"/>
      <c r="Q1116" s="26"/>
      <c r="R1116" s="26"/>
      <c r="S1116" s="26"/>
      <c r="T1116" s="26"/>
    </row>
    <row r="1117" spans="1:20" x14ac:dyDescent="0.25">
      <c r="A1117" s="2" t="s">
        <v>4489</v>
      </c>
      <c r="B1117" s="34"/>
      <c r="C1117" s="36"/>
      <c r="D1117" s="34"/>
      <c r="E1117" s="36"/>
      <c r="F1117" s="10" t="s">
        <v>515</v>
      </c>
      <c r="G1117" s="18" t="s">
        <v>10</v>
      </c>
      <c r="H1117" s="26"/>
      <c r="I1117" s="26"/>
      <c r="J1117" s="26"/>
      <c r="K1117" s="26"/>
      <c r="L1117" s="26"/>
      <c r="M1117" s="26"/>
      <c r="N1117" s="26"/>
      <c r="O1117" s="26">
        <v>3707400</v>
      </c>
      <c r="P1117" s="26"/>
      <c r="Q1117" s="26"/>
      <c r="R1117" s="26"/>
      <c r="S1117" s="26"/>
      <c r="T1117" s="26"/>
    </row>
    <row r="1118" spans="1:20" x14ac:dyDescent="0.25">
      <c r="A1118" s="2" t="s">
        <v>4489</v>
      </c>
      <c r="B1118" s="10" t="s">
        <v>795</v>
      </c>
      <c r="C1118" s="10"/>
      <c r="D1118" s="10"/>
      <c r="E1118" s="10"/>
      <c r="F1118" s="10"/>
      <c r="G1118" s="10"/>
      <c r="H1118" s="27"/>
      <c r="I1118" s="27"/>
      <c r="J1118" s="27"/>
      <c r="K1118" s="27"/>
      <c r="L1118" s="27"/>
      <c r="M1118" s="27"/>
      <c r="N1118" s="27">
        <f>SUBTOTAL(9,N1114:N1117)</f>
        <v>7070418</v>
      </c>
      <c r="O1118" s="27">
        <f>SUBTOTAL(9,O1114:O1117)</f>
        <v>7070418</v>
      </c>
      <c r="P1118" s="27"/>
      <c r="Q1118" s="27"/>
      <c r="R1118" s="27"/>
      <c r="S1118" s="27"/>
      <c r="T1118" s="27"/>
    </row>
    <row r="1119" spans="1:20" x14ac:dyDescent="0.25">
      <c r="A1119" s="2" t="s">
        <v>4489</v>
      </c>
      <c r="B1119" s="10">
        <v>8207488</v>
      </c>
      <c r="C1119" s="18" t="s">
        <v>109</v>
      </c>
      <c r="D1119" s="23" t="s">
        <v>796</v>
      </c>
      <c r="E1119" s="18" t="s">
        <v>797</v>
      </c>
      <c r="F1119" s="10" t="s">
        <v>77</v>
      </c>
      <c r="G1119" s="18" t="s">
        <v>485</v>
      </c>
      <c r="H1119" s="26"/>
      <c r="I1119" s="26"/>
      <c r="J1119" s="26">
        <v>3662121</v>
      </c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</row>
    <row r="1120" spans="1:20" x14ac:dyDescent="0.25">
      <c r="A1120" s="2" t="s">
        <v>4489</v>
      </c>
      <c r="B1120" s="10" t="s">
        <v>798</v>
      </c>
      <c r="C1120" s="10"/>
      <c r="D1120" s="10"/>
      <c r="E1120" s="10"/>
      <c r="F1120" s="10"/>
      <c r="G1120" s="10"/>
      <c r="H1120" s="27"/>
      <c r="I1120" s="27"/>
      <c r="J1120" s="27">
        <v>3662121</v>
      </c>
      <c r="K1120" s="27"/>
      <c r="L1120" s="27"/>
      <c r="M1120" s="27"/>
      <c r="N1120" s="27"/>
      <c r="O1120" s="27"/>
      <c r="P1120" s="27"/>
      <c r="Q1120" s="27"/>
      <c r="R1120" s="27"/>
      <c r="S1120" s="27"/>
      <c r="T1120" s="27"/>
    </row>
    <row r="1121" spans="1:20" x14ac:dyDescent="0.25">
      <c r="A1121" s="2" t="s">
        <v>4489</v>
      </c>
      <c r="B1121" s="33">
        <v>8161921</v>
      </c>
      <c r="C1121" s="35" t="s">
        <v>93</v>
      </c>
      <c r="D1121" s="33" t="s">
        <v>766</v>
      </c>
      <c r="E1121" s="35" t="s">
        <v>767</v>
      </c>
      <c r="F1121" s="10" t="s">
        <v>16</v>
      </c>
      <c r="G1121" s="18" t="s">
        <v>768</v>
      </c>
      <c r="H1121" s="26"/>
      <c r="I1121" s="26"/>
      <c r="J1121" s="26">
        <v>294390</v>
      </c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</row>
    <row r="1122" spans="1:20" x14ac:dyDescent="0.25">
      <c r="A1122" s="2" t="s">
        <v>4489</v>
      </c>
      <c r="B1122" s="37"/>
      <c r="C1122" s="38"/>
      <c r="D1122" s="37"/>
      <c r="E1122" s="38"/>
      <c r="F1122" s="10" t="s">
        <v>17</v>
      </c>
      <c r="G1122" s="18" t="s">
        <v>768</v>
      </c>
      <c r="H1122" s="26"/>
      <c r="I1122" s="26"/>
      <c r="J1122" s="26">
        <v>65212</v>
      </c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</row>
    <row r="1123" spans="1:20" x14ac:dyDescent="0.25">
      <c r="A1123" s="2" t="s">
        <v>4489</v>
      </c>
      <c r="B1123" s="37"/>
      <c r="C1123" s="38"/>
      <c r="D1123" s="37"/>
      <c r="E1123" s="38"/>
      <c r="F1123" s="10" t="s">
        <v>18</v>
      </c>
      <c r="G1123" s="18" t="s">
        <v>768</v>
      </c>
      <c r="H1123" s="26"/>
      <c r="I1123" s="26"/>
      <c r="J1123" s="26">
        <v>470590</v>
      </c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</row>
    <row r="1124" spans="1:20" x14ac:dyDescent="0.25">
      <c r="A1124" s="2" t="s">
        <v>4489</v>
      </c>
      <c r="B1124" s="37"/>
      <c r="C1124" s="38"/>
      <c r="D1124" s="37"/>
      <c r="E1124" s="38"/>
      <c r="F1124" s="10" t="s">
        <v>19</v>
      </c>
      <c r="G1124" s="18" t="s">
        <v>768</v>
      </c>
      <c r="H1124" s="26"/>
      <c r="I1124" s="26"/>
      <c r="J1124" s="26">
        <v>600216</v>
      </c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</row>
    <row r="1125" spans="1:20" x14ac:dyDescent="0.25">
      <c r="A1125" s="2" t="s">
        <v>4489</v>
      </c>
      <c r="B1125" s="37"/>
      <c r="C1125" s="38"/>
      <c r="D1125" s="37"/>
      <c r="E1125" s="38"/>
      <c r="F1125" s="10" t="s">
        <v>96</v>
      </c>
      <c r="G1125" s="18" t="s">
        <v>768</v>
      </c>
      <c r="H1125" s="26"/>
      <c r="I1125" s="26"/>
      <c r="J1125" s="26">
        <v>317031</v>
      </c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</row>
    <row r="1126" spans="1:20" x14ac:dyDescent="0.25">
      <c r="A1126" s="2" t="s">
        <v>4489</v>
      </c>
      <c r="B1126" s="37"/>
      <c r="C1126" s="38"/>
      <c r="D1126" s="37"/>
      <c r="E1126" s="38"/>
      <c r="F1126" s="10" t="s">
        <v>20</v>
      </c>
      <c r="G1126" s="18" t="s">
        <v>768</v>
      </c>
      <c r="H1126" s="26"/>
      <c r="I1126" s="26"/>
      <c r="J1126" s="26">
        <v>414421</v>
      </c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</row>
    <row r="1127" spans="1:20" x14ac:dyDescent="0.25">
      <c r="A1127" s="2" t="s">
        <v>4489</v>
      </c>
      <c r="B1127" s="37"/>
      <c r="C1127" s="38"/>
      <c r="D1127" s="37"/>
      <c r="E1127" s="38"/>
      <c r="F1127" s="10" t="s">
        <v>21</v>
      </c>
      <c r="G1127" s="18" t="s">
        <v>768</v>
      </c>
      <c r="H1127" s="26"/>
      <c r="I1127" s="26"/>
      <c r="J1127" s="26">
        <v>15845</v>
      </c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</row>
    <row r="1128" spans="1:20" x14ac:dyDescent="0.25">
      <c r="A1128" s="2" t="s">
        <v>4489</v>
      </c>
      <c r="B1128" s="37"/>
      <c r="C1128" s="38"/>
      <c r="D1128" s="37"/>
      <c r="E1128" s="38"/>
      <c r="F1128" s="10" t="s">
        <v>82</v>
      </c>
      <c r="G1128" s="18" t="s">
        <v>768</v>
      </c>
      <c r="H1128" s="26"/>
      <c r="I1128" s="26"/>
      <c r="J1128" s="26">
        <v>16480</v>
      </c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</row>
    <row r="1129" spans="1:20" x14ac:dyDescent="0.25">
      <c r="A1129" s="2" t="s">
        <v>4489</v>
      </c>
      <c r="B1129" s="37"/>
      <c r="C1129" s="38"/>
      <c r="D1129" s="37"/>
      <c r="E1129" s="38"/>
      <c r="F1129" s="10" t="s">
        <v>188</v>
      </c>
      <c r="G1129" s="18" t="s">
        <v>768</v>
      </c>
      <c r="H1129" s="26"/>
      <c r="I1129" s="26"/>
      <c r="J1129" s="26">
        <v>120557</v>
      </c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</row>
    <row r="1130" spans="1:20" x14ac:dyDescent="0.25">
      <c r="A1130" s="2" t="s">
        <v>4489</v>
      </c>
      <c r="B1130" s="34"/>
      <c r="C1130" s="36"/>
      <c r="D1130" s="34"/>
      <c r="E1130" s="36"/>
      <c r="F1130" s="10" t="s">
        <v>24</v>
      </c>
      <c r="G1130" s="18" t="s">
        <v>768</v>
      </c>
      <c r="H1130" s="26"/>
      <c r="I1130" s="26"/>
      <c r="J1130" s="26">
        <v>2778436</v>
      </c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</row>
    <row r="1131" spans="1:20" x14ac:dyDescent="0.25">
      <c r="A1131" s="2" t="s">
        <v>4489</v>
      </c>
      <c r="B1131" s="10" t="s">
        <v>799</v>
      </c>
      <c r="C1131" s="10"/>
      <c r="D1131" s="10"/>
      <c r="E1131" s="10"/>
      <c r="F1131" s="10"/>
      <c r="G1131" s="10"/>
      <c r="H1131" s="27"/>
      <c r="I1131" s="27"/>
      <c r="J1131" s="27">
        <v>5093178</v>
      </c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</row>
    <row r="1132" spans="1:20" x14ac:dyDescent="0.25">
      <c r="A1132" s="2" t="s">
        <v>4489</v>
      </c>
      <c r="B1132" s="33">
        <v>8170721</v>
      </c>
      <c r="C1132" s="35" t="s">
        <v>88</v>
      </c>
      <c r="D1132" s="33" t="s">
        <v>800</v>
      </c>
      <c r="E1132" s="35" t="s">
        <v>801</v>
      </c>
      <c r="F1132" s="10" t="s">
        <v>24</v>
      </c>
      <c r="G1132" s="18" t="s">
        <v>10</v>
      </c>
      <c r="H1132" s="26"/>
      <c r="I1132" s="26"/>
      <c r="J1132" s="26"/>
      <c r="K1132" s="26"/>
      <c r="L1132" s="26"/>
      <c r="M1132" s="26"/>
      <c r="N1132" s="26">
        <v>15000</v>
      </c>
      <c r="O1132" s="26"/>
      <c r="P1132" s="26"/>
      <c r="Q1132" s="26"/>
      <c r="R1132" s="26"/>
      <c r="S1132" s="26"/>
      <c r="T1132" s="26"/>
    </row>
    <row r="1133" spans="1:20" x14ac:dyDescent="0.25">
      <c r="A1133" s="2" t="s">
        <v>4489</v>
      </c>
      <c r="B1133" s="34"/>
      <c r="C1133" s="36"/>
      <c r="D1133" s="34"/>
      <c r="E1133" s="36"/>
      <c r="F1133" s="10" t="s">
        <v>802</v>
      </c>
      <c r="G1133" s="18" t="s">
        <v>10</v>
      </c>
      <c r="H1133" s="26"/>
      <c r="I1133" s="26"/>
      <c r="J1133" s="26"/>
      <c r="K1133" s="26"/>
      <c r="L1133" s="26"/>
      <c r="M1133" s="26"/>
      <c r="N1133" s="26"/>
      <c r="O1133" s="26">
        <v>15000</v>
      </c>
      <c r="P1133" s="26"/>
      <c r="Q1133" s="26"/>
      <c r="R1133" s="26"/>
      <c r="S1133" s="26"/>
      <c r="T1133" s="26"/>
    </row>
    <row r="1134" spans="1:20" x14ac:dyDescent="0.25">
      <c r="A1134" s="2" t="s">
        <v>4489</v>
      </c>
      <c r="B1134" s="10" t="s">
        <v>803</v>
      </c>
      <c r="C1134" s="10"/>
      <c r="D1134" s="10"/>
      <c r="E1134" s="10"/>
      <c r="F1134" s="10"/>
      <c r="G1134" s="10"/>
      <c r="H1134" s="27"/>
      <c r="I1134" s="27"/>
      <c r="J1134" s="27"/>
      <c r="K1134" s="27"/>
      <c r="L1134" s="27"/>
      <c r="M1134" s="27"/>
      <c r="N1134" s="27">
        <f>SUBTOTAL(9,N1132:N1133)</f>
        <v>15000</v>
      </c>
      <c r="O1134" s="27">
        <f>SUBTOTAL(9,O1132:O1133)</f>
        <v>15000</v>
      </c>
      <c r="P1134" s="27"/>
      <c r="Q1134" s="27"/>
      <c r="R1134" s="27"/>
      <c r="S1134" s="27"/>
      <c r="T1134" s="27"/>
    </row>
    <row r="1135" spans="1:20" x14ac:dyDescent="0.25">
      <c r="A1135" s="2" t="s">
        <v>4489</v>
      </c>
      <c r="B1135" s="33">
        <v>8173467</v>
      </c>
      <c r="C1135" s="35" t="s">
        <v>93</v>
      </c>
      <c r="D1135" s="33" t="s">
        <v>804</v>
      </c>
      <c r="E1135" s="35" t="s">
        <v>805</v>
      </c>
      <c r="F1135" s="10" t="s">
        <v>12</v>
      </c>
      <c r="G1135" s="18" t="s">
        <v>768</v>
      </c>
      <c r="H1135" s="26"/>
      <c r="I1135" s="26"/>
      <c r="J1135" s="26">
        <v>41645</v>
      </c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</row>
    <row r="1136" spans="1:20" x14ac:dyDescent="0.25">
      <c r="A1136" s="2" t="s">
        <v>4489</v>
      </c>
      <c r="B1136" s="37"/>
      <c r="C1136" s="38"/>
      <c r="D1136" s="37"/>
      <c r="E1136" s="38"/>
      <c r="F1136" s="10" t="s">
        <v>18</v>
      </c>
      <c r="G1136" s="18" t="s">
        <v>768</v>
      </c>
      <c r="H1136" s="26"/>
      <c r="I1136" s="26"/>
      <c r="J1136" s="26">
        <v>932682</v>
      </c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</row>
    <row r="1137" spans="1:20" x14ac:dyDescent="0.25">
      <c r="A1137" s="2" t="s">
        <v>4489</v>
      </c>
      <c r="B1137" s="37"/>
      <c r="C1137" s="38"/>
      <c r="D1137" s="37"/>
      <c r="E1137" s="38"/>
      <c r="F1137" s="10" t="s">
        <v>77</v>
      </c>
      <c r="G1137" s="18" t="s">
        <v>768</v>
      </c>
      <c r="H1137" s="26"/>
      <c r="I1137" s="26"/>
      <c r="J1137" s="26">
        <v>9877720</v>
      </c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</row>
    <row r="1138" spans="1:20" x14ac:dyDescent="0.25">
      <c r="A1138" s="2" t="s">
        <v>4489</v>
      </c>
      <c r="B1138" s="37"/>
      <c r="C1138" s="38"/>
      <c r="D1138" s="37"/>
      <c r="E1138" s="38"/>
      <c r="F1138" s="10" t="s">
        <v>20</v>
      </c>
      <c r="G1138" s="18" t="s">
        <v>768</v>
      </c>
      <c r="H1138" s="26"/>
      <c r="I1138" s="26"/>
      <c r="J1138" s="26">
        <v>157363</v>
      </c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</row>
    <row r="1139" spans="1:20" x14ac:dyDescent="0.25">
      <c r="A1139" s="2" t="s">
        <v>4489</v>
      </c>
      <c r="B1139" s="34"/>
      <c r="C1139" s="36"/>
      <c r="D1139" s="34"/>
      <c r="E1139" s="36"/>
      <c r="F1139" s="10" t="s">
        <v>24</v>
      </c>
      <c r="G1139" s="18" t="s">
        <v>768</v>
      </c>
      <c r="H1139" s="26"/>
      <c r="I1139" s="26"/>
      <c r="J1139" s="26">
        <v>997500</v>
      </c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</row>
    <row r="1140" spans="1:20" x14ac:dyDescent="0.25">
      <c r="A1140" s="2" t="s">
        <v>4489</v>
      </c>
      <c r="B1140" s="10" t="s">
        <v>806</v>
      </c>
      <c r="C1140" s="10"/>
      <c r="D1140" s="10"/>
      <c r="E1140" s="10"/>
      <c r="F1140" s="10"/>
      <c r="G1140" s="10"/>
      <c r="H1140" s="27"/>
      <c r="I1140" s="27"/>
      <c r="J1140" s="27">
        <v>12006910</v>
      </c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</row>
    <row r="1141" spans="1:20" x14ac:dyDescent="0.25">
      <c r="A1141" s="2" t="s">
        <v>4489</v>
      </c>
      <c r="B1141" s="33">
        <v>8203182</v>
      </c>
      <c r="C1141" s="35" t="s">
        <v>807</v>
      </c>
      <c r="D1141" s="33" t="s">
        <v>808</v>
      </c>
      <c r="E1141" s="35" t="s">
        <v>809</v>
      </c>
      <c r="F1141" s="10" t="s">
        <v>37</v>
      </c>
      <c r="G1141" s="18" t="s">
        <v>10</v>
      </c>
      <c r="H1141" s="26"/>
      <c r="I1141" s="26"/>
      <c r="J1141" s="26"/>
      <c r="K1141" s="26"/>
      <c r="L1141" s="26"/>
      <c r="M1141" s="26"/>
      <c r="N1141" s="26"/>
      <c r="O1141" s="26">
        <v>400000</v>
      </c>
      <c r="P1141" s="26"/>
      <c r="Q1141" s="26"/>
      <c r="R1141" s="26"/>
      <c r="S1141" s="26"/>
      <c r="T1141" s="26"/>
    </row>
    <row r="1142" spans="1:20" x14ac:dyDescent="0.25">
      <c r="A1142" s="2" t="s">
        <v>4489</v>
      </c>
      <c r="B1142" s="37"/>
      <c r="C1142" s="38"/>
      <c r="D1142" s="37"/>
      <c r="E1142" s="38"/>
      <c r="F1142" s="10" t="s">
        <v>334</v>
      </c>
      <c r="G1142" s="18" t="s">
        <v>10</v>
      </c>
      <c r="H1142" s="26"/>
      <c r="I1142" s="26"/>
      <c r="J1142" s="26"/>
      <c r="K1142" s="26"/>
      <c r="L1142" s="26"/>
      <c r="M1142" s="26"/>
      <c r="N1142" s="26"/>
      <c r="O1142" s="26">
        <v>200000</v>
      </c>
      <c r="P1142" s="26"/>
      <c r="Q1142" s="26"/>
      <c r="R1142" s="26"/>
      <c r="S1142" s="26"/>
      <c r="T1142" s="26"/>
    </row>
    <row r="1143" spans="1:20" x14ac:dyDescent="0.25">
      <c r="A1143" s="2" t="s">
        <v>4489</v>
      </c>
      <c r="B1143" s="37"/>
      <c r="C1143" s="38"/>
      <c r="D1143" s="37"/>
      <c r="E1143" s="38"/>
      <c r="F1143" s="10" t="s">
        <v>20</v>
      </c>
      <c r="G1143" s="18" t="s">
        <v>10</v>
      </c>
      <c r="H1143" s="26"/>
      <c r="I1143" s="26"/>
      <c r="J1143" s="26"/>
      <c r="K1143" s="26"/>
      <c r="L1143" s="26"/>
      <c r="M1143" s="26"/>
      <c r="N1143" s="26"/>
      <c r="O1143" s="26">
        <v>200000</v>
      </c>
      <c r="P1143" s="26"/>
      <c r="Q1143" s="26"/>
      <c r="R1143" s="26"/>
      <c r="S1143" s="26"/>
      <c r="T1143" s="26"/>
    </row>
    <row r="1144" spans="1:20" x14ac:dyDescent="0.25">
      <c r="A1144" s="2" t="s">
        <v>4489</v>
      </c>
      <c r="B1144" s="34"/>
      <c r="C1144" s="36"/>
      <c r="D1144" s="34"/>
      <c r="E1144" s="36"/>
      <c r="F1144" s="10" t="s">
        <v>24</v>
      </c>
      <c r="G1144" s="18" t="s">
        <v>10</v>
      </c>
      <c r="H1144" s="26"/>
      <c r="I1144" s="26"/>
      <c r="J1144" s="26"/>
      <c r="K1144" s="26"/>
      <c r="L1144" s="26"/>
      <c r="M1144" s="26"/>
      <c r="N1144" s="26">
        <v>800000</v>
      </c>
      <c r="O1144" s="26"/>
      <c r="P1144" s="26"/>
      <c r="Q1144" s="26"/>
      <c r="R1144" s="26"/>
      <c r="S1144" s="26"/>
      <c r="T1144" s="26"/>
    </row>
    <row r="1145" spans="1:20" x14ac:dyDescent="0.25">
      <c r="A1145" s="2" t="s">
        <v>4489</v>
      </c>
      <c r="B1145" s="10" t="s">
        <v>810</v>
      </c>
      <c r="C1145" s="10"/>
      <c r="D1145" s="10"/>
      <c r="E1145" s="10"/>
      <c r="F1145" s="10"/>
      <c r="G1145" s="10"/>
      <c r="H1145" s="27"/>
      <c r="I1145" s="27"/>
      <c r="J1145" s="27"/>
      <c r="K1145" s="27"/>
      <c r="L1145" s="27"/>
      <c r="M1145" s="27"/>
      <c r="N1145" s="27">
        <f>SUBTOTAL(9,N1141:N1144)</f>
        <v>800000</v>
      </c>
      <c r="O1145" s="27">
        <f>SUBTOTAL(9,O1141:O1144)</f>
        <v>800000</v>
      </c>
      <c r="P1145" s="27"/>
      <c r="Q1145" s="27"/>
      <c r="R1145" s="27"/>
      <c r="S1145" s="27"/>
      <c r="T1145" s="27"/>
    </row>
    <row r="1146" spans="1:20" x14ac:dyDescent="0.25">
      <c r="A1146" s="2" t="s">
        <v>4489</v>
      </c>
      <c r="B1146" s="33">
        <v>8190046</v>
      </c>
      <c r="C1146" s="35" t="s">
        <v>183</v>
      </c>
      <c r="D1146" s="33" t="s">
        <v>811</v>
      </c>
      <c r="E1146" s="35" t="s">
        <v>812</v>
      </c>
      <c r="F1146" s="10" t="s">
        <v>20</v>
      </c>
      <c r="G1146" s="18" t="s">
        <v>10</v>
      </c>
      <c r="H1146" s="26"/>
      <c r="I1146" s="26"/>
      <c r="J1146" s="26"/>
      <c r="K1146" s="26"/>
      <c r="L1146" s="26"/>
      <c r="M1146" s="26"/>
      <c r="N1146" s="26">
        <v>84022</v>
      </c>
      <c r="O1146" s="26"/>
      <c r="P1146" s="26"/>
      <c r="Q1146" s="26"/>
      <c r="R1146" s="26"/>
      <c r="S1146" s="26"/>
      <c r="T1146" s="26"/>
    </row>
    <row r="1147" spans="1:20" x14ac:dyDescent="0.25">
      <c r="A1147" s="2" t="s">
        <v>4489</v>
      </c>
      <c r="B1147" s="34"/>
      <c r="C1147" s="36"/>
      <c r="D1147" s="34"/>
      <c r="E1147" s="36"/>
      <c r="F1147" s="10" t="s">
        <v>367</v>
      </c>
      <c r="G1147" s="18" t="s">
        <v>10</v>
      </c>
      <c r="H1147" s="26"/>
      <c r="I1147" s="26"/>
      <c r="J1147" s="26"/>
      <c r="K1147" s="26"/>
      <c r="L1147" s="26"/>
      <c r="M1147" s="26"/>
      <c r="N1147" s="26"/>
      <c r="O1147" s="26">
        <v>84022</v>
      </c>
      <c r="P1147" s="26"/>
      <c r="Q1147" s="26"/>
      <c r="R1147" s="26"/>
      <c r="S1147" s="26"/>
      <c r="T1147" s="26"/>
    </row>
    <row r="1148" spans="1:20" x14ac:dyDescent="0.25">
      <c r="A1148" s="2" t="s">
        <v>4489</v>
      </c>
      <c r="B1148" s="10" t="s">
        <v>813</v>
      </c>
      <c r="C1148" s="10"/>
      <c r="D1148" s="10"/>
      <c r="E1148" s="10"/>
      <c r="F1148" s="10"/>
      <c r="G1148" s="10"/>
      <c r="H1148" s="27"/>
      <c r="I1148" s="27"/>
      <c r="J1148" s="27"/>
      <c r="K1148" s="27"/>
      <c r="L1148" s="27"/>
      <c r="M1148" s="27"/>
      <c r="N1148" s="27">
        <f>SUBTOTAL(9,N1146:N1147)</f>
        <v>84022</v>
      </c>
      <c r="O1148" s="27">
        <f>SUBTOTAL(9,O1146:O1147)</f>
        <v>84022</v>
      </c>
      <c r="P1148" s="27"/>
      <c r="Q1148" s="27"/>
      <c r="R1148" s="27"/>
      <c r="S1148" s="27"/>
      <c r="T1148" s="27"/>
    </row>
    <row r="1149" spans="1:20" x14ac:dyDescent="0.25">
      <c r="A1149" s="2" t="s">
        <v>4489</v>
      </c>
      <c r="B1149" s="10">
        <v>8207411</v>
      </c>
      <c r="C1149" s="18" t="s">
        <v>109</v>
      </c>
      <c r="D1149" s="23" t="s">
        <v>814</v>
      </c>
      <c r="E1149" s="18" t="s">
        <v>815</v>
      </c>
      <c r="F1149" s="10" t="s">
        <v>77</v>
      </c>
      <c r="G1149" s="18" t="s">
        <v>485</v>
      </c>
      <c r="H1149" s="26"/>
      <c r="I1149" s="26"/>
      <c r="J1149" s="26">
        <v>4022467</v>
      </c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</row>
    <row r="1150" spans="1:20" x14ac:dyDescent="0.25">
      <c r="A1150" s="2" t="s">
        <v>4489</v>
      </c>
      <c r="B1150" s="10" t="s">
        <v>816</v>
      </c>
      <c r="C1150" s="10"/>
      <c r="D1150" s="10"/>
      <c r="E1150" s="10"/>
      <c r="F1150" s="10"/>
      <c r="G1150" s="10"/>
      <c r="H1150" s="27"/>
      <c r="I1150" s="27"/>
      <c r="J1150" s="27">
        <v>4022467</v>
      </c>
      <c r="K1150" s="27"/>
      <c r="L1150" s="27"/>
      <c r="M1150" s="27"/>
      <c r="N1150" s="27"/>
      <c r="O1150" s="27"/>
      <c r="P1150" s="27"/>
      <c r="Q1150" s="27"/>
      <c r="R1150" s="27"/>
      <c r="S1150" s="27"/>
      <c r="T1150" s="27"/>
    </row>
    <row r="1151" spans="1:20" x14ac:dyDescent="0.25">
      <c r="A1151" s="2" t="s">
        <v>4489</v>
      </c>
      <c r="B1151" s="33">
        <v>8192351</v>
      </c>
      <c r="C1151" s="35" t="s">
        <v>271</v>
      </c>
      <c r="D1151" s="33" t="s">
        <v>817</v>
      </c>
      <c r="E1151" s="35" t="s">
        <v>818</v>
      </c>
      <c r="F1151" s="10" t="s">
        <v>170</v>
      </c>
      <c r="G1151" s="18" t="s">
        <v>10</v>
      </c>
      <c r="H1151" s="26"/>
      <c r="I1151" s="26"/>
      <c r="J1151" s="26"/>
      <c r="K1151" s="26"/>
      <c r="L1151" s="26"/>
      <c r="M1151" s="26"/>
      <c r="N1151" s="26">
        <v>500000</v>
      </c>
      <c r="O1151" s="26"/>
      <c r="P1151" s="26"/>
      <c r="Q1151" s="26"/>
      <c r="R1151" s="26"/>
      <c r="S1151" s="26"/>
      <c r="T1151" s="26"/>
    </row>
    <row r="1152" spans="1:20" x14ac:dyDescent="0.25">
      <c r="A1152" s="2" t="s">
        <v>4489</v>
      </c>
      <c r="B1152" s="37"/>
      <c r="C1152" s="38"/>
      <c r="D1152" s="37"/>
      <c r="E1152" s="38"/>
      <c r="F1152" s="10" t="s">
        <v>12</v>
      </c>
      <c r="G1152" s="18" t="s">
        <v>10</v>
      </c>
      <c r="H1152" s="26"/>
      <c r="I1152" s="26"/>
      <c r="J1152" s="26"/>
      <c r="K1152" s="26"/>
      <c r="L1152" s="26"/>
      <c r="M1152" s="26"/>
      <c r="N1152" s="26">
        <v>1000000</v>
      </c>
      <c r="O1152" s="26"/>
      <c r="P1152" s="26"/>
      <c r="Q1152" s="26"/>
      <c r="R1152" s="26"/>
      <c r="S1152" s="26"/>
      <c r="T1152" s="26"/>
    </row>
    <row r="1153" spans="1:20" x14ac:dyDescent="0.25">
      <c r="A1153" s="2" t="s">
        <v>4489</v>
      </c>
      <c r="B1153" s="37"/>
      <c r="C1153" s="38"/>
      <c r="D1153" s="37"/>
      <c r="E1153" s="38"/>
      <c r="F1153" s="10" t="s">
        <v>16</v>
      </c>
      <c r="G1153" s="18" t="s">
        <v>10</v>
      </c>
      <c r="H1153" s="26"/>
      <c r="I1153" s="26"/>
      <c r="J1153" s="26"/>
      <c r="K1153" s="26"/>
      <c r="L1153" s="26"/>
      <c r="M1153" s="26"/>
      <c r="N1153" s="26"/>
      <c r="O1153" s="26">
        <v>1100000</v>
      </c>
      <c r="P1153" s="26"/>
      <c r="Q1153" s="26"/>
      <c r="R1153" s="26"/>
      <c r="S1153" s="26"/>
      <c r="T1153" s="26"/>
    </row>
    <row r="1154" spans="1:20" x14ac:dyDescent="0.25">
      <c r="A1154" s="2" t="s">
        <v>4489</v>
      </c>
      <c r="B1154" s="37"/>
      <c r="C1154" s="38"/>
      <c r="D1154" s="37"/>
      <c r="E1154" s="38"/>
      <c r="F1154" s="10" t="s">
        <v>18</v>
      </c>
      <c r="G1154" s="18" t="s">
        <v>10</v>
      </c>
      <c r="H1154" s="26"/>
      <c r="I1154" s="26"/>
      <c r="J1154" s="26"/>
      <c r="K1154" s="26"/>
      <c r="L1154" s="26"/>
      <c r="M1154" s="26"/>
      <c r="N1154" s="26"/>
      <c r="O1154" s="26">
        <v>500000</v>
      </c>
      <c r="P1154" s="26"/>
      <c r="Q1154" s="26"/>
      <c r="R1154" s="26"/>
      <c r="S1154" s="26"/>
      <c r="T1154" s="26"/>
    </row>
    <row r="1155" spans="1:20" x14ac:dyDescent="0.25">
      <c r="A1155" s="2" t="s">
        <v>4489</v>
      </c>
      <c r="B1155" s="37"/>
      <c r="C1155" s="38"/>
      <c r="D1155" s="37"/>
      <c r="E1155" s="38"/>
      <c r="F1155" s="10" t="s">
        <v>819</v>
      </c>
      <c r="G1155" s="18" t="s">
        <v>10</v>
      </c>
      <c r="H1155" s="26"/>
      <c r="I1155" s="26"/>
      <c r="J1155" s="26"/>
      <c r="K1155" s="26"/>
      <c r="L1155" s="26"/>
      <c r="M1155" s="26"/>
      <c r="N1155" s="26">
        <v>600000</v>
      </c>
      <c r="O1155" s="26"/>
      <c r="P1155" s="26"/>
      <c r="Q1155" s="26"/>
      <c r="R1155" s="26"/>
      <c r="S1155" s="26"/>
      <c r="T1155" s="26"/>
    </row>
    <row r="1156" spans="1:20" x14ac:dyDescent="0.25">
      <c r="A1156" s="2" t="s">
        <v>4489</v>
      </c>
      <c r="B1156" s="37"/>
      <c r="C1156" s="38"/>
      <c r="D1156" s="37"/>
      <c r="E1156" s="38"/>
      <c r="F1156" s="10" t="s">
        <v>359</v>
      </c>
      <c r="G1156" s="18" t="s">
        <v>10</v>
      </c>
      <c r="H1156" s="26"/>
      <c r="I1156" s="26"/>
      <c r="J1156" s="26"/>
      <c r="K1156" s="26"/>
      <c r="L1156" s="26"/>
      <c r="M1156" s="26"/>
      <c r="N1156" s="26">
        <v>100000</v>
      </c>
      <c r="O1156" s="26"/>
      <c r="P1156" s="26"/>
      <c r="Q1156" s="26"/>
      <c r="R1156" s="26"/>
      <c r="S1156" s="26"/>
      <c r="T1156" s="26"/>
    </row>
    <row r="1157" spans="1:20" x14ac:dyDescent="0.25">
      <c r="A1157" s="2" t="s">
        <v>4489</v>
      </c>
      <c r="B1157" s="34"/>
      <c r="C1157" s="36"/>
      <c r="D1157" s="34"/>
      <c r="E1157" s="36"/>
      <c r="F1157" s="10" t="s">
        <v>24</v>
      </c>
      <c r="G1157" s="18" t="s">
        <v>10</v>
      </c>
      <c r="H1157" s="26"/>
      <c r="I1157" s="26"/>
      <c r="J1157" s="26"/>
      <c r="K1157" s="26"/>
      <c r="L1157" s="26"/>
      <c r="M1157" s="26"/>
      <c r="N1157" s="26"/>
      <c r="O1157" s="26">
        <v>600000</v>
      </c>
      <c r="P1157" s="26"/>
      <c r="Q1157" s="26"/>
      <c r="R1157" s="26"/>
      <c r="S1157" s="26"/>
      <c r="T1157" s="26"/>
    </row>
    <row r="1158" spans="1:20" x14ac:dyDescent="0.25">
      <c r="A1158" s="2" t="s">
        <v>4489</v>
      </c>
      <c r="B1158" s="10" t="s">
        <v>820</v>
      </c>
      <c r="C1158" s="10"/>
      <c r="D1158" s="10"/>
      <c r="E1158" s="10"/>
      <c r="F1158" s="10"/>
      <c r="G1158" s="10"/>
      <c r="H1158" s="27"/>
      <c r="I1158" s="27"/>
      <c r="J1158" s="27"/>
      <c r="K1158" s="27"/>
      <c r="L1158" s="27"/>
      <c r="M1158" s="27"/>
      <c r="N1158" s="27">
        <f>SUBTOTAL(9,N1151:N1157)</f>
        <v>2200000</v>
      </c>
      <c r="O1158" s="27">
        <f>SUBTOTAL(9,O1151:O1157)</f>
        <v>2200000</v>
      </c>
      <c r="P1158" s="27"/>
      <c r="Q1158" s="27"/>
      <c r="R1158" s="27"/>
      <c r="S1158" s="27"/>
      <c r="T1158" s="27"/>
    </row>
    <row r="1159" spans="1:20" x14ac:dyDescent="0.25">
      <c r="A1159" s="2" t="s">
        <v>4489</v>
      </c>
      <c r="B1159" s="33">
        <v>8199460</v>
      </c>
      <c r="C1159" s="35" t="s">
        <v>201</v>
      </c>
      <c r="D1159" s="33" t="s">
        <v>821</v>
      </c>
      <c r="E1159" s="35" t="s">
        <v>822</v>
      </c>
      <c r="F1159" s="10" t="s">
        <v>96</v>
      </c>
      <c r="G1159" s="18" t="s">
        <v>10</v>
      </c>
      <c r="H1159" s="26"/>
      <c r="I1159" s="26"/>
      <c r="J1159" s="26"/>
      <c r="K1159" s="26"/>
      <c r="L1159" s="26"/>
      <c r="M1159" s="26"/>
      <c r="N1159" s="26"/>
      <c r="O1159" s="26">
        <v>740000</v>
      </c>
      <c r="P1159" s="26"/>
      <c r="Q1159" s="26"/>
      <c r="R1159" s="26"/>
      <c r="S1159" s="26"/>
      <c r="T1159" s="26"/>
    </row>
    <row r="1160" spans="1:20" x14ac:dyDescent="0.25">
      <c r="A1160" s="2" t="s">
        <v>4489</v>
      </c>
      <c r="B1160" s="34"/>
      <c r="C1160" s="36"/>
      <c r="D1160" s="34"/>
      <c r="E1160" s="36"/>
      <c r="F1160" s="10" t="s">
        <v>20</v>
      </c>
      <c r="G1160" s="18" t="s">
        <v>10</v>
      </c>
      <c r="H1160" s="26"/>
      <c r="I1160" s="26"/>
      <c r="J1160" s="26"/>
      <c r="K1160" s="26"/>
      <c r="L1160" s="26"/>
      <c r="M1160" s="26"/>
      <c r="N1160" s="26">
        <v>740000</v>
      </c>
      <c r="O1160" s="26"/>
      <c r="P1160" s="26"/>
      <c r="Q1160" s="26"/>
      <c r="R1160" s="26"/>
      <c r="S1160" s="26"/>
      <c r="T1160" s="26"/>
    </row>
    <row r="1161" spans="1:20" x14ac:dyDescent="0.25">
      <c r="A1161" s="2" t="s">
        <v>4489</v>
      </c>
      <c r="B1161" s="10" t="s">
        <v>823</v>
      </c>
      <c r="C1161" s="10"/>
      <c r="D1161" s="10"/>
      <c r="E1161" s="10"/>
      <c r="F1161" s="10"/>
      <c r="G1161" s="10"/>
      <c r="H1161" s="27"/>
      <c r="I1161" s="27"/>
      <c r="J1161" s="27"/>
      <c r="K1161" s="27"/>
      <c r="L1161" s="27"/>
      <c r="M1161" s="27"/>
      <c r="N1161" s="27">
        <f>SUBTOTAL(9,N1159:N1160)</f>
        <v>740000</v>
      </c>
      <c r="O1161" s="27">
        <f>SUBTOTAL(9,O1159:O1160)</f>
        <v>740000</v>
      </c>
      <c r="P1161" s="27"/>
      <c r="Q1161" s="27"/>
      <c r="R1161" s="27"/>
      <c r="S1161" s="27"/>
      <c r="T1161" s="27"/>
    </row>
    <row r="1162" spans="1:20" x14ac:dyDescent="0.25">
      <c r="A1162" s="2" t="s">
        <v>4489</v>
      </c>
      <c r="B1162" s="33">
        <v>8192912</v>
      </c>
      <c r="C1162" s="35" t="s">
        <v>261</v>
      </c>
      <c r="D1162" s="33" t="s">
        <v>824</v>
      </c>
      <c r="E1162" s="35" t="s">
        <v>825</v>
      </c>
      <c r="F1162" s="10" t="s">
        <v>37</v>
      </c>
      <c r="G1162" s="18" t="s">
        <v>10</v>
      </c>
      <c r="H1162" s="26"/>
      <c r="I1162" s="26"/>
      <c r="J1162" s="26"/>
      <c r="K1162" s="26"/>
      <c r="L1162" s="26"/>
      <c r="M1162" s="26"/>
      <c r="N1162" s="26">
        <v>985500</v>
      </c>
      <c r="O1162" s="26"/>
      <c r="P1162" s="26"/>
      <c r="Q1162" s="26"/>
      <c r="R1162" s="26"/>
      <c r="S1162" s="26"/>
      <c r="T1162" s="26"/>
    </row>
    <row r="1163" spans="1:20" x14ac:dyDescent="0.25">
      <c r="A1163" s="2" t="s">
        <v>4489</v>
      </c>
      <c r="B1163" s="34"/>
      <c r="C1163" s="36"/>
      <c r="D1163" s="34"/>
      <c r="E1163" s="36"/>
      <c r="F1163" s="10" t="s">
        <v>18</v>
      </c>
      <c r="G1163" s="18" t="s">
        <v>10</v>
      </c>
      <c r="H1163" s="26"/>
      <c r="I1163" s="26"/>
      <c r="J1163" s="26"/>
      <c r="K1163" s="26"/>
      <c r="L1163" s="26"/>
      <c r="M1163" s="26"/>
      <c r="N1163" s="26"/>
      <c r="O1163" s="26">
        <v>985500</v>
      </c>
      <c r="P1163" s="26"/>
      <c r="Q1163" s="26"/>
      <c r="R1163" s="26"/>
      <c r="S1163" s="26"/>
      <c r="T1163" s="26"/>
    </row>
    <row r="1164" spans="1:20" x14ac:dyDescent="0.25">
      <c r="A1164" s="2" t="s">
        <v>4489</v>
      </c>
      <c r="B1164" s="10" t="s">
        <v>826</v>
      </c>
      <c r="C1164" s="10"/>
      <c r="D1164" s="10"/>
      <c r="E1164" s="10"/>
      <c r="F1164" s="10"/>
      <c r="G1164" s="10"/>
      <c r="H1164" s="27"/>
      <c r="I1164" s="27"/>
      <c r="J1164" s="27"/>
      <c r="K1164" s="27"/>
      <c r="L1164" s="27"/>
      <c r="M1164" s="27"/>
      <c r="N1164" s="27">
        <f>SUBTOTAL(9,N1162:N1163)</f>
        <v>985500</v>
      </c>
      <c r="O1164" s="27">
        <f>SUBTOTAL(9,O1162:O1163)</f>
        <v>985500</v>
      </c>
      <c r="P1164" s="27"/>
      <c r="Q1164" s="27"/>
      <c r="R1164" s="27"/>
      <c r="S1164" s="27"/>
      <c r="T1164" s="27"/>
    </row>
    <row r="1165" spans="1:20" x14ac:dyDescent="0.25">
      <c r="A1165" s="2" t="s">
        <v>4489</v>
      </c>
      <c r="B1165" s="33">
        <v>8170777</v>
      </c>
      <c r="C1165" s="35" t="s">
        <v>109</v>
      </c>
      <c r="D1165" s="33" t="s">
        <v>114</v>
      </c>
      <c r="E1165" s="35" t="s">
        <v>115</v>
      </c>
      <c r="F1165" s="10" t="s">
        <v>11</v>
      </c>
      <c r="G1165" s="18" t="s">
        <v>10</v>
      </c>
      <c r="H1165" s="26"/>
      <c r="I1165" s="26"/>
      <c r="J1165" s="26"/>
      <c r="K1165" s="26"/>
      <c r="L1165" s="26"/>
      <c r="M1165" s="26"/>
      <c r="N1165" s="26">
        <v>395676</v>
      </c>
      <c r="O1165" s="26"/>
      <c r="P1165" s="26"/>
      <c r="Q1165" s="26"/>
      <c r="R1165" s="26"/>
      <c r="S1165" s="26"/>
      <c r="T1165" s="26"/>
    </row>
    <row r="1166" spans="1:20" x14ac:dyDescent="0.25">
      <c r="A1166" s="2" t="s">
        <v>4489</v>
      </c>
      <c r="B1166" s="34"/>
      <c r="C1166" s="36"/>
      <c r="D1166" s="34"/>
      <c r="E1166" s="36"/>
      <c r="F1166" s="10" t="s">
        <v>96</v>
      </c>
      <c r="G1166" s="18" t="s">
        <v>10</v>
      </c>
      <c r="H1166" s="26"/>
      <c r="I1166" s="26"/>
      <c r="J1166" s="26"/>
      <c r="K1166" s="26"/>
      <c r="L1166" s="26"/>
      <c r="M1166" s="26"/>
      <c r="N1166" s="26"/>
      <c r="O1166" s="26">
        <v>395676</v>
      </c>
      <c r="P1166" s="26"/>
      <c r="Q1166" s="26"/>
      <c r="R1166" s="26"/>
      <c r="S1166" s="26"/>
      <c r="T1166" s="26"/>
    </row>
    <row r="1167" spans="1:20" x14ac:dyDescent="0.25">
      <c r="A1167" s="2" t="s">
        <v>4489</v>
      </c>
      <c r="B1167" s="10" t="s">
        <v>827</v>
      </c>
      <c r="C1167" s="10"/>
      <c r="D1167" s="10"/>
      <c r="E1167" s="10"/>
      <c r="F1167" s="10"/>
      <c r="G1167" s="10"/>
      <c r="H1167" s="27"/>
      <c r="I1167" s="27"/>
      <c r="J1167" s="27"/>
      <c r="K1167" s="27"/>
      <c r="L1167" s="27"/>
      <c r="M1167" s="27"/>
      <c r="N1167" s="27">
        <f>SUBTOTAL(9,N1162:N1166)</f>
        <v>1381176</v>
      </c>
      <c r="O1167" s="27">
        <f>SUBTOTAL(9,O1162:O1166)</f>
        <v>1381176</v>
      </c>
      <c r="P1167" s="27"/>
      <c r="Q1167" s="27"/>
      <c r="R1167" s="27"/>
      <c r="S1167" s="27"/>
      <c r="T1167" s="27"/>
    </row>
    <row r="1168" spans="1:20" x14ac:dyDescent="0.25">
      <c r="A1168" s="2" t="s">
        <v>4489</v>
      </c>
      <c r="B1168" s="33">
        <v>8192817</v>
      </c>
      <c r="C1168" s="35" t="s">
        <v>340</v>
      </c>
      <c r="D1168" s="33" t="s">
        <v>828</v>
      </c>
      <c r="E1168" s="35" t="s">
        <v>829</v>
      </c>
      <c r="F1168" s="10" t="s">
        <v>13</v>
      </c>
      <c r="G1168" s="18" t="s">
        <v>10</v>
      </c>
      <c r="H1168" s="26"/>
      <c r="I1168" s="26"/>
      <c r="J1168" s="26"/>
      <c r="K1168" s="26"/>
      <c r="L1168" s="26"/>
      <c r="M1168" s="26"/>
      <c r="N1168" s="26">
        <v>2000000</v>
      </c>
      <c r="O1168" s="26"/>
      <c r="P1168" s="26"/>
      <c r="Q1168" s="26"/>
      <c r="R1168" s="26"/>
      <c r="S1168" s="26"/>
      <c r="T1168" s="26"/>
    </row>
    <row r="1169" spans="1:20" x14ac:dyDescent="0.25">
      <c r="A1169" s="2" t="s">
        <v>4489</v>
      </c>
      <c r="B1169" s="34"/>
      <c r="C1169" s="36"/>
      <c r="D1169" s="34"/>
      <c r="E1169" s="36"/>
      <c r="F1169" s="10" t="s">
        <v>22</v>
      </c>
      <c r="G1169" s="18" t="s">
        <v>10</v>
      </c>
      <c r="H1169" s="26"/>
      <c r="I1169" s="26"/>
      <c r="J1169" s="26"/>
      <c r="K1169" s="26"/>
      <c r="L1169" s="26"/>
      <c r="M1169" s="26"/>
      <c r="N1169" s="26"/>
      <c r="O1169" s="26">
        <v>2000000</v>
      </c>
      <c r="P1169" s="26"/>
      <c r="Q1169" s="26"/>
      <c r="R1169" s="26"/>
      <c r="S1169" s="26"/>
      <c r="T1169" s="26"/>
    </row>
    <row r="1170" spans="1:20" x14ac:dyDescent="0.25">
      <c r="A1170" s="2" t="s">
        <v>4489</v>
      </c>
      <c r="B1170" s="10" t="s">
        <v>830</v>
      </c>
      <c r="C1170" s="10"/>
      <c r="D1170" s="10"/>
      <c r="E1170" s="10"/>
      <c r="F1170" s="10"/>
      <c r="G1170" s="10"/>
      <c r="H1170" s="27"/>
      <c r="I1170" s="27"/>
      <c r="J1170" s="27"/>
      <c r="K1170" s="27"/>
      <c r="L1170" s="27"/>
      <c r="M1170" s="27"/>
      <c r="N1170" s="27">
        <f>SUBTOTAL(9,N1168:N1169)</f>
        <v>2000000</v>
      </c>
      <c r="O1170" s="27">
        <f>SUBTOTAL(9,O1168:O1169)</f>
        <v>2000000</v>
      </c>
      <c r="P1170" s="27"/>
      <c r="Q1170" s="27"/>
      <c r="R1170" s="27"/>
      <c r="S1170" s="27"/>
      <c r="T1170" s="27"/>
    </row>
    <row r="1171" spans="1:20" x14ac:dyDescent="0.25">
      <c r="A1171" s="2" t="s">
        <v>4489</v>
      </c>
      <c r="B1171" s="33">
        <v>8192929</v>
      </c>
      <c r="C1171" s="35" t="s">
        <v>183</v>
      </c>
      <c r="D1171" s="33" t="s">
        <v>382</v>
      </c>
      <c r="E1171" s="35" t="s">
        <v>383</v>
      </c>
      <c r="F1171" s="10" t="s">
        <v>22</v>
      </c>
      <c r="G1171" s="18" t="s">
        <v>10</v>
      </c>
      <c r="H1171" s="26"/>
      <c r="I1171" s="26"/>
      <c r="J1171" s="26"/>
      <c r="K1171" s="26"/>
      <c r="L1171" s="26"/>
      <c r="M1171" s="26"/>
      <c r="N1171" s="26"/>
      <c r="O1171" s="26">
        <v>75900</v>
      </c>
      <c r="P1171" s="26"/>
      <c r="Q1171" s="26"/>
      <c r="R1171" s="26"/>
      <c r="S1171" s="26"/>
      <c r="T1171" s="26"/>
    </row>
    <row r="1172" spans="1:20" x14ac:dyDescent="0.25">
      <c r="A1172" s="2" t="s">
        <v>4489</v>
      </c>
      <c r="B1172" s="34"/>
      <c r="C1172" s="36"/>
      <c r="D1172" s="34"/>
      <c r="E1172" s="36"/>
      <c r="F1172" s="10" t="s">
        <v>24</v>
      </c>
      <c r="G1172" s="18" t="s">
        <v>10</v>
      </c>
      <c r="H1172" s="26"/>
      <c r="I1172" s="26"/>
      <c r="J1172" s="26"/>
      <c r="K1172" s="26"/>
      <c r="L1172" s="26"/>
      <c r="M1172" s="26"/>
      <c r="N1172" s="26">
        <v>75900</v>
      </c>
      <c r="O1172" s="26"/>
      <c r="P1172" s="26"/>
      <c r="Q1172" s="26"/>
      <c r="R1172" s="26"/>
      <c r="S1172" s="26"/>
      <c r="T1172" s="26"/>
    </row>
    <row r="1173" spans="1:20" x14ac:dyDescent="0.25">
      <c r="A1173" s="2" t="s">
        <v>4489</v>
      </c>
      <c r="B1173" s="10" t="s">
        <v>831</v>
      </c>
      <c r="C1173" s="10"/>
      <c r="D1173" s="10"/>
      <c r="E1173" s="10"/>
      <c r="F1173" s="10"/>
      <c r="G1173" s="10"/>
      <c r="H1173" s="27"/>
      <c r="I1173" s="27"/>
      <c r="J1173" s="27"/>
      <c r="K1173" s="27"/>
      <c r="L1173" s="27"/>
      <c r="M1173" s="27"/>
      <c r="N1173" s="27">
        <f>SUBTOTAL(9,N1171:N1172)</f>
        <v>75900</v>
      </c>
      <c r="O1173" s="27">
        <f>SUBTOTAL(9,O1171:O1172)</f>
        <v>75900</v>
      </c>
      <c r="P1173" s="27"/>
      <c r="Q1173" s="27"/>
      <c r="R1173" s="27"/>
      <c r="S1173" s="27"/>
      <c r="T1173" s="27"/>
    </row>
    <row r="1174" spans="1:20" x14ac:dyDescent="0.25">
      <c r="A1174" s="2" t="s">
        <v>4489</v>
      </c>
      <c r="B1174" s="33">
        <v>8189656</v>
      </c>
      <c r="C1174" s="35" t="s">
        <v>177</v>
      </c>
      <c r="D1174" s="33" t="s">
        <v>832</v>
      </c>
      <c r="E1174" s="35" t="s">
        <v>833</v>
      </c>
      <c r="F1174" s="10" t="s">
        <v>187</v>
      </c>
      <c r="G1174" s="18" t="s">
        <v>10</v>
      </c>
      <c r="H1174" s="26"/>
      <c r="I1174" s="26"/>
      <c r="J1174" s="26"/>
      <c r="K1174" s="26"/>
      <c r="L1174" s="26"/>
      <c r="M1174" s="26"/>
      <c r="N1174" s="26"/>
      <c r="O1174" s="26">
        <v>150000</v>
      </c>
      <c r="P1174" s="26"/>
      <c r="Q1174" s="26"/>
      <c r="R1174" s="26"/>
      <c r="S1174" s="26"/>
      <c r="T1174" s="26"/>
    </row>
    <row r="1175" spans="1:20" x14ac:dyDescent="0.25">
      <c r="A1175" s="2" t="s">
        <v>4489</v>
      </c>
      <c r="B1175" s="37"/>
      <c r="C1175" s="38"/>
      <c r="D1175" s="37"/>
      <c r="E1175" s="38"/>
      <c r="F1175" s="10" t="s">
        <v>13</v>
      </c>
      <c r="G1175" s="18" t="s">
        <v>10</v>
      </c>
      <c r="H1175" s="26"/>
      <c r="I1175" s="26"/>
      <c r="J1175" s="26"/>
      <c r="K1175" s="26"/>
      <c r="L1175" s="26"/>
      <c r="M1175" s="26"/>
      <c r="N1175" s="26">
        <v>150000</v>
      </c>
      <c r="O1175" s="26"/>
      <c r="P1175" s="26"/>
      <c r="Q1175" s="26"/>
      <c r="R1175" s="26"/>
      <c r="S1175" s="26"/>
      <c r="T1175" s="26"/>
    </row>
    <row r="1176" spans="1:20" x14ac:dyDescent="0.25">
      <c r="A1176" s="2" t="s">
        <v>4489</v>
      </c>
      <c r="B1176" s="37"/>
      <c r="C1176" s="38"/>
      <c r="D1176" s="37"/>
      <c r="E1176" s="38"/>
      <c r="F1176" s="10" t="s">
        <v>22</v>
      </c>
      <c r="G1176" s="18" t="s">
        <v>10</v>
      </c>
      <c r="H1176" s="26"/>
      <c r="I1176" s="26"/>
      <c r="J1176" s="26"/>
      <c r="K1176" s="26"/>
      <c r="L1176" s="26"/>
      <c r="M1176" s="26"/>
      <c r="N1176" s="26"/>
      <c r="O1176" s="26">
        <v>312074</v>
      </c>
      <c r="P1176" s="26"/>
      <c r="Q1176" s="26"/>
      <c r="R1176" s="26"/>
      <c r="S1176" s="26"/>
      <c r="T1176" s="26"/>
    </row>
    <row r="1177" spans="1:20" x14ac:dyDescent="0.25">
      <c r="A1177" s="2" t="s">
        <v>4489</v>
      </c>
      <c r="B1177" s="34"/>
      <c r="C1177" s="36"/>
      <c r="D1177" s="34"/>
      <c r="E1177" s="36"/>
      <c r="F1177" s="10" t="s">
        <v>180</v>
      </c>
      <c r="G1177" s="18" t="s">
        <v>10</v>
      </c>
      <c r="H1177" s="26"/>
      <c r="I1177" s="26"/>
      <c r="J1177" s="26"/>
      <c r="K1177" s="26"/>
      <c r="L1177" s="26"/>
      <c r="M1177" s="26"/>
      <c r="N1177" s="26">
        <v>312074</v>
      </c>
      <c r="O1177" s="26"/>
      <c r="P1177" s="26"/>
      <c r="Q1177" s="26"/>
      <c r="R1177" s="26"/>
      <c r="S1177" s="26"/>
      <c r="T1177" s="26"/>
    </row>
    <row r="1178" spans="1:20" x14ac:dyDescent="0.25">
      <c r="A1178" s="2" t="s">
        <v>4489</v>
      </c>
      <c r="B1178" s="10" t="s">
        <v>834</v>
      </c>
      <c r="C1178" s="10"/>
      <c r="D1178" s="10"/>
      <c r="E1178" s="10"/>
      <c r="F1178" s="10"/>
      <c r="G1178" s="10"/>
      <c r="H1178" s="27"/>
      <c r="I1178" s="27"/>
      <c r="J1178" s="27"/>
      <c r="K1178" s="27"/>
      <c r="L1178" s="27"/>
      <c r="M1178" s="27"/>
      <c r="N1178" s="27">
        <f>SUBTOTAL(9,N1174:N1177)</f>
        <v>462074</v>
      </c>
      <c r="O1178" s="27">
        <f>SUBTOTAL(9,O1174:O1177)</f>
        <v>462074</v>
      </c>
      <c r="P1178" s="27"/>
      <c r="Q1178" s="27"/>
      <c r="R1178" s="27"/>
      <c r="S1178" s="27"/>
      <c r="T1178" s="27"/>
    </row>
    <row r="1179" spans="1:20" x14ac:dyDescent="0.25">
      <c r="A1179" s="2" t="s">
        <v>4489</v>
      </c>
      <c r="B1179" s="33">
        <v>8194877</v>
      </c>
      <c r="C1179" s="35" t="s">
        <v>261</v>
      </c>
      <c r="D1179" s="33" t="s">
        <v>835</v>
      </c>
      <c r="E1179" s="35" t="s">
        <v>836</v>
      </c>
      <c r="F1179" s="10" t="s">
        <v>53</v>
      </c>
      <c r="G1179" s="18" t="s">
        <v>785</v>
      </c>
      <c r="H1179" s="26"/>
      <c r="I1179" s="26"/>
      <c r="J1179" s="26">
        <v>300000</v>
      </c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</row>
    <row r="1180" spans="1:20" x14ac:dyDescent="0.25">
      <c r="A1180" s="2" t="s">
        <v>4489</v>
      </c>
      <c r="B1180" s="37"/>
      <c r="C1180" s="38"/>
      <c r="D1180" s="37"/>
      <c r="E1180" s="38"/>
      <c r="F1180" s="10" t="s">
        <v>18</v>
      </c>
      <c r="G1180" s="18" t="s">
        <v>785</v>
      </c>
      <c r="H1180" s="26"/>
      <c r="I1180" s="26"/>
      <c r="J1180" s="26">
        <v>600000</v>
      </c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</row>
    <row r="1181" spans="1:20" x14ac:dyDescent="0.25">
      <c r="A1181" s="2" t="s">
        <v>4489</v>
      </c>
      <c r="B1181" s="34"/>
      <c r="C1181" s="36"/>
      <c r="D1181" s="34"/>
      <c r="E1181" s="36"/>
      <c r="F1181" s="10" t="s">
        <v>20</v>
      </c>
      <c r="G1181" s="18" t="s">
        <v>785</v>
      </c>
      <c r="H1181" s="26"/>
      <c r="I1181" s="26"/>
      <c r="J1181" s="26">
        <v>264263</v>
      </c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</row>
    <row r="1182" spans="1:20" x14ac:dyDescent="0.25">
      <c r="A1182" s="2" t="s">
        <v>4489</v>
      </c>
      <c r="B1182" s="10" t="s">
        <v>837</v>
      </c>
      <c r="C1182" s="10"/>
      <c r="D1182" s="10"/>
      <c r="E1182" s="10"/>
      <c r="F1182" s="10"/>
      <c r="G1182" s="10"/>
      <c r="H1182" s="27"/>
      <c r="I1182" s="27"/>
      <c r="J1182" s="27">
        <v>1164263</v>
      </c>
      <c r="K1182" s="27"/>
      <c r="L1182" s="27"/>
      <c r="M1182" s="27"/>
      <c r="N1182" s="27"/>
      <c r="O1182" s="27"/>
      <c r="P1182" s="27"/>
      <c r="Q1182" s="27"/>
      <c r="R1182" s="27"/>
      <c r="S1182" s="27"/>
      <c r="T1182" s="27"/>
    </row>
    <row r="1183" spans="1:20" x14ac:dyDescent="0.25">
      <c r="A1183" s="2" t="s">
        <v>4489</v>
      </c>
      <c r="B1183" s="33">
        <v>8193338</v>
      </c>
      <c r="C1183" s="35" t="s">
        <v>162</v>
      </c>
      <c r="D1183" s="33" t="s">
        <v>228</v>
      </c>
      <c r="E1183" s="35" t="s">
        <v>229</v>
      </c>
      <c r="F1183" s="10" t="s">
        <v>12</v>
      </c>
      <c r="G1183" s="18" t="s">
        <v>10</v>
      </c>
      <c r="H1183" s="26"/>
      <c r="I1183" s="26"/>
      <c r="J1183" s="26"/>
      <c r="K1183" s="26"/>
      <c r="L1183" s="26"/>
      <c r="M1183" s="26"/>
      <c r="N1183" s="26">
        <v>350000</v>
      </c>
      <c r="O1183" s="26"/>
      <c r="P1183" s="26"/>
      <c r="Q1183" s="26"/>
      <c r="R1183" s="26"/>
      <c r="S1183" s="26"/>
      <c r="T1183" s="26"/>
    </row>
    <row r="1184" spans="1:20" x14ac:dyDescent="0.25">
      <c r="A1184" s="2" t="s">
        <v>4489</v>
      </c>
      <c r="B1184" s="37"/>
      <c r="C1184" s="38"/>
      <c r="D1184" s="37"/>
      <c r="E1184" s="38"/>
      <c r="F1184" s="10" t="s">
        <v>13</v>
      </c>
      <c r="G1184" s="18" t="s">
        <v>10</v>
      </c>
      <c r="H1184" s="26"/>
      <c r="I1184" s="26"/>
      <c r="J1184" s="26"/>
      <c r="K1184" s="26"/>
      <c r="L1184" s="26"/>
      <c r="M1184" s="26"/>
      <c r="N1184" s="26"/>
      <c r="O1184" s="26">
        <v>1190000</v>
      </c>
      <c r="P1184" s="26"/>
      <c r="Q1184" s="26"/>
      <c r="R1184" s="26"/>
      <c r="S1184" s="26"/>
      <c r="T1184" s="26"/>
    </row>
    <row r="1185" spans="1:20" x14ac:dyDescent="0.25">
      <c r="A1185" s="2" t="s">
        <v>4489</v>
      </c>
      <c r="B1185" s="37"/>
      <c r="C1185" s="38"/>
      <c r="D1185" s="37"/>
      <c r="E1185" s="38"/>
      <c r="F1185" s="10" t="s">
        <v>129</v>
      </c>
      <c r="G1185" s="18" t="s">
        <v>10</v>
      </c>
      <c r="H1185" s="26"/>
      <c r="I1185" s="26"/>
      <c r="J1185" s="26"/>
      <c r="K1185" s="26"/>
      <c r="L1185" s="26"/>
      <c r="M1185" s="26"/>
      <c r="N1185" s="26">
        <v>140000</v>
      </c>
      <c r="O1185" s="26"/>
      <c r="P1185" s="26"/>
      <c r="Q1185" s="26"/>
      <c r="R1185" s="26"/>
      <c r="S1185" s="26"/>
      <c r="T1185" s="26"/>
    </row>
    <row r="1186" spans="1:20" x14ac:dyDescent="0.25">
      <c r="A1186" s="2" t="s">
        <v>4489</v>
      </c>
      <c r="B1186" s="37"/>
      <c r="C1186" s="38"/>
      <c r="D1186" s="37"/>
      <c r="E1186" s="38"/>
      <c r="F1186" s="10" t="s">
        <v>18</v>
      </c>
      <c r="G1186" s="18" t="s">
        <v>10</v>
      </c>
      <c r="H1186" s="26"/>
      <c r="I1186" s="26"/>
      <c r="J1186" s="26"/>
      <c r="K1186" s="26"/>
      <c r="L1186" s="26"/>
      <c r="M1186" s="26"/>
      <c r="N1186" s="26">
        <v>142496</v>
      </c>
      <c r="O1186" s="26"/>
      <c r="P1186" s="26"/>
      <c r="Q1186" s="26"/>
      <c r="R1186" s="26"/>
      <c r="S1186" s="26"/>
      <c r="T1186" s="26"/>
    </row>
    <row r="1187" spans="1:20" x14ac:dyDescent="0.25">
      <c r="A1187" s="2" t="s">
        <v>4489</v>
      </c>
      <c r="B1187" s="37"/>
      <c r="C1187" s="38"/>
      <c r="D1187" s="37"/>
      <c r="E1187" s="38"/>
      <c r="F1187" s="10" t="s">
        <v>20</v>
      </c>
      <c r="G1187" s="18" t="s">
        <v>10</v>
      </c>
      <c r="H1187" s="26"/>
      <c r="I1187" s="26"/>
      <c r="J1187" s="26"/>
      <c r="K1187" s="26"/>
      <c r="L1187" s="26"/>
      <c r="M1187" s="26"/>
      <c r="N1187" s="26"/>
      <c r="O1187" s="26">
        <v>242496</v>
      </c>
      <c r="P1187" s="26"/>
      <c r="Q1187" s="26"/>
      <c r="R1187" s="26"/>
      <c r="S1187" s="26"/>
      <c r="T1187" s="26"/>
    </row>
    <row r="1188" spans="1:20" x14ac:dyDescent="0.25">
      <c r="A1188" s="2" t="s">
        <v>4489</v>
      </c>
      <c r="B1188" s="37"/>
      <c r="C1188" s="38"/>
      <c r="D1188" s="37"/>
      <c r="E1188" s="38"/>
      <c r="F1188" s="10" t="s">
        <v>230</v>
      </c>
      <c r="G1188" s="18" t="s">
        <v>10</v>
      </c>
      <c r="H1188" s="26"/>
      <c r="I1188" s="26"/>
      <c r="J1188" s="26"/>
      <c r="K1188" s="26"/>
      <c r="L1188" s="26"/>
      <c r="M1188" s="26"/>
      <c r="N1188" s="26">
        <v>100000</v>
      </c>
      <c r="O1188" s="26"/>
      <c r="P1188" s="26"/>
      <c r="Q1188" s="26"/>
      <c r="R1188" s="26"/>
      <c r="S1188" s="26"/>
      <c r="T1188" s="26"/>
    </row>
    <row r="1189" spans="1:20" x14ac:dyDescent="0.25">
      <c r="A1189" s="2" t="s">
        <v>4489</v>
      </c>
      <c r="B1189" s="34"/>
      <c r="C1189" s="36"/>
      <c r="D1189" s="34"/>
      <c r="E1189" s="36"/>
      <c r="F1189" s="10" t="s">
        <v>24</v>
      </c>
      <c r="G1189" s="18" t="s">
        <v>10</v>
      </c>
      <c r="H1189" s="26"/>
      <c r="I1189" s="26"/>
      <c r="J1189" s="26"/>
      <c r="K1189" s="26"/>
      <c r="L1189" s="26"/>
      <c r="M1189" s="26"/>
      <c r="N1189" s="26">
        <v>700000</v>
      </c>
      <c r="O1189" s="26"/>
      <c r="P1189" s="26"/>
      <c r="Q1189" s="26"/>
      <c r="R1189" s="26"/>
      <c r="S1189" s="26"/>
      <c r="T1189" s="26"/>
    </row>
    <row r="1190" spans="1:20" x14ac:dyDescent="0.25">
      <c r="A1190" s="2" t="s">
        <v>4489</v>
      </c>
      <c r="B1190" s="10" t="s">
        <v>838</v>
      </c>
      <c r="C1190" s="10"/>
      <c r="D1190" s="10"/>
      <c r="E1190" s="10"/>
      <c r="F1190" s="10"/>
      <c r="G1190" s="10"/>
      <c r="H1190" s="27"/>
      <c r="I1190" s="27"/>
      <c r="J1190" s="27"/>
      <c r="K1190" s="27"/>
      <c r="L1190" s="27"/>
      <c r="M1190" s="27"/>
      <c r="N1190" s="27">
        <f>SUBTOTAL(9,N1183:N1189)</f>
        <v>1432496</v>
      </c>
      <c r="O1190" s="27">
        <f>SUBTOTAL(9,O1183:O1189)</f>
        <v>1432496</v>
      </c>
      <c r="P1190" s="27"/>
      <c r="Q1190" s="27"/>
      <c r="R1190" s="27"/>
      <c r="S1190" s="27"/>
      <c r="T1190" s="27"/>
    </row>
    <row r="1191" spans="1:20" x14ac:dyDescent="0.25">
      <c r="A1191" s="2" t="s">
        <v>4489</v>
      </c>
      <c r="B1191" s="33">
        <v>8192072</v>
      </c>
      <c r="C1191" s="35" t="s">
        <v>621</v>
      </c>
      <c r="D1191" s="33" t="s">
        <v>839</v>
      </c>
      <c r="E1191" s="35" t="s">
        <v>840</v>
      </c>
      <c r="F1191" s="10" t="s">
        <v>9</v>
      </c>
      <c r="G1191" s="18" t="s">
        <v>10</v>
      </c>
      <c r="H1191" s="26"/>
      <c r="I1191" s="26"/>
      <c r="J1191" s="26"/>
      <c r="K1191" s="26"/>
      <c r="L1191" s="26"/>
      <c r="M1191" s="26"/>
      <c r="N1191" s="26"/>
      <c r="O1191" s="26">
        <v>200000</v>
      </c>
      <c r="P1191" s="26"/>
      <c r="Q1191" s="26"/>
      <c r="R1191" s="26"/>
      <c r="S1191" s="26"/>
      <c r="T1191" s="26"/>
    </row>
    <row r="1192" spans="1:20" x14ac:dyDescent="0.25">
      <c r="A1192" s="2" t="s">
        <v>4489</v>
      </c>
      <c r="B1192" s="37"/>
      <c r="C1192" s="38"/>
      <c r="D1192" s="37"/>
      <c r="E1192" s="38"/>
      <c r="F1192" s="10" t="s">
        <v>20</v>
      </c>
      <c r="G1192" s="18" t="s">
        <v>10</v>
      </c>
      <c r="H1192" s="26"/>
      <c r="I1192" s="26"/>
      <c r="J1192" s="26"/>
      <c r="K1192" s="26"/>
      <c r="L1192" s="26"/>
      <c r="M1192" s="26"/>
      <c r="N1192" s="26">
        <v>800000</v>
      </c>
      <c r="O1192" s="26"/>
      <c r="P1192" s="26"/>
      <c r="Q1192" s="26"/>
      <c r="R1192" s="26"/>
      <c r="S1192" s="26"/>
      <c r="T1192" s="26"/>
    </row>
    <row r="1193" spans="1:20" x14ac:dyDescent="0.25">
      <c r="A1193" s="2" t="s">
        <v>4489</v>
      </c>
      <c r="B1193" s="37"/>
      <c r="C1193" s="38"/>
      <c r="D1193" s="37"/>
      <c r="E1193" s="38"/>
      <c r="F1193" s="10" t="s">
        <v>417</v>
      </c>
      <c r="G1193" s="18" t="s">
        <v>10</v>
      </c>
      <c r="H1193" s="26"/>
      <c r="I1193" s="26"/>
      <c r="J1193" s="26"/>
      <c r="K1193" s="26"/>
      <c r="L1193" s="26"/>
      <c r="M1193" s="26"/>
      <c r="N1193" s="26">
        <v>1400000</v>
      </c>
      <c r="O1193" s="26"/>
      <c r="P1193" s="26"/>
      <c r="Q1193" s="26"/>
      <c r="R1193" s="26"/>
      <c r="S1193" s="26"/>
      <c r="T1193" s="26"/>
    </row>
    <row r="1194" spans="1:20" x14ac:dyDescent="0.25">
      <c r="A1194" s="2" t="s">
        <v>4489</v>
      </c>
      <c r="B1194" s="37"/>
      <c r="C1194" s="38"/>
      <c r="D1194" s="37"/>
      <c r="E1194" s="38"/>
      <c r="F1194" s="10" t="s">
        <v>82</v>
      </c>
      <c r="G1194" s="18" t="s">
        <v>10</v>
      </c>
      <c r="H1194" s="26"/>
      <c r="I1194" s="26"/>
      <c r="J1194" s="26"/>
      <c r="K1194" s="26"/>
      <c r="L1194" s="26"/>
      <c r="M1194" s="26"/>
      <c r="N1194" s="26"/>
      <c r="O1194" s="26">
        <v>500000</v>
      </c>
      <c r="P1194" s="26"/>
      <c r="Q1194" s="26"/>
      <c r="R1194" s="26"/>
      <c r="S1194" s="26"/>
      <c r="T1194" s="26"/>
    </row>
    <row r="1195" spans="1:20" x14ac:dyDescent="0.25">
      <c r="A1195" s="2" t="s">
        <v>4489</v>
      </c>
      <c r="B1195" s="37"/>
      <c r="C1195" s="38"/>
      <c r="D1195" s="37"/>
      <c r="E1195" s="38"/>
      <c r="F1195" s="10" t="s">
        <v>22</v>
      </c>
      <c r="G1195" s="18" t="s">
        <v>10</v>
      </c>
      <c r="H1195" s="26"/>
      <c r="I1195" s="26"/>
      <c r="J1195" s="26"/>
      <c r="K1195" s="26"/>
      <c r="L1195" s="26"/>
      <c r="M1195" s="26"/>
      <c r="N1195" s="26"/>
      <c r="O1195" s="26">
        <v>1200000</v>
      </c>
      <c r="P1195" s="26"/>
      <c r="Q1195" s="26"/>
      <c r="R1195" s="26"/>
      <c r="S1195" s="26"/>
      <c r="T1195" s="26"/>
    </row>
    <row r="1196" spans="1:20" x14ac:dyDescent="0.25">
      <c r="A1196" s="2" t="s">
        <v>4489</v>
      </c>
      <c r="B1196" s="34"/>
      <c r="C1196" s="36"/>
      <c r="D1196" s="34"/>
      <c r="E1196" s="36"/>
      <c r="F1196" s="10" t="s">
        <v>490</v>
      </c>
      <c r="G1196" s="18" t="s">
        <v>10</v>
      </c>
      <c r="H1196" s="26"/>
      <c r="I1196" s="26"/>
      <c r="J1196" s="26"/>
      <c r="K1196" s="26"/>
      <c r="L1196" s="26"/>
      <c r="M1196" s="26"/>
      <c r="N1196" s="26"/>
      <c r="O1196" s="26">
        <v>300000</v>
      </c>
      <c r="P1196" s="26"/>
      <c r="Q1196" s="26"/>
      <c r="R1196" s="26"/>
      <c r="S1196" s="26"/>
      <c r="T1196" s="26"/>
    </row>
    <row r="1197" spans="1:20" x14ac:dyDescent="0.25">
      <c r="A1197" s="2" t="s">
        <v>4489</v>
      </c>
      <c r="B1197" s="10" t="s">
        <v>841</v>
      </c>
      <c r="C1197" s="10"/>
      <c r="D1197" s="10"/>
      <c r="E1197" s="10"/>
      <c r="F1197" s="10"/>
      <c r="G1197" s="10"/>
      <c r="H1197" s="27"/>
      <c r="I1197" s="27"/>
      <c r="J1197" s="27"/>
      <c r="K1197" s="27"/>
      <c r="L1197" s="27"/>
      <c r="M1197" s="27"/>
      <c r="N1197" s="27">
        <f>SUBTOTAL(9,N1191:N1196)</f>
        <v>2200000</v>
      </c>
      <c r="O1197" s="27">
        <f>SUBTOTAL(9,O1191:O1196)</f>
        <v>2200000</v>
      </c>
      <c r="P1197" s="27"/>
      <c r="Q1197" s="27"/>
      <c r="R1197" s="27"/>
      <c r="S1197" s="27"/>
      <c r="T1197" s="27"/>
    </row>
    <row r="1198" spans="1:20" x14ac:dyDescent="0.25">
      <c r="A1198" s="2" t="s">
        <v>4489</v>
      </c>
      <c r="B1198" s="33">
        <v>8170856</v>
      </c>
      <c r="C1198" s="35" t="s">
        <v>93</v>
      </c>
      <c r="D1198" s="33" t="s">
        <v>842</v>
      </c>
      <c r="E1198" s="35" t="s">
        <v>843</v>
      </c>
      <c r="F1198" s="10" t="s">
        <v>9</v>
      </c>
      <c r="G1198" s="18" t="s">
        <v>147</v>
      </c>
      <c r="H1198" s="26"/>
      <c r="I1198" s="26"/>
      <c r="J1198" s="26"/>
      <c r="K1198" s="26"/>
      <c r="L1198" s="26"/>
      <c r="M1198" s="26">
        <v>301200</v>
      </c>
      <c r="N1198" s="26"/>
      <c r="O1198" s="26"/>
      <c r="P1198" s="26"/>
      <c r="Q1198" s="26"/>
      <c r="R1198" s="26"/>
      <c r="S1198" s="26"/>
      <c r="T1198" s="26"/>
    </row>
    <row r="1199" spans="1:20" x14ac:dyDescent="0.25">
      <c r="A1199" s="2" t="s">
        <v>4489</v>
      </c>
      <c r="B1199" s="37"/>
      <c r="C1199" s="38"/>
      <c r="D1199" s="37"/>
      <c r="E1199" s="38"/>
      <c r="F1199" s="10" t="s">
        <v>14</v>
      </c>
      <c r="G1199" s="18" t="s">
        <v>147</v>
      </c>
      <c r="H1199" s="26"/>
      <c r="I1199" s="26"/>
      <c r="J1199" s="26"/>
      <c r="K1199" s="26"/>
      <c r="L1199" s="26"/>
      <c r="M1199" s="26">
        <v>200800</v>
      </c>
      <c r="N1199" s="26"/>
      <c r="O1199" s="26"/>
      <c r="P1199" s="26"/>
      <c r="Q1199" s="26"/>
      <c r="R1199" s="26"/>
      <c r="S1199" s="26"/>
      <c r="T1199" s="26"/>
    </row>
    <row r="1200" spans="1:20" x14ac:dyDescent="0.25">
      <c r="A1200" s="2" t="s">
        <v>4489</v>
      </c>
      <c r="B1200" s="37"/>
      <c r="C1200" s="38"/>
      <c r="D1200" s="37"/>
      <c r="E1200" s="38"/>
      <c r="F1200" s="10" t="s">
        <v>17</v>
      </c>
      <c r="G1200" s="18" t="s">
        <v>147</v>
      </c>
      <c r="H1200" s="26"/>
      <c r="I1200" s="26"/>
      <c r="J1200" s="26"/>
      <c r="K1200" s="26"/>
      <c r="L1200" s="26"/>
      <c r="M1200" s="26">
        <v>301200</v>
      </c>
      <c r="N1200" s="26"/>
      <c r="O1200" s="26"/>
      <c r="P1200" s="26"/>
      <c r="Q1200" s="26"/>
      <c r="R1200" s="26"/>
      <c r="S1200" s="26"/>
      <c r="T1200" s="26"/>
    </row>
    <row r="1201" spans="1:20" x14ac:dyDescent="0.25">
      <c r="A1201" s="2" t="s">
        <v>4489</v>
      </c>
      <c r="B1201" s="37"/>
      <c r="C1201" s="38"/>
      <c r="D1201" s="37"/>
      <c r="E1201" s="38"/>
      <c r="F1201" s="10" t="s">
        <v>18</v>
      </c>
      <c r="G1201" s="18" t="s">
        <v>147</v>
      </c>
      <c r="H1201" s="26"/>
      <c r="I1201" s="26"/>
      <c r="J1201" s="26"/>
      <c r="K1201" s="26"/>
      <c r="L1201" s="26"/>
      <c r="M1201" s="26">
        <v>100400</v>
      </c>
      <c r="N1201" s="26"/>
      <c r="O1201" s="26"/>
      <c r="P1201" s="26"/>
      <c r="Q1201" s="26"/>
      <c r="R1201" s="26"/>
      <c r="S1201" s="26"/>
      <c r="T1201" s="26"/>
    </row>
    <row r="1202" spans="1:20" x14ac:dyDescent="0.25">
      <c r="A1202" s="2" t="s">
        <v>4489</v>
      </c>
      <c r="B1202" s="37"/>
      <c r="C1202" s="38"/>
      <c r="D1202" s="37"/>
      <c r="E1202" s="38"/>
      <c r="F1202" s="10" t="s">
        <v>77</v>
      </c>
      <c r="G1202" s="18" t="s">
        <v>147</v>
      </c>
      <c r="H1202" s="26"/>
      <c r="I1202" s="26"/>
      <c r="J1202" s="26"/>
      <c r="K1202" s="26"/>
      <c r="L1202" s="26"/>
      <c r="M1202" s="26">
        <v>12048000</v>
      </c>
      <c r="N1202" s="26"/>
      <c r="O1202" s="26"/>
      <c r="P1202" s="26"/>
      <c r="Q1202" s="26"/>
      <c r="R1202" s="26"/>
      <c r="S1202" s="26"/>
      <c r="T1202" s="26"/>
    </row>
    <row r="1203" spans="1:20" x14ac:dyDescent="0.25">
      <c r="A1203" s="2" t="s">
        <v>4489</v>
      </c>
      <c r="B1203" s="37"/>
      <c r="C1203" s="38"/>
      <c r="D1203" s="37"/>
      <c r="E1203" s="38"/>
      <c r="F1203" s="10" t="s">
        <v>20</v>
      </c>
      <c r="G1203" s="18" t="s">
        <v>147</v>
      </c>
      <c r="H1203" s="26"/>
      <c r="I1203" s="26"/>
      <c r="J1203" s="26"/>
      <c r="K1203" s="26"/>
      <c r="L1203" s="26"/>
      <c r="M1203" s="26">
        <v>702800</v>
      </c>
      <c r="N1203" s="26"/>
      <c r="O1203" s="26"/>
      <c r="P1203" s="26"/>
      <c r="Q1203" s="26"/>
      <c r="R1203" s="26"/>
      <c r="S1203" s="26"/>
      <c r="T1203" s="26"/>
    </row>
    <row r="1204" spans="1:20" x14ac:dyDescent="0.25">
      <c r="A1204" s="2" t="s">
        <v>4489</v>
      </c>
      <c r="B1204" s="37"/>
      <c r="C1204" s="38"/>
      <c r="D1204" s="37"/>
      <c r="E1204" s="38"/>
      <c r="F1204" s="10" t="s">
        <v>156</v>
      </c>
      <c r="G1204" s="18" t="s">
        <v>147</v>
      </c>
      <c r="H1204" s="26"/>
      <c r="I1204" s="26"/>
      <c r="J1204" s="26"/>
      <c r="K1204" s="26"/>
      <c r="L1204" s="26"/>
      <c r="M1204" s="26">
        <v>1004000</v>
      </c>
      <c r="N1204" s="26"/>
      <c r="O1204" s="26"/>
      <c r="P1204" s="26"/>
      <c r="Q1204" s="26"/>
      <c r="R1204" s="26"/>
      <c r="S1204" s="26"/>
      <c r="T1204" s="26"/>
    </row>
    <row r="1205" spans="1:20" x14ac:dyDescent="0.25">
      <c r="A1205" s="2" t="s">
        <v>4489</v>
      </c>
      <c r="B1205" s="34"/>
      <c r="C1205" s="36"/>
      <c r="D1205" s="34"/>
      <c r="E1205" s="36"/>
      <c r="F1205" s="10" t="s">
        <v>24</v>
      </c>
      <c r="G1205" s="18" t="s">
        <v>147</v>
      </c>
      <c r="H1205" s="26"/>
      <c r="I1205" s="26"/>
      <c r="J1205" s="26"/>
      <c r="K1205" s="26"/>
      <c r="L1205" s="26"/>
      <c r="M1205" s="26">
        <v>5421600</v>
      </c>
      <c r="N1205" s="26"/>
      <c r="O1205" s="26"/>
      <c r="P1205" s="26"/>
      <c r="Q1205" s="26"/>
      <c r="R1205" s="26"/>
      <c r="S1205" s="26"/>
      <c r="T1205" s="26"/>
    </row>
    <row r="1206" spans="1:20" x14ac:dyDescent="0.25">
      <c r="A1206" s="2" t="s">
        <v>4489</v>
      </c>
      <c r="B1206" s="10" t="s">
        <v>844</v>
      </c>
      <c r="C1206" s="10"/>
      <c r="D1206" s="10"/>
      <c r="E1206" s="10"/>
      <c r="F1206" s="10"/>
      <c r="G1206" s="10"/>
      <c r="H1206" s="27"/>
      <c r="I1206" s="27"/>
      <c r="J1206" s="27"/>
      <c r="K1206" s="27"/>
      <c r="L1206" s="27"/>
      <c r="M1206" s="27">
        <v>20080000</v>
      </c>
      <c r="N1206" s="27"/>
      <c r="O1206" s="27"/>
      <c r="P1206" s="27"/>
      <c r="Q1206" s="27"/>
      <c r="R1206" s="27"/>
      <c r="S1206" s="27"/>
      <c r="T1206" s="27"/>
    </row>
    <row r="1207" spans="1:20" x14ac:dyDescent="0.25">
      <c r="A1207" s="2" t="s">
        <v>4489</v>
      </c>
      <c r="B1207" s="33">
        <v>8195055</v>
      </c>
      <c r="C1207" s="35" t="s">
        <v>621</v>
      </c>
      <c r="D1207" s="33" t="s">
        <v>845</v>
      </c>
      <c r="E1207" s="35" t="s">
        <v>846</v>
      </c>
      <c r="F1207" s="10" t="s">
        <v>96</v>
      </c>
      <c r="G1207" s="18" t="s">
        <v>10</v>
      </c>
      <c r="H1207" s="26"/>
      <c r="I1207" s="26"/>
      <c r="J1207" s="26"/>
      <c r="K1207" s="26"/>
      <c r="L1207" s="26"/>
      <c r="M1207" s="26"/>
      <c r="N1207" s="26"/>
      <c r="O1207" s="26">
        <v>60000</v>
      </c>
      <c r="P1207" s="26"/>
      <c r="Q1207" s="26"/>
      <c r="R1207" s="26"/>
      <c r="S1207" s="26"/>
      <c r="T1207" s="26"/>
    </row>
    <row r="1208" spans="1:20" x14ac:dyDescent="0.25">
      <c r="A1208" s="2" t="s">
        <v>4489</v>
      </c>
      <c r="B1208" s="37"/>
      <c r="C1208" s="38"/>
      <c r="D1208" s="37"/>
      <c r="E1208" s="38"/>
      <c r="F1208" s="10" t="s">
        <v>188</v>
      </c>
      <c r="G1208" s="18" t="s">
        <v>10</v>
      </c>
      <c r="H1208" s="26"/>
      <c r="I1208" s="26"/>
      <c r="J1208" s="26"/>
      <c r="K1208" s="26"/>
      <c r="L1208" s="26"/>
      <c r="M1208" s="26"/>
      <c r="N1208" s="26"/>
      <c r="O1208" s="26">
        <v>250000</v>
      </c>
      <c r="P1208" s="26"/>
      <c r="Q1208" s="26"/>
      <c r="R1208" s="26"/>
      <c r="S1208" s="26"/>
      <c r="T1208" s="26"/>
    </row>
    <row r="1209" spans="1:20" x14ac:dyDescent="0.25">
      <c r="A1209" s="2" t="s">
        <v>4489</v>
      </c>
      <c r="B1209" s="34"/>
      <c r="C1209" s="36"/>
      <c r="D1209" s="34"/>
      <c r="E1209" s="36"/>
      <c r="F1209" s="10" t="s">
        <v>298</v>
      </c>
      <c r="G1209" s="18" t="s">
        <v>10</v>
      </c>
      <c r="H1209" s="26"/>
      <c r="I1209" s="26"/>
      <c r="J1209" s="26"/>
      <c r="K1209" s="26"/>
      <c r="L1209" s="26"/>
      <c r="M1209" s="26"/>
      <c r="N1209" s="26">
        <v>310000</v>
      </c>
      <c r="O1209" s="26"/>
      <c r="P1209" s="26"/>
      <c r="Q1209" s="26"/>
      <c r="R1209" s="26"/>
      <c r="S1209" s="26"/>
      <c r="T1209" s="26"/>
    </row>
    <row r="1210" spans="1:20" x14ac:dyDescent="0.25">
      <c r="A1210" s="2" t="s">
        <v>4489</v>
      </c>
      <c r="B1210" s="10" t="s">
        <v>847</v>
      </c>
      <c r="C1210" s="10"/>
      <c r="D1210" s="10"/>
      <c r="E1210" s="10"/>
      <c r="F1210" s="10"/>
      <c r="G1210" s="10"/>
      <c r="H1210" s="27"/>
      <c r="I1210" s="27"/>
      <c r="J1210" s="27"/>
      <c r="K1210" s="27"/>
      <c r="L1210" s="27"/>
      <c r="M1210" s="27"/>
      <c r="N1210" s="27">
        <f>SUBTOTAL(9,N1207:N1209)</f>
        <v>310000</v>
      </c>
      <c r="O1210" s="27">
        <f>SUBTOTAL(9,O1207:O1209)</f>
        <v>310000</v>
      </c>
      <c r="P1210" s="27"/>
      <c r="Q1210" s="27"/>
      <c r="R1210" s="27"/>
      <c r="S1210" s="27"/>
      <c r="T1210" s="27"/>
    </row>
    <row r="1211" spans="1:20" x14ac:dyDescent="0.25">
      <c r="A1211" s="2" t="s">
        <v>4489</v>
      </c>
      <c r="B1211" s="33">
        <v>8244215</v>
      </c>
      <c r="C1211" s="35" t="s">
        <v>306</v>
      </c>
      <c r="D1211" s="33" t="s">
        <v>317</v>
      </c>
      <c r="E1211" s="35" t="s">
        <v>318</v>
      </c>
      <c r="F1211" s="10" t="s">
        <v>77</v>
      </c>
      <c r="G1211" s="18" t="s">
        <v>10</v>
      </c>
      <c r="H1211" s="26"/>
      <c r="I1211" s="26"/>
      <c r="J1211" s="26"/>
      <c r="K1211" s="26"/>
      <c r="L1211" s="26"/>
      <c r="M1211" s="26"/>
      <c r="N1211" s="26">
        <v>300000</v>
      </c>
      <c r="O1211" s="26"/>
      <c r="P1211" s="26"/>
      <c r="Q1211" s="26"/>
      <c r="R1211" s="26"/>
      <c r="S1211" s="26"/>
      <c r="T1211" s="26"/>
    </row>
    <row r="1212" spans="1:20" x14ac:dyDescent="0.25">
      <c r="A1212" s="2" t="s">
        <v>4489</v>
      </c>
      <c r="B1212" s="34"/>
      <c r="C1212" s="36"/>
      <c r="D1212" s="34"/>
      <c r="E1212" s="36"/>
      <c r="F1212" s="10" t="s">
        <v>20</v>
      </c>
      <c r="G1212" s="18" t="s">
        <v>10</v>
      </c>
      <c r="H1212" s="26"/>
      <c r="I1212" s="26"/>
      <c r="J1212" s="26"/>
      <c r="K1212" s="26"/>
      <c r="L1212" s="26"/>
      <c r="M1212" s="26"/>
      <c r="N1212" s="26"/>
      <c r="O1212" s="26">
        <v>300000</v>
      </c>
      <c r="P1212" s="26"/>
      <c r="Q1212" s="26"/>
      <c r="R1212" s="26"/>
      <c r="S1212" s="26"/>
      <c r="T1212" s="26"/>
    </row>
    <row r="1213" spans="1:20" x14ac:dyDescent="0.25">
      <c r="A1213" s="2" t="s">
        <v>4489</v>
      </c>
      <c r="B1213" s="10" t="s">
        <v>848</v>
      </c>
      <c r="C1213" s="10"/>
      <c r="D1213" s="10"/>
      <c r="E1213" s="10"/>
      <c r="F1213" s="10"/>
      <c r="G1213" s="10"/>
      <c r="H1213" s="27"/>
      <c r="I1213" s="27"/>
      <c r="J1213" s="27"/>
      <c r="K1213" s="27"/>
      <c r="L1213" s="27"/>
      <c r="M1213" s="27"/>
      <c r="N1213" s="27">
        <f>SUBTOTAL(9,N1211:N1212)</f>
        <v>300000</v>
      </c>
      <c r="O1213" s="27">
        <f>SUBTOTAL(9,O1211:O1212)</f>
        <v>300000</v>
      </c>
      <c r="P1213" s="27"/>
      <c r="Q1213" s="27"/>
      <c r="R1213" s="27"/>
      <c r="S1213" s="27"/>
      <c r="T1213" s="27"/>
    </row>
    <row r="1214" spans="1:20" x14ac:dyDescent="0.25">
      <c r="A1214" s="2" t="s">
        <v>4489</v>
      </c>
      <c r="B1214" s="33">
        <v>8238214</v>
      </c>
      <c r="C1214" s="35" t="s">
        <v>849</v>
      </c>
      <c r="D1214" s="33" t="s">
        <v>850</v>
      </c>
      <c r="E1214" s="35" t="s">
        <v>851</v>
      </c>
      <c r="F1214" s="10" t="s">
        <v>44</v>
      </c>
      <c r="G1214" s="18" t="s">
        <v>333</v>
      </c>
      <c r="H1214" s="26"/>
      <c r="I1214" s="26"/>
      <c r="J1214" s="26">
        <v>2383696.7999999998</v>
      </c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</row>
    <row r="1215" spans="1:20" x14ac:dyDescent="0.25">
      <c r="A1215" s="2" t="s">
        <v>4489</v>
      </c>
      <c r="B1215" s="37"/>
      <c r="C1215" s="38"/>
      <c r="D1215" s="37"/>
      <c r="E1215" s="38"/>
      <c r="F1215" s="10" t="s">
        <v>17</v>
      </c>
      <c r="G1215" s="18" t="s">
        <v>333</v>
      </c>
      <c r="H1215" s="26"/>
      <c r="I1215" s="26"/>
      <c r="J1215" s="26">
        <v>401600</v>
      </c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</row>
    <row r="1216" spans="1:20" x14ac:dyDescent="0.25">
      <c r="A1216" s="2" t="s">
        <v>4489</v>
      </c>
      <c r="B1216" s="34"/>
      <c r="C1216" s="36"/>
      <c r="D1216" s="34"/>
      <c r="E1216" s="36"/>
      <c r="F1216" s="10" t="s">
        <v>18</v>
      </c>
      <c r="G1216" s="18" t="s">
        <v>333</v>
      </c>
      <c r="H1216" s="26"/>
      <c r="I1216" s="26"/>
      <c r="J1216" s="26">
        <v>4606452.4000000004</v>
      </c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</row>
    <row r="1217" spans="1:20" x14ac:dyDescent="0.25">
      <c r="A1217" s="2" t="s">
        <v>4489</v>
      </c>
      <c r="B1217" s="10" t="s">
        <v>852</v>
      </c>
      <c r="C1217" s="10"/>
      <c r="D1217" s="10"/>
      <c r="E1217" s="10"/>
      <c r="F1217" s="10"/>
      <c r="G1217" s="10"/>
      <c r="H1217" s="27"/>
      <c r="I1217" s="27"/>
      <c r="J1217" s="27">
        <v>7391749.2000000002</v>
      </c>
      <c r="K1217" s="27"/>
      <c r="L1217" s="27"/>
      <c r="M1217" s="27"/>
      <c r="N1217" s="27"/>
      <c r="O1217" s="27"/>
      <c r="P1217" s="27"/>
      <c r="Q1217" s="27"/>
      <c r="R1217" s="27"/>
      <c r="S1217" s="27"/>
      <c r="T1217" s="27"/>
    </row>
    <row r="1218" spans="1:20" x14ac:dyDescent="0.25">
      <c r="A1218" s="2" t="s">
        <v>4489</v>
      </c>
      <c r="B1218" s="33">
        <v>8160648</v>
      </c>
      <c r="C1218" s="35" t="s">
        <v>320</v>
      </c>
      <c r="D1218" s="33" t="s">
        <v>853</v>
      </c>
      <c r="E1218" s="35" t="s">
        <v>854</v>
      </c>
      <c r="F1218" s="10" t="s">
        <v>12</v>
      </c>
      <c r="G1218" s="18" t="s">
        <v>768</v>
      </c>
      <c r="H1218" s="26"/>
      <c r="I1218" s="26"/>
      <c r="J1218" s="26">
        <v>26141</v>
      </c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</row>
    <row r="1219" spans="1:20" x14ac:dyDescent="0.25">
      <c r="A1219" s="2" t="s">
        <v>4489</v>
      </c>
      <c r="B1219" s="37"/>
      <c r="C1219" s="38"/>
      <c r="D1219" s="37"/>
      <c r="E1219" s="38"/>
      <c r="F1219" s="10" t="s">
        <v>15</v>
      </c>
      <c r="G1219" s="18" t="s">
        <v>768</v>
      </c>
      <c r="H1219" s="26"/>
      <c r="I1219" s="26"/>
      <c r="J1219" s="26">
        <v>6145</v>
      </c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</row>
    <row r="1220" spans="1:20" x14ac:dyDescent="0.25">
      <c r="A1220" s="2" t="s">
        <v>4489</v>
      </c>
      <c r="B1220" s="37"/>
      <c r="C1220" s="38"/>
      <c r="D1220" s="37"/>
      <c r="E1220" s="38"/>
      <c r="F1220" s="10" t="s">
        <v>18</v>
      </c>
      <c r="G1220" s="18" t="s">
        <v>768</v>
      </c>
      <c r="H1220" s="26"/>
      <c r="I1220" s="26"/>
      <c r="J1220" s="26">
        <v>20521</v>
      </c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</row>
    <row r="1221" spans="1:20" x14ac:dyDescent="0.25">
      <c r="A1221" s="2" t="s">
        <v>4489</v>
      </c>
      <c r="B1221" s="37"/>
      <c r="C1221" s="38"/>
      <c r="D1221" s="37"/>
      <c r="E1221" s="38"/>
      <c r="F1221" s="10" t="s">
        <v>77</v>
      </c>
      <c r="G1221" s="18" t="s">
        <v>768</v>
      </c>
      <c r="H1221" s="26"/>
      <c r="I1221" s="26"/>
      <c r="J1221" s="26">
        <v>86498581</v>
      </c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</row>
    <row r="1222" spans="1:20" x14ac:dyDescent="0.25">
      <c r="A1222" s="2" t="s">
        <v>4489</v>
      </c>
      <c r="B1222" s="34"/>
      <c r="C1222" s="36"/>
      <c r="D1222" s="34"/>
      <c r="E1222" s="36"/>
      <c r="F1222" s="10" t="s">
        <v>20</v>
      </c>
      <c r="G1222" s="18" t="s">
        <v>768</v>
      </c>
      <c r="H1222" s="26"/>
      <c r="I1222" s="26"/>
      <c r="J1222" s="26">
        <v>47801</v>
      </c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</row>
    <row r="1223" spans="1:20" x14ac:dyDescent="0.25">
      <c r="A1223" s="2" t="s">
        <v>4489</v>
      </c>
      <c r="B1223" s="10" t="s">
        <v>855</v>
      </c>
      <c r="C1223" s="10"/>
      <c r="D1223" s="10"/>
      <c r="E1223" s="10"/>
      <c r="F1223" s="10"/>
      <c r="G1223" s="10"/>
      <c r="H1223" s="27"/>
      <c r="I1223" s="27"/>
      <c r="J1223" s="27">
        <v>86599189</v>
      </c>
      <c r="K1223" s="27"/>
      <c r="L1223" s="27"/>
      <c r="M1223" s="27"/>
      <c r="N1223" s="27"/>
      <c r="O1223" s="27"/>
      <c r="P1223" s="27"/>
      <c r="Q1223" s="27"/>
      <c r="R1223" s="27"/>
      <c r="S1223" s="27"/>
      <c r="T1223" s="27"/>
    </row>
    <row r="1224" spans="1:20" x14ac:dyDescent="0.25">
      <c r="A1224" s="2" t="s">
        <v>4489</v>
      </c>
      <c r="B1224" s="33">
        <v>8169032</v>
      </c>
      <c r="C1224" s="35" t="s">
        <v>88</v>
      </c>
      <c r="D1224" s="33" t="s">
        <v>408</v>
      </c>
      <c r="E1224" s="35" t="s">
        <v>409</v>
      </c>
      <c r="F1224" s="10" t="s">
        <v>96</v>
      </c>
      <c r="G1224" s="18" t="s">
        <v>67</v>
      </c>
      <c r="H1224" s="26"/>
      <c r="I1224" s="26">
        <v>400000</v>
      </c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</row>
    <row r="1225" spans="1:20" x14ac:dyDescent="0.25">
      <c r="A1225" s="2" t="s">
        <v>4489</v>
      </c>
      <c r="B1225" s="34"/>
      <c r="C1225" s="36"/>
      <c r="D1225" s="34"/>
      <c r="E1225" s="36"/>
      <c r="F1225" s="10" t="s">
        <v>24</v>
      </c>
      <c r="G1225" s="18" t="s">
        <v>67</v>
      </c>
      <c r="H1225" s="26">
        <v>400000</v>
      </c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</row>
    <row r="1226" spans="1:20" x14ac:dyDescent="0.25">
      <c r="A1226" s="2" t="s">
        <v>4489</v>
      </c>
      <c r="B1226" s="10" t="s">
        <v>856</v>
      </c>
      <c r="C1226" s="10"/>
      <c r="D1226" s="10"/>
      <c r="E1226" s="10"/>
      <c r="F1226" s="10"/>
      <c r="G1226" s="10"/>
      <c r="H1226" s="27">
        <f>SUBTOTAL(9,H1224:H1225)</f>
        <v>400000</v>
      </c>
      <c r="I1226" s="27">
        <f>SUBTOTAL(9,I1224:I1225)</f>
        <v>400000</v>
      </c>
      <c r="J1226" s="27"/>
      <c r="K1226" s="27"/>
      <c r="L1226" s="27"/>
      <c r="M1226" s="27"/>
      <c r="N1226" s="27"/>
      <c r="O1226" s="27"/>
      <c r="P1226" s="27"/>
      <c r="Q1226" s="27"/>
      <c r="R1226" s="27"/>
      <c r="S1226" s="27"/>
      <c r="T1226" s="27"/>
    </row>
    <row r="1227" spans="1:20" x14ac:dyDescent="0.25">
      <c r="A1227" s="2" t="s">
        <v>4489</v>
      </c>
      <c r="B1227" s="33">
        <v>8210406</v>
      </c>
      <c r="C1227" s="35" t="s">
        <v>183</v>
      </c>
      <c r="D1227" s="33" t="s">
        <v>783</v>
      </c>
      <c r="E1227" s="35" t="s">
        <v>784</v>
      </c>
      <c r="F1227" s="10" t="s">
        <v>128</v>
      </c>
      <c r="G1227" s="18" t="s">
        <v>10</v>
      </c>
      <c r="H1227" s="26"/>
      <c r="I1227" s="26"/>
      <c r="J1227" s="26"/>
      <c r="K1227" s="26"/>
      <c r="L1227" s="26"/>
      <c r="M1227" s="26"/>
      <c r="N1227" s="26">
        <v>65436</v>
      </c>
      <c r="O1227" s="26"/>
      <c r="P1227" s="26"/>
      <c r="Q1227" s="26"/>
      <c r="R1227" s="26"/>
      <c r="S1227" s="26"/>
      <c r="T1227" s="26"/>
    </row>
    <row r="1228" spans="1:20" x14ac:dyDescent="0.25">
      <c r="A1228" s="2" t="s">
        <v>4489</v>
      </c>
      <c r="B1228" s="37"/>
      <c r="C1228" s="38"/>
      <c r="D1228" s="37"/>
      <c r="E1228" s="38"/>
      <c r="F1228" s="10" t="s">
        <v>187</v>
      </c>
      <c r="G1228" s="18" t="s">
        <v>10</v>
      </c>
      <c r="H1228" s="26"/>
      <c r="I1228" s="26"/>
      <c r="J1228" s="26"/>
      <c r="K1228" s="26"/>
      <c r="L1228" s="26"/>
      <c r="M1228" s="26"/>
      <c r="N1228" s="26">
        <v>341846</v>
      </c>
      <c r="O1228" s="26"/>
      <c r="P1228" s="26"/>
      <c r="Q1228" s="26"/>
      <c r="R1228" s="26"/>
      <c r="S1228" s="26"/>
      <c r="T1228" s="26"/>
    </row>
    <row r="1229" spans="1:20" x14ac:dyDescent="0.25">
      <c r="A1229" s="2" t="s">
        <v>4489</v>
      </c>
      <c r="B1229" s="37"/>
      <c r="C1229" s="38"/>
      <c r="D1229" s="37"/>
      <c r="E1229" s="38"/>
      <c r="F1229" s="10" t="s">
        <v>20</v>
      </c>
      <c r="G1229" s="18" t="s">
        <v>10</v>
      </c>
      <c r="H1229" s="26"/>
      <c r="I1229" s="26"/>
      <c r="J1229" s="26"/>
      <c r="K1229" s="26"/>
      <c r="L1229" s="26"/>
      <c r="M1229" s="26"/>
      <c r="N1229" s="26">
        <v>125021</v>
      </c>
      <c r="O1229" s="26"/>
      <c r="P1229" s="26"/>
      <c r="Q1229" s="26"/>
      <c r="R1229" s="26"/>
      <c r="S1229" s="26"/>
      <c r="T1229" s="26"/>
    </row>
    <row r="1230" spans="1:20" x14ac:dyDescent="0.25">
      <c r="A1230" s="2" t="s">
        <v>4489</v>
      </c>
      <c r="B1230" s="37"/>
      <c r="C1230" s="38"/>
      <c r="D1230" s="34"/>
      <c r="E1230" s="36"/>
      <c r="F1230" s="10" t="s">
        <v>23</v>
      </c>
      <c r="G1230" s="18" t="s">
        <v>10</v>
      </c>
      <c r="H1230" s="26"/>
      <c r="I1230" s="26"/>
      <c r="J1230" s="26"/>
      <c r="K1230" s="26"/>
      <c r="L1230" s="26"/>
      <c r="M1230" s="26"/>
      <c r="N1230" s="26">
        <v>442633</v>
      </c>
      <c r="O1230" s="26"/>
      <c r="P1230" s="26"/>
      <c r="Q1230" s="26"/>
      <c r="R1230" s="26"/>
      <c r="S1230" s="26"/>
      <c r="T1230" s="26"/>
    </row>
    <row r="1231" spans="1:20" x14ac:dyDescent="0.25">
      <c r="A1231" s="2" t="s">
        <v>4489</v>
      </c>
      <c r="B1231" s="37"/>
      <c r="C1231" s="38"/>
      <c r="D1231" s="33" t="s">
        <v>811</v>
      </c>
      <c r="E1231" s="35" t="s">
        <v>812</v>
      </c>
      <c r="F1231" s="10" t="s">
        <v>77</v>
      </c>
      <c r="G1231" s="18" t="s">
        <v>10</v>
      </c>
      <c r="H1231" s="26"/>
      <c r="I1231" s="26"/>
      <c r="J1231" s="26"/>
      <c r="K1231" s="26"/>
      <c r="L1231" s="26"/>
      <c r="M1231" s="26"/>
      <c r="N1231" s="26">
        <v>498652</v>
      </c>
      <c r="O1231" s="26"/>
      <c r="P1231" s="26"/>
      <c r="Q1231" s="26"/>
      <c r="R1231" s="26"/>
      <c r="S1231" s="26"/>
      <c r="T1231" s="26"/>
    </row>
    <row r="1232" spans="1:20" x14ac:dyDescent="0.25">
      <c r="A1232" s="2" t="s">
        <v>4489</v>
      </c>
      <c r="B1232" s="37"/>
      <c r="C1232" s="38"/>
      <c r="D1232" s="37"/>
      <c r="E1232" s="38"/>
      <c r="F1232" s="10" t="s">
        <v>20</v>
      </c>
      <c r="G1232" s="18" t="s">
        <v>10</v>
      </c>
      <c r="H1232" s="26"/>
      <c r="I1232" s="26"/>
      <c r="J1232" s="26"/>
      <c r="K1232" s="26"/>
      <c r="L1232" s="26"/>
      <c r="M1232" s="26"/>
      <c r="N1232" s="26">
        <v>428478</v>
      </c>
      <c r="O1232" s="26"/>
      <c r="P1232" s="26"/>
      <c r="Q1232" s="26"/>
      <c r="R1232" s="26"/>
      <c r="S1232" s="26"/>
      <c r="T1232" s="26"/>
    </row>
    <row r="1233" spans="1:20" x14ac:dyDescent="0.25">
      <c r="A1233" s="2" t="s">
        <v>4489</v>
      </c>
      <c r="B1233" s="37"/>
      <c r="C1233" s="38"/>
      <c r="D1233" s="34"/>
      <c r="E1233" s="36"/>
      <c r="F1233" s="10" t="s">
        <v>24</v>
      </c>
      <c r="G1233" s="18" t="s">
        <v>10</v>
      </c>
      <c r="H1233" s="26"/>
      <c r="I1233" s="26"/>
      <c r="J1233" s="26"/>
      <c r="K1233" s="26"/>
      <c r="L1233" s="26"/>
      <c r="M1233" s="26"/>
      <c r="N1233" s="26">
        <v>512500</v>
      </c>
      <c r="O1233" s="26"/>
      <c r="P1233" s="26"/>
      <c r="Q1233" s="26"/>
      <c r="R1233" s="26"/>
      <c r="S1233" s="26"/>
      <c r="T1233" s="26"/>
    </row>
    <row r="1234" spans="1:20" x14ac:dyDescent="0.25">
      <c r="A1234" s="2" t="s">
        <v>4489</v>
      </c>
      <c r="B1234" s="37"/>
      <c r="C1234" s="36"/>
      <c r="D1234" s="23" t="s">
        <v>857</v>
      </c>
      <c r="E1234" s="18" t="s">
        <v>858</v>
      </c>
      <c r="F1234" s="10" t="s">
        <v>23</v>
      </c>
      <c r="G1234" s="18" t="s">
        <v>10</v>
      </c>
      <c r="H1234" s="26"/>
      <c r="I1234" s="26"/>
      <c r="J1234" s="26"/>
      <c r="K1234" s="26"/>
      <c r="L1234" s="26"/>
      <c r="M1234" s="26"/>
      <c r="N1234" s="26">
        <v>1590674</v>
      </c>
      <c r="O1234" s="26"/>
      <c r="P1234" s="26"/>
      <c r="Q1234" s="26"/>
      <c r="R1234" s="26"/>
      <c r="S1234" s="26"/>
      <c r="T1234" s="26"/>
    </row>
    <row r="1235" spans="1:20" x14ac:dyDescent="0.25">
      <c r="A1235" s="2" t="s">
        <v>4489</v>
      </c>
      <c r="B1235" s="37"/>
      <c r="C1235" s="35" t="s">
        <v>261</v>
      </c>
      <c r="D1235" s="23" t="s">
        <v>262</v>
      </c>
      <c r="E1235" s="18" t="s">
        <v>263</v>
      </c>
      <c r="F1235" s="10" t="s">
        <v>39</v>
      </c>
      <c r="G1235" s="18" t="s">
        <v>10</v>
      </c>
      <c r="H1235" s="26"/>
      <c r="I1235" s="26"/>
      <c r="J1235" s="26"/>
      <c r="K1235" s="26"/>
      <c r="L1235" s="26"/>
      <c r="M1235" s="26"/>
      <c r="N1235" s="26"/>
      <c r="O1235" s="26">
        <v>12000000</v>
      </c>
      <c r="P1235" s="26"/>
      <c r="Q1235" s="26"/>
      <c r="R1235" s="26"/>
      <c r="S1235" s="26"/>
      <c r="T1235" s="26"/>
    </row>
    <row r="1236" spans="1:20" x14ac:dyDescent="0.25">
      <c r="A1236" s="2" t="s">
        <v>4489</v>
      </c>
      <c r="B1236" s="37"/>
      <c r="C1236" s="38"/>
      <c r="D1236" s="23" t="s">
        <v>513</v>
      </c>
      <c r="E1236" s="18" t="s">
        <v>514</v>
      </c>
      <c r="F1236" s="10" t="s">
        <v>515</v>
      </c>
      <c r="G1236" s="18" t="s">
        <v>10</v>
      </c>
      <c r="H1236" s="26"/>
      <c r="I1236" s="26"/>
      <c r="J1236" s="26"/>
      <c r="K1236" s="26"/>
      <c r="L1236" s="26"/>
      <c r="M1236" s="26"/>
      <c r="N1236" s="26">
        <v>2093000</v>
      </c>
      <c r="O1236" s="26"/>
      <c r="P1236" s="26"/>
      <c r="Q1236" s="26"/>
      <c r="R1236" s="26"/>
      <c r="S1236" s="26"/>
      <c r="T1236" s="26"/>
    </row>
    <row r="1237" spans="1:20" x14ac:dyDescent="0.25">
      <c r="A1237" s="2" t="s">
        <v>4489</v>
      </c>
      <c r="B1237" s="37"/>
      <c r="C1237" s="38"/>
      <c r="D1237" s="23" t="s">
        <v>824</v>
      </c>
      <c r="E1237" s="18" t="s">
        <v>825</v>
      </c>
      <c r="F1237" s="10" t="s">
        <v>37</v>
      </c>
      <c r="G1237" s="18" t="s">
        <v>10</v>
      </c>
      <c r="H1237" s="26"/>
      <c r="I1237" s="26"/>
      <c r="J1237" s="26"/>
      <c r="K1237" s="26"/>
      <c r="L1237" s="26"/>
      <c r="M1237" s="26"/>
      <c r="N1237" s="26">
        <v>3000000</v>
      </c>
      <c r="O1237" s="26"/>
      <c r="P1237" s="26"/>
      <c r="Q1237" s="26"/>
      <c r="R1237" s="26"/>
      <c r="S1237" s="26"/>
      <c r="T1237" s="26"/>
    </row>
    <row r="1238" spans="1:20" x14ac:dyDescent="0.25">
      <c r="A1238" s="2" t="s">
        <v>4489</v>
      </c>
      <c r="B1238" s="37"/>
      <c r="C1238" s="38"/>
      <c r="D1238" s="33" t="s">
        <v>859</v>
      </c>
      <c r="E1238" s="35" t="s">
        <v>860</v>
      </c>
      <c r="F1238" s="10" t="s">
        <v>156</v>
      </c>
      <c r="G1238" s="18" t="s">
        <v>10</v>
      </c>
      <c r="H1238" s="26"/>
      <c r="I1238" s="26"/>
      <c r="J1238" s="26"/>
      <c r="K1238" s="26"/>
      <c r="L1238" s="26"/>
      <c r="M1238" s="26"/>
      <c r="N1238" s="26">
        <v>901760</v>
      </c>
      <c r="O1238" s="26"/>
      <c r="P1238" s="26"/>
      <c r="Q1238" s="26"/>
      <c r="R1238" s="26"/>
      <c r="S1238" s="26"/>
      <c r="T1238" s="26"/>
    </row>
    <row r="1239" spans="1:20" x14ac:dyDescent="0.25">
      <c r="A1239" s="2" t="s">
        <v>4489</v>
      </c>
      <c r="B1239" s="34"/>
      <c r="C1239" s="36"/>
      <c r="D1239" s="34"/>
      <c r="E1239" s="36"/>
      <c r="F1239" s="10" t="s">
        <v>861</v>
      </c>
      <c r="G1239" s="18" t="s">
        <v>10</v>
      </c>
      <c r="H1239" s="26"/>
      <c r="I1239" s="26"/>
      <c r="J1239" s="26"/>
      <c r="K1239" s="26"/>
      <c r="L1239" s="26"/>
      <c r="M1239" s="26"/>
      <c r="N1239" s="26">
        <v>2000000</v>
      </c>
      <c r="O1239" s="26"/>
      <c r="P1239" s="26"/>
      <c r="Q1239" s="26"/>
      <c r="R1239" s="26"/>
      <c r="S1239" s="26"/>
      <c r="T1239" s="26"/>
    </row>
    <row r="1240" spans="1:20" x14ac:dyDescent="0.25">
      <c r="A1240" s="2" t="s">
        <v>4489</v>
      </c>
      <c r="B1240" s="10" t="s">
        <v>862</v>
      </c>
      <c r="C1240" s="10"/>
      <c r="D1240" s="10"/>
      <c r="E1240" s="10"/>
      <c r="F1240" s="10"/>
      <c r="G1240" s="10"/>
      <c r="H1240" s="27"/>
      <c r="I1240" s="27"/>
      <c r="J1240" s="27"/>
      <c r="K1240" s="27"/>
      <c r="L1240" s="27"/>
      <c r="M1240" s="27"/>
      <c r="N1240" s="27">
        <f>SUBTOTAL(9,N1227:N1239)</f>
        <v>12000000</v>
      </c>
      <c r="O1240" s="27">
        <f>SUBTOTAL(9,O1227:O1239)</f>
        <v>12000000</v>
      </c>
      <c r="P1240" s="27"/>
      <c r="Q1240" s="27"/>
      <c r="R1240" s="27"/>
      <c r="S1240" s="27"/>
      <c r="T1240" s="27"/>
    </row>
    <row r="1241" spans="1:20" x14ac:dyDescent="0.25">
      <c r="A1241" s="2" t="s">
        <v>4489</v>
      </c>
      <c r="B1241" s="33">
        <v>8203530</v>
      </c>
      <c r="C1241" s="35" t="s">
        <v>190</v>
      </c>
      <c r="D1241" s="33" t="s">
        <v>863</v>
      </c>
      <c r="E1241" s="35" t="s">
        <v>864</v>
      </c>
      <c r="F1241" s="10" t="s">
        <v>37</v>
      </c>
      <c r="G1241" s="18" t="s">
        <v>10</v>
      </c>
      <c r="H1241" s="26"/>
      <c r="I1241" s="26"/>
      <c r="J1241" s="26"/>
      <c r="K1241" s="26"/>
      <c r="L1241" s="26"/>
      <c r="M1241" s="26"/>
      <c r="N1241" s="26">
        <v>250000</v>
      </c>
      <c r="O1241" s="26"/>
      <c r="P1241" s="26"/>
      <c r="Q1241" s="26"/>
      <c r="R1241" s="26"/>
      <c r="S1241" s="26"/>
      <c r="T1241" s="26"/>
    </row>
    <row r="1242" spans="1:20" x14ac:dyDescent="0.25">
      <c r="A1242" s="2" t="s">
        <v>4489</v>
      </c>
      <c r="B1242" s="37"/>
      <c r="C1242" s="38"/>
      <c r="D1242" s="37"/>
      <c r="E1242" s="38"/>
      <c r="F1242" s="10" t="s">
        <v>18</v>
      </c>
      <c r="G1242" s="18" t="s">
        <v>10</v>
      </c>
      <c r="H1242" s="26"/>
      <c r="I1242" s="26"/>
      <c r="J1242" s="26"/>
      <c r="K1242" s="26"/>
      <c r="L1242" s="26"/>
      <c r="M1242" s="26"/>
      <c r="N1242" s="26"/>
      <c r="O1242" s="26">
        <v>750000</v>
      </c>
      <c r="P1242" s="26"/>
      <c r="Q1242" s="26"/>
      <c r="R1242" s="26"/>
      <c r="S1242" s="26"/>
      <c r="T1242" s="26"/>
    </row>
    <row r="1243" spans="1:20" x14ac:dyDescent="0.25">
      <c r="A1243" s="2" t="s">
        <v>4489</v>
      </c>
      <c r="B1243" s="34"/>
      <c r="C1243" s="36"/>
      <c r="D1243" s="34"/>
      <c r="E1243" s="36"/>
      <c r="F1243" s="10" t="s">
        <v>96</v>
      </c>
      <c r="G1243" s="18" t="s">
        <v>10</v>
      </c>
      <c r="H1243" s="26"/>
      <c r="I1243" s="26"/>
      <c r="J1243" s="26"/>
      <c r="K1243" s="26"/>
      <c r="L1243" s="26"/>
      <c r="M1243" s="26"/>
      <c r="N1243" s="26">
        <v>500000</v>
      </c>
      <c r="O1243" s="26"/>
      <c r="P1243" s="26"/>
      <c r="Q1243" s="26"/>
      <c r="R1243" s="26"/>
      <c r="S1243" s="26"/>
      <c r="T1243" s="26"/>
    </row>
    <row r="1244" spans="1:20" x14ac:dyDescent="0.25">
      <c r="A1244" s="2" t="s">
        <v>4489</v>
      </c>
      <c r="B1244" s="10" t="s">
        <v>865</v>
      </c>
      <c r="C1244" s="10"/>
      <c r="D1244" s="10"/>
      <c r="E1244" s="10"/>
      <c r="F1244" s="10"/>
      <c r="G1244" s="10"/>
      <c r="H1244" s="27"/>
      <c r="I1244" s="27"/>
      <c r="J1244" s="27"/>
      <c r="K1244" s="27"/>
      <c r="L1244" s="27"/>
      <c r="M1244" s="27"/>
      <c r="N1244" s="27">
        <f>SUBTOTAL(9,N1241:N1243)</f>
        <v>750000</v>
      </c>
      <c r="O1244" s="27">
        <f>SUBTOTAL(9,O1241:O1243)</f>
        <v>750000</v>
      </c>
      <c r="P1244" s="27"/>
      <c r="Q1244" s="27"/>
      <c r="R1244" s="27"/>
      <c r="S1244" s="27"/>
      <c r="T1244" s="27"/>
    </row>
    <row r="1245" spans="1:20" x14ac:dyDescent="0.25">
      <c r="A1245" s="2" t="s">
        <v>4489</v>
      </c>
      <c r="B1245" s="33">
        <v>8173369</v>
      </c>
      <c r="C1245" s="35" t="s">
        <v>340</v>
      </c>
      <c r="D1245" s="33" t="s">
        <v>721</v>
      </c>
      <c r="E1245" s="35" t="s">
        <v>722</v>
      </c>
      <c r="F1245" s="10" t="s">
        <v>18</v>
      </c>
      <c r="G1245" s="18" t="s">
        <v>67</v>
      </c>
      <c r="H1245" s="26"/>
      <c r="I1245" s="26">
        <v>1000000</v>
      </c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</row>
    <row r="1246" spans="1:20" x14ac:dyDescent="0.25">
      <c r="A1246" s="2" t="s">
        <v>4489</v>
      </c>
      <c r="B1246" s="37"/>
      <c r="C1246" s="38"/>
      <c r="D1246" s="37"/>
      <c r="E1246" s="38"/>
      <c r="F1246" s="10" t="s">
        <v>96</v>
      </c>
      <c r="G1246" s="18" t="s">
        <v>67</v>
      </c>
      <c r="H1246" s="26"/>
      <c r="I1246" s="26">
        <v>2000000</v>
      </c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</row>
    <row r="1247" spans="1:20" x14ac:dyDescent="0.25">
      <c r="A1247" s="2" t="s">
        <v>4489</v>
      </c>
      <c r="B1247" s="34"/>
      <c r="C1247" s="36"/>
      <c r="D1247" s="34"/>
      <c r="E1247" s="36"/>
      <c r="F1247" s="10" t="s">
        <v>20</v>
      </c>
      <c r="G1247" s="18" t="s">
        <v>67</v>
      </c>
      <c r="H1247" s="26">
        <v>3000000</v>
      </c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</row>
    <row r="1248" spans="1:20" x14ac:dyDescent="0.25">
      <c r="A1248" s="2" t="s">
        <v>4489</v>
      </c>
      <c r="B1248" s="10" t="s">
        <v>866</v>
      </c>
      <c r="C1248" s="10"/>
      <c r="D1248" s="10"/>
      <c r="E1248" s="10"/>
      <c r="F1248" s="10"/>
      <c r="G1248" s="10"/>
      <c r="H1248" s="27">
        <f>SUBTOTAL(9,H1245:H1247)</f>
        <v>3000000</v>
      </c>
      <c r="I1248" s="27">
        <f>SUBTOTAL(9,I1245:I1247)</f>
        <v>3000000</v>
      </c>
      <c r="J1248" s="27"/>
      <c r="K1248" s="27"/>
      <c r="L1248" s="27"/>
      <c r="M1248" s="27"/>
      <c r="N1248" s="27"/>
      <c r="O1248" s="27"/>
      <c r="P1248" s="27"/>
      <c r="Q1248" s="27"/>
      <c r="R1248" s="27"/>
      <c r="S1248" s="27"/>
      <c r="T1248" s="27"/>
    </row>
    <row r="1249" spans="1:20" x14ac:dyDescent="0.25">
      <c r="A1249" s="2" t="s">
        <v>4489</v>
      </c>
      <c r="B1249" s="33">
        <v>8165821</v>
      </c>
      <c r="C1249" s="35" t="s">
        <v>149</v>
      </c>
      <c r="D1249" s="33" t="s">
        <v>285</v>
      </c>
      <c r="E1249" s="35" t="s">
        <v>286</v>
      </c>
      <c r="F1249" s="10" t="s">
        <v>37</v>
      </c>
      <c r="G1249" s="18" t="s">
        <v>10</v>
      </c>
      <c r="H1249" s="26"/>
      <c r="I1249" s="26"/>
      <c r="J1249" s="26"/>
      <c r="K1249" s="26"/>
      <c r="L1249" s="26"/>
      <c r="M1249" s="26"/>
      <c r="N1249" s="26">
        <v>75000</v>
      </c>
      <c r="O1249" s="26"/>
      <c r="P1249" s="26"/>
      <c r="Q1249" s="26"/>
      <c r="R1249" s="26"/>
      <c r="S1249" s="26"/>
      <c r="T1249" s="26"/>
    </row>
    <row r="1250" spans="1:20" x14ac:dyDescent="0.25">
      <c r="A1250" s="2" t="s">
        <v>4489</v>
      </c>
      <c r="B1250" s="34"/>
      <c r="C1250" s="36"/>
      <c r="D1250" s="34"/>
      <c r="E1250" s="36"/>
      <c r="F1250" s="10" t="s">
        <v>47</v>
      </c>
      <c r="G1250" s="18" t="s">
        <v>10</v>
      </c>
      <c r="H1250" s="26"/>
      <c r="I1250" s="26"/>
      <c r="J1250" s="26"/>
      <c r="K1250" s="26"/>
      <c r="L1250" s="26"/>
      <c r="M1250" s="26"/>
      <c r="N1250" s="26"/>
      <c r="O1250" s="26">
        <v>75000</v>
      </c>
      <c r="P1250" s="26"/>
      <c r="Q1250" s="26"/>
      <c r="R1250" s="26"/>
      <c r="S1250" s="26"/>
      <c r="T1250" s="26"/>
    </row>
    <row r="1251" spans="1:20" x14ac:dyDescent="0.25">
      <c r="A1251" s="2" t="s">
        <v>4489</v>
      </c>
      <c r="B1251" s="10" t="s">
        <v>867</v>
      </c>
      <c r="C1251" s="10"/>
      <c r="D1251" s="10"/>
      <c r="E1251" s="10"/>
      <c r="F1251" s="10"/>
      <c r="G1251" s="10"/>
      <c r="H1251" s="27"/>
      <c r="I1251" s="27"/>
      <c r="J1251" s="27"/>
      <c r="K1251" s="27"/>
      <c r="L1251" s="27"/>
      <c r="M1251" s="27"/>
      <c r="N1251" s="27">
        <f>SUBTOTAL(9,N1249:N1250)</f>
        <v>75000</v>
      </c>
      <c r="O1251" s="27">
        <f>SUBTOTAL(9,O1249:O1250)</f>
        <v>75000</v>
      </c>
      <c r="P1251" s="27"/>
      <c r="Q1251" s="27"/>
      <c r="R1251" s="27"/>
      <c r="S1251" s="27"/>
      <c r="T1251" s="27"/>
    </row>
    <row r="1252" spans="1:20" x14ac:dyDescent="0.25">
      <c r="A1252" s="2" t="s">
        <v>4489</v>
      </c>
      <c r="B1252" s="33">
        <v>8170760</v>
      </c>
      <c r="C1252" s="35" t="s">
        <v>88</v>
      </c>
      <c r="D1252" s="33" t="s">
        <v>868</v>
      </c>
      <c r="E1252" s="35" t="s">
        <v>869</v>
      </c>
      <c r="F1252" s="10" t="s">
        <v>53</v>
      </c>
      <c r="G1252" s="18" t="s">
        <v>10</v>
      </c>
      <c r="H1252" s="26"/>
      <c r="I1252" s="26"/>
      <c r="J1252" s="26"/>
      <c r="K1252" s="26"/>
      <c r="L1252" s="26"/>
      <c r="M1252" s="26"/>
      <c r="N1252" s="26">
        <v>22400</v>
      </c>
      <c r="O1252" s="26"/>
      <c r="P1252" s="26"/>
      <c r="Q1252" s="26"/>
      <c r="R1252" s="26"/>
      <c r="S1252" s="26"/>
      <c r="T1252" s="26"/>
    </row>
    <row r="1253" spans="1:20" x14ac:dyDescent="0.25">
      <c r="A1253" s="2" t="s">
        <v>4489</v>
      </c>
      <c r="B1253" s="37"/>
      <c r="C1253" s="38"/>
      <c r="D1253" s="37"/>
      <c r="E1253" s="38"/>
      <c r="F1253" s="10" t="s">
        <v>14</v>
      </c>
      <c r="G1253" s="18" t="s">
        <v>10</v>
      </c>
      <c r="H1253" s="26"/>
      <c r="I1253" s="26"/>
      <c r="J1253" s="26"/>
      <c r="K1253" s="26"/>
      <c r="L1253" s="26"/>
      <c r="M1253" s="26"/>
      <c r="N1253" s="26">
        <v>108939</v>
      </c>
      <c r="O1253" s="26"/>
      <c r="P1253" s="26"/>
      <c r="Q1253" s="26"/>
      <c r="R1253" s="26"/>
      <c r="S1253" s="26"/>
      <c r="T1253" s="26"/>
    </row>
    <row r="1254" spans="1:20" x14ac:dyDescent="0.25">
      <c r="A1254" s="2" t="s">
        <v>4489</v>
      </c>
      <c r="B1254" s="37"/>
      <c r="C1254" s="38"/>
      <c r="D1254" s="37"/>
      <c r="E1254" s="38"/>
      <c r="F1254" s="10" t="s">
        <v>129</v>
      </c>
      <c r="G1254" s="18" t="s">
        <v>10</v>
      </c>
      <c r="H1254" s="26"/>
      <c r="I1254" s="26"/>
      <c r="J1254" s="26"/>
      <c r="K1254" s="26"/>
      <c r="L1254" s="26"/>
      <c r="M1254" s="26"/>
      <c r="N1254" s="26">
        <v>5600</v>
      </c>
      <c r="O1254" s="26"/>
      <c r="P1254" s="26"/>
      <c r="Q1254" s="26"/>
      <c r="R1254" s="26"/>
      <c r="S1254" s="26"/>
      <c r="T1254" s="26"/>
    </row>
    <row r="1255" spans="1:20" x14ac:dyDescent="0.25">
      <c r="A1255" s="2" t="s">
        <v>4489</v>
      </c>
      <c r="B1255" s="37"/>
      <c r="C1255" s="38"/>
      <c r="D1255" s="37"/>
      <c r="E1255" s="38"/>
      <c r="F1255" s="10" t="s">
        <v>16</v>
      </c>
      <c r="G1255" s="18" t="s">
        <v>10</v>
      </c>
      <c r="H1255" s="26"/>
      <c r="I1255" s="26"/>
      <c r="J1255" s="26"/>
      <c r="K1255" s="26"/>
      <c r="L1255" s="26"/>
      <c r="M1255" s="26"/>
      <c r="N1255" s="26">
        <v>56700</v>
      </c>
      <c r="O1255" s="26"/>
      <c r="P1255" s="26"/>
      <c r="Q1255" s="26"/>
      <c r="R1255" s="26"/>
      <c r="S1255" s="26"/>
      <c r="T1255" s="26"/>
    </row>
    <row r="1256" spans="1:20" x14ac:dyDescent="0.25">
      <c r="A1256" s="2" t="s">
        <v>4489</v>
      </c>
      <c r="B1256" s="37"/>
      <c r="C1256" s="38"/>
      <c r="D1256" s="37"/>
      <c r="E1256" s="38"/>
      <c r="F1256" s="10" t="s">
        <v>17</v>
      </c>
      <c r="G1256" s="18" t="s">
        <v>10</v>
      </c>
      <c r="H1256" s="26"/>
      <c r="I1256" s="26"/>
      <c r="J1256" s="26"/>
      <c r="K1256" s="26"/>
      <c r="L1256" s="26"/>
      <c r="M1256" s="26"/>
      <c r="N1256" s="26"/>
      <c r="O1256" s="26">
        <v>356270</v>
      </c>
      <c r="P1256" s="26"/>
      <c r="Q1256" s="26"/>
      <c r="R1256" s="26"/>
      <c r="S1256" s="26"/>
      <c r="T1256" s="26"/>
    </row>
    <row r="1257" spans="1:20" x14ac:dyDescent="0.25">
      <c r="A1257" s="2" t="s">
        <v>4489</v>
      </c>
      <c r="B1257" s="37"/>
      <c r="C1257" s="38"/>
      <c r="D1257" s="37"/>
      <c r="E1257" s="38"/>
      <c r="F1257" s="10" t="s">
        <v>18</v>
      </c>
      <c r="G1257" s="18" t="s">
        <v>10</v>
      </c>
      <c r="H1257" s="26"/>
      <c r="I1257" s="26"/>
      <c r="J1257" s="26"/>
      <c r="K1257" s="26"/>
      <c r="L1257" s="26"/>
      <c r="M1257" s="26"/>
      <c r="N1257" s="26"/>
      <c r="O1257" s="26">
        <v>556422</v>
      </c>
      <c r="P1257" s="26"/>
      <c r="Q1257" s="26"/>
      <c r="R1257" s="26"/>
      <c r="S1257" s="26"/>
      <c r="T1257" s="26"/>
    </row>
    <row r="1258" spans="1:20" x14ac:dyDescent="0.25">
      <c r="A1258" s="2" t="s">
        <v>4489</v>
      </c>
      <c r="B1258" s="37"/>
      <c r="C1258" s="38"/>
      <c r="D1258" s="37"/>
      <c r="E1258" s="38"/>
      <c r="F1258" s="10" t="s">
        <v>96</v>
      </c>
      <c r="G1258" s="18" t="s">
        <v>10</v>
      </c>
      <c r="H1258" s="26"/>
      <c r="I1258" s="26"/>
      <c r="J1258" s="26"/>
      <c r="K1258" s="26"/>
      <c r="L1258" s="26"/>
      <c r="M1258" s="26"/>
      <c r="N1258" s="26">
        <v>117131</v>
      </c>
      <c r="O1258" s="26"/>
      <c r="P1258" s="26"/>
      <c r="Q1258" s="26"/>
      <c r="R1258" s="26"/>
      <c r="S1258" s="26"/>
      <c r="T1258" s="26"/>
    </row>
    <row r="1259" spans="1:20" x14ac:dyDescent="0.25">
      <c r="A1259" s="2" t="s">
        <v>4489</v>
      </c>
      <c r="B1259" s="37"/>
      <c r="C1259" s="38"/>
      <c r="D1259" s="37"/>
      <c r="E1259" s="38"/>
      <c r="F1259" s="10" t="s">
        <v>417</v>
      </c>
      <c r="G1259" s="18" t="s">
        <v>10</v>
      </c>
      <c r="H1259" s="26"/>
      <c r="I1259" s="26"/>
      <c r="J1259" s="26"/>
      <c r="K1259" s="26"/>
      <c r="L1259" s="26"/>
      <c r="M1259" s="26"/>
      <c r="N1259" s="26">
        <v>45500</v>
      </c>
      <c r="O1259" s="26"/>
      <c r="P1259" s="26"/>
      <c r="Q1259" s="26"/>
      <c r="R1259" s="26"/>
      <c r="S1259" s="26"/>
      <c r="T1259" s="26"/>
    </row>
    <row r="1260" spans="1:20" x14ac:dyDescent="0.25">
      <c r="A1260" s="2" t="s">
        <v>4489</v>
      </c>
      <c r="B1260" s="34"/>
      <c r="C1260" s="36"/>
      <c r="D1260" s="34"/>
      <c r="E1260" s="36"/>
      <c r="F1260" s="10" t="s">
        <v>130</v>
      </c>
      <c r="G1260" s="18" t="s">
        <v>10</v>
      </c>
      <c r="H1260" s="26"/>
      <c r="I1260" s="26"/>
      <c r="J1260" s="26"/>
      <c r="K1260" s="26"/>
      <c r="L1260" s="26"/>
      <c r="M1260" s="26"/>
      <c r="N1260" s="26">
        <v>556422</v>
      </c>
      <c r="O1260" s="26"/>
      <c r="P1260" s="26"/>
      <c r="Q1260" s="26"/>
      <c r="R1260" s="26"/>
      <c r="S1260" s="26"/>
      <c r="T1260" s="26"/>
    </row>
    <row r="1261" spans="1:20" x14ac:dyDescent="0.25">
      <c r="A1261" s="2" t="s">
        <v>4489</v>
      </c>
      <c r="B1261" s="10" t="s">
        <v>870</v>
      </c>
      <c r="C1261" s="10"/>
      <c r="D1261" s="10"/>
      <c r="E1261" s="10"/>
      <c r="F1261" s="10"/>
      <c r="G1261" s="10"/>
      <c r="H1261" s="27"/>
      <c r="I1261" s="27"/>
      <c r="J1261" s="27"/>
      <c r="K1261" s="27"/>
      <c r="L1261" s="27"/>
      <c r="M1261" s="27"/>
      <c r="N1261" s="27">
        <f>SUBTOTAL(9,N1252:N1260)</f>
        <v>912692</v>
      </c>
      <c r="O1261" s="27">
        <f>SUBTOTAL(9,O1252:O1260)</f>
        <v>912692</v>
      </c>
      <c r="P1261" s="27"/>
      <c r="Q1261" s="27"/>
      <c r="R1261" s="27"/>
      <c r="S1261" s="27"/>
      <c r="T1261" s="27"/>
    </row>
    <row r="1262" spans="1:20" x14ac:dyDescent="0.25">
      <c r="A1262" s="2" t="s">
        <v>4489</v>
      </c>
      <c r="B1262" s="33">
        <v>8174131</v>
      </c>
      <c r="C1262" s="35" t="s">
        <v>206</v>
      </c>
      <c r="D1262" s="33" t="s">
        <v>207</v>
      </c>
      <c r="E1262" s="35" t="s">
        <v>208</v>
      </c>
      <c r="F1262" s="10" t="s">
        <v>44</v>
      </c>
      <c r="G1262" s="18" t="s">
        <v>10</v>
      </c>
      <c r="H1262" s="26"/>
      <c r="I1262" s="26"/>
      <c r="J1262" s="26"/>
      <c r="K1262" s="26"/>
      <c r="L1262" s="26"/>
      <c r="M1262" s="26"/>
      <c r="N1262" s="26"/>
      <c r="O1262" s="26">
        <v>3000000</v>
      </c>
      <c r="P1262" s="26"/>
      <c r="Q1262" s="26"/>
      <c r="R1262" s="26"/>
      <c r="S1262" s="26"/>
      <c r="T1262" s="26"/>
    </row>
    <row r="1263" spans="1:20" x14ac:dyDescent="0.25">
      <c r="A1263" s="2" t="s">
        <v>4489</v>
      </c>
      <c r="B1263" s="37"/>
      <c r="C1263" s="38"/>
      <c r="D1263" s="34"/>
      <c r="E1263" s="36"/>
      <c r="F1263" s="10" t="s">
        <v>47</v>
      </c>
      <c r="G1263" s="18" t="s">
        <v>10</v>
      </c>
      <c r="H1263" s="26"/>
      <c r="I1263" s="26"/>
      <c r="J1263" s="26"/>
      <c r="K1263" s="26"/>
      <c r="L1263" s="26"/>
      <c r="M1263" s="26"/>
      <c r="N1263" s="26"/>
      <c r="O1263" s="26">
        <v>500000</v>
      </c>
      <c r="P1263" s="26"/>
      <c r="Q1263" s="26"/>
      <c r="R1263" s="26"/>
      <c r="S1263" s="26"/>
      <c r="T1263" s="26"/>
    </row>
    <row r="1264" spans="1:20" x14ac:dyDescent="0.25">
      <c r="A1264" s="2" t="s">
        <v>4489</v>
      </c>
      <c r="B1264" s="34"/>
      <c r="C1264" s="36"/>
      <c r="D1264" s="23" t="s">
        <v>871</v>
      </c>
      <c r="E1264" s="18" t="s">
        <v>872</v>
      </c>
      <c r="F1264" s="10" t="s">
        <v>367</v>
      </c>
      <c r="G1264" s="18" t="s">
        <v>10</v>
      </c>
      <c r="H1264" s="26"/>
      <c r="I1264" s="26"/>
      <c r="J1264" s="26"/>
      <c r="K1264" s="26"/>
      <c r="L1264" s="26"/>
      <c r="M1264" s="26"/>
      <c r="N1264" s="26">
        <v>3500000</v>
      </c>
      <c r="O1264" s="26"/>
      <c r="P1264" s="26"/>
      <c r="Q1264" s="26"/>
      <c r="R1264" s="26"/>
      <c r="S1264" s="26"/>
      <c r="T1264" s="26"/>
    </row>
    <row r="1265" spans="1:20" x14ac:dyDescent="0.25">
      <c r="A1265" s="2" t="s">
        <v>4489</v>
      </c>
      <c r="B1265" s="10" t="s">
        <v>873</v>
      </c>
      <c r="C1265" s="10"/>
      <c r="D1265" s="10"/>
      <c r="E1265" s="10"/>
      <c r="F1265" s="10"/>
      <c r="G1265" s="10"/>
      <c r="H1265" s="27"/>
      <c r="I1265" s="27"/>
      <c r="J1265" s="27"/>
      <c r="K1265" s="27"/>
      <c r="L1265" s="27"/>
      <c r="M1265" s="27"/>
      <c r="N1265" s="27">
        <f>SUBTOTAL(9,N1262:N1264)</f>
        <v>3500000</v>
      </c>
      <c r="O1265" s="27">
        <f>SUBTOTAL(9,O1262:O1264)</f>
        <v>3500000</v>
      </c>
      <c r="P1265" s="27"/>
      <c r="Q1265" s="27"/>
      <c r="R1265" s="27"/>
      <c r="S1265" s="27"/>
      <c r="T1265" s="27"/>
    </row>
    <row r="1266" spans="1:20" x14ac:dyDescent="0.25">
      <c r="A1266" s="2" t="s">
        <v>4489</v>
      </c>
      <c r="B1266" s="33">
        <v>8193240</v>
      </c>
      <c r="C1266" s="35" t="s">
        <v>183</v>
      </c>
      <c r="D1266" s="33" t="s">
        <v>349</v>
      </c>
      <c r="E1266" s="35" t="s">
        <v>350</v>
      </c>
      <c r="F1266" s="10" t="s">
        <v>53</v>
      </c>
      <c r="G1266" s="18" t="s">
        <v>785</v>
      </c>
      <c r="H1266" s="26"/>
      <c r="I1266" s="26"/>
      <c r="J1266" s="26">
        <v>30000</v>
      </c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</row>
    <row r="1267" spans="1:20" x14ac:dyDescent="0.25">
      <c r="A1267" s="2" t="s">
        <v>4489</v>
      </c>
      <c r="B1267" s="37"/>
      <c r="C1267" s="38"/>
      <c r="D1267" s="37"/>
      <c r="E1267" s="38"/>
      <c r="F1267" s="10" t="s">
        <v>18</v>
      </c>
      <c r="G1267" s="18" t="s">
        <v>785</v>
      </c>
      <c r="H1267" s="26"/>
      <c r="I1267" s="26"/>
      <c r="J1267" s="26">
        <v>70413</v>
      </c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</row>
    <row r="1268" spans="1:20" x14ac:dyDescent="0.25">
      <c r="A1268" s="2" t="s">
        <v>4489</v>
      </c>
      <c r="B1268" s="34"/>
      <c r="C1268" s="36"/>
      <c r="D1268" s="34"/>
      <c r="E1268" s="36"/>
      <c r="F1268" s="10" t="s">
        <v>20</v>
      </c>
      <c r="G1268" s="18" t="s">
        <v>785</v>
      </c>
      <c r="H1268" s="26"/>
      <c r="I1268" s="26"/>
      <c r="J1268" s="26">
        <v>20000</v>
      </c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</row>
    <row r="1269" spans="1:20" x14ac:dyDescent="0.25">
      <c r="A1269" s="2" t="s">
        <v>4489</v>
      </c>
      <c r="B1269" s="10" t="s">
        <v>874</v>
      </c>
      <c r="C1269" s="10"/>
      <c r="D1269" s="10"/>
      <c r="E1269" s="10"/>
      <c r="F1269" s="10"/>
      <c r="G1269" s="10"/>
      <c r="H1269" s="27"/>
      <c r="I1269" s="27"/>
      <c r="J1269" s="27">
        <v>120413</v>
      </c>
      <c r="K1269" s="27"/>
      <c r="L1269" s="27"/>
      <c r="M1269" s="27"/>
      <c r="N1269" s="27"/>
      <c r="O1269" s="27"/>
      <c r="P1269" s="27"/>
      <c r="Q1269" s="27"/>
      <c r="R1269" s="27"/>
      <c r="S1269" s="27"/>
      <c r="T1269" s="27"/>
    </row>
    <row r="1270" spans="1:20" x14ac:dyDescent="0.25">
      <c r="A1270" s="2" t="s">
        <v>4489</v>
      </c>
      <c r="B1270" s="33">
        <v>8193308</v>
      </c>
      <c r="C1270" s="35" t="s">
        <v>306</v>
      </c>
      <c r="D1270" s="33" t="s">
        <v>875</v>
      </c>
      <c r="E1270" s="35" t="s">
        <v>876</v>
      </c>
      <c r="F1270" s="10" t="s">
        <v>37</v>
      </c>
      <c r="G1270" s="18" t="s">
        <v>10</v>
      </c>
      <c r="H1270" s="26"/>
      <c r="I1270" s="26"/>
      <c r="J1270" s="26"/>
      <c r="K1270" s="26"/>
      <c r="L1270" s="26"/>
      <c r="M1270" s="26"/>
      <c r="N1270" s="26">
        <v>150000</v>
      </c>
      <c r="O1270" s="26"/>
      <c r="P1270" s="26"/>
      <c r="Q1270" s="26"/>
      <c r="R1270" s="26"/>
      <c r="S1270" s="26"/>
      <c r="T1270" s="26"/>
    </row>
    <row r="1271" spans="1:20" x14ac:dyDescent="0.25">
      <c r="A1271" s="2" t="s">
        <v>4489</v>
      </c>
      <c r="B1271" s="37"/>
      <c r="C1271" s="38"/>
      <c r="D1271" s="37"/>
      <c r="E1271" s="38"/>
      <c r="F1271" s="10" t="s">
        <v>17</v>
      </c>
      <c r="G1271" s="18" t="s">
        <v>10</v>
      </c>
      <c r="H1271" s="26"/>
      <c r="I1271" s="26"/>
      <c r="J1271" s="26"/>
      <c r="K1271" s="26"/>
      <c r="L1271" s="26"/>
      <c r="M1271" s="26"/>
      <c r="N1271" s="26">
        <v>150000</v>
      </c>
      <c r="O1271" s="26"/>
      <c r="P1271" s="26"/>
      <c r="Q1271" s="26"/>
      <c r="R1271" s="26"/>
      <c r="S1271" s="26"/>
      <c r="T1271" s="26"/>
    </row>
    <row r="1272" spans="1:20" x14ac:dyDescent="0.25">
      <c r="A1272" s="2" t="s">
        <v>4489</v>
      </c>
      <c r="B1272" s="34"/>
      <c r="C1272" s="36"/>
      <c r="D1272" s="34"/>
      <c r="E1272" s="36"/>
      <c r="F1272" s="10" t="s">
        <v>96</v>
      </c>
      <c r="G1272" s="18" t="s">
        <v>10</v>
      </c>
      <c r="H1272" s="26"/>
      <c r="I1272" s="26"/>
      <c r="J1272" s="26"/>
      <c r="K1272" s="26"/>
      <c r="L1272" s="26"/>
      <c r="M1272" s="26"/>
      <c r="N1272" s="26"/>
      <c r="O1272" s="26">
        <v>300000</v>
      </c>
      <c r="P1272" s="26"/>
      <c r="Q1272" s="26"/>
      <c r="R1272" s="26"/>
      <c r="S1272" s="26"/>
      <c r="T1272" s="26"/>
    </row>
    <row r="1273" spans="1:20" x14ac:dyDescent="0.25">
      <c r="A1273" s="2" t="s">
        <v>4489</v>
      </c>
      <c r="B1273" s="10" t="s">
        <v>877</v>
      </c>
      <c r="C1273" s="10"/>
      <c r="D1273" s="10"/>
      <c r="E1273" s="10"/>
      <c r="F1273" s="10"/>
      <c r="G1273" s="10"/>
      <c r="H1273" s="27"/>
      <c r="I1273" s="27"/>
      <c r="J1273" s="27"/>
      <c r="K1273" s="27"/>
      <c r="L1273" s="27"/>
      <c r="M1273" s="27"/>
      <c r="N1273" s="27">
        <f>SUBTOTAL(9,N1270:N1272)</f>
        <v>300000</v>
      </c>
      <c r="O1273" s="27">
        <f>SUBTOTAL(9,O1270:O1272)</f>
        <v>300000</v>
      </c>
      <c r="P1273" s="27"/>
      <c r="Q1273" s="27"/>
      <c r="R1273" s="27"/>
      <c r="S1273" s="27"/>
      <c r="T1273" s="27"/>
    </row>
    <row r="1274" spans="1:20" x14ac:dyDescent="0.25">
      <c r="A1274" s="2" t="s">
        <v>4489</v>
      </c>
      <c r="B1274" s="33">
        <v>8200434</v>
      </c>
      <c r="C1274" s="35" t="s">
        <v>98</v>
      </c>
      <c r="D1274" s="33" t="s">
        <v>99</v>
      </c>
      <c r="E1274" s="35" t="s">
        <v>100</v>
      </c>
      <c r="F1274" s="10" t="s">
        <v>47</v>
      </c>
      <c r="G1274" s="18" t="s">
        <v>10</v>
      </c>
      <c r="H1274" s="26"/>
      <c r="I1274" s="26"/>
      <c r="J1274" s="26"/>
      <c r="K1274" s="26"/>
      <c r="L1274" s="26"/>
      <c r="M1274" s="26"/>
      <c r="N1274" s="26">
        <v>5278480</v>
      </c>
      <c r="O1274" s="26"/>
      <c r="P1274" s="26"/>
      <c r="Q1274" s="26"/>
      <c r="R1274" s="26"/>
      <c r="S1274" s="26"/>
      <c r="T1274" s="26"/>
    </row>
    <row r="1275" spans="1:20" x14ac:dyDescent="0.25">
      <c r="A1275" s="2" t="s">
        <v>4489</v>
      </c>
      <c r="B1275" s="37"/>
      <c r="C1275" s="38"/>
      <c r="D1275" s="37"/>
      <c r="E1275" s="38"/>
      <c r="F1275" s="10" t="s">
        <v>9</v>
      </c>
      <c r="G1275" s="18" t="s">
        <v>10</v>
      </c>
      <c r="H1275" s="26"/>
      <c r="I1275" s="26"/>
      <c r="J1275" s="26"/>
      <c r="K1275" s="26"/>
      <c r="L1275" s="26"/>
      <c r="M1275" s="26"/>
      <c r="N1275" s="26">
        <v>200000</v>
      </c>
      <c r="O1275" s="26"/>
      <c r="P1275" s="26"/>
      <c r="Q1275" s="26"/>
      <c r="R1275" s="26"/>
      <c r="S1275" s="26"/>
      <c r="T1275" s="26"/>
    </row>
    <row r="1276" spans="1:20" x14ac:dyDescent="0.25">
      <c r="A1276" s="2" t="s">
        <v>4489</v>
      </c>
      <c r="B1276" s="37"/>
      <c r="C1276" s="38"/>
      <c r="D1276" s="37"/>
      <c r="E1276" s="38"/>
      <c r="F1276" s="10" t="s">
        <v>11</v>
      </c>
      <c r="G1276" s="18" t="s">
        <v>10</v>
      </c>
      <c r="H1276" s="26"/>
      <c r="I1276" s="26"/>
      <c r="J1276" s="26"/>
      <c r="K1276" s="26"/>
      <c r="L1276" s="26"/>
      <c r="M1276" s="26"/>
      <c r="N1276" s="26"/>
      <c r="O1276" s="26">
        <v>200000</v>
      </c>
      <c r="P1276" s="26"/>
      <c r="Q1276" s="26"/>
      <c r="R1276" s="26"/>
      <c r="S1276" s="26"/>
      <c r="T1276" s="26"/>
    </row>
    <row r="1277" spans="1:20" x14ac:dyDescent="0.25">
      <c r="A1277" s="2" t="s">
        <v>4489</v>
      </c>
      <c r="B1277" s="37"/>
      <c r="C1277" s="38"/>
      <c r="D1277" s="37"/>
      <c r="E1277" s="38"/>
      <c r="F1277" s="10" t="s">
        <v>53</v>
      </c>
      <c r="G1277" s="18" t="s">
        <v>10</v>
      </c>
      <c r="H1277" s="26"/>
      <c r="I1277" s="26"/>
      <c r="J1277" s="26"/>
      <c r="K1277" s="26"/>
      <c r="L1277" s="26"/>
      <c r="M1277" s="26"/>
      <c r="N1277" s="26">
        <v>350000</v>
      </c>
      <c r="O1277" s="26"/>
      <c r="P1277" s="26"/>
      <c r="Q1277" s="26"/>
      <c r="R1277" s="26"/>
      <c r="S1277" s="26"/>
      <c r="T1277" s="26"/>
    </row>
    <row r="1278" spans="1:20" x14ac:dyDescent="0.25">
      <c r="A1278" s="2" t="s">
        <v>4489</v>
      </c>
      <c r="B1278" s="37"/>
      <c r="C1278" s="38"/>
      <c r="D1278" s="37"/>
      <c r="E1278" s="38"/>
      <c r="F1278" s="10" t="s">
        <v>12</v>
      </c>
      <c r="G1278" s="18" t="s">
        <v>10</v>
      </c>
      <c r="H1278" s="26"/>
      <c r="I1278" s="26"/>
      <c r="J1278" s="26"/>
      <c r="K1278" s="26"/>
      <c r="L1278" s="26"/>
      <c r="M1278" s="26"/>
      <c r="N1278" s="26"/>
      <c r="O1278" s="26">
        <v>3600000</v>
      </c>
      <c r="P1278" s="26"/>
      <c r="Q1278" s="26"/>
      <c r="R1278" s="26"/>
      <c r="S1278" s="26"/>
      <c r="T1278" s="26"/>
    </row>
    <row r="1279" spans="1:20" x14ac:dyDescent="0.25">
      <c r="A1279" s="2" t="s">
        <v>4489</v>
      </c>
      <c r="B1279" s="37"/>
      <c r="C1279" s="38"/>
      <c r="D1279" s="37"/>
      <c r="E1279" s="38"/>
      <c r="F1279" s="10" t="s">
        <v>20</v>
      </c>
      <c r="G1279" s="18" t="s">
        <v>10</v>
      </c>
      <c r="H1279" s="26"/>
      <c r="I1279" s="26"/>
      <c r="J1279" s="26"/>
      <c r="K1279" s="26"/>
      <c r="L1279" s="26"/>
      <c r="M1279" s="26"/>
      <c r="N1279" s="26">
        <v>600000</v>
      </c>
      <c r="O1279" s="26"/>
      <c r="P1279" s="26"/>
      <c r="Q1279" s="26"/>
      <c r="R1279" s="26"/>
      <c r="S1279" s="26"/>
      <c r="T1279" s="26"/>
    </row>
    <row r="1280" spans="1:20" x14ac:dyDescent="0.25">
      <c r="A1280" s="2" t="s">
        <v>4489</v>
      </c>
      <c r="B1280" s="37"/>
      <c r="C1280" s="38"/>
      <c r="D1280" s="37"/>
      <c r="E1280" s="38"/>
      <c r="F1280" s="10" t="s">
        <v>66</v>
      </c>
      <c r="G1280" s="18" t="s">
        <v>10</v>
      </c>
      <c r="H1280" s="26"/>
      <c r="I1280" s="26"/>
      <c r="J1280" s="26"/>
      <c r="K1280" s="26"/>
      <c r="L1280" s="26"/>
      <c r="M1280" s="26"/>
      <c r="N1280" s="26"/>
      <c r="O1280" s="26">
        <v>924000</v>
      </c>
      <c r="P1280" s="26"/>
      <c r="Q1280" s="26"/>
      <c r="R1280" s="26"/>
      <c r="S1280" s="26"/>
      <c r="T1280" s="26"/>
    </row>
    <row r="1281" spans="1:20" x14ac:dyDescent="0.25">
      <c r="A1281" s="2" t="s">
        <v>4489</v>
      </c>
      <c r="B1281" s="34"/>
      <c r="C1281" s="36"/>
      <c r="D1281" s="34"/>
      <c r="E1281" s="36"/>
      <c r="F1281" s="10" t="s">
        <v>188</v>
      </c>
      <c r="G1281" s="18" t="s">
        <v>10</v>
      </c>
      <c r="H1281" s="26"/>
      <c r="I1281" s="26"/>
      <c r="J1281" s="26"/>
      <c r="K1281" s="26"/>
      <c r="L1281" s="26"/>
      <c r="M1281" s="26"/>
      <c r="N1281" s="26"/>
      <c r="O1281" s="26">
        <v>1704480</v>
      </c>
      <c r="P1281" s="26"/>
      <c r="Q1281" s="26"/>
      <c r="R1281" s="26"/>
      <c r="S1281" s="26"/>
      <c r="T1281" s="26"/>
    </row>
    <row r="1282" spans="1:20" x14ac:dyDescent="0.25">
      <c r="A1282" s="2" t="s">
        <v>4489</v>
      </c>
      <c r="B1282" s="10" t="s">
        <v>878</v>
      </c>
      <c r="C1282" s="10"/>
      <c r="D1282" s="10"/>
      <c r="E1282" s="10"/>
      <c r="F1282" s="10"/>
      <c r="G1282" s="10"/>
      <c r="H1282" s="27"/>
      <c r="I1282" s="27"/>
      <c r="J1282" s="27"/>
      <c r="K1282" s="27"/>
      <c r="L1282" s="27"/>
      <c r="M1282" s="27"/>
      <c r="N1282" s="27">
        <f>SUBTOTAL(9,N1274:N1281)</f>
        <v>6428480</v>
      </c>
      <c r="O1282" s="27">
        <f>SUBTOTAL(9,O1274:O1281)</f>
        <v>6428480</v>
      </c>
      <c r="P1282" s="27"/>
      <c r="Q1282" s="27"/>
      <c r="R1282" s="27"/>
      <c r="S1282" s="27"/>
      <c r="T1282" s="27"/>
    </row>
    <row r="1283" spans="1:20" x14ac:dyDescent="0.25">
      <c r="A1283" s="2" t="s">
        <v>4489</v>
      </c>
      <c r="B1283" s="33">
        <v>8192746</v>
      </c>
      <c r="C1283" s="35" t="s">
        <v>432</v>
      </c>
      <c r="D1283" s="33" t="s">
        <v>433</v>
      </c>
      <c r="E1283" s="35" t="s">
        <v>434</v>
      </c>
      <c r="F1283" s="10" t="s">
        <v>9</v>
      </c>
      <c r="G1283" s="18" t="s">
        <v>72</v>
      </c>
      <c r="H1283" s="26"/>
      <c r="I1283" s="26">
        <v>5</v>
      </c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</row>
    <row r="1284" spans="1:20" x14ac:dyDescent="0.25">
      <c r="A1284" s="2" t="s">
        <v>4489</v>
      </c>
      <c r="B1284" s="34"/>
      <c r="C1284" s="36"/>
      <c r="D1284" s="34"/>
      <c r="E1284" s="36"/>
      <c r="F1284" s="10" t="s">
        <v>15</v>
      </c>
      <c r="G1284" s="18" t="s">
        <v>72</v>
      </c>
      <c r="H1284" s="26">
        <v>5</v>
      </c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</row>
    <row r="1285" spans="1:20" x14ac:dyDescent="0.25">
      <c r="A1285" s="2" t="s">
        <v>4489</v>
      </c>
      <c r="B1285" s="10" t="s">
        <v>879</v>
      </c>
      <c r="C1285" s="10"/>
      <c r="D1285" s="10"/>
      <c r="E1285" s="10"/>
      <c r="F1285" s="10"/>
      <c r="G1285" s="10"/>
      <c r="H1285" s="27">
        <f>+H1284+H1283</f>
        <v>5</v>
      </c>
      <c r="I1285" s="27">
        <f>+I1284+I1283</f>
        <v>5</v>
      </c>
      <c r="J1285" s="27"/>
      <c r="K1285" s="27"/>
      <c r="L1285" s="27"/>
      <c r="M1285" s="27"/>
      <c r="N1285" s="27"/>
      <c r="O1285" s="27"/>
      <c r="P1285" s="27"/>
      <c r="Q1285" s="27"/>
      <c r="R1285" s="27"/>
      <c r="S1285" s="27"/>
      <c r="T1285" s="27"/>
    </row>
    <row r="1286" spans="1:20" x14ac:dyDescent="0.25">
      <c r="A1286" s="2" t="s">
        <v>4489</v>
      </c>
      <c r="B1286" s="33">
        <v>8195346</v>
      </c>
      <c r="C1286" s="35" t="s">
        <v>578</v>
      </c>
      <c r="D1286" s="33" t="s">
        <v>880</v>
      </c>
      <c r="E1286" s="35" t="s">
        <v>881</v>
      </c>
      <c r="F1286" s="10" t="s">
        <v>193</v>
      </c>
      <c r="G1286" s="18" t="s">
        <v>10</v>
      </c>
      <c r="H1286" s="26"/>
      <c r="I1286" s="26"/>
      <c r="J1286" s="26"/>
      <c r="K1286" s="26"/>
      <c r="L1286" s="26"/>
      <c r="M1286" s="26"/>
      <c r="N1286" s="26">
        <v>1500000</v>
      </c>
      <c r="O1286" s="26"/>
      <c r="P1286" s="26"/>
      <c r="Q1286" s="26"/>
      <c r="R1286" s="26"/>
      <c r="S1286" s="26"/>
      <c r="T1286" s="26"/>
    </row>
    <row r="1287" spans="1:20" x14ac:dyDescent="0.25">
      <c r="A1287" s="2" t="s">
        <v>4489</v>
      </c>
      <c r="B1287" s="34"/>
      <c r="C1287" s="36"/>
      <c r="D1287" s="34"/>
      <c r="E1287" s="36"/>
      <c r="F1287" s="10" t="s">
        <v>18</v>
      </c>
      <c r="G1287" s="18" t="s">
        <v>10</v>
      </c>
      <c r="H1287" s="26"/>
      <c r="I1287" s="26"/>
      <c r="J1287" s="26"/>
      <c r="K1287" s="26"/>
      <c r="L1287" s="26"/>
      <c r="M1287" s="26"/>
      <c r="N1287" s="26"/>
      <c r="O1287" s="26">
        <v>1500000</v>
      </c>
      <c r="P1287" s="26"/>
      <c r="Q1287" s="26"/>
      <c r="R1287" s="26"/>
      <c r="S1287" s="26"/>
      <c r="T1287" s="26"/>
    </row>
    <row r="1288" spans="1:20" x14ac:dyDescent="0.25">
      <c r="A1288" s="2" t="s">
        <v>4489</v>
      </c>
      <c r="B1288" s="10" t="s">
        <v>882</v>
      </c>
      <c r="C1288" s="10"/>
      <c r="D1288" s="10"/>
      <c r="E1288" s="10"/>
      <c r="F1288" s="10"/>
      <c r="G1288" s="10"/>
      <c r="H1288" s="27"/>
      <c r="I1288" s="27"/>
      <c r="J1288" s="27"/>
      <c r="K1288" s="27"/>
      <c r="L1288" s="27"/>
      <c r="M1288" s="27"/>
      <c r="N1288" s="27">
        <f>SUBTOTAL(9,N1286:N1287)</f>
        <v>1500000</v>
      </c>
      <c r="O1288" s="27">
        <f>SUBTOTAL(9,O1286:O1287)</f>
        <v>1500000</v>
      </c>
      <c r="P1288" s="27"/>
      <c r="Q1288" s="27"/>
      <c r="R1288" s="27"/>
      <c r="S1288" s="27"/>
      <c r="T1288" s="27"/>
    </row>
    <row r="1289" spans="1:20" x14ac:dyDescent="0.25">
      <c r="A1289" s="2" t="s">
        <v>4489</v>
      </c>
      <c r="B1289" s="33">
        <v>8241785</v>
      </c>
      <c r="C1289" s="35" t="s">
        <v>493</v>
      </c>
      <c r="D1289" s="33" t="s">
        <v>531</v>
      </c>
      <c r="E1289" s="35" t="s">
        <v>532</v>
      </c>
      <c r="F1289" s="10" t="s">
        <v>18</v>
      </c>
      <c r="G1289" s="18" t="s">
        <v>10</v>
      </c>
      <c r="H1289" s="26"/>
      <c r="I1289" s="26"/>
      <c r="J1289" s="26"/>
      <c r="K1289" s="26"/>
      <c r="L1289" s="26"/>
      <c r="M1289" s="26"/>
      <c r="N1289" s="26"/>
      <c r="O1289" s="26">
        <v>359968</v>
      </c>
      <c r="P1289" s="26"/>
      <c r="Q1289" s="26"/>
      <c r="R1289" s="26"/>
      <c r="S1289" s="26"/>
      <c r="T1289" s="26"/>
    </row>
    <row r="1290" spans="1:20" x14ac:dyDescent="0.25">
      <c r="A1290" s="2" t="s">
        <v>4489</v>
      </c>
      <c r="B1290" s="37"/>
      <c r="C1290" s="38"/>
      <c r="D1290" s="37"/>
      <c r="E1290" s="38"/>
      <c r="F1290" s="10" t="s">
        <v>77</v>
      </c>
      <c r="G1290" s="18" t="s">
        <v>10</v>
      </c>
      <c r="H1290" s="26"/>
      <c r="I1290" s="26"/>
      <c r="J1290" s="26"/>
      <c r="K1290" s="26"/>
      <c r="L1290" s="26"/>
      <c r="M1290" s="26"/>
      <c r="N1290" s="26">
        <v>100000</v>
      </c>
      <c r="O1290" s="26"/>
      <c r="P1290" s="26"/>
      <c r="Q1290" s="26"/>
      <c r="R1290" s="26"/>
      <c r="S1290" s="26"/>
      <c r="T1290" s="26"/>
    </row>
    <row r="1291" spans="1:20" x14ac:dyDescent="0.25">
      <c r="A1291" s="2" t="s">
        <v>4489</v>
      </c>
      <c r="B1291" s="37"/>
      <c r="C1291" s="38"/>
      <c r="D1291" s="37"/>
      <c r="E1291" s="38"/>
      <c r="F1291" s="10" t="s">
        <v>20</v>
      </c>
      <c r="G1291" s="18" t="s">
        <v>10</v>
      </c>
      <c r="H1291" s="26"/>
      <c r="I1291" s="26"/>
      <c r="J1291" s="26"/>
      <c r="K1291" s="26"/>
      <c r="L1291" s="26"/>
      <c r="M1291" s="26"/>
      <c r="N1291" s="26">
        <v>109968</v>
      </c>
      <c r="O1291" s="26"/>
      <c r="P1291" s="26"/>
      <c r="Q1291" s="26"/>
      <c r="R1291" s="26"/>
      <c r="S1291" s="26"/>
      <c r="T1291" s="26"/>
    </row>
    <row r="1292" spans="1:20" x14ac:dyDescent="0.25">
      <c r="A1292" s="2" t="s">
        <v>4489</v>
      </c>
      <c r="B1292" s="34"/>
      <c r="C1292" s="36"/>
      <c r="D1292" s="34"/>
      <c r="E1292" s="36"/>
      <c r="F1292" s="10" t="s">
        <v>24</v>
      </c>
      <c r="G1292" s="18" t="s">
        <v>10</v>
      </c>
      <c r="H1292" s="26"/>
      <c r="I1292" s="26"/>
      <c r="J1292" s="26"/>
      <c r="K1292" s="26"/>
      <c r="L1292" s="26"/>
      <c r="M1292" s="26"/>
      <c r="N1292" s="26">
        <v>150000</v>
      </c>
      <c r="O1292" s="26"/>
      <c r="P1292" s="26"/>
      <c r="Q1292" s="26"/>
      <c r="R1292" s="26"/>
      <c r="S1292" s="26"/>
      <c r="T1292" s="26"/>
    </row>
    <row r="1293" spans="1:20" x14ac:dyDescent="0.25">
      <c r="A1293" s="2" t="s">
        <v>4489</v>
      </c>
      <c r="B1293" s="10" t="s">
        <v>883</v>
      </c>
      <c r="C1293" s="10"/>
      <c r="D1293" s="10"/>
      <c r="E1293" s="10"/>
      <c r="F1293" s="10"/>
      <c r="G1293" s="10"/>
      <c r="H1293" s="27"/>
      <c r="I1293" s="27"/>
      <c r="J1293" s="27"/>
      <c r="K1293" s="27"/>
      <c r="L1293" s="27"/>
      <c r="M1293" s="27"/>
      <c r="N1293" s="27">
        <f>SUBTOTAL(9,N1289:N1292)</f>
        <v>359968</v>
      </c>
      <c r="O1293" s="27">
        <f>SUBTOTAL(9,O1289:O1292)</f>
        <v>359968</v>
      </c>
      <c r="P1293" s="27"/>
      <c r="Q1293" s="27"/>
      <c r="R1293" s="27"/>
      <c r="S1293" s="27"/>
      <c r="T1293" s="27"/>
    </row>
    <row r="1294" spans="1:20" x14ac:dyDescent="0.25">
      <c r="A1294" s="2" t="s">
        <v>4489</v>
      </c>
      <c r="B1294" s="33">
        <v>8241488</v>
      </c>
      <c r="C1294" s="35" t="s">
        <v>109</v>
      </c>
      <c r="D1294" s="33" t="s">
        <v>114</v>
      </c>
      <c r="E1294" s="35" t="s">
        <v>115</v>
      </c>
      <c r="F1294" s="10" t="s">
        <v>13</v>
      </c>
      <c r="G1294" s="18" t="s">
        <v>10</v>
      </c>
      <c r="H1294" s="26"/>
      <c r="I1294" s="26"/>
      <c r="J1294" s="26"/>
      <c r="K1294" s="26"/>
      <c r="L1294" s="26"/>
      <c r="M1294" s="26"/>
      <c r="N1294" s="26">
        <v>80000</v>
      </c>
      <c r="O1294" s="26"/>
      <c r="P1294" s="26"/>
      <c r="Q1294" s="26"/>
      <c r="R1294" s="26"/>
      <c r="S1294" s="26"/>
      <c r="T1294" s="26"/>
    </row>
    <row r="1295" spans="1:20" x14ac:dyDescent="0.25">
      <c r="A1295" s="2" t="s">
        <v>4489</v>
      </c>
      <c r="B1295" s="37"/>
      <c r="C1295" s="38"/>
      <c r="D1295" s="37"/>
      <c r="E1295" s="38"/>
      <c r="F1295" s="10" t="s">
        <v>14</v>
      </c>
      <c r="G1295" s="18" t="s">
        <v>10</v>
      </c>
      <c r="H1295" s="26"/>
      <c r="I1295" s="26"/>
      <c r="J1295" s="26"/>
      <c r="K1295" s="26"/>
      <c r="L1295" s="26"/>
      <c r="M1295" s="26"/>
      <c r="N1295" s="26">
        <v>120000</v>
      </c>
      <c r="O1295" s="26"/>
      <c r="P1295" s="26"/>
      <c r="Q1295" s="26"/>
      <c r="R1295" s="26"/>
      <c r="S1295" s="26"/>
      <c r="T1295" s="26"/>
    </row>
    <row r="1296" spans="1:20" x14ac:dyDescent="0.25">
      <c r="A1296" s="2" t="s">
        <v>4489</v>
      </c>
      <c r="B1296" s="37"/>
      <c r="C1296" s="38"/>
      <c r="D1296" s="37"/>
      <c r="E1296" s="38"/>
      <c r="F1296" s="10" t="s">
        <v>15</v>
      </c>
      <c r="G1296" s="18" t="s">
        <v>10</v>
      </c>
      <c r="H1296" s="26"/>
      <c r="I1296" s="26"/>
      <c r="J1296" s="26"/>
      <c r="K1296" s="26"/>
      <c r="L1296" s="26"/>
      <c r="M1296" s="26"/>
      <c r="N1296" s="26">
        <v>100000</v>
      </c>
      <c r="O1296" s="26"/>
      <c r="P1296" s="26"/>
      <c r="Q1296" s="26"/>
      <c r="R1296" s="26"/>
      <c r="S1296" s="26"/>
      <c r="T1296" s="26"/>
    </row>
    <row r="1297" spans="1:20" x14ac:dyDescent="0.25">
      <c r="A1297" s="2" t="s">
        <v>4489</v>
      </c>
      <c r="B1297" s="37"/>
      <c r="C1297" s="38"/>
      <c r="D1297" s="37"/>
      <c r="E1297" s="38"/>
      <c r="F1297" s="10" t="s">
        <v>16</v>
      </c>
      <c r="G1297" s="18" t="s">
        <v>10</v>
      </c>
      <c r="H1297" s="26"/>
      <c r="I1297" s="26"/>
      <c r="J1297" s="26"/>
      <c r="K1297" s="26"/>
      <c r="L1297" s="26"/>
      <c r="M1297" s="26"/>
      <c r="N1297" s="26">
        <v>200000</v>
      </c>
      <c r="O1297" s="26"/>
      <c r="P1297" s="26"/>
      <c r="Q1297" s="26"/>
      <c r="R1297" s="26"/>
      <c r="S1297" s="26"/>
      <c r="T1297" s="26"/>
    </row>
    <row r="1298" spans="1:20" x14ac:dyDescent="0.25">
      <c r="A1298" s="2" t="s">
        <v>4489</v>
      </c>
      <c r="B1298" s="37"/>
      <c r="C1298" s="38"/>
      <c r="D1298" s="37"/>
      <c r="E1298" s="38"/>
      <c r="F1298" s="10" t="s">
        <v>18</v>
      </c>
      <c r="G1298" s="18" t="s">
        <v>10</v>
      </c>
      <c r="H1298" s="26"/>
      <c r="I1298" s="26"/>
      <c r="J1298" s="26"/>
      <c r="K1298" s="26"/>
      <c r="L1298" s="26"/>
      <c r="M1298" s="26"/>
      <c r="N1298" s="26">
        <v>400000</v>
      </c>
      <c r="O1298" s="26"/>
      <c r="P1298" s="26"/>
      <c r="Q1298" s="26"/>
      <c r="R1298" s="26"/>
      <c r="S1298" s="26"/>
      <c r="T1298" s="26"/>
    </row>
    <row r="1299" spans="1:20" x14ac:dyDescent="0.25">
      <c r="A1299" s="2" t="s">
        <v>4489</v>
      </c>
      <c r="B1299" s="34"/>
      <c r="C1299" s="36"/>
      <c r="D1299" s="34"/>
      <c r="E1299" s="36"/>
      <c r="F1299" s="10" t="s">
        <v>20</v>
      </c>
      <c r="G1299" s="18" t="s">
        <v>10</v>
      </c>
      <c r="H1299" s="26"/>
      <c r="I1299" s="26"/>
      <c r="J1299" s="26"/>
      <c r="K1299" s="26"/>
      <c r="L1299" s="26"/>
      <c r="M1299" s="26"/>
      <c r="N1299" s="26"/>
      <c r="O1299" s="26">
        <v>900000</v>
      </c>
      <c r="P1299" s="26"/>
      <c r="Q1299" s="26"/>
      <c r="R1299" s="26"/>
      <c r="S1299" s="26"/>
      <c r="T1299" s="26"/>
    </row>
    <row r="1300" spans="1:20" x14ac:dyDescent="0.25">
      <c r="A1300" s="2" t="s">
        <v>4489</v>
      </c>
      <c r="B1300" s="10" t="s">
        <v>884</v>
      </c>
      <c r="C1300" s="10"/>
      <c r="D1300" s="10"/>
      <c r="E1300" s="10"/>
      <c r="F1300" s="10"/>
      <c r="G1300" s="10"/>
      <c r="H1300" s="27"/>
      <c r="I1300" s="27"/>
      <c r="J1300" s="27"/>
      <c r="K1300" s="27"/>
      <c r="L1300" s="27"/>
      <c r="M1300" s="27"/>
      <c r="N1300" s="27">
        <f>SUBTOTAL(9,N1294:N1299)</f>
        <v>900000</v>
      </c>
      <c r="O1300" s="27">
        <f>SUBTOTAL(9,O1294:O1299)</f>
        <v>900000</v>
      </c>
      <c r="P1300" s="27"/>
      <c r="Q1300" s="27"/>
      <c r="R1300" s="27"/>
      <c r="S1300" s="27"/>
      <c r="T1300" s="27"/>
    </row>
    <row r="1301" spans="1:20" x14ac:dyDescent="0.25">
      <c r="A1301" s="2" t="s">
        <v>4489</v>
      </c>
      <c r="B1301" s="33">
        <v>8158029</v>
      </c>
      <c r="C1301" s="35" t="s">
        <v>109</v>
      </c>
      <c r="D1301" s="33" t="s">
        <v>885</v>
      </c>
      <c r="E1301" s="35" t="s">
        <v>886</v>
      </c>
      <c r="F1301" s="10" t="s">
        <v>53</v>
      </c>
      <c r="G1301" s="18" t="s">
        <v>768</v>
      </c>
      <c r="H1301" s="26"/>
      <c r="I1301" s="26"/>
      <c r="J1301" s="26">
        <v>782224</v>
      </c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</row>
    <row r="1302" spans="1:20" x14ac:dyDescent="0.25">
      <c r="A1302" s="2" t="s">
        <v>4489</v>
      </c>
      <c r="B1302" s="37"/>
      <c r="C1302" s="38"/>
      <c r="D1302" s="37"/>
      <c r="E1302" s="38"/>
      <c r="F1302" s="10" t="s">
        <v>23</v>
      </c>
      <c r="G1302" s="18" t="s">
        <v>768</v>
      </c>
      <c r="H1302" s="26"/>
      <c r="I1302" s="26"/>
      <c r="J1302" s="26">
        <v>6679400</v>
      </c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</row>
    <row r="1303" spans="1:20" x14ac:dyDescent="0.25">
      <c r="A1303" s="2" t="s">
        <v>4489</v>
      </c>
      <c r="B1303" s="34"/>
      <c r="C1303" s="36"/>
      <c r="D1303" s="34"/>
      <c r="E1303" s="36"/>
      <c r="F1303" s="10" t="s">
        <v>329</v>
      </c>
      <c r="G1303" s="18" t="s">
        <v>768</v>
      </c>
      <c r="H1303" s="26"/>
      <c r="I1303" s="26"/>
      <c r="J1303" s="26">
        <v>5091740</v>
      </c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</row>
    <row r="1304" spans="1:20" x14ac:dyDescent="0.25">
      <c r="A1304" s="2" t="s">
        <v>4489</v>
      </c>
      <c r="B1304" s="10" t="s">
        <v>887</v>
      </c>
      <c r="C1304" s="10"/>
      <c r="D1304" s="10"/>
      <c r="E1304" s="10"/>
      <c r="F1304" s="10"/>
      <c r="G1304" s="10"/>
      <c r="H1304" s="27"/>
      <c r="I1304" s="27"/>
      <c r="J1304" s="27">
        <v>12553364</v>
      </c>
      <c r="K1304" s="27"/>
      <c r="L1304" s="27"/>
      <c r="M1304" s="27"/>
      <c r="N1304" s="27"/>
      <c r="O1304" s="27"/>
      <c r="P1304" s="27"/>
      <c r="Q1304" s="27"/>
      <c r="R1304" s="27"/>
      <c r="S1304" s="27"/>
      <c r="T1304" s="27"/>
    </row>
    <row r="1305" spans="1:20" x14ac:dyDescent="0.25">
      <c r="A1305" s="2" t="s">
        <v>4489</v>
      </c>
      <c r="B1305" s="33">
        <v>8190022</v>
      </c>
      <c r="C1305" s="35" t="s">
        <v>93</v>
      </c>
      <c r="D1305" s="33" t="s">
        <v>888</v>
      </c>
      <c r="E1305" s="35" t="s">
        <v>889</v>
      </c>
      <c r="F1305" s="10" t="s">
        <v>18</v>
      </c>
      <c r="G1305" s="18" t="s">
        <v>10</v>
      </c>
      <c r="H1305" s="26"/>
      <c r="I1305" s="26"/>
      <c r="J1305" s="26"/>
      <c r="K1305" s="26"/>
      <c r="L1305" s="26"/>
      <c r="M1305" s="26"/>
      <c r="N1305" s="26">
        <v>200000</v>
      </c>
      <c r="O1305" s="26"/>
      <c r="P1305" s="26"/>
      <c r="Q1305" s="26"/>
      <c r="R1305" s="26"/>
      <c r="S1305" s="26"/>
      <c r="T1305" s="26"/>
    </row>
    <row r="1306" spans="1:20" x14ac:dyDescent="0.25">
      <c r="A1306" s="2" t="s">
        <v>4489</v>
      </c>
      <c r="B1306" s="34"/>
      <c r="C1306" s="36"/>
      <c r="D1306" s="34"/>
      <c r="E1306" s="36"/>
      <c r="F1306" s="10" t="s">
        <v>24</v>
      </c>
      <c r="G1306" s="18" t="s">
        <v>10</v>
      </c>
      <c r="H1306" s="26"/>
      <c r="I1306" s="26"/>
      <c r="J1306" s="26"/>
      <c r="K1306" s="26"/>
      <c r="L1306" s="26"/>
      <c r="M1306" s="26"/>
      <c r="N1306" s="26"/>
      <c r="O1306" s="26">
        <v>200000</v>
      </c>
      <c r="P1306" s="26"/>
      <c r="Q1306" s="26"/>
      <c r="R1306" s="26"/>
      <c r="S1306" s="26"/>
      <c r="T1306" s="26"/>
    </row>
    <row r="1307" spans="1:20" x14ac:dyDescent="0.25">
      <c r="A1307" s="2" t="s">
        <v>4489</v>
      </c>
      <c r="B1307" s="10" t="s">
        <v>890</v>
      </c>
      <c r="C1307" s="10"/>
      <c r="D1307" s="10"/>
      <c r="E1307" s="10"/>
      <c r="F1307" s="10"/>
      <c r="G1307" s="10"/>
      <c r="H1307" s="27"/>
      <c r="I1307" s="27"/>
      <c r="J1307" s="27"/>
      <c r="K1307" s="27"/>
      <c r="L1307" s="27"/>
      <c r="M1307" s="27"/>
      <c r="N1307" s="27">
        <f>SUBTOTAL(9,N1305:N1306)</f>
        <v>200000</v>
      </c>
      <c r="O1307" s="27">
        <f>SUBTOTAL(9,O1305:O1306)</f>
        <v>200000</v>
      </c>
      <c r="P1307" s="27"/>
      <c r="Q1307" s="27"/>
      <c r="R1307" s="27"/>
      <c r="S1307" s="27"/>
      <c r="T1307" s="27"/>
    </row>
    <row r="1308" spans="1:20" x14ac:dyDescent="0.25">
      <c r="A1308" s="2" t="s">
        <v>4489</v>
      </c>
      <c r="B1308" s="33">
        <v>8189764</v>
      </c>
      <c r="C1308" s="35" t="s">
        <v>201</v>
      </c>
      <c r="D1308" s="33" t="s">
        <v>821</v>
      </c>
      <c r="E1308" s="35" t="s">
        <v>822</v>
      </c>
      <c r="F1308" s="10" t="s">
        <v>39</v>
      </c>
      <c r="G1308" s="18" t="s">
        <v>10</v>
      </c>
      <c r="H1308" s="26"/>
      <c r="I1308" s="26"/>
      <c r="J1308" s="26"/>
      <c r="K1308" s="26"/>
      <c r="L1308" s="26"/>
      <c r="M1308" s="26"/>
      <c r="N1308" s="26">
        <v>4500000</v>
      </c>
      <c r="O1308" s="26"/>
      <c r="P1308" s="26"/>
      <c r="Q1308" s="26"/>
      <c r="R1308" s="26"/>
      <c r="S1308" s="26"/>
      <c r="T1308" s="26"/>
    </row>
    <row r="1309" spans="1:20" x14ac:dyDescent="0.25">
      <c r="A1309" s="2" t="s">
        <v>4489</v>
      </c>
      <c r="B1309" s="34"/>
      <c r="C1309" s="36"/>
      <c r="D1309" s="34"/>
      <c r="E1309" s="36"/>
      <c r="F1309" s="10" t="s">
        <v>384</v>
      </c>
      <c r="G1309" s="18" t="s">
        <v>10</v>
      </c>
      <c r="H1309" s="26"/>
      <c r="I1309" s="26"/>
      <c r="J1309" s="26"/>
      <c r="K1309" s="26"/>
      <c r="L1309" s="26"/>
      <c r="M1309" s="26"/>
      <c r="N1309" s="26"/>
      <c r="O1309" s="26">
        <v>4500000</v>
      </c>
      <c r="P1309" s="26"/>
      <c r="Q1309" s="26"/>
      <c r="R1309" s="26"/>
      <c r="S1309" s="26"/>
      <c r="T1309" s="26"/>
    </row>
    <row r="1310" spans="1:20" x14ac:dyDescent="0.25">
      <c r="A1310" s="2" t="s">
        <v>4489</v>
      </c>
      <c r="B1310" s="10" t="s">
        <v>891</v>
      </c>
      <c r="C1310" s="10"/>
      <c r="D1310" s="10"/>
      <c r="E1310" s="10"/>
      <c r="F1310" s="10"/>
      <c r="G1310" s="10"/>
      <c r="H1310" s="27"/>
      <c r="I1310" s="27"/>
      <c r="J1310" s="27"/>
      <c r="K1310" s="27"/>
      <c r="L1310" s="27"/>
      <c r="M1310" s="27"/>
      <c r="N1310" s="27">
        <f>SUBTOTAL(9,N1308:N1309)</f>
        <v>4500000</v>
      </c>
      <c r="O1310" s="27">
        <f>SUBTOTAL(9,O1308:O1309)</f>
        <v>4500000</v>
      </c>
      <c r="P1310" s="27"/>
      <c r="Q1310" s="27"/>
      <c r="R1310" s="27"/>
      <c r="S1310" s="27"/>
      <c r="T1310" s="27"/>
    </row>
    <row r="1311" spans="1:20" x14ac:dyDescent="0.25">
      <c r="A1311" s="2" t="s">
        <v>4489</v>
      </c>
      <c r="B1311" s="33">
        <v>8168129</v>
      </c>
      <c r="C1311" s="35" t="s">
        <v>41</v>
      </c>
      <c r="D1311" s="33" t="s">
        <v>707</v>
      </c>
      <c r="E1311" s="35" t="s">
        <v>708</v>
      </c>
      <c r="F1311" s="10" t="s">
        <v>96</v>
      </c>
      <c r="G1311" s="18" t="s">
        <v>10</v>
      </c>
      <c r="H1311" s="26"/>
      <c r="I1311" s="26"/>
      <c r="J1311" s="26"/>
      <c r="K1311" s="26"/>
      <c r="L1311" s="26"/>
      <c r="M1311" s="26"/>
      <c r="N1311" s="26"/>
      <c r="O1311" s="26">
        <v>420000</v>
      </c>
      <c r="P1311" s="26"/>
      <c r="Q1311" s="26"/>
      <c r="R1311" s="26"/>
      <c r="S1311" s="26"/>
      <c r="T1311" s="26"/>
    </row>
    <row r="1312" spans="1:20" x14ac:dyDescent="0.25">
      <c r="A1312" s="2" t="s">
        <v>4489</v>
      </c>
      <c r="B1312" s="34"/>
      <c r="C1312" s="36"/>
      <c r="D1312" s="34"/>
      <c r="E1312" s="36"/>
      <c r="F1312" s="10" t="s">
        <v>77</v>
      </c>
      <c r="G1312" s="18" t="s">
        <v>10</v>
      </c>
      <c r="H1312" s="26"/>
      <c r="I1312" s="26"/>
      <c r="J1312" s="26"/>
      <c r="K1312" s="26"/>
      <c r="L1312" s="26"/>
      <c r="M1312" s="26"/>
      <c r="N1312" s="26">
        <v>420000</v>
      </c>
      <c r="O1312" s="26"/>
      <c r="P1312" s="26"/>
      <c r="Q1312" s="26"/>
      <c r="R1312" s="26"/>
      <c r="S1312" s="26"/>
      <c r="T1312" s="26"/>
    </row>
    <row r="1313" spans="1:20" x14ac:dyDescent="0.25">
      <c r="A1313" s="2" t="s">
        <v>4489</v>
      </c>
      <c r="B1313" s="10" t="s">
        <v>892</v>
      </c>
      <c r="C1313" s="10"/>
      <c r="D1313" s="10"/>
      <c r="E1313" s="10"/>
      <c r="F1313" s="10"/>
      <c r="G1313" s="10"/>
      <c r="H1313" s="27"/>
      <c r="I1313" s="27"/>
      <c r="J1313" s="27"/>
      <c r="K1313" s="27"/>
      <c r="L1313" s="27"/>
      <c r="M1313" s="27"/>
      <c r="N1313" s="27">
        <f>SUBTOTAL(9,N1311:N1312)</f>
        <v>420000</v>
      </c>
      <c r="O1313" s="27">
        <f>SUBTOTAL(9,O1311:O1312)</f>
        <v>420000</v>
      </c>
      <c r="P1313" s="27"/>
      <c r="Q1313" s="27"/>
      <c r="R1313" s="27"/>
      <c r="S1313" s="27"/>
      <c r="T1313" s="27"/>
    </row>
    <row r="1314" spans="1:20" x14ac:dyDescent="0.25">
      <c r="A1314" s="2" t="s">
        <v>4489</v>
      </c>
      <c r="B1314" s="33">
        <v>8170763</v>
      </c>
      <c r="C1314" s="35" t="s">
        <v>109</v>
      </c>
      <c r="D1314" s="33" t="s">
        <v>429</v>
      </c>
      <c r="E1314" s="35" t="s">
        <v>430</v>
      </c>
      <c r="F1314" s="10" t="s">
        <v>96</v>
      </c>
      <c r="G1314" s="18" t="s">
        <v>10</v>
      </c>
      <c r="H1314" s="26"/>
      <c r="I1314" s="26"/>
      <c r="J1314" s="26"/>
      <c r="K1314" s="26"/>
      <c r="L1314" s="26"/>
      <c r="M1314" s="26"/>
      <c r="N1314" s="26"/>
      <c r="O1314" s="26">
        <v>1187028</v>
      </c>
      <c r="P1314" s="26"/>
      <c r="Q1314" s="26"/>
      <c r="R1314" s="26"/>
      <c r="S1314" s="26"/>
      <c r="T1314" s="26"/>
    </row>
    <row r="1315" spans="1:20" x14ac:dyDescent="0.25">
      <c r="A1315" s="2" t="s">
        <v>4489</v>
      </c>
      <c r="B1315" s="34"/>
      <c r="C1315" s="36"/>
      <c r="D1315" s="34"/>
      <c r="E1315" s="36"/>
      <c r="F1315" s="10" t="s">
        <v>20</v>
      </c>
      <c r="G1315" s="18" t="s">
        <v>10</v>
      </c>
      <c r="H1315" s="26"/>
      <c r="I1315" s="26"/>
      <c r="J1315" s="26"/>
      <c r="K1315" s="26"/>
      <c r="L1315" s="26"/>
      <c r="M1315" s="26"/>
      <c r="N1315" s="26">
        <v>1187028</v>
      </c>
      <c r="O1315" s="26"/>
      <c r="P1315" s="26"/>
      <c r="Q1315" s="26"/>
      <c r="R1315" s="26"/>
      <c r="S1315" s="26"/>
      <c r="T1315" s="26"/>
    </row>
    <row r="1316" spans="1:20" x14ac:dyDescent="0.25">
      <c r="A1316" s="2" t="s">
        <v>4489</v>
      </c>
      <c r="B1316" s="10" t="s">
        <v>893</v>
      </c>
      <c r="C1316" s="10"/>
      <c r="D1316" s="10"/>
      <c r="E1316" s="10"/>
      <c r="F1316" s="10"/>
      <c r="G1316" s="10"/>
      <c r="H1316" s="27"/>
      <c r="I1316" s="27"/>
      <c r="J1316" s="27"/>
      <c r="K1316" s="27"/>
      <c r="L1316" s="27"/>
      <c r="M1316" s="27"/>
      <c r="N1316" s="27">
        <f>SUBTOTAL(9,N1314:N1315)</f>
        <v>1187028</v>
      </c>
      <c r="O1316" s="27">
        <f>SUBTOTAL(9,O1314:O1315)</f>
        <v>1187028</v>
      </c>
      <c r="P1316" s="27"/>
      <c r="Q1316" s="27"/>
      <c r="R1316" s="27"/>
      <c r="S1316" s="27"/>
      <c r="T1316" s="27"/>
    </row>
    <row r="1317" spans="1:20" x14ac:dyDescent="0.25">
      <c r="A1317" s="2" t="s">
        <v>4489</v>
      </c>
      <c r="B1317" s="33">
        <v>8169060</v>
      </c>
      <c r="C1317" s="35" t="s">
        <v>162</v>
      </c>
      <c r="D1317" s="33" t="s">
        <v>894</v>
      </c>
      <c r="E1317" s="35" t="s">
        <v>895</v>
      </c>
      <c r="F1317" s="10" t="s">
        <v>18</v>
      </c>
      <c r="G1317" s="18" t="s">
        <v>896</v>
      </c>
      <c r="H1317" s="26"/>
      <c r="I1317" s="26"/>
      <c r="J1317" s="26">
        <v>2189600</v>
      </c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</row>
    <row r="1318" spans="1:20" x14ac:dyDescent="0.25">
      <c r="A1318" s="2" t="s">
        <v>4489</v>
      </c>
      <c r="B1318" s="34"/>
      <c r="C1318" s="36"/>
      <c r="D1318" s="34"/>
      <c r="E1318" s="36"/>
      <c r="F1318" s="10" t="s">
        <v>20</v>
      </c>
      <c r="G1318" s="18" t="s">
        <v>896</v>
      </c>
      <c r="H1318" s="26"/>
      <c r="I1318" s="26"/>
      <c r="J1318" s="26">
        <v>400000</v>
      </c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</row>
    <row r="1319" spans="1:20" x14ac:dyDescent="0.25">
      <c r="A1319" s="2" t="s">
        <v>4489</v>
      </c>
      <c r="B1319" s="10" t="s">
        <v>897</v>
      </c>
      <c r="C1319" s="10"/>
      <c r="D1319" s="10"/>
      <c r="E1319" s="10"/>
      <c r="F1319" s="10"/>
      <c r="G1319" s="10"/>
      <c r="H1319" s="27"/>
      <c r="I1319" s="27"/>
      <c r="J1319" s="27">
        <v>2589600</v>
      </c>
      <c r="K1319" s="27"/>
      <c r="L1319" s="27"/>
      <c r="M1319" s="27"/>
      <c r="N1319" s="27"/>
      <c r="O1319" s="27"/>
      <c r="P1319" s="27"/>
      <c r="Q1319" s="27"/>
      <c r="R1319" s="27"/>
      <c r="S1319" s="27"/>
      <c r="T1319" s="27"/>
    </row>
    <row r="1320" spans="1:20" x14ac:dyDescent="0.25">
      <c r="A1320" s="2" t="s">
        <v>4489</v>
      </c>
      <c r="B1320" s="33">
        <v>8168128</v>
      </c>
      <c r="C1320" s="35" t="s">
        <v>271</v>
      </c>
      <c r="D1320" s="33" t="s">
        <v>689</v>
      </c>
      <c r="E1320" s="35" t="s">
        <v>690</v>
      </c>
      <c r="F1320" s="10" t="s">
        <v>17</v>
      </c>
      <c r="G1320" s="18" t="s">
        <v>10</v>
      </c>
      <c r="H1320" s="26"/>
      <c r="I1320" s="26"/>
      <c r="J1320" s="26"/>
      <c r="K1320" s="26"/>
      <c r="L1320" s="26"/>
      <c r="M1320" s="26"/>
      <c r="N1320" s="26">
        <v>100000</v>
      </c>
      <c r="O1320" s="26"/>
      <c r="P1320" s="26"/>
      <c r="Q1320" s="26"/>
      <c r="R1320" s="26"/>
      <c r="S1320" s="26"/>
      <c r="T1320" s="26"/>
    </row>
    <row r="1321" spans="1:20" x14ac:dyDescent="0.25">
      <c r="A1321" s="2" t="s">
        <v>4489</v>
      </c>
      <c r="B1321" s="34"/>
      <c r="C1321" s="36"/>
      <c r="D1321" s="34"/>
      <c r="E1321" s="36"/>
      <c r="F1321" s="10" t="s">
        <v>96</v>
      </c>
      <c r="G1321" s="18" t="s">
        <v>10</v>
      </c>
      <c r="H1321" s="26"/>
      <c r="I1321" s="26"/>
      <c r="J1321" s="26"/>
      <c r="K1321" s="26"/>
      <c r="L1321" s="26"/>
      <c r="M1321" s="26"/>
      <c r="N1321" s="26"/>
      <c r="O1321" s="26">
        <v>100000</v>
      </c>
      <c r="P1321" s="26"/>
      <c r="Q1321" s="26"/>
      <c r="R1321" s="26"/>
      <c r="S1321" s="26"/>
      <c r="T1321" s="26"/>
    </row>
    <row r="1322" spans="1:20" x14ac:dyDescent="0.25">
      <c r="A1322" s="2" t="s">
        <v>4489</v>
      </c>
      <c r="B1322" s="10" t="s">
        <v>898</v>
      </c>
      <c r="C1322" s="10"/>
      <c r="D1322" s="10"/>
      <c r="E1322" s="10"/>
      <c r="F1322" s="10"/>
      <c r="G1322" s="10"/>
      <c r="H1322" s="27"/>
      <c r="I1322" s="27"/>
      <c r="J1322" s="27"/>
      <c r="K1322" s="27"/>
      <c r="L1322" s="27"/>
      <c r="M1322" s="27"/>
      <c r="N1322" s="27">
        <f>SUBTOTAL(9,N1320:N1321)</f>
        <v>100000</v>
      </c>
      <c r="O1322" s="27">
        <f>SUBTOTAL(9,O1320:O1321)</f>
        <v>100000</v>
      </c>
      <c r="P1322" s="27"/>
      <c r="Q1322" s="27"/>
      <c r="R1322" s="27"/>
      <c r="S1322" s="27"/>
      <c r="T1322" s="27"/>
    </row>
    <row r="1323" spans="1:20" x14ac:dyDescent="0.25">
      <c r="A1323" s="2" t="s">
        <v>4489</v>
      </c>
      <c r="B1323" s="33">
        <v>8192639</v>
      </c>
      <c r="C1323" s="35" t="s">
        <v>25</v>
      </c>
      <c r="D1323" s="33" t="s">
        <v>244</v>
      </c>
      <c r="E1323" s="35" t="s">
        <v>245</v>
      </c>
      <c r="F1323" s="10" t="s">
        <v>170</v>
      </c>
      <c r="G1323" s="18" t="s">
        <v>33</v>
      </c>
      <c r="H1323" s="26"/>
      <c r="I1323" s="26"/>
      <c r="J1323" s="26">
        <v>135000</v>
      </c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</row>
    <row r="1324" spans="1:20" x14ac:dyDescent="0.25">
      <c r="A1324" s="2" t="s">
        <v>4489</v>
      </c>
      <c r="B1324" s="37"/>
      <c r="C1324" s="38"/>
      <c r="D1324" s="37"/>
      <c r="E1324" s="38"/>
      <c r="F1324" s="10" t="s">
        <v>37</v>
      </c>
      <c r="G1324" s="18" t="s">
        <v>33</v>
      </c>
      <c r="H1324" s="26"/>
      <c r="I1324" s="26"/>
      <c r="J1324" s="26">
        <v>6575914</v>
      </c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</row>
    <row r="1325" spans="1:20" x14ac:dyDescent="0.25">
      <c r="A1325" s="2" t="s">
        <v>4489</v>
      </c>
      <c r="B1325" s="37"/>
      <c r="C1325" s="38"/>
      <c r="D1325" s="37"/>
      <c r="E1325" s="38"/>
      <c r="F1325" s="10" t="s">
        <v>9</v>
      </c>
      <c r="G1325" s="18" t="s">
        <v>33</v>
      </c>
      <c r="H1325" s="26"/>
      <c r="I1325" s="26"/>
      <c r="J1325" s="26">
        <v>181006</v>
      </c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</row>
    <row r="1326" spans="1:20" x14ac:dyDescent="0.25">
      <c r="A1326" s="2" t="s">
        <v>4489</v>
      </c>
      <c r="B1326" s="37"/>
      <c r="C1326" s="38"/>
      <c r="D1326" s="37"/>
      <c r="E1326" s="38"/>
      <c r="F1326" s="10" t="s">
        <v>96</v>
      </c>
      <c r="G1326" s="18" t="s">
        <v>33</v>
      </c>
      <c r="H1326" s="26"/>
      <c r="I1326" s="26"/>
      <c r="J1326" s="26">
        <v>1908774</v>
      </c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</row>
    <row r="1327" spans="1:20" x14ac:dyDescent="0.25">
      <c r="A1327" s="2" t="s">
        <v>4489</v>
      </c>
      <c r="B1327" s="37"/>
      <c r="C1327" s="38"/>
      <c r="D1327" s="37"/>
      <c r="E1327" s="38"/>
      <c r="F1327" s="10" t="s">
        <v>20</v>
      </c>
      <c r="G1327" s="18" t="s">
        <v>33</v>
      </c>
      <c r="H1327" s="26"/>
      <c r="I1327" s="26"/>
      <c r="J1327" s="26">
        <v>550325</v>
      </c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</row>
    <row r="1328" spans="1:20" x14ac:dyDescent="0.25">
      <c r="A1328" s="2" t="s">
        <v>4489</v>
      </c>
      <c r="B1328" s="34"/>
      <c r="C1328" s="36"/>
      <c r="D1328" s="34"/>
      <c r="E1328" s="36"/>
      <c r="F1328" s="10" t="s">
        <v>22</v>
      </c>
      <c r="G1328" s="18" t="s">
        <v>33</v>
      </c>
      <c r="H1328" s="26"/>
      <c r="I1328" s="26"/>
      <c r="J1328" s="26">
        <v>7500000</v>
      </c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</row>
    <row r="1329" spans="1:20" x14ac:dyDescent="0.25">
      <c r="A1329" s="2" t="s">
        <v>4489</v>
      </c>
      <c r="B1329" s="10" t="s">
        <v>899</v>
      </c>
      <c r="C1329" s="10"/>
      <c r="D1329" s="10"/>
      <c r="E1329" s="10"/>
      <c r="F1329" s="10"/>
      <c r="G1329" s="10"/>
      <c r="H1329" s="27"/>
      <c r="I1329" s="27"/>
      <c r="J1329" s="27">
        <v>16851019</v>
      </c>
      <c r="K1329" s="27"/>
      <c r="L1329" s="27"/>
      <c r="M1329" s="27"/>
      <c r="N1329" s="27"/>
      <c r="O1329" s="27"/>
      <c r="P1329" s="27"/>
      <c r="Q1329" s="27"/>
      <c r="R1329" s="27"/>
      <c r="S1329" s="27"/>
      <c r="T1329" s="27"/>
    </row>
    <row r="1330" spans="1:20" x14ac:dyDescent="0.25">
      <c r="A1330" s="2" t="s">
        <v>4489</v>
      </c>
      <c r="B1330" s="10">
        <v>8160634</v>
      </c>
      <c r="C1330" s="18" t="s">
        <v>201</v>
      </c>
      <c r="D1330" s="23" t="s">
        <v>900</v>
      </c>
      <c r="E1330" s="18" t="s">
        <v>901</v>
      </c>
      <c r="F1330" s="10" t="s">
        <v>24</v>
      </c>
      <c r="G1330" s="18" t="s">
        <v>768</v>
      </c>
      <c r="H1330" s="26"/>
      <c r="I1330" s="26"/>
      <c r="J1330" s="26">
        <v>13033581</v>
      </c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</row>
    <row r="1331" spans="1:20" x14ac:dyDescent="0.25">
      <c r="A1331" s="2" t="s">
        <v>4489</v>
      </c>
      <c r="B1331" s="10" t="s">
        <v>902</v>
      </c>
      <c r="C1331" s="10"/>
      <c r="D1331" s="10"/>
      <c r="E1331" s="10"/>
      <c r="F1331" s="10"/>
      <c r="G1331" s="10"/>
      <c r="H1331" s="27"/>
      <c r="I1331" s="27"/>
      <c r="J1331" s="27">
        <v>13033581</v>
      </c>
      <c r="K1331" s="27"/>
      <c r="L1331" s="27"/>
      <c r="M1331" s="27"/>
      <c r="N1331" s="27"/>
      <c r="O1331" s="27"/>
      <c r="P1331" s="27"/>
      <c r="Q1331" s="27"/>
      <c r="R1331" s="27"/>
      <c r="S1331" s="27"/>
      <c r="T1331" s="27"/>
    </row>
    <row r="1332" spans="1:20" x14ac:dyDescent="0.25">
      <c r="A1332" s="2" t="s">
        <v>4489</v>
      </c>
      <c r="B1332" s="33">
        <v>8158077</v>
      </c>
      <c r="C1332" s="35" t="s">
        <v>162</v>
      </c>
      <c r="D1332" s="33" t="s">
        <v>605</v>
      </c>
      <c r="E1332" s="35" t="s">
        <v>606</v>
      </c>
      <c r="F1332" s="10" t="s">
        <v>165</v>
      </c>
      <c r="G1332" s="18" t="s">
        <v>10</v>
      </c>
      <c r="H1332" s="26"/>
      <c r="I1332" s="26"/>
      <c r="J1332" s="26"/>
      <c r="K1332" s="26"/>
      <c r="L1332" s="26"/>
      <c r="M1332" s="26"/>
      <c r="N1332" s="26">
        <v>100000</v>
      </c>
      <c r="O1332" s="26"/>
      <c r="P1332" s="26"/>
      <c r="Q1332" s="26"/>
      <c r="R1332" s="26"/>
      <c r="S1332" s="26"/>
      <c r="T1332" s="26"/>
    </row>
    <row r="1333" spans="1:20" x14ac:dyDescent="0.25">
      <c r="A1333" s="2" t="s">
        <v>4489</v>
      </c>
      <c r="B1333" s="34"/>
      <c r="C1333" s="36"/>
      <c r="D1333" s="34"/>
      <c r="E1333" s="36"/>
      <c r="F1333" s="10" t="s">
        <v>257</v>
      </c>
      <c r="G1333" s="18" t="s">
        <v>10</v>
      </c>
      <c r="H1333" s="26"/>
      <c r="I1333" s="26"/>
      <c r="J1333" s="26"/>
      <c r="K1333" s="26"/>
      <c r="L1333" s="26"/>
      <c r="M1333" s="26"/>
      <c r="N1333" s="26"/>
      <c r="O1333" s="26">
        <v>100000</v>
      </c>
      <c r="P1333" s="26"/>
      <c r="Q1333" s="26"/>
      <c r="R1333" s="26"/>
      <c r="S1333" s="26"/>
      <c r="T1333" s="26"/>
    </row>
    <row r="1334" spans="1:20" x14ac:dyDescent="0.25">
      <c r="A1334" s="2" t="s">
        <v>4489</v>
      </c>
      <c r="B1334" s="10" t="s">
        <v>903</v>
      </c>
      <c r="C1334" s="10"/>
      <c r="D1334" s="10"/>
      <c r="E1334" s="10"/>
      <c r="F1334" s="10"/>
      <c r="G1334" s="10"/>
      <c r="H1334" s="27"/>
      <c r="I1334" s="27"/>
      <c r="J1334" s="27"/>
      <c r="K1334" s="27"/>
      <c r="L1334" s="27"/>
      <c r="M1334" s="27"/>
      <c r="N1334" s="27">
        <f>SUBTOTAL(9,N1332:N1333)</f>
        <v>100000</v>
      </c>
      <c r="O1334" s="27">
        <f>SUBTOTAL(9,O1332:O1333)</f>
        <v>100000</v>
      </c>
      <c r="P1334" s="27"/>
      <c r="Q1334" s="27"/>
      <c r="R1334" s="27"/>
      <c r="S1334" s="27"/>
      <c r="T1334" s="27"/>
    </row>
    <row r="1335" spans="1:20" x14ac:dyDescent="0.25">
      <c r="A1335" s="2" t="s">
        <v>4489</v>
      </c>
      <c r="B1335" s="33">
        <v>8206607</v>
      </c>
      <c r="C1335" s="35" t="s">
        <v>93</v>
      </c>
      <c r="D1335" s="33" t="s">
        <v>904</v>
      </c>
      <c r="E1335" s="35" t="s">
        <v>905</v>
      </c>
      <c r="F1335" s="10" t="s">
        <v>44</v>
      </c>
      <c r="G1335" s="18" t="s">
        <v>67</v>
      </c>
      <c r="H1335" s="26"/>
      <c r="I1335" s="26"/>
      <c r="J1335" s="26">
        <v>1412257</v>
      </c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</row>
    <row r="1336" spans="1:20" x14ac:dyDescent="0.25">
      <c r="A1336" s="2" t="s">
        <v>4489</v>
      </c>
      <c r="B1336" s="34"/>
      <c r="C1336" s="36"/>
      <c r="D1336" s="34"/>
      <c r="E1336" s="36"/>
      <c r="F1336" s="10" t="s">
        <v>47</v>
      </c>
      <c r="G1336" s="18" t="s">
        <v>67</v>
      </c>
      <c r="H1336" s="26"/>
      <c r="I1336" s="26"/>
      <c r="J1336" s="26">
        <v>249222</v>
      </c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</row>
    <row r="1337" spans="1:20" x14ac:dyDescent="0.25">
      <c r="A1337" s="2" t="s">
        <v>4489</v>
      </c>
      <c r="B1337" s="10" t="s">
        <v>906</v>
      </c>
      <c r="C1337" s="10"/>
      <c r="D1337" s="10"/>
      <c r="E1337" s="10"/>
      <c r="F1337" s="10"/>
      <c r="G1337" s="10"/>
      <c r="H1337" s="27"/>
      <c r="I1337" s="27"/>
      <c r="J1337" s="27">
        <v>1661479</v>
      </c>
      <c r="K1337" s="27"/>
      <c r="L1337" s="27"/>
      <c r="M1337" s="27"/>
      <c r="N1337" s="27"/>
      <c r="O1337" s="27"/>
      <c r="P1337" s="27"/>
      <c r="Q1337" s="27"/>
      <c r="R1337" s="27"/>
      <c r="S1337" s="27"/>
      <c r="T1337" s="27"/>
    </row>
    <row r="1338" spans="1:20" x14ac:dyDescent="0.25">
      <c r="A1338" s="2" t="s">
        <v>4489</v>
      </c>
      <c r="B1338" s="33">
        <v>8192577</v>
      </c>
      <c r="C1338" s="35" t="s">
        <v>93</v>
      </c>
      <c r="D1338" s="33" t="s">
        <v>238</v>
      </c>
      <c r="E1338" s="35" t="s">
        <v>239</v>
      </c>
      <c r="F1338" s="10" t="s">
        <v>96</v>
      </c>
      <c r="G1338" s="18" t="s">
        <v>10</v>
      </c>
      <c r="H1338" s="26"/>
      <c r="I1338" s="26"/>
      <c r="J1338" s="26"/>
      <c r="K1338" s="26"/>
      <c r="L1338" s="26"/>
      <c r="M1338" s="26"/>
      <c r="N1338" s="26"/>
      <c r="O1338" s="26">
        <v>1575000</v>
      </c>
      <c r="P1338" s="26"/>
      <c r="Q1338" s="26"/>
      <c r="R1338" s="26"/>
      <c r="S1338" s="26"/>
      <c r="T1338" s="26"/>
    </row>
    <row r="1339" spans="1:20" x14ac:dyDescent="0.25">
      <c r="A1339" s="2" t="s">
        <v>4489</v>
      </c>
      <c r="B1339" s="34"/>
      <c r="C1339" s="36"/>
      <c r="D1339" s="34"/>
      <c r="E1339" s="36"/>
      <c r="F1339" s="10" t="s">
        <v>77</v>
      </c>
      <c r="G1339" s="18" t="s">
        <v>10</v>
      </c>
      <c r="H1339" s="26"/>
      <c r="I1339" s="26"/>
      <c r="J1339" s="26"/>
      <c r="K1339" s="26"/>
      <c r="L1339" s="26"/>
      <c r="M1339" s="26"/>
      <c r="N1339" s="26">
        <v>1575000</v>
      </c>
      <c r="O1339" s="26"/>
      <c r="P1339" s="26"/>
      <c r="Q1339" s="26"/>
      <c r="R1339" s="26"/>
      <c r="S1339" s="26"/>
      <c r="T1339" s="26"/>
    </row>
    <row r="1340" spans="1:20" x14ac:dyDescent="0.25">
      <c r="A1340" s="2" t="s">
        <v>4489</v>
      </c>
      <c r="B1340" s="10" t="s">
        <v>907</v>
      </c>
      <c r="C1340" s="10"/>
      <c r="D1340" s="10"/>
      <c r="E1340" s="10"/>
      <c r="F1340" s="10"/>
      <c r="G1340" s="10"/>
      <c r="H1340" s="27"/>
      <c r="I1340" s="27"/>
      <c r="J1340" s="27"/>
      <c r="K1340" s="27"/>
      <c r="L1340" s="27"/>
      <c r="M1340" s="27"/>
      <c r="N1340" s="27">
        <f>SUBTOTAL(9,N1338:N1339)</f>
        <v>1575000</v>
      </c>
      <c r="O1340" s="27">
        <f>SUBTOTAL(9,O1338:O1339)</f>
        <v>1575000</v>
      </c>
      <c r="P1340" s="27"/>
      <c r="Q1340" s="27"/>
      <c r="R1340" s="27"/>
      <c r="S1340" s="27"/>
      <c r="T1340" s="27"/>
    </row>
    <row r="1341" spans="1:20" x14ac:dyDescent="0.25">
      <c r="A1341" s="2" t="s">
        <v>4489</v>
      </c>
      <c r="B1341" s="10">
        <v>8173447</v>
      </c>
      <c r="C1341" s="18" t="s">
        <v>320</v>
      </c>
      <c r="D1341" s="10" t="s">
        <v>853</v>
      </c>
      <c r="E1341" s="18" t="s">
        <v>854</v>
      </c>
      <c r="F1341" s="10" t="s">
        <v>405</v>
      </c>
      <c r="G1341" s="18" t="s">
        <v>768</v>
      </c>
      <c r="H1341" s="26"/>
      <c r="I1341" s="26"/>
      <c r="J1341" s="26">
        <v>20875003</v>
      </c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</row>
    <row r="1342" spans="1:20" x14ac:dyDescent="0.25">
      <c r="A1342" s="2" t="s">
        <v>4489</v>
      </c>
      <c r="B1342" s="10" t="s">
        <v>908</v>
      </c>
      <c r="C1342" s="10"/>
      <c r="D1342" s="10"/>
      <c r="E1342" s="10"/>
      <c r="F1342" s="10"/>
      <c r="G1342" s="10"/>
      <c r="H1342" s="27"/>
      <c r="I1342" s="27"/>
      <c r="J1342" s="27">
        <v>20875003</v>
      </c>
      <c r="K1342" s="27"/>
      <c r="L1342" s="27"/>
      <c r="M1342" s="27"/>
      <c r="N1342" s="27"/>
      <c r="O1342" s="27"/>
      <c r="P1342" s="27"/>
      <c r="Q1342" s="27"/>
      <c r="R1342" s="27"/>
      <c r="S1342" s="27"/>
      <c r="T1342" s="27"/>
    </row>
    <row r="1343" spans="1:20" x14ac:dyDescent="0.25">
      <c r="A1343" s="2" t="s">
        <v>4489</v>
      </c>
      <c r="B1343" s="33">
        <v>8168083</v>
      </c>
      <c r="C1343" s="35" t="s">
        <v>700</v>
      </c>
      <c r="D1343" s="33" t="s">
        <v>701</v>
      </c>
      <c r="E1343" s="35" t="s">
        <v>702</v>
      </c>
      <c r="F1343" s="10" t="s">
        <v>47</v>
      </c>
      <c r="G1343" s="18" t="s">
        <v>10</v>
      </c>
      <c r="H1343" s="26"/>
      <c r="I1343" s="26"/>
      <c r="J1343" s="26"/>
      <c r="K1343" s="26"/>
      <c r="L1343" s="26"/>
      <c r="M1343" s="26"/>
      <c r="N1343" s="26">
        <v>420000</v>
      </c>
      <c r="O1343" s="26"/>
      <c r="P1343" s="26"/>
      <c r="Q1343" s="26"/>
      <c r="R1343" s="26"/>
      <c r="S1343" s="26"/>
      <c r="T1343" s="26"/>
    </row>
    <row r="1344" spans="1:20" x14ac:dyDescent="0.25">
      <c r="A1344" s="2" t="s">
        <v>4489</v>
      </c>
      <c r="B1344" s="34"/>
      <c r="C1344" s="36"/>
      <c r="D1344" s="34"/>
      <c r="E1344" s="36"/>
      <c r="F1344" s="10" t="s">
        <v>96</v>
      </c>
      <c r="G1344" s="18" t="s">
        <v>10</v>
      </c>
      <c r="H1344" s="26"/>
      <c r="I1344" s="26"/>
      <c r="J1344" s="26"/>
      <c r="K1344" s="26"/>
      <c r="L1344" s="26"/>
      <c r="M1344" s="26"/>
      <c r="N1344" s="26"/>
      <c r="O1344" s="26">
        <v>420000</v>
      </c>
      <c r="P1344" s="26"/>
      <c r="Q1344" s="26"/>
      <c r="R1344" s="26"/>
      <c r="S1344" s="26"/>
      <c r="T1344" s="26"/>
    </row>
    <row r="1345" spans="1:20" x14ac:dyDescent="0.25">
      <c r="A1345" s="2" t="s">
        <v>4489</v>
      </c>
      <c r="B1345" s="10" t="s">
        <v>909</v>
      </c>
      <c r="C1345" s="10"/>
      <c r="D1345" s="10"/>
      <c r="E1345" s="10"/>
      <c r="F1345" s="10"/>
      <c r="G1345" s="10"/>
      <c r="H1345" s="27"/>
      <c r="I1345" s="27"/>
      <c r="J1345" s="27"/>
      <c r="K1345" s="27"/>
      <c r="L1345" s="27"/>
      <c r="M1345" s="27"/>
      <c r="N1345" s="27">
        <f>SUBTOTAL(9,N1343:N1344)</f>
        <v>420000</v>
      </c>
      <c r="O1345" s="27">
        <f>SUBTOTAL(9,O1343:O1344)</f>
        <v>420000</v>
      </c>
      <c r="P1345" s="27"/>
      <c r="Q1345" s="27"/>
      <c r="R1345" s="27"/>
      <c r="S1345" s="27"/>
      <c r="T1345" s="27"/>
    </row>
    <row r="1346" spans="1:20" x14ac:dyDescent="0.25">
      <c r="A1346" s="2" t="s">
        <v>4489</v>
      </c>
      <c r="B1346" s="33">
        <v>8241781</v>
      </c>
      <c r="C1346" s="35" t="s">
        <v>493</v>
      </c>
      <c r="D1346" s="33" t="s">
        <v>563</v>
      </c>
      <c r="E1346" s="35" t="s">
        <v>564</v>
      </c>
      <c r="F1346" s="10" t="s">
        <v>14</v>
      </c>
      <c r="G1346" s="18" t="s">
        <v>10</v>
      </c>
      <c r="H1346" s="26"/>
      <c r="I1346" s="26"/>
      <c r="J1346" s="26"/>
      <c r="K1346" s="26"/>
      <c r="L1346" s="26"/>
      <c r="M1346" s="26"/>
      <c r="N1346" s="26">
        <v>100000</v>
      </c>
      <c r="O1346" s="26"/>
      <c r="P1346" s="26"/>
      <c r="Q1346" s="26"/>
      <c r="R1346" s="26"/>
      <c r="S1346" s="26"/>
      <c r="T1346" s="26"/>
    </row>
    <row r="1347" spans="1:20" x14ac:dyDescent="0.25">
      <c r="A1347" s="2" t="s">
        <v>4489</v>
      </c>
      <c r="B1347" s="34"/>
      <c r="C1347" s="36"/>
      <c r="D1347" s="34"/>
      <c r="E1347" s="36"/>
      <c r="F1347" s="10" t="s">
        <v>18</v>
      </c>
      <c r="G1347" s="18" t="s">
        <v>10</v>
      </c>
      <c r="H1347" s="26"/>
      <c r="I1347" s="26"/>
      <c r="J1347" s="26"/>
      <c r="K1347" s="26"/>
      <c r="L1347" s="26"/>
      <c r="M1347" s="26"/>
      <c r="N1347" s="26"/>
      <c r="O1347" s="26">
        <v>100000</v>
      </c>
      <c r="P1347" s="26"/>
      <c r="Q1347" s="26"/>
      <c r="R1347" s="26"/>
      <c r="S1347" s="26"/>
      <c r="T1347" s="26"/>
    </row>
    <row r="1348" spans="1:20" x14ac:dyDescent="0.25">
      <c r="A1348" s="2" t="s">
        <v>4489</v>
      </c>
      <c r="B1348" s="10" t="s">
        <v>910</v>
      </c>
      <c r="C1348" s="10"/>
      <c r="D1348" s="10"/>
      <c r="E1348" s="10"/>
      <c r="F1348" s="10"/>
      <c r="G1348" s="10"/>
      <c r="H1348" s="27"/>
      <c r="I1348" s="27"/>
      <c r="J1348" s="27"/>
      <c r="K1348" s="27"/>
      <c r="L1348" s="27"/>
      <c r="M1348" s="27"/>
      <c r="N1348" s="27">
        <f>SUBTOTAL(9,N1346:N1347)</f>
        <v>100000</v>
      </c>
      <c r="O1348" s="27">
        <f>SUBTOTAL(9,O1346:O1347)</f>
        <v>100000</v>
      </c>
      <c r="P1348" s="27"/>
      <c r="Q1348" s="27"/>
      <c r="R1348" s="27"/>
      <c r="S1348" s="27"/>
      <c r="T1348" s="27"/>
    </row>
    <row r="1349" spans="1:20" x14ac:dyDescent="0.25">
      <c r="A1349" s="2" t="s">
        <v>4489</v>
      </c>
      <c r="B1349" s="33">
        <v>8168725</v>
      </c>
      <c r="C1349" s="35" t="s">
        <v>149</v>
      </c>
      <c r="D1349" s="33" t="s">
        <v>285</v>
      </c>
      <c r="E1349" s="35" t="s">
        <v>286</v>
      </c>
      <c r="F1349" s="10" t="s">
        <v>44</v>
      </c>
      <c r="G1349" s="18" t="s">
        <v>10</v>
      </c>
      <c r="H1349" s="26"/>
      <c r="I1349" s="26"/>
      <c r="J1349" s="26"/>
      <c r="K1349" s="26"/>
      <c r="L1349" s="26"/>
      <c r="M1349" s="26"/>
      <c r="N1349" s="26"/>
      <c r="O1349" s="26">
        <v>1650000</v>
      </c>
      <c r="P1349" s="26"/>
      <c r="Q1349" s="26"/>
      <c r="R1349" s="26"/>
      <c r="S1349" s="26"/>
      <c r="T1349" s="26"/>
    </row>
    <row r="1350" spans="1:20" x14ac:dyDescent="0.25">
      <c r="A1350" s="2" t="s">
        <v>4489</v>
      </c>
      <c r="B1350" s="37"/>
      <c r="C1350" s="38"/>
      <c r="D1350" s="37"/>
      <c r="E1350" s="38"/>
      <c r="F1350" s="10" t="s">
        <v>47</v>
      </c>
      <c r="G1350" s="18" t="s">
        <v>10</v>
      </c>
      <c r="H1350" s="26"/>
      <c r="I1350" s="26"/>
      <c r="J1350" s="26"/>
      <c r="K1350" s="26"/>
      <c r="L1350" s="26"/>
      <c r="M1350" s="26"/>
      <c r="N1350" s="26"/>
      <c r="O1350" s="26">
        <v>350000</v>
      </c>
      <c r="P1350" s="26"/>
      <c r="Q1350" s="26"/>
      <c r="R1350" s="26"/>
      <c r="S1350" s="26"/>
      <c r="T1350" s="26"/>
    </row>
    <row r="1351" spans="1:20" x14ac:dyDescent="0.25">
      <c r="A1351" s="2" t="s">
        <v>4489</v>
      </c>
      <c r="B1351" s="34"/>
      <c r="C1351" s="36"/>
      <c r="D1351" s="34"/>
      <c r="E1351" s="36"/>
      <c r="F1351" s="10" t="s">
        <v>96</v>
      </c>
      <c r="G1351" s="18" t="s">
        <v>10</v>
      </c>
      <c r="H1351" s="26"/>
      <c r="I1351" s="26"/>
      <c r="J1351" s="26"/>
      <c r="K1351" s="26"/>
      <c r="L1351" s="26"/>
      <c r="M1351" s="26"/>
      <c r="N1351" s="26">
        <v>2000000</v>
      </c>
      <c r="O1351" s="26"/>
      <c r="P1351" s="26"/>
      <c r="Q1351" s="26"/>
      <c r="R1351" s="26"/>
      <c r="S1351" s="26"/>
      <c r="T1351" s="26"/>
    </row>
    <row r="1352" spans="1:20" x14ac:dyDescent="0.25">
      <c r="A1352" s="2" t="s">
        <v>4489</v>
      </c>
      <c r="B1352" s="10" t="s">
        <v>911</v>
      </c>
      <c r="C1352" s="10"/>
      <c r="D1352" s="10"/>
      <c r="E1352" s="10"/>
      <c r="F1352" s="10"/>
      <c r="G1352" s="10"/>
      <c r="H1352" s="27"/>
      <c r="I1352" s="27"/>
      <c r="J1352" s="27"/>
      <c r="K1352" s="27"/>
      <c r="L1352" s="27"/>
      <c r="M1352" s="27"/>
      <c r="N1352" s="27">
        <f>SUBTOTAL(9,N1349:N1351)</f>
        <v>2000000</v>
      </c>
      <c r="O1352" s="27">
        <f>SUBTOTAL(9,O1349:O1351)</f>
        <v>2000000</v>
      </c>
      <c r="P1352" s="27"/>
      <c r="Q1352" s="27"/>
      <c r="R1352" s="27"/>
      <c r="S1352" s="27"/>
      <c r="T1352" s="27"/>
    </row>
    <row r="1353" spans="1:20" x14ac:dyDescent="0.25">
      <c r="A1353" s="2" t="s">
        <v>4489</v>
      </c>
      <c r="B1353" s="10">
        <v>8161690</v>
      </c>
      <c r="C1353" s="18" t="s">
        <v>190</v>
      </c>
      <c r="D1353" s="23" t="s">
        <v>912</v>
      </c>
      <c r="E1353" s="18" t="s">
        <v>913</v>
      </c>
      <c r="F1353" s="10" t="s">
        <v>22</v>
      </c>
      <c r="G1353" s="18" t="s">
        <v>67</v>
      </c>
      <c r="H1353" s="26"/>
      <c r="I1353" s="26"/>
      <c r="J1353" s="26">
        <v>7096032</v>
      </c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</row>
    <row r="1354" spans="1:20" x14ac:dyDescent="0.25">
      <c r="A1354" s="2" t="s">
        <v>4489</v>
      </c>
      <c r="B1354" s="10" t="s">
        <v>914</v>
      </c>
      <c r="C1354" s="10"/>
      <c r="D1354" s="10"/>
      <c r="E1354" s="10"/>
      <c r="F1354" s="10"/>
      <c r="G1354" s="10"/>
      <c r="H1354" s="27"/>
      <c r="I1354" s="27"/>
      <c r="J1354" s="27">
        <v>7096032</v>
      </c>
      <c r="K1354" s="27"/>
      <c r="L1354" s="27"/>
      <c r="M1354" s="27"/>
      <c r="N1354" s="27"/>
      <c r="O1354" s="27"/>
      <c r="P1354" s="27"/>
      <c r="Q1354" s="27"/>
      <c r="R1354" s="27"/>
      <c r="S1354" s="27"/>
      <c r="T1354" s="27"/>
    </row>
    <row r="1355" spans="1:20" x14ac:dyDescent="0.25">
      <c r="A1355" s="2" t="s">
        <v>4489</v>
      </c>
      <c r="B1355" s="33">
        <v>8208860</v>
      </c>
      <c r="C1355" s="35" t="s">
        <v>105</v>
      </c>
      <c r="D1355" s="33" t="s">
        <v>324</v>
      </c>
      <c r="E1355" s="35" t="s">
        <v>325</v>
      </c>
      <c r="F1355" s="10" t="s">
        <v>13</v>
      </c>
      <c r="G1355" s="18" t="s">
        <v>10</v>
      </c>
      <c r="H1355" s="26"/>
      <c r="I1355" s="26"/>
      <c r="J1355" s="26"/>
      <c r="K1355" s="26"/>
      <c r="L1355" s="26"/>
      <c r="M1355" s="26"/>
      <c r="N1355" s="26"/>
      <c r="O1355" s="26">
        <v>800000</v>
      </c>
      <c r="P1355" s="26"/>
      <c r="Q1355" s="26"/>
      <c r="R1355" s="26"/>
      <c r="S1355" s="26"/>
      <c r="T1355" s="26"/>
    </row>
    <row r="1356" spans="1:20" x14ac:dyDescent="0.25">
      <c r="A1356" s="2" t="s">
        <v>4489</v>
      </c>
      <c r="B1356" s="34"/>
      <c r="C1356" s="36"/>
      <c r="D1356" s="34"/>
      <c r="E1356" s="36"/>
      <c r="F1356" s="10" t="s">
        <v>82</v>
      </c>
      <c r="G1356" s="18" t="s">
        <v>10</v>
      </c>
      <c r="H1356" s="26"/>
      <c r="I1356" s="26"/>
      <c r="J1356" s="26"/>
      <c r="K1356" s="26"/>
      <c r="L1356" s="26"/>
      <c r="M1356" s="26"/>
      <c r="N1356" s="26">
        <v>800000</v>
      </c>
      <c r="O1356" s="26"/>
      <c r="P1356" s="26"/>
      <c r="Q1356" s="26"/>
      <c r="R1356" s="26"/>
      <c r="S1356" s="26"/>
      <c r="T1356" s="26"/>
    </row>
    <row r="1357" spans="1:20" x14ac:dyDescent="0.25">
      <c r="A1357" s="2" t="s">
        <v>4489</v>
      </c>
      <c r="B1357" s="10" t="s">
        <v>915</v>
      </c>
      <c r="C1357" s="10"/>
      <c r="D1357" s="10"/>
      <c r="E1357" s="10"/>
      <c r="F1357" s="10"/>
      <c r="G1357" s="10"/>
      <c r="H1357" s="27"/>
      <c r="I1357" s="27"/>
      <c r="J1357" s="27"/>
      <c r="K1357" s="27"/>
      <c r="L1357" s="27"/>
      <c r="M1357" s="27"/>
      <c r="N1357" s="27">
        <f>SUBTOTAL(9,N1355:N1356)</f>
        <v>800000</v>
      </c>
      <c r="O1357" s="27">
        <f>SUBTOTAL(9,O1355:O1356)</f>
        <v>800000</v>
      </c>
      <c r="P1357" s="27"/>
      <c r="Q1357" s="27"/>
      <c r="R1357" s="27"/>
      <c r="S1357" s="27"/>
      <c r="T1357" s="27"/>
    </row>
    <row r="1358" spans="1:20" x14ac:dyDescent="0.25">
      <c r="A1358" s="2" t="s">
        <v>4489</v>
      </c>
      <c r="B1358" s="33">
        <v>8190015</v>
      </c>
      <c r="C1358" s="35" t="s">
        <v>41</v>
      </c>
      <c r="D1358" s="33" t="s">
        <v>453</v>
      </c>
      <c r="E1358" s="35" t="s">
        <v>454</v>
      </c>
      <c r="F1358" s="10" t="s">
        <v>77</v>
      </c>
      <c r="G1358" s="18" t="s">
        <v>455</v>
      </c>
      <c r="H1358" s="26"/>
      <c r="I1358" s="26"/>
      <c r="J1358" s="26"/>
      <c r="K1358" s="26">
        <v>2640185.16</v>
      </c>
      <c r="L1358" s="26"/>
      <c r="M1358" s="26"/>
      <c r="N1358" s="26"/>
      <c r="O1358" s="26"/>
      <c r="P1358" s="26"/>
      <c r="Q1358" s="26"/>
      <c r="R1358" s="26"/>
      <c r="S1358" s="26"/>
      <c r="T1358" s="26"/>
    </row>
    <row r="1359" spans="1:20" x14ac:dyDescent="0.25">
      <c r="A1359" s="2" t="s">
        <v>4489</v>
      </c>
      <c r="B1359" s="34"/>
      <c r="C1359" s="36"/>
      <c r="D1359" s="34"/>
      <c r="E1359" s="36"/>
      <c r="F1359" s="10" t="s">
        <v>39</v>
      </c>
      <c r="G1359" s="18" t="s">
        <v>455</v>
      </c>
      <c r="H1359" s="26"/>
      <c r="I1359" s="26"/>
      <c r="J1359" s="26"/>
      <c r="K1359" s="26"/>
      <c r="L1359" s="26">
        <v>2640185.16</v>
      </c>
      <c r="M1359" s="26"/>
      <c r="N1359" s="26"/>
      <c r="O1359" s="26"/>
      <c r="P1359" s="26"/>
      <c r="Q1359" s="26"/>
      <c r="R1359" s="26"/>
      <c r="S1359" s="26"/>
      <c r="T1359" s="26"/>
    </row>
    <row r="1360" spans="1:20" x14ac:dyDescent="0.25">
      <c r="A1360" s="2" t="s">
        <v>4489</v>
      </c>
      <c r="B1360" s="10" t="s">
        <v>916</v>
      </c>
      <c r="C1360" s="10"/>
      <c r="D1360" s="10"/>
      <c r="E1360" s="10"/>
      <c r="F1360" s="10"/>
      <c r="G1360" s="10"/>
      <c r="H1360" s="27"/>
      <c r="I1360" s="27"/>
      <c r="J1360" s="27"/>
      <c r="K1360" s="27">
        <f>SUBTOTAL(9,K1358:K1359)</f>
        <v>2640185.16</v>
      </c>
      <c r="L1360" s="27">
        <f>SUBTOTAL(9,L1358:L1359)</f>
        <v>2640185.16</v>
      </c>
      <c r="M1360" s="27"/>
      <c r="N1360" s="27"/>
      <c r="O1360" s="27"/>
      <c r="P1360" s="27"/>
      <c r="Q1360" s="27"/>
      <c r="R1360" s="27"/>
      <c r="S1360" s="27"/>
      <c r="T1360" s="27"/>
    </row>
    <row r="1361" spans="1:20" x14ac:dyDescent="0.25">
      <c r="A1361" s="2" t="s">
        <v>4489</v>
      </c>
      <c r="B1361" s="33">
        <v>8189990</v>
      </c>
      <c r="C1361" s="35" t="s">
        <v>183</v>
      </c>
      <c r="D1361" s="33" t="s">
        <v>382</v>
      </c>
      <c r="E1361" s="35" t="s">
        <v>383</v>
      </c>
      <c r="F1361" s="10" t="s">
        <v>20</v>
      </c>
      <c r="G1361" s="18" t="s">
        <v>10</v>
      </c>
      <c r="H1361" s="26"/>
      <c r="I1361" s="26"/>
      <c r="J1361" s="26"/>
      <c r="K1361" s="26"/>
      <c r="L1361" s="26"/>
      <c r="M1361" s="26"/>
      <c r="N1361" s="26"/>
      <c r="O1361" s="26">
        <v>397443</v>
      </c>
      <c r="P1361" s="26"/>
      <c r="Q1361" s="26"/>
      <c r="R1361" s="26"/>
      <c r="S1361" s="26"/>
      <c r="T1361" s="26"/>
    </row>
    <row r="1362" spans="1:20" x14ac:dyDescent="0.25">
      <c r="A1362" s="2" t="s">
        <v>4489</v>
      </c>
      <c r="B1362" s="34"/>
      <c r="C1362" s="36"/>
      <c r="D1362" s="34"/>
      <c r="E1362" s="36"/>
      <c r="F1362" s="10" t="s">
        <v>24</v>
      </c>
      <c r="G1362" s="18" t="s">
        <v>10</v>
      </c>
      <c r="H1362" s="26"/>
      <c r="I1362" s="26"/>
      <c r="J1362" s="26"/>
      <c r="K1362" s="26"/>
      <c r="L1362" s="26"/>
      <c r="M1362" s="26"/>
      <c r="N1362" s="26">
        <v>397443</v>
      </c>
      <c r="O1362" s="26"/>
      <c r="P1362" s="26"/>
      <c r="Q1362" s="26"/>
      <c r="R1362" s="26"/>
      <c r="S1362" s="26"/>
      <c r="T1362" s="26"/>
    </row>
    <row r="1363" spans="1:20" x14ac:dyDescent="0.25">
      <c r="A1363" s="2" t="s">
        <v>4489</v>
      </c>
      <c r="B1363" s="10" t="s">
        <v>917</v>
      </c>
      <c r="C1363" s="10"/>
      <c r="D1363" s="10"/>
      <c r="E1363" s="10"/>
      <c r="F1363" s="10"/>
      <c r="G1363" s="10"/>
      <c r="H1363" s="27"/>
      <c r="I1363" s="27"/>
      <c r="J1363" s="27"/>
      <c r="K1363" s="27"/>
      <c r="L1363" s="27"/>
      <c r="M1363" s="27"/>
      <c r="N1363" s="27">
        <f>SUBTOTAL(9,N1361:N1362)</f>
        <v>397443</v>
      </c>
      <c r="O1363" s="27">
        <f>SUBTOTAL(9,O1361:O1362)</f>
        <v>397443</v>
      </c>
      <c r="P1363" s="27"/>
      <c r="Q1363" s="27"/>
      <c r="R1363" s="27"/>
      <c r="S1363" s="27"/>
      <c r="T1363" s="27"/>
    </row>
    <row r="1364" spans="1:20" x14ac:dyDescent="0.25">
      <c r="A1364" s="2" t="s">
        <v>4489</v>
      </c>
      <c r="B1364" s="33">
        <v>8165560</v>
      </c>
      <c r="C1364" s="35" t="s">
        <v>621</v>
      </c>
      <c r="D1364" s="33" t="s">
        <v>918</v>
      </c>
      <c r="E1364" s="35" t="s">
        <v>919</v>
      </c>
      <c r="F1364" s="10" t="s">
        <v>18</v>
      </c>
      <c r="G1364" s="18" t="s">
        <v>10</v>
      </c>
      <c r="H1364" s="26"/>
      <c r="I1364" s="26"/>
      <c r="J1364" s="26"/>
      <c r="K1364" s="26"/>
      <c r="L1364" s="26"/>
      <c r="M1364" s="26"/>
      <c r="N1364" s="26">
        <v>50000</v>
      </c>
      <c r="O1364" s="26"/>
      <c r="P1364" s="26"/>
      <c r="Q1364" s="26"/>
      <c r="R1364" s="26"/>
      <c r="S1364" s="26"/>
      <c r="T1364" s="26"/>
    </row>
    <row r="1365" spans="1:20" x14ac:dyDescent="0.25">
      <c r="A1365" s="2" t="s">
        <v>4489</v>
      </c>
      <c r="B1365" s="34"/>
      <c r="C1365" s="36"/>
      <c r="D1365" s="34"/>
      <c r="E1365" s="36"/>
      <c r="F1365" s="10" t="s">
        <v>20</v>
      </c>
      <c r="G1365" s="18" t="s">
        <v>10</v>
      </c>
      <c r="H1365" s="26"/>
      <c r="I1365" s="26"/>
      <c r="J1365" s="26"/>
      <c r="K1365" s="26"/>
      <c r="L1365" s="26"/>
      <c r="M1365" s="26"/>
      <c r="N1365" s="26"/>
      <c r="O1365" s="26">
        <v>50000</v>
      </c>
      <c r="P1365" s="26"/>
      <c r="Q1365" s="26"/>
      <c r="R1365" s="26"/>
      <c r="S1365" s="26"/>
      <c r="T1365" s="26"/>
    </row>
    <row r="1366" spans="1:20" x14ac:dyDescent="0.25">
      <c r="A1366" s="2" t="s">
        <v>4489</v>
      </c>
      <c r="B1366" s="10" t="s">
        <v>920</v>
      </c>
      <c r="C1366" s="10"/>
      <c r="D1366" s="10"/>
      <c r="E1366" s="10"/>
      <c r="F1366" s="10"/>
      <c r="G1366" s="10"/>
      <c r="H1366" s="27"/>
      <c r="I1366" s="27"/>
      <c r="J1366" s="27"/>
      <c r="K1366" s="27"/>
      <c r="L1366" s="27"/>
      <c r="M1366" s="27"/>
      <c r="N1366" s="27">
        <f>SUBTOTAL(9,N1364:N1365)</f>
        <v>50000</v>
      </c>
      <c r="O1366" s="27">
        <f>SUBTOTAL(9,O1364:O1365)</f>
        <v>50000</v>
      </c>
      <c r="P1366" s="27"/>
      <c r="Q1366" s="27"/>
      <c r="R1366" s="27"/>
      <c r="S1366" s="27"/>
      <c r="T1366" s="27"/>
    </row>
    <row r="1367" spans="1:20" x14ac:dyDescent="0.25">
      <c r="A1367" s="2" t="s">
        <v>4489</v>
      </c>
      <c r="B1367" s="33">
        <v>8189930</v>
      </c>
      <c r="C1367" s="35" t="s">
        <v>177</v>
      </c>
      <c r="D1367" s="33" t="s">
        <v>178</v>
      </c>
      <c r="E1367" s="35" t="s">
        <v>179</v>
      </c>
      <c r="F1367" s="10" t="s">
        <v>9</v>
      </c>
      <c r="G1367" s="18" t="s">
        <v>10</v>
      </c>
      <c r="H1367" s="26"/>
      <c r="I1367" s="26"/>
      <c r="J1367" s="26"/>
      <c r="K1367" s="26"/>
      <c r="L1367" s="26"/>
      <c r="M1367" s="26"/>
      <c r="N1367" s="26"/>
      <c r="O1367" s="26">
        <v>50000</v>
      </c>
      <c r="P1367" s="26"/>
      <c r="Q1367" s="26"/>
      <c r="R1367" s="26"/>
      <c r="S1367" s="26"/>
      <c r="T1367" s="26"/>
    </row>
    <row r="1368" spans="1:20" x14ac:dyDescent="0.25">
      <c r="A1368" s="2" t="s">
        <v>4489</v>
      </c>
      <c r="B1368" s="34"/>
      <c r="C1368" s="36"/>
      <c r="D1368" s="34"/>
      <c r="E1368" s="36"/>
      <c r="F1368" s="10" t="s">
        <v>18</v>
      </c>
      <c r="G1368" s="18" t="s">
        <v>10</v>
      </c>
      <c r="H1368" s="26"/>
      <c r="I1368" s="26"/>
      <c r="J1368" s="26"/>
      <c r="K1368" s="26"/>
      <c r="L1368" s="26"/>
      <c r="M1368" s="26"/>
      <c r="N1368" s="26">
        <v>50000</v>
      </c>
      <c r="O1368" s="26"/>
      <c r="P1368" s="26"/>
      <c r="Q1368" s="26"/>
      <c r="R1368" s="26"/>
      <c r="S1368" s="26"/>
      <c r="T1368" s="26"/>
    </row>
    <row r="1369" spans="1:20" x14ac:dyDescent="0.25">
      <c r="A1369" s="2" t="s">
        <v>4489</v>
      </c>
      <c r="B1369" s="10" t="s">
        <v>921</v>
      </c>
      <c r="C1369" s="10"/>
      <c r="D1369" s="10"/>
      <c r="E1369" s="10"/>
      <c r="F1369" s="10"/>
      <c r="G1369" s="10"/>
      <c r="H1369" s="27"/>
      <c r="I1369" s="27"/>
      <c r="J1369" s="27"/>
      <c r="K1369" s="27"/>
      <c r="L1369" s="27"/>
      <c r="M1369" s="27"/>
      <c r="N1369" s="27">
        <f>SUBTOTAL(9,N1367:N1368)</f>
        <v>50000</v>
      </c>
      <c r="O1369" s="27">
        <f>SUBTOTAL(9,O1367:O1368)</f>
        <v>50000</v>
      </c>
      <c r="P1369" s="27"/>
      <c r="Q1369" s="27"/>
      <c r="R1369" s="27"/>
      <c r="S1369" s="27"/>
      <c r="T1369" s="27"/>
    </row>
    <row r="1370" spans="1:20" x14ac:dyDescent="0.25">
      <c r="A1370" s="2" t="s">
        <v>4489</v>
      </c>
      <c r="B1370" s="33">
        <v>8241744</v>
      </c>
      <c r="C1370" s="35" t="s">
        <v>493</v>
      </c>
      <c r="D1370" s="33" t="s">
        <v>494</v>
      </c>
      <c r="E1370" s="35" t="s">
        <v>495</v>
      </c>
      <c r="F1370" s="10" t="s">
        <v>18</v>
      </c>
      <c r="G1370" s="18" t="s">
        <v>10</v>
      </c>
      <c r="H1370" s="26"/>
      <c r="I1370" s="26"/>
      <c r="J1370" s="26"/>
      <c r="K1370" s="26"/>
      <c r="L1370" s="26"/>
      <c r="M1370" s="26"/>
      <c r="N1370" s="26"/>
      <c r="O1370" s="26">
        <v>150000</v>
      </c>
      <c r="P1370" s="26"/>
      <c r="Q1370" s="26"/>
      <c r="R1370" s="26"/>
      <c r="S1370" s="26"/>
      <c r="T1370" s="26"/>
    </row>
    <row r="1371" spans="1:20" x14ac:dyDescent="0.25">
      <c r="A1371" s="2" t="s">
        <v>4489</v>
      </c>
      <c r="B1371" s="37"/>
      <c r="C1371" s="38"/>
      <c r="D1371" s="37"/>
      <c r="E1371" s="38"/>
      <c r="F1371" s="10" t="s">
        <v>22</v>
      </c>
      <c r="G1371" s="18" t="s">
        <v>10</v>
      </c>
      <c r="H1371" s="26"/>
      <c r="I1371" s="26"/>
      <c r="J1371" s="26"/>
      <c r="K1371" s="26"/>
      <c r="L1371" s="26"/>
      <c r="M1371" s="26"/>
      <c r="N1371" s="26">
        <v>100000</v>
      </c>
      <c r="O1371" s="26"/>
      <c r="P1371" s="26"/>
      <c r="Q1371" s="26"/>
      <c r="R1371" s="26"/>
      <c r="S1371" s="26"/>
      <c r="T1371" s="26"/>
    </row>
    <row r="1372" spans="1:20" x14ac:dyDescent="0.25">
      <c r="A1372" s="2" t="s">
        <v>4489</v>
      </c>
      <c r="B1372" s="34"/>
      <c r="C1372" s="36"/>
      <c r="D1372" s="34"/>
      <c r="E1372" s="36"/>
      <c r="F1372" s="10" t="s">
        <v>496</v>
      </c>
      <c r="G1372" s="18" t="s">
        <v>10</v>
      </c>
      <c r="H1372" s="26"/>
      <c r="I1372" s="26"/>
      <c r="J1372" s="26"/>
      <c r="K1372" s="26"/>
      <c r="L1372" s="26"/>
      <c r="M1372" s="26"/>
      <c r="N1372" s="26">
        <v>50000</v>
      </c>
      <c r="O1372" s="26"/>
      <c r="P1372" s="26"/>
      <c r="Q1372" s="26"/>
      <c r="R1372" s="26"/>
      <c r="S1372" s="26"/>
      <c r="T1372" s="26"/>
    </row>
    <row r="1373" spans="1:20" x14ac:dyDescent="0.25">
      <c r="A1373" s="2" t="s">
        <v>4489</v>
      </c>
      <c r="B1373" s="10" t="s">
        <v>922</v>
      </c>
      <c r="C1373" s="10"/>
      <c r="D1373" s="10"/>
      <c r="E1373" s="10"/>
      <c r="F1373" s="10"/>
      <c r="G1373" s="10"/>
      <c r="H1373" s="27"/>
      <c r="I1373" s="27"/>
      <c r="J1373" s="27"/>
      <c r="K1373" s="27"/>
      <c r="L1373" s="27"/>
      <c r="M1373" s="27"/>
      <c r="N1373" s="27">
        <f>SUBTOTAL(9,N1370:N1372)</f>
        <v>150000</v>
      </c>
      <c r="O1373" s="27">
        <f>SUBTOTAL(9,O1370:O1372)</f>
        <v>150000</v>
      </c>
      <c r="P1373" s="27"/>
      <c r="Q1373" s="27"/>
      <c r="R1373" s="27"/>
      <c r="S1373" s="27"/>
      <c r="T1373" s="27"/>
    </row>
    <row r="1374" spans="1:20" x14ac:dyDescent="0.25">
      <c r="A1374" s="2" t="s">
        <v>4489</v>
      </c>
      <c r="B1374" s="33">
        <v>8239454</v>
      </c>
      <c r="C1374" s="35" t="s">
        <v>621</v>
      </c>
      <c r="D1374" s="33" t="s">
        <v>923</v>
      </c>
      <c r="E1374" s="35" t="s">
        <v>924</v>
      </c>
      <c r="F1374" s="10" t="s">
        <v>13</v>
      </c>
      <c r="G1374" s="18" t="s">
        <v>610</v>
      </c>
      <c r="H1374" s="26"/>
      <c r="I1374" s="26"/>
      <c r="J1374" s="26"/>
      <c r="K1374" s="26"/>
      <c r="L1374" s="26"/>
      <c r="M1374" s="26"/>
      <c r="N1374" s="26"/>
      <c r="O1374" s="26"/>
      <c r="P1374" s="26">
        <v>1130000</v>
      </c>
      <c r="Q1374" s="26"/>
      <c r="R1374" s="26"/>
      <c r="S1374" s="26"/>
      <c r="T1374" s="26"/>
    </row>
    <row r="1375" spans="1:20" x14ac:dyDescent="0.25">
      <c r="A1375" s="2" t="s">
        <v>4489</v>
      </c>
      <c r="B1375" s="34"/>
      <c r="C1375" s="36"/>
      <c r="D1375" s="34"/>
      <c r="E1375" s="36"/>
      <c r="F1375" s="10" t="s">
        <v>24</v>
      </c>
      <c r="G1375" s="18" t="s">
        <v>610</v>
      </c>
      <c r="H1375" s="26"/>
      <c r="I1375" s="26"/>
      <c r="J1375" s="26"/>
      <c r="K1375" s="26"/>
      <c r="L1375" s="26"/>
      <c r="M1375" s="26"/>
      <c r="N1375" s="26"/>
      <c r="O1375" s="26"/>
      <c r="P1375" s="26"/>
      <c r="Q1375" s="26">
        <v>1130000</v>
      </c>
      <c r="R1375" s="26"/>
      <c r="S1375" s="26"/>
      <c r="T1375" s="26"/>
    </row>
    <row r="1376" spans="1:20" x14ac:dyDescent="0.25">
      <c r="A1376" s="2" t="s">
        <v>4489</v>
      </c>
      <c r="B1376" s="10" t="s">
        <v>925</v>
      </c>
      <c r="C1376" s="10"/>
      <c r="D1376" s="10"/>
      <c r="E1376" s="10"/>
      <c r="F1376" s="10"/>
      <c r="G1376" s="10"/>
      <c r="H1376" s="27"/>
      <c r="I1376" s="27"/>
      <c r="J1376" s="27"/>
      <c r="K1376" s="27"/>
      <c r="L1376" s="27"/>
      <c r="M1376" s="27"/>
      <c r="N1376" s="27"/>
      <c r="O1376" s="27"/>
      <c r="P1376" s="27">
        <f>SUBTOTAL(9,P1374:P1375)</f>
        <v>1130000</v>
      </c>
      <c r="Q1376" s="27">
        <f>SUBTOTAL(9,Q1374:Q1375)</f>
        <v>1130000</v>
      </c>
      <c r="R1376" s="27"/>
      <c r="S1376" s="27"/>
      <c r="T1376" s="27"/>
    </row>
    <row r="1377" spans="1:20" x14ac:dyDescent="0.25">
      <c r="A1377" s="2" t="s">
        <v>4489</v>
      </c>
      <c r="B1377" s="33">
        <v>8159876</v>
      </c>
      <c r="C1377" s="35" t="s">
        <v>457</v>
      </c>
      <c r="D1377" s="33" t="s">
        <v>458</v>
      </c>
      <c r="E1377" s="35" t="s">
        <v>459</v>
      </c>
      <c r="F1377" s="10" t="s">
        <v>32</v>
      </c>
      <c r="G1377" s="18" t="s">
        <v>10</v>
      </c>
      <c r="H1377" s="26"/>
      <c r="I1377" s="26"/>
      <c r="J1377" s="26"/>
      <c r="K1377" s="26"/>
      <c r="L1377" s="26"/>
      <c r="M1377" s="26"/>
      <c r="N1377" s="26"/>
      <c r="O1377" s="26">
        <v>19916600</v>
      </c>
      <c r="P1377" s="26"/>
      <c r="Q1377" s="26"/>
      <c r="R1377" s="26"/>
      <c r="S1377" s="26"/>
      <c r="T1377" s="26"/>
    </row>
    <row r="1378" spans="1:20" x14ac:dyDescent="0.25">
      <c r="A1378" s="2" t="s">
        <v>4489</v>
      </c>
      <c r="B1378" s="34"/>
      <c r="C1378" s="36"/>
      <c r="D1378" s="34"/>
      <c r="E1378" s="36"/>
      <c r="F1378" s="10" t="s">
        <v>417</v>
      </c>
      <c r="G1378" s="18" t="s">
        <v>10</v>
      </c>
      <c r="H1378" s="26"/>
      <c r="I1378" s="26"/>
      <c r="J1378" s="26"/>
      <c r="K1378" s="26"/>
      <c r="L1378" s="26"/>
      <c r="M1378" s="26"/>
      <c r="N1378" s="26">
        <v>19916600</v>
      </c>
      <c r="O1378" s="26"/>
      <c r="P1378" s="26"/>
      <c r="Q1378" s="26"/>
      <c r="R1378" s="26"/>
      <c r="S1378" s="26"/>
      <c r="T1378" s="26"/>
    </row>
    <row r="1379" spans="1:20" x14ac:dyDescent="0.25">
      <c r="A1379" s="2" t="s">
        <v>4489</v>
      </c>
      <c r="B1379" s="10" t="s">
        <v>926</v>
      </c>
      <c r="C1379" s="10"/>
      <c r="D1379" s="10"/>
      <c r="E1379" s="10"/>
      <c r="F1379" s="10"/>
      <c r="G1379" s="10"/>
      <c r="H1379" s="27"/>
      <c r="I1379" s="27"/>
      <c r="J1379" s="27"/>
      <c r="K1379" s="27"/>
      <c r="L1379" s="27"/>
      <c r="M1379" s="27"/>
      <c r="N1379" s="27">
        <f>SUBTOTAL(9,N1377:N1378)</f>
        <v>19916600</v>
      </c>
      <c r="O1379" s="27">
        <f>SUBTOTAL(9,O1377:O1378)</f>
        <v>19916600</v>
      </c>
      <c r="P1379" s="27"/>
      <c r="Q1379" s="27"/>
      <c r="R1379" s="27"/>
      <c r="S1379" s="27"/>
      <c r="T1379" s="27"/>
    </row>
    <row r="1380" spans="1:20" x14ac:dyDescent="0.25">
      <c r="A1380" s="2" t="s">
        <v>4489</v>
      </c>
      <c r="B1380" s="33">
        <v>8158051</v>
      </c>
      <c r="C1380" s="35" t="s">
        <v>109</v>
      </c>
      <c r="D1380" s="33" t="s">
        <v>927</v>
      </c>
      <c r="E1380" s="35" t="s">
        <v>928</v>
      </c>
      <c r="F1380" s="10" t="s">
        <v>77</v>
      </c>
      <c r="G1380" s="18" t="s">
        <v>768</v>
      </c>
      <c r="H1380" s="26"/>
      <c r="I1380" s="26"/>
      <c r="J1380" s="26">
        <v>4987500</v>
      </c>
      <c r="K1380" s="26"/>
      <c r="L1380" s="26"/>
      <c r="M1380" s="26"/>
      <c r="N1380" s="26"/>
      <c r="O1380" s="26"/>
      <c r="P1380" s="26"/>
      <c r="Q1380" s="26"/>
      <c r="R1380" s="26"/>
      <c r="S1380" s="26"/>
      <c r="T1380" s="26"/>
    </row>
    <row r="1381" spans="1:20" x14ac:dyDescent="0.25">
      <c r="A1381" s="2" t="s">
        <v>4489</v>
      </c>
      <c r="B1381" s="34"/>
      <c r="C1381" s="36"/>
      <c r="D1381" s="34"/>
      <c r="E1381" s="36"/>
      <c r="F1381" s="10" t="s">
        <v>23</v>
      </c>
      <c r="G1381" s="18" t="s">
        <v>768</v>
      </c>
      <c r="H1381" s="26"/>
      <c r="I1381" s="26"/>
      <c r="J1381" s="26">
        <v>10375544</v>
      </c>
      <c r="K1381" s="26"/>
      <c r="L1381" s="26"/>
      <c r="M1381" s="26"/>
      <c r="N1381" s="26"/>
      <c r="O1381" s="26"/>
      <c r="P1381" s="26"/>
      <c r="Q1381" s="26"/>
      <c r="R1381" s="26"/>
      <c r="S1381" s="26"/>
      <c r="T1381" s="26"/>
    </row>
    <row r="1382" spans="1:20" x14ac:dyDescent="0.25">
      <c r="A1382" s="2" t="s">
        <v>4489</v>
      </c>
      <c r="B1382" s="10" t="s">
        <v>929</v>
      </c>
      <c r="C1382" s="10"/>
      <c r="D1382" s="10"/>
      <c r="E1382" s="10"/>
      <c r="F1382" s="10"/>
      <c r="G1382" s="10"/>
      <c r="H1382" s="27"/>
      <c r="I1382" s="27"/>
      <c r="J1382" s="27">
        <v>15363044</v>
      </c>
      <c r="K1382" s="27"/>
      <c r="L1382" s="27"/>
      <c r="M1382" s="27"/>
      <c r="N1382" s="27"/>
      <c r="O1382" s="27"/>
      <c r="P1382" s="27"/>
      <c r="Q1382" s="27"/>
      <c r="R1382" s="27"/>
      <c r="S1382" s="27"/>
      <c r="T1382" s="27"/>
    </row>
    <row r="1383" spans="1:20" x14ac:dyDescent="0.25">
      <c r="A1383" s="2" t="s">
        <v>4489</v>
      </c>
      <c r="B1383" s="33">
        <v>8193354</v>
      </c>
      <c r="C1383" s="35" t="s">
        <v>183</v>
      </c>
      <c r="D1383" s="33" t="s">
        <v>382</v>
      </c>
      <c r="E1383" s="35" t="s">
        <v>383</v>
      </c>
      <c r="F1383" s="10" t="s">
        <v>53</v>
      </c>
      <c r="G1383" s="18" t="s">
        <v>72</v>
      </c>
      <c r="H1383" s="26"/>
      <c r="I1383" s="26"/>
      <c r="J1383" s="26">
        <v>500000</v>
      </c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</row>
    <row r="1384" spans="1:20" x14ac:dyDescent="0.25">
      <c r="A1384" s="2" t="s">
        <v>4489</v>
      </c>
      <c r="B1384" s="37"/>
      <c r="C1384" s="38"/>
      <c r="D1384" s="37"/>
      <c r="E1384" s="38"/>
      <c r="F1384" s="10" t="s">
        <v>18</v>
      </c>
      <c r="G1384" s="18" t="s">
        <v>72</v>
      </c>
      <c r="H1384" s="26"/>
      <c r="I1384" s="26"/>
      <c r="J1384" s="26">
        <v>2000000</v>
      </c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</row>
    <row r="1385" spans="1:20" x14ac:dyDescent="0.25">
      <c r="A1385" s="2" t="s">
        <v>4489</v>
      </c>
      <c r="B1385" s="34"/>
      <c r="C1385" s="36"/>
      <c r="D1385" s="34"/>
      <c r="E1385" s="36"/>
      <c r="F1385" s="10" t="s">
        <v>20</v>
      </c>
      <c r="G1385" s="18" t="s">
        <v>72</v>
      </c>
      <c r="H1385" s="26"/>
      <c r="I1385" s="26"/>
      <c r="J1385" s="26">
        <v>831324</v>
      </c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</row>
    <row r="1386" spans="1:20" x14ac:dyDescent="0.25">
      <c r="A1386" s="2" t="s">
        <v>4489</v>
      </c>
      <c r="B1386" s="10" t="s">
        <v>930</v>
      </c>
      <c r="C1386" s="10"/>
      <c r="D1386" s="10"/>
      <c r="E1386" s="10"/>
      <c r="F1386" s="10"/>
      <c r="G1386" s="10"/>
      <c r="H1386" s="27"/>
      <c r="I1386" s="27"/>
      <c r="J1386" s="27">
        <v>3331324</v>
      </c>
      <c r="K1386" s="27"/>
      <c r="L1386" s="27"/>
      <c r="M1386" s="27"/>
      <c r="N1386" s="27"/>
      <c r="O1386" s="27"/>
      <c r="P1386" s="27"/>
      <c r="Q1386" s="27"/>
      <c r="R1386" s="27"/>
      <c r="S1386" s="27"/>
      <c r="T1386" s="27"/>
    </row>
    <row r="1387" spans="1:20" x14ac:dyDescent="0.25">
      <c r="A1387" s="2" t="s">
        <v>4489</v>
      </c>
      <c r="B1387" s="33">
        <v>8230852</v>
      </c>
      <c r="C1387" s="35" t="s">
        <v>183</v>
      </c>
      <c r="D1387" s="33" t="s">
        <v>931</v>
      </c>
      <c r="E1387" s="35" t="s">
        <v>932</v>
      </c>
      <c r="F1387" s="10" t="s">
        <v>44</v>
      </c>
      <c r="G1387" s="18" t="s">
        <v>72</v>
      </c>
      <c r="H1387" s="26"/>
      <c r="I1387" s="26"/>
      <c r="J1387" s="26">
        <v>560000</v>
      </c>
      <c r="K1387" s="26"/>
      <c r="L1387" s="26"/>
      <c r="M1387" s="26"/>
      <c r="N1387" s="26"/>
      <c r="O1387" s="26"/>
      <c r="P1387" s="26"/>
      <c r="Q1387" s="26"/>
      <c r="R1387" s="26"/>
      <c r="S1387" s="26"/>
      <c r="T1387" s="26"/>
    </row>
    <row r="1388" spans="1:20" x14ac:dyDescent="0.25">
      <c r="A1388" s="2" t="s">
        <v>4489</v>
      </c>
      <c r="B1388" s="34"/>
      <c r="C1388" s="36"/>
      <c r="D1388" s="34"/>
      <c r="E1388" s="36"/>
      <c r="F1388" s="10" t="s">
        <v>20</v>
      </c>
      <c r="G1388" s="18" t="s">
        <v>72</v>
      </c>
      <c r="H1388" s="26"/>
      <c r="I1388" s="26"/>
      <c r="J1388" s="26">
        <v>397324</v>
      </c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</row>
    <row r="1389" spans="1:20" x14ac:dyDescent="0.25">
      <c r="A1389" s="2" t="s">
        <v>4489</v>
      </c>
      <c r="B1389" s="10" t="s">
        <v>933</v>
      </c>
      <c r="C1389" s="10"/>
      <c r="D1389" s="10"/>
      <c r="E1389" s="10"/>
      <c r="F1389" s="10"/>
      <c r="G1389" s="10"/>
      <c r="H1389" s="27"/>
      <c r="I1389" s="27"/>
      <c r="J1389" s="27">
        <v>957324</v>
      </c>
      <c r="K1389" s="27"/>
      <c r="L1389" s="27"/>
      <c r="M1389" s="27"/>
      <c r="N1389" s="27"/>
      <c r="O1389" s="27"/>
      <c r="P1389" s="27"/>
      <c r="Q1389" s="27"/>
      <c r="R1389" s="27"/>
      <c r="S1389" s="27"/>
      <c r="T1389" s="27"/>
    </row>
    <row r="1390" spans="1:20" x14ac:dyDescent="0.25">
      <c r="A1390" s="2" t="s">
        <v>4489</v>
      </c>
      <c r="B1390" s="33">
        <v>8170528</v>
      </c>
      <c r="C1390" s="35" t="s">
        <v>223</v>
      </c>
      <c r="D1390" s="33" t="s">
        <v>934</v>
      </c>
      <c r="E1390" s="35" t="s">
        <v>935</v>
      </c>
      <c r="F1390" s="10" t="s">
        <v>17</v>
      </c>
      <c r="G1390" s="18" t="s">
        <v>67</v>
      </c>
      <c r="H1390" s="26">
        <v>500000</v>
      </c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</row>
    <row r="1391" spans="1:20" x14ac:dyDescent="0.25">
      <c r="A1391" s="2" t="s">
        <v>4489</v>
      </c>
      <c r="B1391" s="34"/>
      <c r="C1391" s="36"/>
      <c r="D1391" s="34"/>
      <c r="E1391" s="36"/>
      <c r="F1391" s="10" t="s">
        <v>18</v>
      </c>
      <c r="G1391" s="18" t="s">
        <v>67</v>
      </c>
      <c r="H1391" s="26"/>
      <c r="I1391" s="26">
        <v>500000</v>
      </c>
      <c r="J1391" s="26"/>
      <c r="K1391" s="26"/>
      <c r="L1391" s="26"/>
      <c r="M1391" s="26"/>
      <c r="N1391" s="26"/>
      <c r="O1391" s="26"/>
      <c r="P1391" s="26"/>
      <c r="Q1391" s="26"/>
      <c r="R1391" s="26"/>
      <c r="S1391" s="26"/>
      <c r="T1391" s="26"/>
    </row>
    <row r="1392" spans="1:20" x14ac:dyDescent="0.25">
      <c r="A1392" s="2" t="s">
        <v>4489</v>
      </c>
      <c r="B1392" s="10" t="s">
        <v>936</v>
      </c>
      <c r="C1392" s="10"/>
      <c r="D1392" s="10"/>
      <c r="E1392" s="10"/>
      <c r="F1392" s="10"/>
      <c r="G1392" s="10"/>
      <c r="H1392" s="27">
        <f>SUBTOTAL(9,H1390:H1391)</f>
        <v>500000</v>
      </c>
      <c r="I1392" s="27">
        <f>SUBTOTAL(9,I1390:I1391)</f>
        <v>500000</v>
      </c>
      <c r="J1392" s="27"/>
      <c r="K1392" s="27"/>
      <c r="L1392" s="27"/>
      <c r="M1392" s="27"/>
      <c r="N1392" s="27"/>
      <c r="O1392" s="27"/>
      <c r="P1392" s="27"/>
      <c r="Q1392" s="27"/>
      <c r="R1392" s="27"/>
      <c r="S1392" s="27"/>
      <c r="T1392" s="27"/>
    </row>
    <row r="1393" spans="1:20" x14ac:dyDescent="0.25">
      <c r="A1393" s="2" t="s">
        <v>4489</v>
      </c>
      <c r="B1393" s="33">
        <v>8241695</v>
      </c>
      <c r="C1393" s="35" t="s">
        <v>422</v>
      </c>
      <c r="D1393" s="33" t="s">
        <v>760</v>
      </c>
      <c r="E1393" s="35" t="s">
        <v>761</v>
      </c>
      <c r="F1393" s="10" t="s">
        <v>20</v>
      </c>
      <c r="G1393" s="18" t="s">
        <v>10</v>
      </c>
      <c r="H1393" s="26"/>
      <c r="I1393" s="26"/>
      <c r="J1393" s="26"/>
      <c r="K1393" s="26"/>
      <c r="L1393" s="26"/>
      <c r="M1393" s="26"/>
      <c r="N1393" s="26">
        <v>150000</v>
      </c>
      <c r="O1393" s="26"/>
      <c r="P1393" s="26"/>
      <c r="Q1393" s="26"/>
      <c r="R1393" s="26"/>
      <c r="S1393" s="26"/>
      <c r="T1393" s="26"/>
    </row>
    <row r="1394" spans="1:20" x14ac:dyDescent="0.25">
      <c r="A1394" s="2" t="s">
        <v>4489</v>
      </c>
      <c r="B1394" s="34"/>
      <c r="C1394" s="36"/>
      <c r="D1394" s="34"/>
      <c r="E1394" s="36"/>
      <c r="F1394" s="10" t="s">
        <v>22</v>
      </c>
      <c r="G1394" s="18" t="s">
        <v>10</v>
      </c>
      <c r="H1394" s="26"/>
      <c r="I1394" s="26"/>
      <c r="J1394" s="26"/>
      <c r="K1394" s="26"/>
      <c r="L1394" s="26"/>
      <c r="M1394" s="26"/>
      <c r="N1394" s="26"/>
      <c r="O1394" s="26">
        <v>150000</v>
      </c>
      <c r="P1394" s="26"/>
      <c r="Q1394" s="26"/>
      <c r="R1394" s="26"/>
      <c r="S1394" s="26"/>
      <c r="T1394" s="26"/>
    </row>
    <row r="1395" spans="1:20" x14ac:dyDescent="0.25">
      <c r="A1395" s="2" t="s">
        <v>4489</v>
      </c>
      <c r="B1395" s="10" t="s">
        <v>937</v>
      </c>
      <c r="C1395" s="10"/>
      <c r="D1395" s="10"/>
      <c r="E1395" s="10"/>
      <c r="F1395" s="10"/>
      <c r="G1395" s="10"/>
      <c r="H1395" s="27"/>
      <c r="I1395" s="27"/>
      <c r="J1395" s="27"/>
      <c r="K1395" s="27"/>
      <c r="L1395" s="27"/>
      <c r="M1395" s="27"/>
      <c r="N1395" s="27">
        <f>SUBTOTAL(9,N1393:N1394)</f>
        <v>150000</v>
      </c>
      <c r="O1395" s="27">
        <f>SUBTOTAL(9,O1393:O1394)</f>
        <v>150000</v>
      </c>
      <c r="P1395" s="27"/>
      <c r="Q1395" s="27"/>
      <c r="R1395" s="27"/>
      <c r="S1395" s="27"/>
      <c r="T1395" s="27"/>
    </row>
    <row r="1396" spans="1:20" x14ac:dyDescent="0.25">
      <c r="A1396" s="2" t="s">
        <v>4489</v>
      </c>
      <c r="B1396" s="33">
        <v>8269044</v>
      </c>
      <c r="C1396" s="35" t="s">
        <v>177</v>
      </c>
      <c r="D1396" s="33" t="s">
        <v>832</v>
      </c>
      <c r="E1396" s="35" t="s">
        <v>833</v>
      </c>
      <c r="F1396" s="10" t="s">
        <v>18</v>
      </c>
      <c r="G1396" s="18" t="s">
        <v>10</v>
      </c>
      <c r="H1396" s="26"/>
      <c r="I1396" s="26"/>
      <c r="J1396" s="26"/>
      <c r="K1396" s="26"/>
      <c r="L1396" s="26"/>
      <c r="M1396" s="26"/>
      <c r="N1396" s="26">
        <v>86716</v>
      </c>
      <c r="O1396" s="26"/>
      <c r="P1396" s="26"/>
      <c r="Q1396" s="26"/>
      <c r="R1396" s="26"/>
      <c r="S1396" s="26"/>
      <c r="T1396" s="26"/>
    </row>
    <row r="1397" spans="1:20" x14ac:dyDescent="0.25">
      <c r="A1397" s="2" t="s">
        <v>4489</v>
      </c>
      <c r="B1397" s="34"/>
      <c r="C1397" s="36"/>
      <c r="D1397" s="34"/>
      <c r="E1397" s="36"/>
      <c r="F1397" s="10" t="s">
        <v>22</v>
      </c>
      <c r="G1397" s="18" t="s">
        <v>10</v>
      </c>
      <c r="H1397" s="26"/>
      <c r="I1397" s="26"/>
      <c r="J1397" s="26"/>
      <c r="K1397" s="26"/>
      <c r="L1397" s="26"/>
      <c r="M1397" s="26"/>
      <c r="N1397" s="26"/>
      <c r="O1397" s="26">
        <v>86716</v>
      </c>
      <c r="P1397" s="26"/>
      <c r="Q1397" s="26"/>
      <c r="R1397" s="26"/>
      <c r="S1397" s="26"/>
      <c r="T1397" s="26"/>
    </row>
    <row r="1398" spans="1:20" x14ac:dyDescent="0.25">
      <c r="A1398" s="2" t="s">
        <v>4489</v>
      </c>
      <c r="B1398" s="10" t="s">
        <v>938</v>
      </c>
      <c r="C1398" s="10"/>
      <c r="D1398" s="10"/>
      <c r="E1398" s="10"/>
      <c r="F1398" s="10"/>
      <c r="G1398" s="10"/>
      <c r="H1398" s="27"/>
      <c r="I1398" s="27"/>
      <c r="J1398" s="27"/>
      <c r="K1398" s="27"/>
      <c r="L1398" s="27"/>
      <c r="M1398" s="27"/>
      <c r="N1398" s="27">
        <f>SUBTOTAL(9,N1396:N1397)</f>
        <v>86716</v>
      </c>
      <c r="O1398" s="27">
        <f>SUBTOTAL(9,O1396:O1397)</f>
        <v>86716</v>
      </c>
      <c r="P1398" s="27"/>
      <c r="Q1398" s="27"/>
      <c r="R1398" s="27"/>
      <c r="S1398" s="27"/>
      <c r="T1398" s="27"/>
    </row>
    <row r="1399" spans="1:20" x14ac:dyDescent="0.25">
      <c r="A1399" s="2" t="s">
        <v>4489</v>
      </c>
      <c r="B1399" s="33">
        <v>8249196</v>
      </c>
      <c r="C1399" s="35" t="s">
        <v>105</v>
      </c>
      <c r="D1399" s="33" t="s">
        <v>337</v>
      </c>
      <c r="E1399" s="35" t="s">
        <v>338</v>
      </c>
      <c r="F1399" s="10" t="s">
        <v>17</v>
      </c>
      <c r="G1399" s="18" t="s">
        <v>10</v>
      </c>
      <c r="H1399" s="26"/>
      <c r="I1399" s="26"/>
      <c r="J1399" s="26"/>
      <c r="K1399" s="26"/>
      <c r="L1399" s="26"/>
      <c r="M1399" s="26"/>
      <c r="N1399" s="26">
        <v>500000</v>
      </c>
      <c r="O1399" s="26"/>
      <c r="P1399" s="26"/>
      <c r="Q1399" s="26"/>
      <c r="R1399" s="26"/>
      <c r="S1399" s="26"/>
      <c r="T1399" s="26"/>
    </row>
    <row r="1400" spans="1:20" x14ac:dyDescent="0.25">
      <c r="A1400" s="2" t="s">
        <v>4489</v>
      </c>
      <c r="B1400" s="37"/>
      <c r="C1400" s="38"/>
      <c r="D1400" s="37"/>
      <c r="E1400" s="38"/>
      <c r="F1400" s="10" t="s">
        <v>18</v>
      </c>
      <c r="G1400" s="18" t="s">
        <v>10</v>
      </c>
      <c r="H1400" s="26"/>
      <c r="I1400" s="26"/>
      <c r="J1400" s="26"/>
      <c r="K1400" s="26"/>
      <c r="L1400" s="26"/>
      <c r="M1400" s="26"/>
      <c r="N1400" s="26"/>
      <c r="O1400" s="26">
        <v>269106</v>
      </c>
      <c r="P1400" s="26"/>
      <c r="Q1400" s="26"/>
      <c r="R1400" s="26"/>
      <c r="S1400" s="26"/>
      <c r="T1400" s="26"/>
    </row>
    <row r="1401" spans="1:20" x14ac:dyDescent="0.25">
      <c r="A1401" s="2" t="s">
        <v>4489</v>
      </c>
      <c r="B1401" s="37"/>
      <c r="C1401" s="38"/>
      <c r="D1401" s="37"/>
      <c r="E1401" s="38"/>
      <c r="F1401" s="10" t="s">
        <v>77</v>
      </c>
      <c r="G1401" s="18" t="s">
        <v>10</v>
      </c>
      <c r="H1401" s="26"/>
      <c r="I1401" s="26"/>
      <c r="J1401" s="26"/>
      <c r="K1401" s="26"/>
      <c r="L1401" s="26"/>
      <c r="M1401" s="26"/>
      <c r="N1401" s="26"/>
      <c r="O1401" s="26">
        <v>1500000</v>
      </c>
      <c r="P1401" s="26"/>
      <c r="Q1401" s="26"/>
      <c r="R1401" s="26"/>
      <c r="S1401" s="26"/>
      <c r="T1401" s="26"/>
    </row>
    <row r="1402" spans="1:20" x14ac:dyDescent="0.25">
      <c r="A1402" s="2" t="s">
        <v>4489</v>
      </c>
      <c r="B1402" s="37"/>
      <c r="C1402" s="38"/>
      <c r="D1402" s="37"/>
      <c r="E1402" s="38"/>
      <c r="F1402" s="10" t="s">
        <v>20</v>
      </c>
      <c r="G1402" s="18" t="s">
        <v>10</v>
      </c>
      <c r="H1402" s="26"/>
      <c r="I1402" s="26"/>
      <c r="J1402" s="26"/>
      <c r="K1402" s="26"/>
      <c r="L1402" s="26"/>
      <c r="M1402" s="26"/>
      <c r="N1402" s="26">
        <v>1235226</v>
      </c>
      <c r="O1402" s="26"/>
      <c r="P1402" s="26"/>
      <c r="Q1402" s="26"/>
      <c r="R1402" s="26"/>
      <c r="S1402" s="26"/>
      <c r="T1402" s="26"/>
    </row>
    <row r="1403" spans="1:20" x14ac:dyDescent="0.25">
      <c r="A1403" s="2" t="s">
        <v>4489</v>
      </c>
      <c r="B1403" s="34"/>
      <c r="C1403" s="36"/>
      <c r="D1403" s="34"/>
      <c r="E1403" s="36"/>
      <c r="F1403" s="10" t="s">
        <v>24</v>
      </c>
      <c r="G1403" s="18" t="s">
        <v>10</v>
      </c>
      <c r="H1403" s="26"/>
      <c r="I1403" s="26"/>
      <c r="J1403" s="26"/>
      <c r="K1403" s="26"/>
      <c r="L1403" s="26"/>
      <c r="M1403" s="26"/>
      <c r="N1403" s="26">
        <v>33880</v>
      </c>
      <c r="O1403" s="26"/>
      <c r="P1403" s="26"/>
      <c r="Q1403" s="26"/>
      <c r="R1403" s="26"/>
      <c r="S1403" s="26"/>
      <c r="T1403" s="26"/>
    </row>
    <row r="1404" spans="1:20" x14ac:dyDescent="0.25">
      <c r="A1404" s="2" t="s">
        <v>4489</v>
      </c>
      <c r="B1404" s="10" t="s">
        <v>939</v>
      </c>
      <c r="C1404" s="10"/>
      <c r="D1404" s="10"/>
      <c r="E1404" s="10"/>
      <c r="F1404" s="10"/>
      <c r="G1404" s="10"/>
      <c r="H1404" s="27"/>
      <c r="I1404" s="27"/>
      <c r="J1404" s="27"/>
      <c r="K1404" s="27"/>
      <c r="L1404" s="27"/>
      <c r="M1404" s="27"/>
      <c r="N1404" s="27">
        <f>SUBTOTAL(9,N1399:N1403)</f>
        <v>1769106</v>
      </c>
      <c r="O1404" s="27">
        <f>SUBTOTAL(9,O1399:O1403)</f>
        <v>1769106</v>
      </c>
      <c r="P1404" s="27"/>
      <c r="Q1404" s="27"/>
      <c r="R1404" s="27"/>
      <c r="S1404" s="27"/>
      <c r="T1404" s="27"/>
    </row>
    <row r="1405" spans="1:20" x14ac:dyDescent="0.25">
      <c r="A1405" s="2" t="s">
        <v>4489</v>
      </c>
      <c r="B1405" s="33">
        <v>8247148</v>
      </c>
      <c r="C1405" s="35" t="s">
        <v>69</v>
      </c>
      <c r="D1405" s="33" t="s">
        <v>300</v>
      </c>
      <c r="E1405" s="35" t="s">
        <v>301</v>
      </c>
      <c r="F1405" s="10" t="s">
        <v>44</v>
      </c>
      <c r="G1405" s="18" t="s">
        <v>10</v>
      </c>
      <c r="H1405" s="26"/>
      <c r="I1405" s="26"/>
      <c r="J1405" s="26"/>
      <c r="K1405" s="26"/>
      <c r="L1405" s="26"/>
      <c r="M1405" s="26"/>
      <c r="N1405" s="26">
        <v>512440</v>
      </c>
      <c r="O1405" s="26"/>
      <c r="P1405" s="26"/>
      <c r="Q1405" s="26"/>
      <c r="R1405" s="26"/>
      <c r="S1405" s="26"/>
      <c r="T1405" s="26"/>
    </row>
    <row r="1406" spans="1:20" x14ac:dyDescent="0.25">
      <c r="A1406" s="2" t="s">
        <v>4489</v>
      </c>
      <c r="B1406" s="37"/>
      <c r="C1406" s="38"/>
      <c r="D1406" s="37"/>
      <c r="E1406" s="38"/>
      <c r="F1406" s="10" t="s">
        <v>170</v>
      </c>
      <c r="G1406" s="18" t="s">
        <v>10</v>
      </c>
      <c r="H1406" s="26"/>
      <c r="I1406" s="26"/>
      <c r="J1406" s="26"/>
      <c r="K1406" s="26"/>
      <c r="L1406" s="26"/>
      <c r="M1406" s="26"/>
      <c r="N1406" s="26"/>
      <c r="O1406" s="26">
        <v>512440</v>
      </c>
      <c r="P1406" s="26"/>
      <c r="Q1406" s="26"/>
      <c r="R1406" s="26"/>
      <c r="S1406" s="26"/>
      <c r="T1406" s="26"/>
    </row>
    <row r="1407" spans="1:20" x14ac:dyDescent="0.25">
      <c r="A1407" s="2" t="s">
        <v>4489</v>
      </c>
      <c r="B1407" s="37"/>
      <c r="C1407" s="38"/>
      <c r="D1407" s="37"/>
      <c r="E1407" s="38"/>
      <c r="F1407" s="10" t="s">
        <v>102</v>
      </c>
      <c r="G1407" s="18" t="s">
        <v>10</v>
      </c>
      <c r="H1407" s="26"/>
      <c r="I1407" s="26"/>
      <c r="J1407" s="26"/>
      <c r="K1407" s="26"/>
      <c r="L1407" s="26"/>
      <c r="M1407" s="26"/>
      <c r="N1407" s="26"/>
      <c r="O1407" s="26">
        <v>150000</v>
      </c>
      <c r="P1407" s="26"/>
      <c r="Q1407" s="26"/>
      <c r="R1407" s="26"/>
      <c r="S1407" s="26"/>
      <c r="T1407" s="26"/>
    </row>
    <row r="1408" spans="1:20" x14ac:dyDescent="0.25">
      <c r="A1408" s="2" t="s">
        <v>4489</v>
      </c>
      <c r="B1408" s="34"/>
      <c r="C1408" s="36"/>
      <c r="D1408" s="34"/>
      <c r="E1408" s="36"/>
      <c r="F1408" s="10" t="s">
        <v>96</v>
      </c>
      <c r="G1408" s="18" t="s">
        <v>10</v>
      </c>
      <c r="H1408" s="26"/>
      <c r="I1408" s="26"/>
      <c r="J1408" s="26"/>
      <c r="K1408" s="26"/>
      <c r="L1408" s="26"/>
      <c r="M1408" s="26"/>
      <c r="N1408" s="26">
        <v>150000</v>
      </c>
      <c r="O1408" s="26"/>
      <c r="P1408" s="26"/>
      <c r="Q1408" s="26"/>
      <c r="R1408" s="26"/>
      <c r="S1408" s="26"/>
      <c r="T1408" s="26"/>
    </row>
    <row r="1409" spans="1:20" x14ac:dyDescent="0.25">
      <c r="A1409" s="2" t="s">
        <v>4489</v>
      </c>
      <c r="B1409" s="10" t="s">
        <v>940</v>
      </c>
      <c r="C1409" s="10"/>
      <c r="D1409" s="10"/>
      <c r="E1409" s="10"/>
      <c r="F1409" s="10"/>
      <c r="G1409" s="10"/>
      <c r="H1409" s="27"/>
      <c r="I1409" s="27"/>
      <c r="J1409" s="27"/>
      <c r="K1409" s="27"/>
      <c r="L1409" s="27"/>
      <c r="M1409" s="27"/>
      <c r="N1409" s="27">
        <f>SUBTOTAL(9,N1405:N1408)</f>
        <v>662440</v>
      </c>
      <c r="O1409" s="27">
        <f>SUBTOTAL(9,O1405:O1408)</f>
        <v>662440</v>
      </c>
      <c r="P1409" s="27"/>
      <c r="Q1409" s="27"/>
      <c r="R1409" s="27"/>
      <c r="S1409" s="27"/>
      <c r="T1409" s="27"/>
    </row>
    <row r="1410" spans="1:20" x14ac:dyDescent="0.25">
      <c r="A1410" s="2" t="s">
        <v>4489</v>
      </c>
      <c r="B1410" s="33">
        <v>8272004</v>
      </c>
      <c r="C1410" s="35" t="s">
        <v>310</v>
      </c>
      <c r="D1410" s="33" t="s">
        <v>400</v>
      </c>
      <c r="E1410" s="35" t="s">
        <v>401</v>
      </c>
      <c r="F1410" s="10" t="s">
        <v>20</v>
      </c>
      <c r="G1410" s="18" t="s">
        <v>10</v>
      </c>
      <c r="H1410" s="26"/>
      <c r="I1410" s="26"/>
      <c r="J1410" s="26"/>
      <c r="K1410" s="26"/>
      <c r="L1410" s="26"/>
      <c r="M1410" s="26"/>
      <c r="N1410" s="26"/>
      <c r="O1410" s="26">
        <v>1000000</v>
      </c>
      <c r="P1410" s="26"/>
      <c r="Q1410" s="26"/>
      <c r="R1410" s="26"/>
      <c r="S1410" s="26"/>
      <c r="T1410" s="26"/>
    </row>
    <row r="1411" spans="1:20" x14ac:dyDescent="0.25">
      <c r="A1411" s="2" t="s">
        <v>4489</v>
      </c>
      <c r="B1411" s="34"/>
      <c r="C1411" s="36"/>
      <c r="D1411" s="34"/>
      <c r="E1411" s="36"/>
      <c r="F1411" s="10" t="s">
        <v>515</v>
      </c>
      <c r="G1411" s="18" t="s">
        <v>10</v>
      </c>
      <c r="H1411" s="26"/>
      <c r="I1411" s="26"/>
      <c r="J1411" s="26"/>
      <c r="K1411" s="26"/>
      <c r="L1411" s="26"/>
      <c r="M1411" s="26"/>
      <c r="N1411" s="26">
        <v>1000000</v>
      </c>
      <c r="O1411" s="26"/>
      <c r="P1411" s="26"/>
      <c r="Q1411" s="26"/>
      <c r="R1411" s="26"/>
      <c r="S1411" s="26"/>
      <c r="T1411" s="26"/>
    </row>
    <row r="1412" spans="1:20" x14ac:dyDescent="0.25">
      <c r="A1412" s="2" t="s">
        <v>4489</v>
      </c>
      <c r="B1412" s="10" t="s">
        <v>941</v>
      </c>
      <c r="C1412" s="10"/>
      <c r="D1412" s="10"/>
      <c r="E1412" s="10"/>
      <c r="F1412" s="10"/>
      <c r="G1412" s="10"/>
      <c r="H1412" s="27"/>
      <c r="I1412" s="27"/>
      <c r="J1412" s="27"/>
      <c r="K1412" s="27"/>
      <c r="L1412" s="27"/>
      <c r="M1412" s="27"/>
      <c r="N1412" s="27">
        <f>SUBTOTAL(9,N1410:N1411)</f>
        <v>1000000</v>
      </c>
      <c r="O1412" s="27">
        <f>SUBTOTAL(9,O1410:O1411)</f>
        <v>1000000</v>
      </c>
      <c r="P1412" s="27"/>
      <c r="Q1412" s="27"/>
      <c r="R1412" s="27"/>
      <c r="S1412" s="27"/>
      <c r="T1412" s="27"/>
    </row>
    <row r="1413" spans="1:20" x14ac:dyDescent="0.25">
      <c r="A1413" s="2" t="s">
        <v>4489</v>
      </c>
      <c r="B1413" s="33">
        <v>8260450</v>
      </c>
      <c r="C1413" s="35" t="s">
        <v>215</v>
      </c>
      <c r="D1413" s="33" t="s">
        <v>216</v>
      </c>
      <c r="E1413" s="35" t="s">
        <v>217</v>
      </c>
      <c r="F1413" s="10" t="s">
        <v>53</v>
      </c>
      <c r="G1413" s="18" t="s">
        <v>10</v>
      </c>
      <c r="H1413" s="26"/>
      <c r="I1413" s="26"/>
      <c r="J1413" s="26"/>
      <c r="K1413" s="26"/>
      <c r="L1413" s="26"/>
      <c r="M1413" s="26"/>
      <c r="N1413" s="26">
        <v>1569246</v>
      </c>
      <c r="O1413" s="26"/>
      <c r="P1413" s="26"/>
      <c r="Q1413" s="26"/>
      <c r="R1413" s="26"/>
      <c r="S1413" s="26"/>
      <c r="T1413" s="26"/>
    </row>
    <row r="1414" spans="1:20" x14ac:dyDescent="0.25">
      <c r="A1414" s="2" t="s">
        <v>4489</v>
      </c>
      <c r="B1414" s="37"/>
      <c r="C1414" s="38"/>
      <c r="D1414" s="37"/>
      <c r="E1414" s="38"/>
      <c r="F1414" s="10" t="s">
        <v>18</v>
      </c>
      <c r="G1414" s="18" t="s">
        <v>10</v>
      </c>
      <c r="H1414" s="26"/>
      <c r="I1414" s="26"/>
      <c r="J1414" s="26"/>
      <c r="K1414" s="26"/>
      <c r="L1414" s="26"/>
      <c r="M1414" s="26"/>
      <c r="N1414" s="26"/>
      <c r="O1414" s="26">
        <v>109725</v>
      </c>
      <c r="P1414" s="26"/>
      <c r="Q1414" s="26"/>
      <c r="R1414" s="26"/>
      <c r="S1414" s="26"/>
      <c r="T1414" s="26"/>
    </row>
    <row r="1415" spans="1:20" x14ac:dyDescent="0.25">
      <c r="A1415" s="2" t="s">
        <v>4489</v>
      </c>
      <c r="B1415" s="37"/>
      <c r="C1415" s="38"/>
      <c r="D1415" s="37"/>
      <c r="E1415" s="38"/>
      <c r="F1415" s="10" t="s">
        <v>20</v>
      </c>
      <c r="G1415" s="18" t="s">
        <v>10</v>
      </c>
      <c r="H1415" s="26"/>
      <c r="I1415" s="26"/>
      <c r="J1415" s="26"/>
      <c r="K1415" s="26"/>
      <c r="L1415" s="26"/>
      <c r="M1415" s="26"/>
      <c r="N1415" s="26"/>
      <c r="O1415" s="26">
        <v>221550</v>
      </c>
      <c r="P1415" s="26"/>
      <c r="Q1415" s="26"/>
      <c r="R1415" s="26"/>
      <c r="S1415" s="26"/>
      <c r="T1415" s="26"/>
    </row>
    <row r="1416" spans="1:20" x14ac:dyDescent="0.25">
      <c r="A1416" s="2" t="s">
        <v>4489</v>
      </c>
      <c r="B1416" s="37"/>
      <c r="C1416" s="38"/>
      <c r="D1416" s="37"/>
      <c r="E1416" s="38"/>
      <c r="F1416" s="10" t="s">
        <v>22</v>
      </c>
      <c r="G1416" s="18" t="s">
        <v>10</v>
      </c>
      <c r="H1416" s="26"/>
      <c r="I1416" s="26"/>
      <c r="J1416" s="26"/>
      <c r="K1416" s="26"/>
      <c r="L1416" s="26"/>
      <c r="M1416" s="26"/>
      <c r="N1416" s="26"/>
      <c r="O1416" s="26">
        <v>1131821</v>
      </c>
      <c r="P1416" s="26"/>
      <c r="Q1416" s="26"/>
      <c r="R1416" s="26"/>
      <c r="S1416" s="26"/>
      <c r="T1416" s="26"/>
    </row>
    <row r="1417" spans="1:20" x14ac:dyDescent="0.25">
      <c r="A1417" s="2" t="s">
        <v>4489</v>
      </c>
      <c r="B1417" s="34"/>
      <c r="C1417" s="36"/>
      <c r="D1417" s="34"/>
      <c r="E1417" s="36"/>
      <c r="F1417" s="10" t="s">
        <v>188</v>
      </c>
      <c r="G1417" s="18" t="s">
        <v>10</v>
      </c>
      <c r="H1417" s="26"/>
      <c r="I1417" s="26"/>
      <c r="J1417" s="26"/>
      <c r="K1417" s="26"/>
      <c r="L1417" s="26"/>
      <c r="M1417" s="26"/>
      <c r="N1417" s="26"/>
      <c r="O1417" s="26">
        <v>106150</v>
      </c>
      <c r="P1417" s="26"/>
      <c r="Q1417" s="26"/>
      <c r="R1417" s="26"/>
      <c r="S1417" s="26"/>
      <c r="T1417" s="26"/>
    </row>
    <row r="1418" spans="1:20" x14ac:dyDescent="0.25">
      <c r="A1418" s="2" t="s">
        <v>4489</v>
      </c>
      <c r="B1418" s="10" t="s">
        <v>942</v>
      </c>
      <c r="C1418" s="10"/>
      <c r="D1418" s="10"/>
      <c r="E1418" s="10"/>
      <c r="F1418" s="10"/>
      <c r="G1418" s="10"/>
      <c r="H1418" s="27"/>
      <c r="I1418" s="27"/>
      <c r="J1418" s="27"/>
      <c r="K1418" s="27"/>
      <c r="L1418" s="27"/>
      <c r="M1418" s="27"/>
      <c r="N1418" s="27">
        <f>SUBTOTAL(9,N1413:N1417)</f>
        <v>1569246</v>
      </c>
      <c r="O1418" s="27">
        <f>SUBTOTAL(9,O1413:O1417)</f>
        <v>1569246</v>
      </c>
      <c r="P1418" s="27"/>
      <c r="Q1418" s="27"/>
      <c r="R1418" s="27"/>
      <c r="S1418" s="27"/>
      <c r="T1418" s="27"/>
    </row>
    <row r="1419" spans="1:20" x14ac:dyDescent="0.25">
      <c r="A1419" s="2" t="s">
        <v>4489</v>
      </c>
      <c r="B1419" s="33">
        <v>8246924</v>
      </c>
      <c r="C1419" s="35" t="s">
        <v>98</v>
      </c>
      <c r="D1419" s="33" t="s">
        <v>943</v>
      </c>
      <c r="E1419" s="35" t="s">
        <v>944</v>
      </c>
      <c r="F1419" s="10" t="s">
        <v>37</v>
      </c>
      <c r="G1419" s="18" t="s">
        <v>945</v>
      </c>
      <c r="H1419" s="26"/>
      <c r="I1419" s="26"/>
      <c r="J1419" s="26">
        <v>500000</v>
      </c>
      <c r="K1419" s="26"/>
      <c r="L1419" s="26"/>
      <c r="M1419" s="26"/>
      <c r="N1419" s="26"/>
      <c r="O1419" s="26"/>
      <c r="P1419" s="26"/>
      <c r="Q1419" s="26"/>
      <c r="R1419" s="26"/>
      <c r="S1419" s="26"/>
      <c r="T1419" s="26"/>
    </row>
    <row r="1420" spans="1:20" x14ac:dyDescent="0.25">
      <c r="A1420" s="2" t="s">
        <v>4489</v>
      </c>
      <c r="B1420" s="37"/>
      <c r="C1420" s="38"/>
      <c r="D1420" s="37"/>
      <c r="E1420" s="38"/>
      <c r="F1420" s="10" t="s">
        <v>18</v>
      </c>
      <c r="G1420" s="18" t="s">
        <v>945</v>
      </c>
      <c r="H1420" s="26"/>
      <c r="I1420" s="26"/>
      <c r="J1420" s="26">
        <v>590835</v>
      </c>
      <c r="K1420" s="26"/>
      <c r="L1420" s="26"/>
      <c r="M1420" s="26"/>
      <c r="N1420" s="26"/>
      <c r="O1420" s="26"/>
      <c r="P1420" s="26"/>
      <c r="Q1420" s="26"/>
      <c r="R1420" s="26"/>
      <c r="S1420" s="26"/>
      <c r="T1420" s="26"/>
    </row>
    <row r="1421" spans="1:20" x14ac:dyDescent="0.25">
      <c r="A1421" s="2" t="s">
        <v>4489</v>
      </c>
      <c r="B1421" s="37"/>
      <c r="C1421" s="38"/>
      <c r="D1421" s="37"/>
      <c r="E1421" s="38"/>
      <c r="F1421" s="10" t="s">
        <v>20</v>
      </c>
      <c r="G1421" s="18" t="s">
        <v>945</v>
      </c>
      <c r="H1421" s="26"/>
      <c r="I1421" s="26"/>
      <c r="J1421" s="26">
        <v>500000</v>
      </c>
      <c r="K1421" s="26"/>
      <c r="L1421" s="26"/>
      <c r="M1421" s="26"/>
      <c r="N1421" s="26"/>
      <c r="O1421" s="26"/>
      <c r="P1421" s="26"/>
      <c r="Q1421" s="26"/>
      <c r="R1421" s="26"/>
      <c r="S1421" s="26"/>
      <c r="T1421" s="26"/>
    </row>
    <row r="1422" spans="1:20" x14ac:dyDescent="0.25">
      <c r="A1422" s="2" t="s">
        <v>4489</v>
      </c>
      <c r="B1422" s="34"/>
      <c r="C1422" s="36"/>
      <c r="D1422" s="34"/>
      <c r="E1422" s="36"/>
      <c r="F1422" s="10" t="s">
        <v>24</v>
      </c>
      <c r="G1422" s="18" t="s">
        <v>945</v>
      </c>
      <c r="H1422" s="26"/>
      <c r="I1422" s="26"/>
      <c r="J1422" s="26">
        <v>763040</v>
      </c>
      <c r="K1422" s="26"/>
      <c r="L1422" s="26"/>
      <c r="M1422" s="26"/>
      <c r="N1422" s="26"/>
      <c r="O1422" s="26"/>
      <c r="P1422" s="26"/>
      <c r="Q1422" s="26"/>
      <c r="R1422" s="26"/>
      <c r="S1422" s="26"/>
      <c r="T1422" s="26"/>
    </row>
    <row r="1423" spans="1:20" x14ac:dyDescent="0.25">
      <c r="A1423" s="2" t="s">
        <v>4489</v>
      </c>
      <c r="B1423" s="10" t="s">
        <v>946</v>
      </c>
      <c r="C1423" s="10"/>
      <c r="D1423" s="10"/>
      <c r="E1423" s="10"/>
      <c r="F1423" s="10"/>
      <c r="G1423" s="10"/>
      <c r="H1423" s="27"/>
      <c r="I1423" s="27"/>
      <c r="J1423" s="27">
        <v>2353875</v>
      </c>
      <c r="K1423" s="27"/>
      <c r="L1423" s="27"/>
      <c r="M1423" s="27"/>
      <c r="N1423" s="27"/>
      <c r="O1423" s="27"/>
      <c r="P1423" s="27"/>
      <c r="Q1423" s="27"/>
      <c r="R1423" s="27"/>
      <c r="S1423" s="27"/>
      <c r="T1423" s="27"/>
    </row>
    <row r="1424" spans="1:20" x14ac:dyDescent="0.25">
      <c r="A1424" s="2" t="s">
        <v>4489</v>
      </c>
      <c r="B1424" s="33">
        <v>8250950</v>
      </c>
      <c r="C1424" s="35" t="s">
        <v>56</v>
      </c>
      <c r="D1424" s="33" t="s">
        <v>947</v>
      </c>
      <c r="E1424" s="35" t="s">
        <v>948</v>
      </c>
      <c r="F1424" s="10" t="s">
        <v>37</v>
      </c>
      <c r="G1424" s="18" t="s">
        <v>10</v>
      </c>
      <c r="H1424" s="26"/>
      <c r="I1424" s="26"/>
      <c r="J1424" s="26"/>
      <c r="K1424" s="26"/>
      <c r="L1424" s="26"/>
      <c r="M1424" s="26"/>
      <c r="N1424" s="26">
        <v>100000</v>
      </c>
      <c r="O1424" s="26"/>
      <c r="P1424" s="26"/>
      <c r="Q1424" s="26"/>
      <c r="R1424" s="26"/>
      <c r="S1424" s="26"/>
      <c r="T1424" s="26"/>
    </row>
    <row r="1425" spans="1:20" x14ac:dyDescent="0.25">
      <c r="A1425" s="2" t="s">
        <v>4489</v>
      </c>
      <c r="B1425" s="37"/>
      <c r="C1425" s="38"/>
      <c r="D1425" s="37"/>
      <c r="E1425" s="38"/>
      <c r="F1425" s="10" t="s">
        <v>9</v>
      </c>
      <c r="G1425" s="18" t="s">
        <v>10</v>
      </c>
      <c r="H1425" s="26"/>
      <c r="I1425" s="26"/>
      <c r="J1425" s="26"/>
      <c r="K1425" s="26"/>
      <c r="L1425" s="26"/>
      <c r="M1425" s="26"/>
      <c r="N1425" s="26">
        <v>200000</v>
      </c>
      <c r="O1425" s="26"/>
      <c r="P1425" s="26"/>
      <c r="Q1425" s="26"/>
      <c r="R1425" s="26"/>
      <c r="S1425" s="26"/>
      <c r="T1425" s="26"/>
    </row>
    <row r="1426" spans="1:20" x14ac:dyDescent="0.25">
      <c r="A1426" s="2" t="s">
        <v>4489</v>
      </c>
      <c r="B1426" s="37"/>
      <c r="C1426" s="38"/>
      <c r="D1426" s="37"/>
      <c r="E1426" s="38"/>
      <c r="F1426" s="10" t="s">
        <v>102</v>
      </c>
      <c r="G1426" s="18" t="s">
        <v>10</v>
      </c>
      <c r="H1426" s="26"/>
      <c r="I1426" s="26"/>
      <c r="J1426" s="26"/>
      <c r="K1426" s="26"/>
      <c r="L1426" s="26"/>
      <c r="M1426" s="26"/>
      <c r="N1426" s="26">
        <v>50000</v>
      </c>
      <c r="O1426" s="26"/>
      <c r="P1426" s="26"/>
      <c r="Q1426" s="26"/>
      <c r="R1426" s="26"/>
      <c r="S1426" s="26"/>
      <c r="T1426" s="26"/>
    </row>
    <row r="1427" spans="1:20" x14ac:dyDescent="0.25">
      <c r="A1427" s="2" t="s">
        <v>4489</v>
      </c>
      <c r="B1427" s="37"/>
      <c r="C1427" s="38"/>
      <c r="D1427" s="37"/>
      <c r="E1427" s="38"/>
      <c r="F1427" s="10" t="s">
        <v>53</v>
      </c>
      <c r="G1427" s="18" t="s">
        <v>10</v>
      </c>
      <c r="H1427" s="26"/>
      <c r="I1427" s="26"/>
      <c r="J1427" s="26"/>
      <c r="K1427" s="26"/>
      <c r="L1427" s="26"/>
      <c r="M1427" s="26"/>
      <c r="N1427" s="26">
        <v>50000</v>
      </c>
      <c r="O1427" s="26"/>
      <c r="P1427" s="26"/>
      <c r="Q1427" s="26"/>
      <c r="R1427" s="26"/>
      <c r="S1427" s="26"/>
      <c r="T1427" s="26"/>
    </row>
    <row r="1428" spans="1:20" x14ac:dyDescent="0.25">
      <c r="A1428" s="2" t="s">
        <v>4489</v>
      </c>
      <c r="B1428" s="37"/>
      <c r="C1428" s="38"/>
      <c r="D1428" s="37"/>
      <c r="E1428" s="38"/>
      <c r="F1428" s="10" t="s">
        <v>13</v>
      </c>
      <c r="G1428" s="18" t="s">
        <v>10</v>
      </c>
      <c r="H1428" s="26"/>
      <c r="I1428" s="26"/>
      <c r="J1428" s="26"/>
      <c r="K1428" s="26"/>
      <c r="L1428" s="26"/>
      <c r="M1428" s="26"/>
      <c r="N1428" s="26">
        <v>100000</v>
      </c>
      <c r="O1428" s="26"/>
      <c r="P1428" s="26"/>
      <c r="Q1428" s="26"/>
      <c r="R1428" s="26"/>
      <c r="S1428" s="26"/>
      <c r="T1428" s="26"/>
    </row>
    <row r="1429" spans="1:20" x14ac:dyDescent="0.25">
      <c r="A1429" s="2" t="s">
        <v>4489</v>
      </c>
      <c r="B1429" s="37"/>
      <c r="C1429" s="38"/>
      <c r="D1429" s="37"/>
      <c r="E1429" s="38"/>
      <c r="F1429" s="10" t="s">
        <v>14</v>
      </c>
      <c r="G1429" s="18" t="s">
        <v>10</v>
      </c>
      <c r="H1429" s="26"/>
      <c r="I1429" s="26"/>
      <c r="J1429" s="26"/>
      <c r="K1429" s="26"/>
      <c r="L1429" s="26"/>
      <c r="M1429" s="26"/>
      <c r="N1429" s="26">
        <v>200000</v>
      </c>
      <c r="O1429" s="26"/>
      <c r="P1429" s="26"/>
      <c r="Q1429" s="26"/>
      <c r="R1429" s="26"/>
      <c r="S1429" s="26"/>
      <c r="T1429" s="26"/>
    </row>
    <row r="1430" spans="1:20" x14ac:dyDescent="0.25">
      <c r="A1430" s="2" t="s">
        <v>4489</v>
      </c>
      <c r="B1430" s="37"/>
      <c r="C1430" s="38"/>
      <c r="D1430" s="34"/>
      <c r="E1430" s="36"/>
      <c r="F1430" s="10" t="s">
        <v>22</v>
      </c>
      <c r="G1430" s="18" t="s">
        <v>10</v>
      </c>
      <c r="H1430" s="26"/>
      <c r="I1430" s="26"/>
      <c r="J1430" s="26"/>
      <c r="K1430" s="26"/>
      <c r="L1430" s="26"/>
      <c r="M1430" s="26"/>
      <c r="N1430" s="26">
        <v>300000</v>
      </c>
      <c r="O1430" s="26"/>
      <c r="P1430" s="26"/>
      <c r="Q1430" s="26"/>
      <c r="R1430" s="26"/>
      <c r="S1430" s="26"/>
      <c r="T1430" s="26"/>
    </row>
    <row r="1431" spans="1:20" x14ac:dyDescent="0.25">
      <c r="A1431" s="2" t="s">
        <v>4489</v>
      </c>
      <c r="B1431" s="34"/>
      <c r="C1431" s="36"/>
      <c r="D1431" s="23" t="s">
        <v>949</v>
      </c>
      <c r="E1431" s="18" t="s">
        <v>950</v>
      </c>
      <c r="F1431" s="10" t="s">
        <v>22</v>
      </c>
      <c r="G1431" s="18" t="s">
        <v>10</v>
      </c>
      <c r="H1431" s="26"/>
      <c r="I1431" s="26"/>
      <c r="J1431" s="26"/>
      <c r="K1431" s="26"/>
      <c r="L1431" s="26"/>
      <c r="M1431" s="26"/>
      <c r="N1431" s="26"/>
      <c r="O1431" s="26">
        <v>1000000</v>
      </c>
      <c r="P1431" s="26"/>
      <c r="Q1431" s="26"/>
      <c r="R1431" s="26"/>
      <c r="S1431" s="26"/>
      <c r="T1431" s="26"/>
    </row>
    <row r="1432" spans="1:20" x14ac:dyDescent="0.25">
      <c r="A1432" s="2" t="s">
        <v>4489</v>
      </c>
      <c r="B1432" s="10" t="s">
        <v>951</v>
      </c>
      <c r="C1432" s="10"/>
      <c r="D1432" s="10"/>
      <c r="E1432" s="10"/>
      <c r="F1432" s="10"/>
      <c r="G1432" s="10"/>
      <c r="H1432" s="27"/>
      <c r="I1432" s="27"/>
      <c r="J1432" s="27"/>
      <c r="K1432" s="27"/>
      <c r="L1432" s="27"/>
      <c r="M1432" s="27"/>
      <c r="N1432" s="27">
        <f>SUBTOTAL(9,N1424:N1431)</f>
        <v>1000000</v>
      </c>
      <c r="O1432" s="27">
        <f>SUBTOTAL(9,O1424:O1431)</f>
        <v>1000000</v>
      </c>
      <c r="P1432" s="27"/>
      <c r="Q1432" s="27"/>
      <c r="R1432" s="27"/>
      <c r="S1432" s="27"/>
      <c r="T1432" s="27"/>
    </row>
    <row r="1433" spans="1:20" x14ac:dyDescent="0.25">
      <c r="A1433" s="2" t="s">
        <v>4489</v>
      </c>
      <c r="B1433" s="33">
        <v>8251027</v>
      </c>
      <c r="C1433" s="35" t="s">
        <v>56</v>
      </c>
      <c r="D1433" s="33" t="s">
        <v>949</v>
      </c>
      <c r="E1433" s="35" t="s">
        <v>950</v>
      </c>
      <c r="F1433" s="10" t="s">
        <v>9</v>
      </c>
      <c r="G1433" s="18" t="s">
        <v>10</v>
      </c>
      <c r="H1433" s="26"/>
      <c r="I1433" s="26"/>
      <c r="J1433" s="26"/>
      <c r="K1433" s="26"/>
      <c r="L1433" s="26"/>
      <c r="M1433" s="26"/>
      <c r="N1433" s="26"/>
      <c r="O1433" s="26">
        <v>300000</v>
      </c>
      <c r="P1433" s="26"/>
      <c r="Q1433" s="26"/>
      <c r="R1433" s="26"/>
      <c r="S1433" s="26"/>
      <c r="T1433" s="26"/>
    </row>
    <row r="1434" spans="1:20" x14ac:dyDescent="0.25">
      <c r="A1434" s="2" t="s">
        <v>4489</v>
      </c>
      <c r="B1434" s="37"/>
      <c r="C1434" s="38"/>
      <c r="D1434" s="37"/>
      <c r="E1434" s="38"/>
      <c r="F1434" s="10" t="s">
        <v>53</v>
      </c>
      <c r="G1434" s="18" t="s">
        <v>10</v>
      </c>
      <c r="H1434" s="26"/>
      <c r="I1434" s="26"/>
      <c r="J1434" s="26"/>
      <c r="K1434" s="26"/>
      <c r="L1434" s="26"/>
      <c r="M1434" s="26"/>
      <c r="N1434" s="26"/>
      <c r="O1434" s="26">
        <v>250000</v>
      </c>
      <c r="P1434" s="26"/>
      <c r="Q1434" s="26"/>
      <c r="R1434" s="26"/>
      <c r="S1434" s="26"/>
      <c r="T1434" s="26"/>
    </row>
    <row r="1435" spans="1:20" x14ac:dyDescent="0.25">
      <c r="A1435" s="2" t="s">
        <v>4489</v>
      </c>
      <c r="B1435" s="37"/>
      <c r="C1435" s="38"/>
      <c r="D1435" s="37"/>
      <c r="E1435" s="38"/>
      <c r="F1435" s="10" t="s">
        <v>14</v>
      </c>
      <c r="G1435" s="18" t="s">
        <v>10</v>
      </c>
      <c r="H1435" s="26"/>
      <c r="I1435" s="26"/>
      <c r="J1435" s="26"/>
      <c r="K1435" s="26"/>
      <c r="L1435" s="26"/>
      <c r="M1435" s="26"/>
      <c r="N1435" s="26"/>
      <c r="O1435" s="26">
        <v>330000</v>
      </c>
      <c r="P1435" s="26"/>
      <c r="Q1435" s="26"/>
      <c r="R1435" s="26"/>
      <c r="S1435" s="26"/>
      <c r="T1435" s="26"/>
    </row>
    <row r="1436" spans="1:20" x14ac:dyDescent="0.25">
      <c r="A1436" s="2" t="s">
        <v>4489</v>
      </c>
      <c r="B1436" s="37"/>
      <c r="C1436" s="38"/>
      <c r="D1436" s="37"/>
      <c r="E1436" s="38"/>
      <c r="F1436" s="10" t="s">
        <v>15</v>
      </c>
      <c r="G1436" s="18" t="s">
        <v>10</v>
      </c>
      <c r="H1436" s="26"/>
      <c r="I1436" s="26"/>
      <c r="J1436" s="26"/>
      <c r="K1436" s="26"/>
      <c r="L1436" s="26"/>
      <c r="M1436" s="26"/>
      <c r="N1436" s="26"/>
      <c r="O1436" s="26">
        <v>200000</v>
      </c>
      <c r="P1436" s="26"/>
      <c r="Q1436" s="26"/>
      <c r="R1436" s="26"/>
      <c r="S1436" s="26"/>
      <c r="T1436" s="26"/>
    </row>
    <row r="1437" spans="1:20" x14ac:dyDescent="0.25">
      <c r="A1437" s="2" t="s">
        <v>4489</v>
      </c>
      <c r="B1437" s="37"/>
      <c r="C1437" s="38"/>
      <c r="D1437" s="37"/>
      <c r="E1437" s="38"/>
      <c r="F1437" s="10" t="s">
        <v>16</v>
      </c>
      <c r="G1437" s="18" t="s">
        <v>10</v>
      </c>
      <c r="H1437" s="26"/>
      <c r="I1437" s="26"/>
      <c r="J1437" s="26"/>
      <c r="K1437" s="26"/>
      <c r="L1437" s="26"/>
      <c r="M1437" s="26"/>
      <c r="N1437" s="26"/>
      <c r="O1437" s="26">
        <v>250000</v>
      </c>
      <c r="P1437" s="26"/>
      <c r="Q1437" s="26"/>
      <c r="R1437" s="26"/>
      <c r="S1437" s="26"/>
      <c r="T1437" s="26"/>
    </row>
    <row r="1438" spans="1:20" x14ac:dyDescent="0.25">
      <c r="A1438" s="2" t="s">
        <v>4489</v>
      </c>
      <c r="B1438" s="37"/>
      <c r="C1438" s="38"/>
      <c r="D1438" s="37"/>
      <c r="E1438" s="38"/>
      <c r="F1438" s="10" t="s">
        <v>17</v>
      </c>
      <c r="G1438" s="18" t="s">
        <v>10</v>
      </c>
      <c r="H1438" s="26"/>
      <c r="I1438" s="26"/>
      <c r="J1438" s="26"/>
      <c r="K1438" s="26"/>
      <c r="L1438" s="26"/>
      <c r="M1438" s="26"/>
      <c r="N1438" s="26"/>
      <c r="O1438" s="26">
        <v>400000</v>
      </c>
      <c r="P1438" s="26"/>
      <c r="Q1438" s="26"/>
      <c r="R1438" s="26"/>
      <c r="S1438" s="26"/>
      <c r="T1438" s="26"/>
    </row>
    <row r="1439" spans="1:20" x14ac:dyDescent="0.25">
      <c r="A1439" s="2" t="s">
        <v>4489</v>
      </c>
      <c r="B1439" s="37"/>
      <c r="C1439" s="38"/>
      <c r="D1439" s="37"/>
      <c r="E1439" s="38"/>
      <c r="F1439" s="10" t="s">
        <v>19</v>
      </c>
      <c r="G1439" s="18" t="s">
        <v>10</v>
      </c>
      <c r="H1439" s="26"/>
      <c r="I1439" s="26"/>
      <c r="J1439" s="26"/>
      <c r="K1439" s="26"/>
      <c r="L1439" s="26"/>
      <c r="M1439" s="26"/>
      <c r="N1439" s="26"/>
      <c r="O1439" s="26">
        <v>350000</v>
      </c>
      <c r="P1439" s="26"/>
      <c r="Q1439" s="26"/>
      <c r="R1439" s="26"/>
      <c r="S1439" s="26"/>
      <c r="T1439" s="26"/>
    </row>
    <row r="1440" spans="1:20" x14ac:dyDescent="0.25">
      <c r="A1440" s="2" t="s">
        <v>4489</v>
      </c>
      <c r="B1440" s="37"/>
      <c r="C1440" s="38"/>
      <c r="D1440" s="37"/>
      <c r="E1440" s="38"/>
      <c r="F1440" s="10" t="s">
        <v>20</v>
      </c>
      <c r="G1440" s="18" t="s">
        <v>10</v>
      </c>
      <c r="H1440" s="26"/>
      <c r="I1440" s="26"/>
      <c r="J1440" s="26"/>
      <c r="K1440" s="26"/>
      <c r="L1440" s="26"/>
      <c r="M1440" s="26"/>
      <c r="N1440" s="26"/>
      <c r="O1440" s="26">
        <v>200000</v>
      </c>
      <c r="P1440" s="26"/>
      <c r="Q1440" s="26"/>
      <c r="R1440" s="26"/>
      <c r="S1440" s="26"/>
      <c r="T1440" s="26"/>
    </row>
    <row r="1441" spans="1:20" x14ac:dyDescent="0.25">
      <c r="A1441" s="2" t="s">
        <v>4489</v>
      </c>
      <c r="B1441" s="37"/>
      <c r="C1441" s="38"/>
      <c r="D1441" s="37"/>
      <c r="E1441" s="38"/>
      <c r="F1441" s="10" t="s">
        <v>21</v>
      </c>
      <c r="G1441" s="18" t="s">
        <v>10</v>
      </c>
      <c r="H1441" s="26"/>
      <c r="I1441" s="26"/>
      <c r="J1441" s="26"/>
      <c r="K1441" s="26"/>
      <c r="L1441" s="26"/>
      <c r="M1441" s="26"/>
      <c r="N1441" s="26"/>
      <c r="O1441" s="26">
        <v>10000</v>
      </c>
      <c r="P1441" s="26"/>
      <c r="Q1441" s="26"/>
      <c r="R1441" s="26"/>
      <c r="S1441" s="26"/>
      <c r="T1441" s="26"/>
    </row>
    <row r="1442" spans="1:20" x14ac:dyDescent="0.25">
      <c r="A1442" s="2" t="s">
        <v>4489</v>
      </c>
      <c r="B1442" s="37"/>
      <c r="C1442" s="38"/>
      <c r="D1442" s="37"/>
      <c r="E1442" s="38"/>
      <c r="F1442" s="10" t="s">
        <v>22</v>
      </c>
      <c r="G1442" s="18" t="s">
        <v>10</v>
      </c>
      <c r="H1442" s="26"/>
      <c r="I1442" s="26"/>
      <c r="J1442" s="26"/>
      <c r="K1442" s="26"/>
      <c r="L1442" s="26"/>
      <c r="M1442" s="26"/>
      <c r="N1442" s="26"/>
      <c r="O1442" s="26">
        <v>1360000</v>
      </c>
      <c r="P1442" s="26"/>
      <c r="Q1442" s="26"/>
      <c r="R1442" s="26"/>
      <c r="S1442" s="26"/>
      <c r="T1442" s="26"/>
    </row>
    <row r="1443" spans="1:20" x14ac:dyDescent="0.25">
      <c r="A1443" s="2" t="s">
        <v>4489</v>
      </c>
      <c r="B1443" s="37"/>
      <c r="C1443" s="36"/>
      <c r="D1443" s="34"/>
      <c r="E1443" s="36"/>
      <c r="F1443" s="10" t="s">
        <v>188</v>
      </c>
      <c r="G1443" s="18" t="s">
        <v>10</v>
      </c>
      <c r="H1443" s="26"/>
      <c r="I1443" s="26"/>
      <c r="J1443" s="26"/>
      <c r="K1443" s="26"/>
      <c r="L1443" s="26"/>
      <c r="M1443" s="26"/>
      <c r="N1443" s="26"/>
      <c r="O1443" s="26">
        <v>350000</v>
      </c>
      <c r="P1443" s="26"/>
      <c r="Q1443" s="26"/>
      <c r="R1443" s="26"/>
      <c r="S1443" s="26"/>
      <c r="T1443" s="26"/>
    </row>
    <row r="1444" spans="1:20" x14ac:dyDescent="0.25">
      <c r="A1444" s="2" t="s">
        <v>4489</v>
      </c>
      <c r="B1444" s="37"/>
      <c r="C1444" s="18" t="s">
        <v>93</v>
      </c>
      <c r="D1444" s="23" t="s">
        <v>238</v>
      </c>
      <c r="E1444" s="18" t="s">
        <v>239</v>
      </c>
      <c r="F1444" s="10" t="s">
        <v>77</v>
      </c>
      <c r="G1444" s="18" t="s">
        <v>10</v>
      </c>
      <c r="H1444" s="26"/>
      <c r="I1444" s="26"/>
      <c r="J1444" s="26"/>
      <c r="K1444" s="26"/>
      <c r="L1444" s="26"/>
      <c r="M1444" s="26"/>
      <c r="N1444" s="26">
        <v>3850500</v>
      </c>
      <c r="O1444" s="26"/>
      <c r="P1444" s="26"/>
      <c r="Q1444" s="26"/>
      <c r="R1444" s="26"/>
      <c r="S1444" s="26"/>
      <c r="T1444" s="26"/>
    </row>
    <row r="1445" spans="1:20" x14ac:dyDescent="0.25">
      <c r="A1445" s="2" t="s">
        <v>4489</v>
      </c>
      <c r="B1445" s="34"/>
      <c r="C1445" s="18"/>
      <c r="D1445" s="10"/>
      <c r="E1445" s="18"/>
      <c r="F1445" s="10" t="s">
        <v>20</v>
      </c>
      <c r="G1445" s="18" t="s">
        <v>10</v>
      </c>
      <c r="H1445" s="26"/>
      <c r="I1445" s="26"/>
      <c r="J1445" s="26"/>
      <c r="K1445" s="26"/>
      <c r="L1445" s="26"/>
      <c r="M1445" s="26"/>
      <c r="N1445" s="26">
        <v>149500</v>
      </c>
      <c r="O1445" s="26"/>
      <c r="P1445" s="26"/>
      <c r="Q1445" s="26"/>
      <c r="R1445" s="26"/>
      <c r="S1445" s="26"/>
      <c r="T1445" s="26"/>
    </row>
    <row r="1446" spans="1:20" x14ac:dyDescent="0.25">
      <c r="A1446" s="2" t="s">
        <v>4489</v>
      </c>
      <c r="B1446" s="10" t="s">
        <v>952</v>
      </c>
      <c r="C1446" s="10"/>
      <c r="D1446" s="10"/>
      <c r="E1446" s="10"/>
      <c r="F1446" s="10"/>
      <c r="G1446" s="10"/>
      <c r="H1446" s="27"/>
      <c r="I1446" s="27"/>
      <c r="J1446" s="27"/>
      <c r="K1446" s="27"/>
      <c r="L1446" s="27"/>
      <c r="M1446" s="27"/>
      <c r="N1446" s="27">
        <f>SUBTOTAL(9,N1433:N1445)</f>
        <v>4000000</v>
      </c>
      <c r="O1446" s="27">
        <f>SUBTOTAL(9,O1433:O1445)</f>
        <v>4000000</v>
      </c>
      <c r="P1446" s="27"/>
      <c r="Q1446" s="27"/>
      <c r="R1446" s="27"/>
      <c r="S1446" s="27"/>
      <c r="T1446" s="27"/>
    </row>
    <row r="1447" spans="1:20" x14ac:dyDescent="0.25">
      <c r="A1447" s="2" t="s">
        <v>4489</v>
      </c>
      <c r="B1447" s="33">
        <v>8269049</v>
      </c>
      <c r="C1447" s="35" t="s">
        <v>149</v>
      </c>
      <c r="D1447" s="33" t="s">
        <v>285</v>
      </c>
      <c r="E1447" s="35" t="s">
        <v>286</v>
      </c>
      <c r="F1447" s="10" t="s">
        <v>37</v>
      </c>
      <c r="G1447" s="18" t="s">
        <v>10</v>
      </c>
      <c r="H1447" s="26"/>
      <c r="I1447" s="26"/>
      <c r="J1447" s="26"/>
      <c r="K1447" s="26"/>
      <c r="L1447" s="26"/>
      <c r="M1447" s="26"/>
      <c r="N1447" s="26">
        <v>400000</v>
      </c>
      <c r="O1447" s="26"/>
      <c r="P1447" s="26"/>
      <c r="Q1447" s="26"/>
      <c r="R1447" s="26"/>
      <c r="S1447" s="26"/>
      <c r="T1447" s="26"/>
    </row>
    <row r="1448" spans="1:20" x14ac:dyDescent="0.25">
      <c r="A1448" s="2" t="s">
        <v>4489</v>
      </c>
      <c r="B1448" s="37"/>
      <c r="C1448" s="38"/>
      <c r="D1448" s="37"/>
      <c r="E1448" s="38"/>
      <c r="F1448" s="10" t="s">
        <v>14</v>
      </c>
      <c r="G1448" s="18" t="s">
        <v>10</v>
      </c>
      <c r="H1448" s="26"/>
      <c r="I1448" s="26"/>
      <c r="J1448" s="26"/>
      <c r="K1448" s="26"/>
      <c r="L1448" s="26"/>
      <c r="M1448" s="26"/>
      <c r="N1448" s="26"/>
      <c r="O1448" s="26">
        <v>1600000</v>
      </c>
      <c r="P1448" s="26"/>
      <c r="Q1448" s="26"/>
      <c r="R1448" s="26"/>
      <c r="S1448" s="26"/>
      <c r="T1448" s="26"/>
    </row>
    <row r="1449" spans="1:20" x14ac:dyDescent="0.25">
      <c r="A1449" s="2" t="s">
        <v>4489</v>
      </c>
      <c r="B1449" s="34"/>
      <c r="C1449" s="36"/>
      <c r="D1449" s="34"/>
      <c r="E1449" s="36"/>
      <c r="F1449" s="10" t="s">
        <v>24</v>
      </c>
      <c r="G1449" s="18" t="s">
        <v>10</v>
      </c>
      <c r="H1449" s="26"/>
      <c r="I1449" s="26"/>
      <c r="J1449" s="26"/>
      <c r="K1449" s="26"/>
      <c r="L1449" s="26"/>
      <c r="M1449" s="26"/>
      <c r="N1449" s="26">
        <v>1200000</v>
      </c>
      <c r="O1449" s="26"/>
      <c r="P1449" s="26"/>
      <c r="Q1449" s="26"/>
      <c r="R1449" s="26"/>
      <c r="S1449" s="26"/>
      <c r="T1449" s="26"/>
    </row>
    <row r="1450" spans="1:20" x14ac:dyDescent="0.25">
      <c r="A1450" s="2" t="s">
        <v>4489</v>
      </c>
      <c r="B1450" s="10" t="s">
        <v>953</v>
      </c>
      <c r="C1450" s="10"/>
      <c r="D1450" s="10"/>
      <c r="E1450" s="10"/>
      <c r="F1450" s="10"/>
      <c r="G1450" s="10"/>
      <c r="H1450" s="27"/>
      <c r="I1450" s="27"/>
      <c r="J1450" s="27"/>
      <c r="K1450" s="27"/>
      <c r="L1450" s="27"/>
      <c r="M1450" s="27"/>
      <c r="N1450" s="27">
        <f>SUBTOTAL(9,N1447:N1449)</f>
        <v>1600000</v>
      </c>
      <c r="O1450" s="27">
        <f>SUBTOTAL(9,O1447:O1449)</f>
        <v>1600000</v>
      </c>
      <c r="P1450" s="27"/>
      <c r="Q1450" s="27"/>
      <c r="R1450" s="27"/>
      <c r="S1450" s="27"/>
      <c r="T1450" s="27"/>
    </row>
    <row r="1451" spans="1:20" x14ac:dyDescent="0.25">
      <c r="A1451" s="2" t="s">
        <v>4489</v>
      </c>
      <c r="B1451" s="33">
        <v>8249109</v>
      </c>
      <c r="C1451" s="35" t="s">
        <v>56</v>
      </c>
      <c r="D1451" s="33" t="s">
        <v>949</v>
      </c>
      <c r="E1451" s="35" t="s">
        <v>950</v>
      </c>
      <c r="F1451" s="10" t="s">
        <v>13</v>
      </c>
      <c r="G1451" s="18" t="s">
        <v>10</v>
      </c>
      <c r="H1451" s="26"/>
      <c r="I1451" s="26"/>
      <c r="J1451" s="26"/>
      <c r="K1451" s="26"/>
      <c r="L1451" s="26"/>
      <c r="M1451" s="26"/>
      <c r="N1451" s="26"/>
      <c r="O1451" s="26">
        <v>9000000</v>
      </c>
      <c r="P1451" s="26"/>
      <c r="Q1451" s="26"/>
      <c r="R1451" s="26"/>
      <c r="S1451" s="26"/>
      <c r="T1451" s="26"/>
    </row>
    <row r="1452" spans="1:20" x14ac:dyDescent="0.25">
      <c r="A1452" s="2" t="s">
        <v>4489</v>
      </c>
      <c r="B1452" s="37"/>
      <c r="C1452" s="36"/>
      <c r="D1452" s="34"/>
      <c r="E1452" s="36"/>
      <c r="F1452" s="10" t="s">
        <v>22</v>
      </c>
      <c r="G1452" s="18" t="s">
        <v>10</v>
      </c>
      <c r="H1452" s="26"/>
      <c r="I1452" s="26"/>
      <c r="J1452" s="26"/>
      <c r="K1452" s="26"/>
      <c r="L1452" s="26"/>
      <c r="M1452" s="26"/>
      <c r="N1452" s="26"/>
      <c r="O1452" s="26">
        <v>3000000</v>
      </c>
      <c r="P1452" s="26"/>
      <c r="Q1452" s="26"/>
      <c r="R1452" s="26"/>
      <c r="S1452" s="26"/>
      <c r="T1452" s="26"/>
    </row>
    <row r="1453" spans="1:20" x14ac:dyDescent="0.25">
      <c r="A1453" s="2" t="s">
        <v>4489</v>
      </c>
      <c r="B1453" s="37"/>
      <c r="C1453" s="35" t="s">
        <v>149</v>
      </c>
      <c r="D1453" s="33" t="s">
        <v>692</v>
      </c>
      <c r="E1453" s="35" t="s">
        <v>693</v>
      </c>
      <c r="F1453" s="10" t="s">
        <v>37</v>
      </c>
      <c r="G1453" s="18" t="s">
        <v>10</v>
      </c>
      <c r="H1453" s="26"/>
      <c r="I1453" s="26"/>
      <c r="J1453" s="26"/>
      <c r="K1453" s="26"/>
      <c r="L1453" s="26"/>
      <c r="M1453" s="26"/>
      <c r="N1453" s="26">
        <v>700000</v>
      </c>
      <c r="O1453" s="26"/>
      <c r="P1453" s="26"/>
      <c r="Q1453" s="26"/>
      <c r="R1453" s="26"/>
      <c r="S1453" s="26"/>
      <c r="T1453" s="26"/>
    </row>
    <row r="1454" spans="1:20" x14ac:dyDescent="0.25">
      <c r="A1454" s="2" t="s">
        <v>4489</v>
      </c>
      <c r="B1454" s="37"/>
      <c r="C1454" s="38"/>
      <c r="D1454" s="37"/>
      <c r="E1454" s="38"/>
      <c r="F1454" s="10" t="s">
        <v>39</v>
      </c>
      <c r="G1454" s="18" t="s">
        <v>10</v>
      </c>
      <c r="H1454" s="26"/>
      <c r="I1454" s="26"/>
      <c r="J1454" s="26"/>
      <c r="K1454" s="26"/>
      <c r="L1454" s="26"/>
      <c r="M1454" s="26"/>
      <c r="N1454" s="26">
        <v>9000000</v>
      </c>
      <c r="O1454" s="26"/>
      <c r="P1454" s="26"/>
      <c r="Q1454" s="26"/>
      <c r="R1454" s="26"/>
      <c r="S1454" s="26"/>
      <c r="T1454" s="26"/>
    </row>
    <row r="1455" spans="1:20" x14ac:dyDescent="0.25">
      <c r="A1455" s="2" t="s">
        <v>4489</v>
      </c>
      <c r="B1455" s="37"/>
      <c r="C1455" s="38"/>
      <c r="D1455" s="37"/>
      <c r="E1455" s="38"/>
      <c r="F1455" s="10" t="s">
        <v>22</v>
      </c>
      <c r="G1455" s="18" t="s">
        <v>10</v>
      </c>
      <c r="H1455" s="26"/>
      <c r="I1455" s="26"/>
      <c r="J1455" s="26"/>
      <c r="K1455" s="26"/>
      <c r="L1455" s="26"/>
      <c r="M1455" s="26"/>
      <c r="N1455" s="26">
        <v>100000</v>
      </c>
      <c r="O1455" s="26"/>
      <c r="P1455" s="26"/>
      <c r="Q1455" s="26"/>
      <c r="R1455" s="26"/>
      <c r="S1455" s="26"/>
      <c r="T1455" s="26"/>
    </row>
    <row r="1456" spans="1:20" x14ac:dyDescent="0.25">
      <c r="A1456" s="2" t="s">
        <v>4489</v>
      </c>
      <c r="B1456" s="37"/>
      <c r="C1456" s="38"/>
      <c r="D1456" s="37"/>
      <c r="E1456" s="38"/>
      <c r="F1456" s="10" t="s">
        <v>23</v>
      </c>
      <c r="G1456" s="18" t="s">
        <v>10</v>
      </c>
      <c r="H1456" s="26"/>
      <c r="I1456" s="26"/>
      <c r="J1456" s="26"/>
      <c r="K1456" s="26"/>
      <c r="L1456" s="26"/>
      <c r="M1456" s="26"/>
      <c r="N1456" s="26">
        <v>700000</v>
      </c>
      <c r="O1456" s="26"/>
      <c r="P1456" s="26"/>
      <c r="Q1456" s="26"/>
      <c r="R1456" s="26"/>
      <c r="S1456" s="26"/>
      <c r="T1456" s="26"/>
    </row>
    <row r="1457" spans="1:20" x14ac:dyDescent="0.25">
      <c r="A1457" s="2" t="s">
        <v>4489</v>
      </c>
      <c r="B1457" s="37"/>
      <c r="C1457" s="38"/>
      <c r="D1457" s="37"/>
      <c r="E1457" s="38"/>
      <c r="F1457" s="10" t="s">
        <v>165</v>
      </c>
      <c r="G1457" s="18" t="s">
        <v>10</v>
      </c>
      <c r="H1457" s="26"/>
      <c r="I1457" s="26"/>
      <c r="J1457" s="26"/>
      <c r="K1457" s="26"/>
      <c r="L1457" s="26"/>
      <c r="M1457" s="26"/>
      <c r="N1457" s="26">
        <v>700000</v>
      </c>
      <c r="O1457" s="26"/>
      <c r="P1457" s="26"/>
      <c r="Q1457" s="26"/>
      <c r="R1457" s="26"/>
      <c r="S1457" s="26"/>
      <c r="T1457" s="26"/>
    </row>
    <row r="1458" spans="1:20" x14ac:dyDescent="0.25">
      <c r="A1458" s="2" t="s">
        <v>4489</v>
      </c>
      <c r="B1458" s="34"/>
      <c r="C1458" s="36"/>
      <c r="D1458" s="34"/>
      <c r="E1458" s="36"/>
      <c r="F1458" s="10" t="s">
        <v>619</v>
      </c>
      <c r="G1458" s="18" t="s">
        <v>10</v>
      </c>
      <c r="H1458" s="26"/>
      <c r="I1458" s="26"/>
      <c r="J1458" s="26"/>
      <c r="K1458" s="26"/>
      <c r="L1458" s="26"/>
      <c r="M1458" s="26"/>
      <c r="N1458" s="26">
        <v>800000</v>
      </c>
      <c r="O1458" s="26"/>
      <c r="P1458" s="26"/>
      <c r="Q1458" s="26"/>
      <c r="R1458" s="26"/>
      <c r="S1458" s="26"/>
      <c r="T1458" s="26"/>
    </row>
    <row r="1459" spans="1:20" x14ac:dyDescent="0.25">
      <c r="A1459" s="2" t="s">
        <v>4489</v>
      </c>
      <c r="B1459" s="10" t="s">
        <v>954</v>
      </c>
      <c r="C1459" s="10"/>
      <c r="D1459" s="10"/>
      <c r="E1459" s="10"/>
      <c r="F1459" s="10"/>
      <c r="G1459" s="10"/>
      <c r="H1459" s="27"/>
      <c r="I1459" s="27"/>
      <c r="J1459" s="27"/>
      <c r="K1459" s="27"/>
      <c r="L1459" s="27"/>
      <c r="M1459" s="27"/>
      <c r="N1459" s="27">
        <f>SUBTOTAL(9,N1451:N1458)</f>
        <v>12000000</v>
      </c>
      <c r="O1459" s="27">
        <f>SUBTOTAL(9,O1451:O1458)</f>
        <v>12000000</v>
      </c>
      <c r="P1459" s="27"/>
      <c r="Q1459" s="27"/>
      <c r="R1459" s="27"/>
      <c r="S1459" s="27"/>
      <c r="T1459" s="27"/>
    </row>
    <row r="1460" spans="1:20" x14ac:dyDescent="0.25">
      <c r="A1460" s="2" t="s">
        <v>4489</v>
      </c>
      <c r="B1460" s="33">
        <v>8269097</v>
      </c>
      <c r="C1460" s="35" t="s">
        <v>88</v>
      </c>
      <c r="D1460" s="33" t="s">
        <v>411</v>
      </c>
      <c r="E1460" s="35" t="s">
        <v>412</v>
      </c>
      <c r="F1460" s="10" t="s">
        <v>53</v>
      </c>
      <c r="G1460" s="18" t="s">
        <v>67</v>
      </c>
      <c r="H1460" s="26">
        <v>200000</v>
      </c>
      <c r="I1460" s="26"/>
      <c r="J1460" s="26"/>
      <c r="K1460" s="26"/>
      <c r="L1460" s="26"/>
      <c r="M1460" s="26"/>
      <c r="N1460" s="26"/>
      <c r="O1460" s="26"/>
      <c r="P1460" s="26"/>
      <c r="Q1460" s="26"/>
      <c r="R1460" s="26"/>
      <c r="S1460" s="26"/>
      <c r="T1460" s="26"/>
    </row>
    <row r="1461" spans="1:20" x14ac:dyDescent="0.25">
      <c r="A1461" s="2" t="s">
        <v>4489</v>
      </c>
      <c r="B1461" s="37"/>
      <c r="C1461" s="38"/>
      <c r="D1461" s="37"/>
      <c r="E1461" s="38"/>
      <c r="F1461" s="10" t="s">
        <v>20</v>
      </c>
      <c r="G1461" s="18" t="s">
        <v>67</v>
      </c>
      <c r="H1461" s="26">
        <v>200000</v>
      </c>
      <c r="I1461" s="26"/>
      <c r="J1461" s="26"/>
      <c r="K1461" s="26"/>
      <c r="L1461" s="26"/>
      <c r="M1461" s="26"/>
      <c r="N1461" s="26"/>
      <c r="O1461" s="26"/>
      <c r="P1461" s="26"/>
      <c r="Q1461" s="26"/>
      <c r="R1461" s="26"/>
      <c r="S1461" s="26"/>
      <c r="T1461" s="26"/>
    </row>
    <row r="1462" spans="1:20" x14ac:dyDescent="0.25">
      <c r="A1462" s="2" t="s">
        <v>4489</v>
      </c>
      <c r="B1462" s="34"/>
      <c r="C1462" s="36"/>
      <c r="D1462" s="34"/>
      <c r="E1462" s="36"/>
      <c r="F1462" s="10" t="s">
        <v>298</v>
      </c>
      <c r="G1462" s="18" t="s">
        <v>67</v>
      </c>
      <c r="H1462" s="26"/>
      <c r="I1462" s="26">
        <v>400000</v>
      </c>
      <c r="J1462" s="26"/>
      <c r="K1462" s="26"/>
      <c r="L1462" s="26"/>
      <c r="M1462" s="26"/>
      <c r="N1462" s="26"/>
      <c r="O1462" s="26"/>
      <c r="P1462" s="26"/>
      <c r="Q1462" s="26"/>
      <c r="R1462" s="26"/>
      <c r="S1462" s="26"/>
      <c r="T1462" s="26"/>
    </row>
    <row r="1463" spans="1:20" x14ac:dyDescent="0.25">
      <c r="A1463" s="2" t="s">
        <v>4489</v>
      </c>
      <c r="B1463" s="10" t="s">
        <v>955</v>
      </c>
      <c r="C1463" s="10"/>
      <c r="D1463" s="10"/>
      <c r="E1463" s="10"/>
      <c r="F1463" s="10"/>
      <c r="G1463" s="10"/>
      <c r="H1463" s="27">
        <f>SUBTOTAL(9,H1460:H1462)</f>
        <v>400000</v>
      </c>
      <c r="I1463" s="27">
        <f>SUBTOTAL(9,I1460:I1462)</f>
        <v>400000</v>
      </c>
      <c r="J1463" s="27"/>
      <c r="K1463" s="27"/>
      <c r="L1463" s="27"/>
      <c r="M1463" s="27"/>
      <c r="N1463" s="27"/>
      <c r="O1463" s="27"/>
      <c r="P1463" s="27"/>
      <c r="Q1463" s="27"/>
      <c r="R1463" s="27"/>
      <c r="S1463" s="27"/>
      <c r="T1463" s="27"/>
    </row>
    <row r="1464" spans="1:20" x14ac:dyDescent="0.25">
      <c r="A1464" s="2" t="s">
        <v>4489</v>
      </c>
      <c r="B1464" s="33">
        <v>8268827</v>
      </c>
      <c r="C1464" s="35" t="s">
        <v>79</v>
      </c>
      <c r="D1464" s="33" t="s">
        <v>956</v>
      </c>
      <c r="E1464" s="35" t="s">
        <v>957</v>
      </c>
      <c r="F1464" s="10" t="s">
        <v>334</v>
      </c>
      <c r="G1464" s="18" t="s">
        <v>10</v>
      </c>
      <c r="H1464" s="26"/>
      <c r="I1464" s="26"/>
      <c r="J1464" s="26"/>
      <c r="K1464" s="26"/>
      <c r="L1464" s="26"/>
      <c r="M1464" s="26"/>
      <c r="N1464" s="26">
        <v>350000</v>
      </c>
      <c r="O1464" s="26"/>
      <c r="P1464" s="26"/>
      <c r="Q1464" s="26"/>
      <c r="R1464" s="26"/>
      <c r="S1464" s="26"/>
      <c r="T1464" s="26"/>
    </row>
    <row r="1465" spans="1:20" x14ac:dyDescent="0.25">
      <c r="A1465" s="2" t="s">
        <v>4489</v>
      </c>
      <c r="B1465" s="37"/>
      <c r="C1465" s="36"/>
      <c r="D1465" s="34"/>
      <c r="E1465" s="36"/>
      <c r="F1465" s="10" t="s">
        <v>20</v>
      </c>
      <c r="G1465" s="18" t="s">
        <v>10</v>
      </c>
      <c r="H1465" s="26"/>
      <c r="I1465" s="26"/>
      <c r="J1465" s="26"/>
      <c r="K1465" s="26"/>
      <c r="L1465" s="26"/>
      <c r="M1465" s="26"/>
      <c r="N1465" s="26">
        <v>350000</v>
      </c>
      <c r="O1465" s="26"/>
      <c r="P1465" s="26"/>
      <c r="Q1465" s="26"/>
      <c r="R1465" s="26"/>
      <c r="S1465" s="26"/>
      <c r="T1465" s="26"/>
    </row>
    <row r="1466" spans="1:20" x14ac:dyDescent="0.25">
      <c r="A1466" s="2" t="s">
        <v>4489</v>
      </c>
      <c r="B1466" s="37"/>
      <c r="C1466" s="35" t="s">
        <v>647</v>
      </c>
      <c r="D1466" s="23" t="s">
        <v>743</v>
      </c>
      <c r="E1466" s="18" t="s">
        <v>744</v>
      </c>
      <c r="F1466" s="10" t="s">
        <v>334</v>
      </c>
      <c r="G1466" s="18" t="s">
        <v>10</v>
      </c>
      <c r="H1466" s="26"/>
      <c r="I1466" s="26"/>
      <c r="J1466" s="26"/>
      <c r="K1466" s="26"/>
      <c r="L1466" s="26"/>
      <c r="M1466" s="26"/>
      <c r="N1466" s="26">
        <v>210000</v>
      </c>
      <c r="O1466" s="26"/>
      <c r="P1466" s="26"/>
      <c r="Q1466" s="26"/>
      <c r="R1466" s="26"/>
      <c r="S1466" s="26"/>
      <c r="T1466" s="26"/>
    </row>
    <row r="1467" spans="1:20" x14ac:dyDescent="0.25">
      <c r="A1467" s="2" t="s">
        <v>4489</v>
      </c>
      <c r="B1467" s="34"/>
      <c r="C1467" s="36"/>
      <c r="D1467" s="23" t="s">
        <v>958</v>
      </c>
      <c r="E1467" s="18" t="s">
        <v>959</v>
      </c>
      <c r="F1467" s="10" t="s">
        <v>334</v>
      </c>
      <c r="G1467" s="18" t="s">
        <v>10</v>
      </c>
      <c r="H1467" s="26"/>
      <c r="I1467" s="26"/>
      <c r="J1467" s="26"/>
      <c r="K1467" s="26"/>
      <c r="L1467" s="26"/>
      <c r="M1467" s="26"/>
      <c r="N1467" s="26"/>
      <c r="O1467" s="26">
        <v>910000</v>
      </c>
      <c r="P1467" s="26"/>
      <c r="Q1467" s="26"/>
      <c r="R1467" s="26"/>
      <c r="S1467" s="26"/>
      <c r="T1467" s="26"/>
    </row>
    <row r="1468" spans="1:20" x14ac:dyDescent="0.25">
      <c r="A1468" s="2" t="s">
        <v>4489</v>
      </c>
      <c r="B1468" s="10" t="s">
        <v>960</v>
      </c>
      <c r="C1468" s="10"/>
      <c r="D1468" s="10"/>
      <c r="E1468" s="10"/>
      <c r="F1468" s="10"/>
      <c r="G1468" s="10"/>
      <c r="H1468" s="27"/>
      <c r="I1468" s="27"/>
      <c r="J1468" s="27"/>
      <c r="K1468" s="27"/>
      <c r="L1468" s="27"/>
      <c r="M1468" s="27"/>
      <c r="N1468" s="27">
        <f>SUBTOTAL(9,N1464:N1467)</f>
        <v>910000</v>
      </c>
      <c r="O1468" s="27">
        <f>SUBTOTAL(9,O1464:O1467)</f>
        <v>910000</v>
      </c>
      <c r="P1468" s="27"/>
      <c r="Q1468" s="27"/>
      <c r="R1468" s="27"/>
      <c r="S1468" s="27"/>
      <c r="T1468" s="27"/>
    </row>
    <row r="1469" spans="1:20" x14ac:dyDescent="0.25">
      <c r="A1469" s="2" t="s">
        <v>4489</v>
      </c>
      <c r="B1469" s="33">
        <v>8269005</v>
      </c>
      <c r="C1469" s="35" t="s">
        <v>625</v>
      </c>
      <c r="D1469" s="33" t="s">
        <v>961</v>
      </c>
      <c r="E1469" s="35" t="s">
        <v>962</v>
      </c>
      <c r="F1469" s="10" t="s">
        <v>170</v>
      </c>
      <c r="G1469" s="18" t="s">
        <v>10</v>
      </c>
      <c r="H1469" s="26"/>
      <c r="I1469" s="26"/>
      <c r="J1469" s="26"/>
      <c r="K1469" s="26"/>
      <c r="L1469" s="26"/>
      <c r="M1469" s="26"/>
      <c r="N1469" s="26"/>
      <c r="O1469" s="26">
        <v>311196</v>
      </c>
      <c r="P1469" s="26"/>
      <c r="Q1469" s="26"/>
      <c r="R1469" s="26"/>
      <c r="S1469" s="26"/>
      <c r="T1469" s="26"/>
    </row>
    <row r="1470" spans="1:20" x14ac:dyDescent="0.25">
      <c r="A1470" s="2" t="s">
        <v>4489</v>
      </c>
      <c r="B1470" s="34"/>
      <c r="C1470" s="36"/>
      <c r="D1470" s="34"/>
      <c r="E1470" s="36"/>
      <c r="F1470" s="10" t="s">
        <v>193</v>
      </c>
      <c r="G1470" s="18" t="s">
        <v>10</v>
      </c>
      <c r="H1470" s="26"/>
      <c r="I1470" s="26"/>
      <c r="J1470" s="26"/>
      <c r="K1470" s="26"/>
      <c r="L1470" s="26"/>
      <c r="M1470" s="26"/>
      <c r="N1470" s="26">
        <v>311196</v>
      </c>
      <c r="O1470" s="26"/>
      <c r="P1470" s="26"/>
      <c r="Q1470" s="26"/>
      <c r="R1470" s="26"/>
      <c r="S1470" s="26"/>
      <c r="T1470" s="26"/>
    </row>
    <row r="1471" spans="1:20" x14ac:dyDescent="0.25">
      <c r="A1471" s="2" t="s">
        <v>4489</v>
      </c>
      <c r="B1471" s="10" t="s">
        <v>963</v>
      </c>
      <c r="C1471" s="10"/>
      <c r="D1471" s="10"/>
      <c r="E1471" s="10"/>
      <c r="F1471" s="10"/>
      <c r="G1471" s="10"/>
      <c r="H1471" s="27"/>
      <c r="I1471" s="27"/>
      <c r="J1471" s="27"/>
      <c r="K1471" s="27"/>
      <c r="L1471" s="27"/>
      <c r="M1471" s="27"/>
      <c r="N1471" s="27">
        <f>SUBTOTAL(9,N1469:N1470)</f>
        <v>311196</v>
      </c>
      <c r="O1471" s="27">
        <f>SUBTOTAL(9,O1469:O1470)</f>
        <v>311196</v>
      </c>
      <c r="P1471" s="27"/>
      <c r="Q1471" s="27"/>
      <c r="R1471" s="27"/>
      <c r="S1471" s="27"/>
      <c r="T1471" s="27"/>
    </row>
    <row r="1472" spans="1:20" x14ac:dyDescent="0.25">
      <c r="A1472" s="2" t="s">
        <v>4489</v>
      </c>
      <c r="B1472" s="33">
        <v>8250758</v>
      </c>
      <c r="C1472" s="35" t="s">
        <v>647</v>
      </c>
      <c r="D1472" s="33" t="s">
        <v>743</v>
      </c>
      <c r="E1472" s="35" t="s">
        <v>744</v>
      </c>
      <c r="F1472" s="10" t="s">
        <v>37</v>
      </c>
      <c r="G1472" s="18" t="s">
        <v>10</v>
      </c>
      <c r="H1472" s="26"/>
      <c r="I1472" s="26"/>
      <c r="J1472" s="26"/>
      <c r="K1472" s="26"/>
      <c r="L1472" s="26"/>
      <c r="M1472" s="26"/>
      <c r="N1472" s="26">
        <v>72000</v>
      </c>
      <c r="O1472" s="26"/>
      <c r="P1472" s="26"/>
      <c r="Q1472" s="26"/>
      <c r="R1472" s="26"/>
      <c r="S1472" s="26"/>
      <c r="T1472" s="26"/>
    </row>
    <row r="1473" spans="1:20" x14ac:dyDescent="0.25">
      <c r="A1473" s="2" t="s">
        <v>4489</v>
      </c>
      <c r="B1473" s="37"/>
      <c r="C1473" s="38"/>
      <c r="D1473" s="37"/>
      <c r="E1473" s="38"/>
      <c r="F1473" s="10" t="s">
        <v>82</v>
      </c>
      <c r="G1473" s="18" t="s">
        <v>10</v>
      </c>
      <c r="H1473" s="26"/>
      <c r="I1473" s="26"/>
      <c r="J1473" s="26"/>
      <c r="K1473" s="26"/>
      <c r="L1473" s="26"/>
      <c r="M1473" s="26"/>
      <c r="N1473" s="26"/>
      <c r="O1473" s="26">
        <v>71000</v>
      </c>
      <c r="P1473" s="26"/>
      <c r="Q1473" s="26"/>
      <c r="R1473" s="26"/>
      <c r="S1473" s="26"/>
      <c r="T1473" s="26"/>
    </row>
    <row r="1474" spans="1:20" x14ac:dyDescent="0.25">
      <c r="A1474" s="2" t="s">
        <v>4489</v>
      </c>
      <c r="B1474" s="34"/>
      <c r="C1474" s="36"/>
      <c r="D1474" s="34"/>
      <c r="E1474" s="36"/>
      <c r="F1474" s="10" t="s">
        <v>298</v>
      </c>
      <c r="G1474" s="18" t="s">
        <v>10</v>
      </c>
      <c r="H1474" s="26"/>
      <c r="I1474" s="26"/>
      <c r="J1474" s="26"/>
      <c r="K1474" s="26"/>
      <c r="L1474" s="26"/>
      <c r="M1474" s="26"/>
      <c r="N1474" s="26"/>
      <c r="O1474" s="26">
        <v>1000</v>
      </c>
      <c r="P1474" s="26"/>
      <c r="Q1474" s="26"/>
      <c r="R1474" s="26"/>
      <c r="S1474" s="26"/>
      <c r="T1474" s="26"/>
    </row>
    <row r="1475" spans="1:20" x14ac:dyDescent="0.25">
      <c r="A1475" s="2" t="s">
        <v>4489</v>
      </c>
      <c r="B1475" s="10" t="s">
        <v>964</v>
      </c>
      <c r="C1475" s="10"/>
      <c r="D1475" s="10"/>
      <c r="E1475" s="10"/>
      <c r="F1475" s="10"/>
      <c r="G1475" s="10"/>
      <c r="H1475" s="27"/>
      <c r="I1475" s="27"/>
      <c r="J1475" s="27"/>
      <c r="K1475" s="27"/>
      <c r="L1475" s="27"/>
      <c r="M1475" s="27"/>
      <c r="N1475" s="27">
        <f>SUBTOTAL(9,N1472:N1474)</f>
        <v>72000</v>
      </c>
      <c r="O1475" s="27">
        <f>SUBTOTAL(9,O1472:O1474)</f>
        <v>72000</v>
      </c>
      <c r="P1475" s="27"/>
      <c r="Q1475" s="27"/>
      <c r="R1475" s="27"/>
      <c r="S1475" s="27"/>
      <c r="T1475" s="27"/>
    </row>
    <row r="1476" spans="1:20" x14ac:dyDescent="0.25">
      <c r="A1476" s="2" t="s">
        <v>4489</v>
      </c>
      <c r="B1476" s="33">
        <v>8244247</v>
      </c>
      <c r="C1476" s="35" t="s">
        <v>306</v>
      </c>
      <c r="D1476" s="33" t="s">
        <v>317</v>
      </c>
      <c r="E1476" s="35" t="s">
        <v>318</v>
      </c>
      <c r="F1476" s="10" t="s">
        <v>53</v>
      </c>
      <c r="G1476" s="18" t="s">
        <v>10</v>
      </c>
      <c r="H1476" s="26"/>
      <c r="I1476" s="26"/>
      <c r="J1476" s="26"/>
      <c r="K1476" s="26"/>
      <c r="L1476" s="26"/>
      <c r="M1476" s="26"/>
      <c r="N1476" s="26"/>
      <c r="O1476" s="26">
        <v>234208</v>
      </c>
      <c r="P1476" s="26"/>
      <c r="Q1476" s="26"/>
      <c r="R1476" s="26"/>
      <c r="S1476" s="26"/>
      <c r="T1476" s="26"/>
    </row>
    <row r="1477" spans="1:20" x14ac:dyDescent="0.25">
      <c r="A1477" s="2" t="s">
        <v>4489</v>
      </c>
      <c r="B1477" s="37"/>
      <c r="C1477" s="38"/>
      <c r="D1477" s="37"/>
      <c r="E1477" s="38"/>
      <c r="F1477" s="10" t="s">
        <v>12</v>
      </c>
      <c r="G1477" s="18" t="s">
        <v>10</v>
      </c>
      <c r="H1477" s="26"/>
      <c r="I1477" s="26"/>
      <c r="J1477" s="26"/>
      <c r="K1477" s="26"/>
      <c r="L1477" s="26"/>
      <c r="M1477" s="26"/>
      <c r="N1477" s="26">
        <v>100000</v>
      </c>
      <c r="O1477" s="26"/>
      <c r="P1477" s="26"/>
      <c r="Q1477" s="26"/>
      <c r="R1477" s="26"/>
      <c r="S1477" s="26"/>
      <c r="T1477" s="26"/>
    </row>
    <row r="1478" spans="1:20" x14ac:dyDescent="0.25">
      <c r="A1478" s="2" t="s">
        <v>4489</v>
      </c>
      <c r="B1478" s="37"/>
      <c r="C1478" s="38"/>
      <c r="D1478" s="37"/>
      <c r="E1478" s="38"/>
      <c r="F1478" s="10" t="s">
        <v>19</v>
      </c>
      <c r="G1478" s="18" t="s">
        <v>10</v>
      </c>
      <c r="H1478" s="26"/>
      <c r="I1478" s="26"/>
      <c r="J1478" s="26"/>
      <c r="K1478" s="26"/>
      <c r="L1478" s="26"/>
      <c r="M1478" s="26"/>
      <c r="N1478" s="26">
        <v>17196</v>
      </c>
      <c r="O1478" s="26"/>
      <c r="P1478" s="26"/>
      <c r="Q1478" s="26"/>
      <c r="R1478" s="26"/>
      <c r="S1478" s="26"/>
      <c r="T1478" s="26"/>
    </row>
    <row r="1479" spans="1:20" x14ac:dyDescent="0.25">
      <c r="A1479" s="2" t="s">
        <v>4489</v>
      </c>
      <c r="B1479" s="34"/>
      <c r="C1479" s="36"/>
      <c r="D1479" s="34"/>
      <c r="E1479" s="36"/>
      <c r="F1479" s="10" t="s">
        <v>188</v>
      </c>
      <c r="G1479" s="18" t="s">
        <v>10</v>
      </c>
      <c r="H1479" s="26"/>
      <c r="I1479" s="26"/>
      <c r="J1479" s="26"/>
      <c r="K1479" s="26"/>
      <c r="L1479" s="26"/>
      <c r="M1479" s="26"/>
      <c r="N1479" s="26">
        <v>117012</v>
      </c>
      <c r="O1479" s="26"/>
      <c r="P1479" s="26"/>
      <c r="Q1479" s="26"/>
      <c r="R1479" s="26"/>
      <c r="S1479" s="26"/>
      <c r="T1479" s="26"/>
    </row>
    <row r="1480" spans="1:20" x14ac:dyDescent="0.25">
      <c r="A1480" s="2" t="s">
        <v>4489</v>
      </c>
      <c r="B1480" s="10" t="s">
        <v>965</v>
      </c>
      <c r="C1480" s="10"/>
      <c r="D1480" s="10"/>
      <c r="E1480" s="10"/>
      <c r="F1480" s="10"/>
      <c r="G1480" s="10"/>
      <c r="H1480" s="27"/>
      <c r="I1480" s="27"/>
      <c r="J1480" s="27"/>
      <c r="K1480" s="27"/>
      <c r="L1480" s="27"/>
      <c r="M1480" s="27"/>
      <c r="N1480" s="27">
        <f>SUBTOTAL(9,N1476:N1479)</f>
        <v>234208</v>
      </c>
      <c r="O1480" s="27">
        <f>SUBTOTAL(9,O1476:O1479)</f>
        <v>234208</v>
      </c>
      <c r="P1480" s="27"/>
      <c r="Q1480" s="27"/>
      <c r="R1480" s="27"/>
      <c r="S1480" s="27"/>
      <c r="T1480" s="27"/>
    </row>
    <row r="1481" spans="1:20" x14ac:dyDescent="0.25">
      <c r="A1481" s="2" t="s">
        <v>4489</v>
      </c>
      <c r="B1481" s="33">
        <v>8271895</v>
      </c>
      <c r="C1481" s="35" t="s">
        <v>29</v>
      </c>
      <c r="D1481" s="33" t="s">
        <v>966</v>
      </c>
      <c r="E1481" s="35" t="s">
        <v>967</v>
      </c>
      <c r="F1481" s="10" t="s">
        <v>53</v>
      </c>
      <c r="G1481" s="18" t="s">
        <v>10</v>
      </c>
      <c r="H1481" s="26"/>
      <c r="I1481" s="26"/>
      <c r="J1481" s="26"/>
      <c r="K1481" s="26"/>
      <c r="L1481" s="26"/>
      <c r="M1481" s="26"/>
      <c r="N1481" s="26">
        <v>5000000</v>
      </c>
      <c r="O1481" s="26"/>
      <c r="P1481" s="26"/>
      <c r="Q1481" s="26"/>
      <c r="R1481" s="26"/>
      <c r="S1481" s="26"/>
      <c r="T1481" s="26"/>
    </row>
    <row r="1482" spans="1:20" x14ac:dyDescent="0.25">
      <c r="A1482" s="2" t="s">
        <v>4489</v>
      </c>
      <c r="B1482" s="34"/>
      <c r="C1482" s="36"/>
      <c r="D1482" s="34"/>
      <c r="E1482" s="36"/>
      <c r="F1482" s="10" t="s">
        <v>13</v>
      </c>
      <c r="G1482" s="18" t="s">
        <v>10</v>
      </c>
      <c r="H1482" s="26"/>
      <c r="I1482" s="26"/>
      <c r="J1482" s="26"/>
      <c r="K1482" s="26"/>
      <c r="L1482" s="26"/>
      <c r="M1482" s="26"/>
      <c r="N1482" s="26"/>
      <c r="O1482" s="26">
        <v>5000000</v>
      </c>
      <c r="P1482" s="26"/>
      <c r="Q1482" s="26"/>
      <c r="R1482" s="26"/>
      <c r="S1482" s="26"/>
      <c r="T1482" s="26"/>
    </row>
    <row r="1483" spans="1:20" x14ac:dyDescent="0.25">
      <c r="A1483" s="2" t="s">
        <v>4489</v>
      </c>
      <c r="B1483" s="10" t="s">
        <v>968</v>
      </c>
      <c r="C1483" s="10"/>
      <c r="D1483" s="10"/>
      <c r="E1483" s="10"/>
      <c r="F1483" s="10"/>
      <c r="G1483" s="10"/>
      <c r="H1483" s="27"/>
      <c r="I1483" s="27"/>
      <c r="J1483" s="27"/>
      <c r="K1483" s="27"/>
      <c r="L1483" s="27"/>
      <c r="M1483" s="27"/>
      <c r="N1483" s="27">
        <f>SUBTOTAL(9,N1481:N1482)</f>
        <v>5000000</v>
      </c>
      <c r="O1483" s="27">
        <f>SUBTOTAL(9,O1481:O1482)</f>
        <v>5000000</v>
      </c>
      <c r="P1483" s="27"/>
      <c r="Q1483" s="27"/>
      <c r="R1483" s="27"/>
      <c r="S1483" s="27"/>
      <c r="T1483" s="27"/>
    </row>
    <row r="1484" spans="1:20" x14ac:dyDescent="0.25">
      <c r="A1484" s="2" t="s">
        <v>4489</v>
      </c>
      <c r="B1484" s="33">
        <v>8266393</v>
      </c>
      <c r="C1484" s="35" t="s">
        <v>29</v>
      </c>
      <c r="D1484" s="33" t="s">
        <v>49</v>
      </c>
      <c r="E1484" s="35" t="s">
        <v>50</v>
      </c>
      <c r="F1484" s="10" t="s">
        <v>52</v>
      </c>
      <c r="G1484" s="18" t="s">
        <v>33</v>
      </c>
      <c r="H1484" s="26">
        <v>8300000</v>
      </c>
      <c r="I1484" s="26"/>
      <c r="J1484" s="26"/>
      <c r="K1484" s="26"/>
      <c r="L1484" s="26"/>
      <c r="M1484" s="26"/>
      <c r="N1484" s="26"/>
      <c r="O1484" s="26"/>
      <c r="P1484" s="26"/>
      <c r="Q1484" s="26"/>
      <c r="R1484" s="26"/>
      <c r="S1484" s="26"/>
      <c r="T1484" s="26"/>
    </row>
    <row r="1485" spans="1:20" x14ac:dyDescent="0.25">
      <c r="A1485" s="2" t="s">
        <v>4489</v>
      </c>
      <c r="B1485" s="37"/>
      <c r="C1485" s="38"/>
      <c r="D1485" s="37"/>
      <c r="E1485" s="38"/>
      <c r="F1485" s="10" t="s">
        <v>11</v>
      </c>
      <c r="G1485" s="18" t="s">
        <v>33</v>
      </c>
      <c r="H1485" s="26"/>
      <c r="I1485" s="26">
        <v>2000000</v>
      </c>
      <c r="J1485" s="26"/>
      <c r="K1485" s="26"/>
      <c r="L1485" s="26"/>
      <c r="M1485" s="26"/>
      <c r="N1485" s="26"/>
      <c r="O1485" s="26"/>
      <c r="P1485" s="26"/>
      <c r="Q1485" s="26"/>
      <c r="R1485" s="26"/>
      <c r="S1485" s="26"/>
      <c r="T1485" s="26"/>
    </row>
    <row r="1486" spans="1:20" x14ac:dyDescent="0.25">
      <c r="A1486" s="2" t="s">
        <v>4489</v>
      </c>
      <c r="B1486" s="37"/>
      <c r="C1486" s="38"/>
      <c r="D1486" s="37"/>
      <c r="E1486" s="38"/>
      <c r="F1486" s="10" t="s">
        <v>14</v>
      </c>
      <c r="G1486" s="18" t="s">
        <v>33</v>
      </c>
      <c r="H1486" s="26"/>
      <c r="I1486" s="26">
        <v>200000</v>
      </c>
      <c r="J1486" s="26"/>
      <c r="K1486" s="26"/>
      <c r="L1486" s="26"/>
      <c r="M1486" s="26"/>
      <c r="N1486" s="26"/>
      <c r="O1486" s="26"/>
      <c r="P1486" s="26"/>
      <c r="Q1486" s="26"/>
      <c r="R1486" s="26"/>
      <c r="S1486" s="26"/>
      <c r="T1486" s="26"/>
    </row>
    <row r="1487" spans="1:20" x14ac:dyDescent="0.25">
      <c r="A1487" s="2" t="s">
        <v>4489</v>
      </c>
      <c r="B1487" s="37"/>
      <c r="C1487" s="38"/>
      <c r="D1487" s="37"/>
      <c r="E1487" s="38"/>
      <c r="F1487" s="10" t="s">
        <v>18</v>
      </c>
      <c r="G1487" s="18" t="s">
        <v>33</v>
      </c>
      <c r="H1487" s="26"/>
      <c r="I1487" s="26">
        <v>2500000</v>
      </c>
      <c r="J1487" s="26"/>
      <c r="K1487" s="26"/>
      <c r="L1487" s="26"/>
      <c r="M1487" s="26"/>
      <c r="N1487" s="26"/>
      <c r="O1487" s="26"/>
      <c r="P1487" s="26"/>
      <c r="Q1487" s="26"/>
      <c r="R1487" s="26"/>
      <c r="S1487" s="26"/>
      <c r="T1487" s="26"/>
    </row>
    <row r="1488" spans="1:20" x14ac:dyDescent="0.25">
      <c r="A1488" s="2" t="s">
        <v>4489</v>
      </c>
      <c r="B1488" s="37"/>
      <c r="C1488" s="38"/>
      <c r="D1488" s="37"/>
      <c r="E1488" s="38"/>
      <c r="F1488" s="10" t="s">
        <v>20</v>
      </c>
      <c r="G1488" s="18" t="s">
        <v>33</v>
      </c>
      <c r="H1488" s="26"/>
      <c r="I1488" s="26">
        <v>700000</v>
      </c>
      <c r="J1488" s="26"/>
      <c r="K1488" s="26"/>
      <c r="L1488" s="26"/>
      <c r="M1488" s="26"/>
      <c r="N1488" s="26"/>
      <c r="O1488" s="26"/>
      <c r="P1488" s="26"/>
      <c r="Q1488" s="26"/>
      <c r="R1488" s="26"/>
      <c r="S1488" s="26"/>
      <c r="T1488" s="26"/>
    </row>
    <row r="1489" spans="1:20" x14ac:dyDescent="0.25">
      <c r="A1489" s="2" t="s">
        <v>4489</v>
      </c>
      <c r="B1489" s="37"/>
      <c r="C1489" s="38"/>
      <c r="D1489" s="37"/>
      <c r="E1489" s="38"/>
      <c r="F1489" s="10" t="s">
        <v>54</v>
      </c>
      <c r="G1489" s="18" t="s">
        <v>33</v>
      </c>
      <c r="H1489" s="26">
        <v>10000000</v>
      </c>
      <c r="I1489" s="26"/>
      <c r="J1489" s="26"/>
      <c r="K1489" s="26"/>
      <c r="L1489" s="26"/>
      <c r="M1489" s="26"/>
      <c r="N1489" s="26"/>
      <c r="O1489" s="26"/>
      <c r="P1489" s="26"/>
      <c r="Q1489" s="26"/>
      <c r="R1489" s="26"/>
      <c r="S1489" s="26"/>
      <c r="T1489" s="26"/>
    </row>
    <row r="1490" spans="1:20" x14ac:dyDescent="0.25">
      <c r="A1490" s="2" t="s">
        <v>4489</v>
      </c>
      <c r="B1490" s="34"/>
      <c r="C1490" s="36"/>
      <c r="D1490" s="34"/>
      <c r="E1490" s="36"/>
      <c r="F1490" s="10" t="s">
        <v>752</v>
      </c>
      <c r="G1490" s="18" t="s">
        <v>33</v>
      </c>
      <c r="H1490" s="26"/>
      <c r="I1490" s="26">
        <v>12900000</v>
      </c>
      <c r="J1490" s="26"/>
      <c r="K1490" s="26"/>
      <c r="L1490" s="26"/>
      <c r="M1490" s="26"/>
      <c r="N1490" s="26"/>
      <c r="O1490" s="26"/>
      <c r="P1490" s="26"/>
      <c r="Q1490" s="26"/>
      <c r="R1490" s="26"/>
      <c r="S1490" s="26"/>
      <c r="T1490" s="26"/>
    </row>
    <row r="1491" spans="1:20" x14ac:dyDescent="0.25">
      <c r="A1491" s="2" t="s">
        <v>4489</v>
      </c>
      <c r="B1491" s="10" t="s">
        <v>969</v>
      </c>
      <c r="C1491" s="10"/>
      <c r="D1491" s="10"/>
      <c r="E1491" s="10"/>
      <c r="F1491" s="10"/>
      <c r="G1491" s="10"/>
      <c r="H1491" s="27">
        <f>SUBTOTAL(9,H1484:H1490)</f>
        <v>18300000</v>
      </c>
      <c r="I1491" s="27">
        <f>SUBTOTAL(9,I1484:I1490)</f>
        <v>18300000</v>
      </c>
      <c r="J1491" s="27"/>
      <c r="K1491" s="27"/>
      <c r="L1491" s="27"/>
      <c r="M1491" s="27"/>
      <c r="N1491" s="27"/>
      <c r="O1491" s="27"/>
      <c r="P1491" s="27"/>
      <c r="Q1491" s="27"/>
      <c r="R1491" s="27"/>
      <c r="S1491" s="27"/>
      <c r="T1491" s="27"/>
    </row>
    <row r="1492" spans="1:20" x14ac:dyDescent="0.25">
      <c r="A1492" s="2" t="s">
        <v>4489</v>
      </c>
      <c r="B1492" s="33">
        <v>8245931</v>
      </c>
      <c r="C1492" s="35" t="s">
        <v>79</v>
      </c>
      <c r="D1492" s="33" t="s">
        <v>970</v>
      </c>
      <c r="E1492" s="35" t="s">
        <v>971</v>
      </c>
      <c r="F1492" s="10" t="s">
        <v>20</v>
      </c>
      <c r="G1492" s="18" t="s">
        <v>10</v>
      </c>
      <c r="H1492" s="26"/>
      <c r="I1492" s="26"/>
      <c r="J1492" s="26"/>
      <c r="K1492" s="26"/>
      <c r="L1492" s="26"/>
      <c r="M1492" s="26"/>
      <c r="N1492" s="26"/>
      <c r="O1492" s="26">
        <v>500000</v>
      </c>
      <c r="P1492" s="26"/>
      <c r="Q1492" s="26"/>
      <c r="R1492" s="26"/>
      <c r="S1492" s="26"/>
      <c r="T1492" s="26"/>
    </row>
    <row r="1493" spans="1:20" x14ac:dyDescent="0.25">
      <c r="A1493" s="2" t="s">
        <v>4489</v>
      </c>
      <c r="B1493" s="34"/>
      <c r="C1493" s="36"/>
      <c r="D1493" s="34"/>
      <c r="E1493" s="36"/>
      <c r="F1493" s="10" t="s">
        <v>82</v>
      </c>
      <c r="G1493" s="18" t="s">
        <v>10</v>
      </c>
      <c r="H1493" s="26"/>
      <c r="I1493" s="26"/>
      <c r="J1493" s="26"/>
      <c r="K1493" s="26"/>
      <c r="L1493" s="26"/>
      <c r="M1493" s="26"/>
      <c r="N1493" s="26">
        <v>500000</v>
      </c>
      <c r="O1493" s="26"/>
      <c r="P1493" s="26"/>
      <c r="Q1493" s="26"/>
      <c r="R1493" s="26"/>
      <c r="S1493" s="26"/>
      <c r="T1493" s="26"/>
    </row>
    <row r="1494" spans="1:20" x14ac:dyDescent="0.25">
      <c r="A1494" s="2" t="s">
        <v>4489</v>
      </c>
      <c r="B1494" s="10" t="s">
        <v>972</v>
      </c>
      <c r="C1494" s="10"/>
      <c r="D1494" s="10"/>
      <c r="E1494" s="10"/>
      <c r="F1494" s="10"/>
      <c r="G1494" s="10"/>
      <c r="H1494" s="27"/>
      <c r="I1494" s="27"/>
      <c r="J1494" s="27"/>
      <c r="K1494" s="27"/>
      <c r="L1494" s="27"/>
      <c r="M1494" s="27"/>
      <c r="N1494" s="27">
        <f>SUBTOTAL(9,N1492:N1493)</f>
        <v>500000</v>
      </c>
      <c r="O1494" s="27">
        <f>SUBTOTAL(9,O1492:O1493)</f>
        <v>500000</v>
      </c>
      <c r="P1494" s="27"/>
      <c r="Q1494" s="27"/>
      <c r="R1494" s="27"/>
      <c r="S1494" s="27"/>
      <c r="T1494" s="27"/>
    </row>
    <row r="1495" spans="1:20" x14ac:dyDescent="0.25">
      <c r="A1495" s="2" t="s">
        <v>4489</v>
      </c>
      <c r="B1495" s="10">
        <v>8251036</v>
      </c>
      <c r="C1495" s="18" t="s">
        <v>29</v>
      </c>
      <c r="D1495" s="23" t="s">
        <v>35</v>
      </c>
      <c r="E1495" s="18" t="s">
        <v>36</v>
      </c>
      <c r="F1495" s="10" t="s">
        <v>39</v>
      </c>
      <c r="G1495" s="18" t="s">
        <v>67</v>
      </c>
      <c r="H1495" s="26"/>
      <c r="I1495" s="26"/>
      <c r="J1495" s="26">
        <v>55132500</v>
      </c>
      <c r="K1495" s="26"/>
      <c r="L1495" s="26"/>
      <c r="M1495" s="26"/>
      <c r="N1495" s="26"/>
      <c r="O1495" s="26"/>
      <c r="P1495" s="26"/>
      <c r="Q1495" s="26"/>
      <c r="R1495" s="26"/>
      <c r="S1495" s="26"/>
      <c r="T1495" s="26"/>
    </row>
    <row r="1496" spans="1:20" x14ac:dyDescent="0.25">
      <c r="A1496" s="2" t="s">
        <v>4489</v>
      </c>
      <c r="B1496" s="10" t="s">
        <v>973</v>
      </c>
      <c r="C1496" s="10"/>
      <c r="D1496" s="10"/>
      <c r="E1496" s="10"/>
      <c r="F1496" s="10"/>
      <c r="G1496" s="10"/>
      <c r="H1496" s="27"/>
      <c r="I1496" s="27"/>
      <c r="J1496" s="27">
        <v>55132500</v>
      </c>
      <c r="K1496" s="27"/>
      <c r="L1496" s="27"/>
      <c r="M1496" s="27"/>
      <c r="N1496" s="27"/>
      <c r="O1496" s="27"/>
      <c r="P1496" s="27"/>
      <c r="Q1496" s="27"/>
      <c r="R1496" s="27"/>
      <c r="S1496" s="27"/>
      <c r="T1496" s="27"/>
    </row>
    <row r="1497" spans="1:20" x14ac:dyDescent="0.25">
      <c r="A1497" s="2" t="s">
        <v>4489</v>
      </c>
      <c r="B1497" s="33">
        <v>8247083</v>
      </c>
      <c r="C1497" s="35" t="s">
        <v>201</v>
      </c>
      <c r="D1497" s="33" t="s">
        <v>202</v>
      </c>
      <c r="E1497" s="35" t="s">
        <v>203</v>
      </c>
      <c r="F1497" s="10" t="s">
        <v>20</v>
      </c>
      <c r="G1497" s="18" t="s">
        <v>204</v>
      </c>
      <c r="H1497" s="26"/>
      <c r="I1497" s="26">
        <v>25000</v>
      </c>
      <c r="J1497" s="26"/>
      <c r="K1497" s="26"/>
      <c r="L1497" s="26"/>
      <c r="M1497" s="26"/>
      <c r="N1497" s="26"/>
      <c r="O1497" s="26"/>
      <c r="P1497" s="26"/>
      <c r="Q1497" s="26"/>
      <c r="R1497" s="26"/>
      <c r="S1497" s="26"/>
      <c r="T1497" s="26"/>
    </row>
    <row r="1498" spans="1:20" x14ac:dyDescent="0.25">
      <c r="A1498" s="2" t="s">
        <v>4489</v>
      </c>
      <c r="B1498" s="34"/>
      <c r="C1498" s="36"/>
      <c r="D1498" s="34"/>
      <c r="E1498" s="36"/>
      <c r="F1498" s="10" t="s">
        <v>39</v>
      </c>
      <c r="G1498" s="18" t="s">
        <v>204</v>
      </c>
      <c r="H1498" s="26">
        <v>25000</v>
      </c>
      <c r="I1498" s="26"/>
      <c r="J1498" s="26"/>
      <c r="K1498" s="26"/>
      <c r="L1498" s="26"/>
      <c r="M1498" s="26"/>
      <c r="N1498" s="26"/>
      <c r="O1498" s="26"/>
      <c r="P1498" s="26"/>
      <c r="Q1498" s="26"/>
      <c r="R1498" s="26"/>
      <c r="S1498" s="26"/>
      <c r="T1498" s="26"/>
    </row>
    <row r="1499" spans="1:20" x14ac:dyDescent="0.25">
      <c r="A1499" s="2" t="s">
        <v>4489</v>
      </c>
      <c r="B1499" s="10" t="s">
        <v>974</v>
      </c>
      <c r="C1499" s="10"/>
      <c r="D1499" s="10"/>
      <c r="E1499" s="10"/>
      <c r="F1499" s="10"/>
      <c r="G1499" s="10"/>
      <c r="H1499" s="27">
        <f>SUBTOTAL(9,H1497:H1498)</f>
        <v>25000</v>
      </c>
      <c r="I1499" s="27">
        <f>SUBTOTAL(9,I1497:I1498)</f>
        <v>25000</v>
      </c>
      <c r="J1499" s="27"/>
      <c r="K1499" s="27"/>
      <c r="L1499" s="27"/>
      <c r="M1499" s="27"/>
      <c r="N1499" s="27"/>
      <c r="O1499" s="27"/>
      <c r="P1499" s="27"/>
      <c r="Q1499" s="27"/>
      <c r="R1499" s="27"/>
      <c r="S1499" s="27"/>
      <c r="T1499" s="27"/>
    </row>
    <row r="1500" spans="1:20" x14ac:dyDescent="0.25">
      <c r="A1500" s="2" t="s">
        <v>4489</v>
      </c>
      <c r="B1500" s="33">
        <v>8245108</v>
      </c>
      <c r="C1500" s="35" t="s">
        <v>593</v>
      </c>
      <c r="D1500" s="33" t="s">
        <v>594</v>
      </c>
      <c r="E1500" s="35" t="s">
        <v>595</v>
      </c>
      <c r="F1500" s="10" t="s">
        <v>44</v>
      </c>
      <c r="G1500" s="18" t="s">
        <v>10</v>
      </c>
      <c r="H1500" s="26"/>
      <c r="I1500" s="26"/>
      <c r="J1500" s="26"/>
      <c r="K1500" s="26"/>
      <c r="L1500" s="26"/>
      <c r="M1500" s="26"/>
      <c r="N1500" s="26">
        <v>791340</v>
      </c>
      <c r="O1500" s="26"/>
      <c r="P1500" s="26"/>
      <c r="Q1500" s="26"/>
      <c r="R1500" s="26"/>
      <c r="S1500" s="26"/>
      <c r="T1500" s="26"/>
    </row>
    <row r="1501" spans="1:20" x14ac:dyDescent="0.25">
      <c r="A1501" s="2" t="s">
        <v>4489</v>
      </c>
      <c r="B1501" s="34"/>
      <c r="C1501" s="36"/>
      <c r="D1501" s="34"/>
      <c r="E1501" s="36"/>
      <c r="F1501" s="10" t="s">
        <v>96</v>
      </c>
      <c r="G1501" s="18" t="s">
        <v>10</v>
      </c>
      <c r="H1501" s="26"/>
      <c r="I1501" s="26"/>
      <c r="J1501" s="26"/>
      <c r="K1501" s="26"/>
      <c r="L1501" s="26"/>
      <c r="M1501" s="26"/>
      <c r="N1501" s="26"/>
      <c r="O1501" s="26">
        <v>791340</v>
      </c>
      <c r="P1501" s="26"/>
      <c r="Q1501" s="26"/>
      <c r="R1501" s="26"/>
      <c r="S1501" s="26"/>
      <c r="T1501" s="26"/>
    </row>
    <row r="1502" spans="1:20" x14ac:dyDescent="0.25">
      <c r="A1502" s="2" t="s">
        <v>4489</v>
      </c>
      <c r="B1502" s="10" t="s">
        <v>975</v>
      </c>
      <c r="C1502" s="10"/>
      <c r="D1502" s="10"/>
      <c r="E1502" s="10"/>
      <c r="F1502" s="10"/>
      <c r="G1502" s="10"/>
      <c r="H1502" s="27"/>
      <c r="I1502" s="27"/>
      <c r="J1502" s="27"/>
      <c r="K1502" s="27"/>
      <c r="L1502" s="27"/>
      <c r="M1502" s="27"/>
      <c r="N1502" s="27">
        <f>SUBTOTAL(9,N1500:N1501)</f>
        <v>791340</v>
      </c>
      <c r="O1502" s="27">
        <f>SUBTOTAL(9,O1500:O1501)</f>
        <v>791340</v>
      </c>
      <c r="P1502" s="27"/>
      <c r="Q1502" s="27"/>
      <c r="R1502" s="27"/>
      <c r="S1502" s="27"/>
      <c r="T1502" s="27"/>
    </row>
    <row r="1503" spans="1:20" x14ac:dyDescent="0.25">
      <c r="A1503" s="2" t="s">
        <v>4489</v>
      </c>
      <c r="B1503" s="33">
        <v>8266287</v>
      </c>
      <c r="C1503" s="35" t="s">
        <v>98</v>
      </c>
      <c r="D1503" s="33" t="s">
        <v>248</v>
      </c>
      <c r="E1503" s="35" t="s">
        <v>249</v>
      </c>
      <c r="F1503" s="10" t="s">
        <v>39</v>
      </c>
      <c r="G1503" s="18" t="s">
        <v>549</v>
      </c>
      <c r="H1503" s="26"/>
      <c r="I1503" s="26">
        <v>55132500</v>
      </c>
      <c r="J1503" s="26"/>
      <c r="K1503" s="26"/>
      <c r="L1503" s="26"/>
      <c r="M1503" s="26"/>
      <c r="N1503" s="26"/>
      <c r="O1503" s="26"/>
      <c r="P1503" s="26"/>
      <c r="Q1503" s="26"/>
      <c r="R1503" s="26"/>
      <c r="S1503" s="26"/>
      <c r="T1503" s="26"/>
    </row>
    <row r="1504" spans="1:20" x14ac:dyDescent="0.25">
      <c r="A1504" s="2" t="s">
        <v>4489</v>
      </c>
      <c r="B1504" s="34"/>
      <c r="C1504" s="36"/>
      <c r="D1504" s="34"/>
      <c r="E1504" s="36"/>
      <c r="F1504" s="10" t="s">
        <v>24</v>
      </c>
      <c r="G1504" s="18" t="s">
        <v>549</v>
      </c>
      <c r="H1504" s="26">
        <v>55132500</v>
      </c>
      <c r="I1504" s="26"/>
      <c r="J1504" s="26"/>
      <c r="K1504" s="26"/>
      <c r="L1504" s="26"/>
      <c r="M1504" s="26"/>
      <c r="N1504" s="26"/>
      <c r="O1504" s="26"/>
      <c r="P1504" s="26"/>
      <c r="Q1504" s="26"/>
      <c r="R1504" s="26"/>
      <c r="S1504" s="26"/>
      <c r="T1504" s="26"/>
    </row>
    <row r="1505" spans="1:20" x14ac:dyDescent="0.25">
      <c r="A1505" s="2" t="s">
        <v>4489</v>
      </c>
      <c r="B1505" s="10" t="s">
        <v>976</v>
      </c>
      <c r="C1505" s="10"/>
      <c r="D1505" s="10"/>
      <c r="E1505" s="10"/>
      <c r="F1505" s="10"/>
      <c r="G1505" s="10"/>
      <c r="H1505" s="27">
        <f>SUBTOTAL(9,H1503:H1504)</f>
        <v>55132500</v>
      </c>
      <c r="I1505" s="27">
        <f>SUBTOTAL(9,I1503:I1504)</f>
        <v>55132500</v>
      </c>
      <c r="J1505" s="27"/>
      <c r="K1505" s="27"/>
      <c r="L1505" s="27"/>
      <c r="M1505" s="27"/>
      <c r="N1505" s="27"/>
      <c r="O1505" s="27"/>
      <c r="P1505" s="27"/>
      <c r="Q1505" s="27"/>
      <c r="R1505" s="27"/>
      <c r="S1505" s="27"/>
      <c r="T1505" s="27"/>
    </row>
    <row r="1506" spans="1:20" x14ac:dyDescent="0.25">
      <c r="A1506" s="2" t="s">
        <v>4489</v>
      </c>
      <c r="B1506" s="33">
        <v>8258597</v>
      </c>
      <c r="C1506" s="35" t="s">
        <v>88</v>
      </c>
      <c r="D1506" s="33" t="s">
        <v>977</v>
      </c>
      <c r="E1506" s="35" t="s">
        <v>978</v>
      </c>
      <c r="F1506" s="10" t="s">
        <v>129</v>
      </c>
      <c r="G1506" s="18" t="s">
        <v>10</v>
      </c>
      <c r="H1506" s="26"/>
      <c r="I1506" s="26"/>
      <c r="J1506" s="26"/>
      <c r="K1506" s="26"/>
      <c r="L1506" s="26"/>
      <c r="M1506" s="26"/>
      <c r="N1506" s="26"/>
      <c r="O1506" s="26">
        <v>130000</v>
      </c>
      <c r="P1506" s="26"/>
      <c r="Q1506" s="26"/>
      <c r="R1506" s="26"/>
      <c r="S1506" s="26"/>
      <c r="T1506" s="26"/>
    </row>
    <row r="1507" spans="1:20" x14ac:dyDescent="0.25">
      <c r="A1507" s="2" t="s">
        <v>4489</v>
      </c>
      <c r="B1507" s="34"/>
      <c r="C1507" s="36"/>
      <c r="D1507" s="34"/>
      <c r="E1507" s="36"/>
      <c r="F1507" s="10" t="s">
        <v>752</v>
      </c>
      <c r="G1507" s="18" t="s">
        <v>10</v>
      </c>
      <c r="H1507" s="26"/>
      <c r="I1507" s="26"/>
      <c r="J1507" s="26"/>
      <c r="K1507" s="26"/>
      <c r="L1507" s="26"/>
      <c r="M1507" s="26"/>
      <c r="N1507" s="26">
        <v>130000</v>
      </c>
      <c r="O1507" s="26"/>
      <c r="P1507" s="26"/>
      <c r="Q1507" s="26"/>
      <c r="R1507" s="26"/>
      <c r="S1507" s="26"/>
      <c r="T1507" s="26"/>
    </row>
    <row r="1508" spans="1:20" x14ac:dyDescent="0.25">
      <c r="A1508" s="2" t="s">
        <v>4489</v>
      </c>
      <c r="B1508" s="10" t="s">
        <v>979</v>
      </c>
      <c r="C1508" s="10"/>
      <c r="D1508" s="10"/>
      <c r="E1508" s="10"/>
      <c r="F1508" s="10"/>
      <c r="G1508" s="10"/>
      <c r="H1508" s="27"/>
      <c r="I1508" s="27"/>
      <c r="J1508" s="27"/>
      <c r="K1508" s="27"/>
      <c r="L1508" s="27"/>
      <c r="M1508" s="27"/>
      <c r="N1508" s="27">
        <f>SUBTOTAL(9,N1506:N1507)</f>
        <v>130000</v>
      </c>
      <c r="O1508" s="27">
        <f>SUBTOTAL(9,O1506:O1507)</f>
        <v>130000</v>
      </c>
      <c r="P1508" s="27"/>
      <c r="Q1508" s="27"/>
      <c r="R1508" s="27"/>
      <c r="S1508" s="27"/>
      <c r="T1508" s="27"/>
    </row>
    <row r="1509" spans="1:20" x14ac:dyDescent="0.25">
      <c r="A1509" s="2" t="s">
        <v>4489</v>
      </c>
      <c r="B1509" s="33">
        <v>8250899</v>
      </c>
      <c r="C1509" s="18" t="s">
        <v>56</v>
      </c>
      <c r="D1509" s="23" t="s">
        <v>949</v>
      </c>
      <c r="E1509" s="18" t="s">
        <v>950</v>
      </c>
      <c r="F1509" s="10" t="s">
        <v>22</v>
      </c>
      <c r="G1509" s="18" t="s">
        <v>10</v>
      </c>
      <c r="H1509" s="26"/>
      <c r="I1509" s="26"/>
      <c r="J1509" s="26"/>
      <c r="K1509" s="26"/>
      <c r="L1509" s="26"/>
      <c r="M1509" s="26"/>
      <c r="N1509" s="26"/>
      <c r="O1509" s="26">
        <v>1000000</v>
      </c>
      <c r="P1509" s="26"/>
      <c r="Q1509" s="26"/>
      <c r="R1509" s="26"/>
      <c r="S1509" s="26"/>
      <c r="T1509" s="26"/>
    </row>
    <row r="1510" spans="1:20" x14ac:dyDescent="0.25">
      <c r="A1510" s="2" t="s">
        <v>4489</v>
      </c>
      <c r="B1510" s="34"/>
      <c r="C1510" s="18" t="s">
        <v>93</v>
      </c>
      <c r="D1510" s="23" t="s">
        <v>980</v>
      </c>
      <c r="E1510" s="18" t="s">
        <v>981</v>
      </c>
      <c r="F1510" s="10" t="s">
        <v>39</v>
      </c>
      <c r="G1510" s="18" t="s">
        <v>10</v>
      </c>
      <c r="H1510" s="26"/>
      <c r="I1510" s="26"/>
      <c r="J1510" s="26"/>
      <c r="K1510" s="26"/>
      <c r="L1510" s="26"/>
      <c r="M1510" s="26"/>
      <c r="N1510" s="26">
        <v>1000000</v>
      </c>
      <c r="O1510" s="26"/>
      <c r="P1510" s="26"/>
      <c r="Q1510" s="26"/>
      <c r="R1510" s="26"/>
      <c r="S1510" s="26"/>
      <c r="T1510" s="26"/>
    </row>
    <row r="1511" spans="1:20" x14ac:dyDescent="0.25">
      <c r="A1511" s="2" t="s">
        <v>4489</v>
      </c>
      <c r="B1511" s="10" t="s">
        <v>982</v>
      </c>
      <c r="C1511" s="10"/>
      <c r="D1511" s="10"/>
      <c r="E1511" s="10"/>
      <c r="F1511" s="10"/>
      <c r="G1511" s="10"/>
      <c r="H1511" s="27"/>
      <c r="I1511" s="27"/>
      <c r="J1511" s="27"/>
      <c r="K1511" s="27"/>
      <c r="L1511" s="27"/>
      <c r="M1511" s="27"/>
      <c r="N1511" s="27">
        <f>SUBTOTAL(9,N1509:N1510)</f>
        <v>1000000</v>
      </c>
      <c r="O1511" s="27">
        <f>SUBTOTAL(9,O1509:O1510)</f>
        <v>1000000</v>
      </c>
      <c r="P1511" s="27"/>
      <c r="Q1511" s="27"/>
      <c r="R1511" s="27"/>
      <c r="S1511" s="27"/>
      <c r="T1511" s="27"/>
    </row>
    <row r="1512" spans="1:20" x14ac:dyDescent="0.25">
      <c r="A1512" s="2" t="s">
        <v>4489</v>
      </c>
      <c r="B1512" s="33">
        <v>8249186</v>
      </c>
      <c r="C1512" s="35" t="s">
        <v>578</v>
      </c>
      <c r="D1512" s="23" t="s">
        <v>880</v>
      </c>
      <c r="E1512" s="18" t="s">
        <v>881</v>
      </c>
      <c r="F1512" s="10" t="s">
        <v>13</v>
      </c>
      <c r="G1512" s="18" t="s">
        <v>10</v>
      </c>
      <c r="H1512" s="26"/>
      <c r="I1512" s="26"/>
      <c r="J1512" s="26"/>
      <c r="K1512" s="26"/>
      <c r="L1512" s="26"/>
      <c r="M1512" s="26"/>
      <c r="N1512" s="26">
        <v>4474082</v>
      </c>
      <c r="O1512" s="26"/>
      <c r="P1512" s="26"/>
      <c r="Q1512" s="26"/>
      <c r="R1512" s="26"/>
      <c r="S1512" s="26"/>
      <c r="T1512" s="26"/>
    </row>
    <row r="1513" spans="1:20" x14ac:dyDescent="0.25">
      <c r="A1513" s="2" t="s">
        <v>4489</v>
      </c>
      <c r="B1513" s="34"/>
      <c r="C1513" s="36"/>
      <c r="D1513" s="23" t="s">
        <v>790</v>
      </c>
      <c r="E1513" s="18" t="s">
        <v>791</v>
      </c>
      <c r="F1513" s="10" t="s">
        <v>13</v>
      </c>
      <c r="G1513" s="18" t="s">
        <v>10</v>
      </c>
      <c r="H1513" s="26"/>
      <c r="I1513" s="26"/>
      <c r="J1513" s="26"/>
      <c r="K1513" s="26"/>
      <c r="L1513" s="26"/>
      <c r="M1513" s="26"/>
      <c r="N1513" s="26"/>
      <c r="O1513" s="26">
        <v>4474082</v>
      </c>
      <c r="P1513" s="26"/>
      <c r="Q1513" s="26"/>
      <c r="R1513" s="26"/>
      <c r="S1513" s="26"/>
      <c r="T1513" s="26"/>
    </row>
    <row r="1514" spans="1:20" x14ac:dyDescent="0.25">
      <c r="A1514" s="2" t="s">
        <v>4489</v>
      </c>
      <c r="B1514" s="10" t="s">
        <v>983</v>
      </c>
      <c r="C1514" s="10"/>
      <c r="D1514" s="10"/>
      <c r="E1514" s="10"/>
      <c r="F1514" s="10"/>
      <c r="G1514" s="10"/>
      <c r="H1514" s="27"/>
      <c r="I1514" s="27"/>
      <c r="J1514" s="27"/>
      <c r="K1514" s="27"/>
      <c r="L1514" s="27"/>
      <c r="M1514" s="27"/>
      <c r="N1514" s="27">
        <f>SUBTOTAL(9,N1512:N1513)</f>
        <v>4474082</v>
      </c>
      <c r="O1514" s="27">
        <f>SUBTOTAL(9,O1512:O1513)</f>
        <v>4474082</v>
      </c>
      <c r="P1514" s="27"/>
      <c r="Q1514" s="27"/>
      <c r="R1514" s="27"/>
      <c r="S1514" s="27"/>
      <c r="T1514" s="27"/>
    </row>
    <row r="1515" spans="1:20" x14ac:dyDescent="0.25">
      <c r="A1515" s="2" t="s">
        <v>4489</v>
      </c>
      <c r="B1515" s="33">
        <v>8249492</v>
      </c>
      <c r="C1515" s="35" t="s">
        <v>29</v>
      </c>
      <c r="D1515" s="33" t="s">
        <v>506</v>
      </c>
      <c r="E1515" s="35" t="s">
        <v>507</v>
      </c>
      <c r="F1515" s="10" t="s">
        <v>37</v>
      </c>
      <c r="G1515" s="18" t="s">
        <v>269</v>
      </c>
      <c r="H1515" s="26"/>
      <c r="I1515" s="26"/>
      <c r="J1515" s="26"/>
      <c r="K1515" s="26"/>
      <c r="L1515" s="26"/>
      <c r="M1515" s="26"/>
      <c r="N1515" s="26"/>
      <c r="O1515" s="26"/>
      <c r="P1515" s="26"/>
      <c r="Q1515" s="26"/>
      <c r="R1515" s="26">
        <v>499998</v>
      </c>
      <c r="S1515" s="26"/>
      <c r="T1515" s="26"/>
    </row>
    <row r="1516" spans="1:20" x14ac:dyDescent="0.25">
      <c r="A1516" s="2" t="s">
        <v>4489</v>
      </c>
      <c r="B1516" s="34"/>
      <c r="C1516" s="36"/>
      <c r="D1516" s="34"/>
      <c r="E1516" s="36"/>
      <c r="F1516" s="10" t="s">
        <v>194</v>
      </c>
      <c r="G1516" s="18" t="s">
        <v>269</v>
      </c>
      <c r="H1516" s="26"/>
      <c r="I1516" s="26"/>
      <c r="J1516" s="26"/>
      <c r="K1516" s="26"/>
      <c r="L1516" s="26"/>
      <c r="M1516" s="26"/>
      <c r="N1516" s="26"/>
      <c r="O1516" s="26"/>
      <c r="P1516" s="26"/>
      <c r="Q1516" s="26"/>
      <c r="R1516" s="26"/>
      <c r="S1516" s="26">
        <v>499998</v>
      </c>
      <c r="T1516" s="26"/>
    </row>
    <row r="1517" spans="1:20" x14ac:dyDescent="0.25">
      <c r="A1517" s="2" t="s">
        <v>4489</v>
      </c>
      <c r="B1517" s="10" t="s">
        <v>984</v>
      </c>
      <c r="C1517" s="10"/>
      <c r="D1517" s="10"/>
      <c r="E1517" s="10"/>
      <c r="F1517" s="10"/>
      <c r="G1517" s="10"/>
      <c r="H1517" s="27"/>
      <c r="I1517" s="27"/>
      <c r="J1517" s="27"/>
      <c r="K1517" s="27"/>
      <c r="L1517" s="27"/>
      <c r="M1517" s="27"/>
      <c r="N1517" s="27"/>
      <c r="O1517" s="27"/>
      <c r="P1517" s="27"/>
      <c r="Q1517" s="27"/>
      <c r="R1517" s="27">
        <f>SUBTOTAL(9,R1515:R1516)</f>
        <v>499998</v>
      </c>
      <c r="S1517" s="27">
        <f>SUBTOTAL(9,S1515:S1516)</f>
        <v>499998</v>
      </c>
      <c r="T1517" s="27"/>
    </row>
    <row r="1518" spans="1:20" x14ac:dyDescent="0.25">
      <c r="A1518" s="2" t="s">
        <v>4489</v>
      </c>
      <c r="B1518" s="33">
        <v>8271587</v>
      </c>
      <c r="C1518" s="35" t="s">
        <v>288</v>
      </c>
      <c r="D1518" s="33" t="s">
        <v>985</v>
      </c>
      <c r="E1518" s="35" t="s">
        <v>986</v>
      </c>
      <c r="F1518" s="10" t="s">
        <v>13</v>
      </c>
      <c r="G1518" s="18" t="s">
        <v>10</v>
      </c>
      <c r="H1518" s="26"/>
      <c r="I1518" s="26"/>
      <c r="J1518" s="26"/>
      <c r="K1518" s="26"/>
      <c r="L1518" s="26"/>
      <c r="M1518" s="26"/>
      <c r="N1518" s="26"/>
      <c r="O1518" s="26">
        <v>500000</v>
      </c>
      <c r="P1518" s="26"/>
      <c r="Q1518" s="26"/>
      <c r="R1518" s="26"/>
      <c r="S1518" s="26"/>
      <c r="T1518" s="26"/>
    </row>
    <row r="1519" spans="1:20" x14ac:dyDescent="0.25">
      <c r="A1519" s="2" t="s">
        <v>4489</v>
      </c>
      <c r="B1519" s="34"/>
      <c r="C1519" s="36"/>
      <c r="D1519" s="34"/>
      <c r="E1519" s="36"/>
      <c r="F1519" s="10" t="s">
        <v>515</v>
      </c>
      <c r="G1519" s="18" t="s">
        <v>10</v>
      </c>
      <c r="H1519" s="26"/>
      <c r="I1519" s="26"/>
      <c r="J1519" s="26"/>
      <c r="K1519" s="26"/>
      <c r="L1519" s="26"/>
      <c r="M1519" s="26"/>
      <c r="N1519" s="26">
        <v>500000</v>
      </c>
      <c r="O1519" s="26"/>
      <c r="P1519" s="26"/>
      <c r="Q1519" s="26"/>
      <c r="R1519" s="26"/>
      <c r="S1519" s="26"/>
      <c r="T1519" s="26"/>
    </row>
    <row r="1520" spans="1:20" x14ac:dyDescent="0.25">
      <c r="A1520" s="2" t="s">
        <v>4489</v>
      </c>
      <c r="B1520" s="10" t="s">
        <v>987</v>
      </c>
      <c r="C1520" s="10"/>
      <c r="D1520" s="10"/>
      <c r="E1520" s="10"/>
      <c r="F1520" s="10"/>
      <c r="G1520" s="10"/>
      <c r="H1520" s="27"/>
      <c r="I1520" s="27"/>
      <c r="J1520" s="27"/>
      <c r="K1520" s="27"/>
      <c r="L1520" s="27"/>
      <c r="M1520" s="27"/>
      <c r="N1520" s="27">
        <f>SUBTOTAL(9,N1518:N1519)</f>
        <v>500000</v>
      </c>
      <c r="O1520" s="27">
        <f>SUBTOTAL(9,O1518:O1519)</f>
        <v>500000</v>
      </c>
      <c r="P1520" s="27"/>
      <c r="Q1520" s="27"/>
      <c r="R1520" s="27"/>
      <c r="S1520" s="27"/>
      <c r="T1520" s="27"/>
    </row>
    <row r="1521" spans="1:20" x14ac:dyDescent="0.25">
      <c r="A1521" s="2" t="s">
        <v>4489</v>
      </c>
      <c r="B1521" s="33">
        <v>8263875</v>
      </c>
      <c r="C1521" s="35" t="s">
        <v>422</v>
      </c>
      <c r="D1521" s="33" t="s">
        <v>988</v>
      </c>
      <c r="E1521" s="35" t="s">
        <v>989</v>
      </c>
      <c r="F1521" s="10" t="s">
        <v>187</v>
      </c>
      <c r="G1521" s="18" t="s">
        <v>10</v>
      </c>
      <c r="H1521" s="26"/>
      <c r="I1521" s="26"/>
      <c r="J1521" s="26"/>
      <c r="K1521" s="26"/>
      <c r="L1521" s="26"/>
      <c r="M1521" s="26"/>
      <c r="N1521" s="26">
        <v>300000</v>
      </c>
      <c r="O1521" s="26"/>
      <c r="P1521" s="26"/>
      <c r="Q1521" s="26"/>
      <c r="R1521" s="26"/>
      <c r="S1521" s="26"/>
      <c r="T1521" s="26"/>
    </row>
    <row r="1522" spans="1:20" x14ac:dyDescent="0.25">
      <c r="A1522" s="2" t="s">
        <v>4489</v>
      </c>
      <c r="B1522" s="34"/>
      <c r="C1522" s="36"/>
      <c r="D1522" s="34"/>
      <c r="E1522" s="36"/>
      <c r="F1522" s="10" t="s">
        <v>13</v>
      </c>
      <c r="G1522" s="18" t="s">
        <v>10</v>
      </c>
      <c r="H1522" s="26"/>
      <c r="I1522" s="26"/>
      <c r="J1522" s="26"/>
      <c r="K1522" s="26"/>
      <c r="L1522" s="26"/>
      <c r="M1522" s="26"/>
      <c r="N1522" s="26"/>
      <c r="O1522" s="26">
        <v>300000</v>
      </c>
      <c r="P1522" s="26"/>
      <c r="Q1522" s="26"/>
      <c r="R1522" s="26"/>
      <c r="S1522" s="26"/>
      <c r="T1522" s="26"/>
    </row>
    <row r="1523" spans="1:20" x14ac:dyDescent="0.25">
      <c r="A1523" s="2" t="s">
        <v>4489</v>
      </c>
      <c r="B1523" s="10" t="s">
        <v>990</v>
      </c>
      <c r="C1523" s="10"/>
      <c r="D1523" s="10"/>
      <c r="E1523" s="10"/>
      <c r="F1523" s="10"/>
      <c r="G1523" s="10"/>
      <c r="H1523" s="27"/>
      <c r="I1523" s="27"/>
      <c r="J1523" s="27"/>
      <c r="K1523" s="27"/>
      <c r="L1523" s="27"/>
      <c r="M1523" s="27"/>
      <c r="N1523" s="27">
        <f>SUBTOTAL(9,N1521:N1522)</f>
        <v>300000</v>
      </c>
      <c r="O1523" s="27">
        <f>SUBTOTAL(9,O1521:O1522)</f>
        <v>300000</v>
      </c>
      <c r="P1523" s="27"/>
      <c r="Q1523" s="27"/>
      <c r="R1523" s="27"/>
      <c r="S1523" s="27"/>
      <c r="T1523" s="27"/>
    </row>
    <row r="1524" spans="1:20" x14ac:dyDescent="0.25">
      <c r="A1524" s="2" t="s">
        <v>4489</v>
      </c>
      <c r="B1524" s="33">
        <v>8272260</v>
      </c>
      <c r="C1524" s="35" t="s">
        <v>183</v>
      </c>
      <c r="D1524" s="33" t="s">
        <v>931</v>
      </c>
      <c r="E1524" s="35" t="s">
        <v>932</v>
      </c>
      <c r="F1524" s="10" t="s">
        <v>18</v>
      </c>
      <c r="G1524" s="18" t="s">
        <v>72</v>
      </c>
      <c r="H1524" s="26"/>
      <c r="I1524" s="26">
        <v>29700</v>
      </c>
      <c r="J1524" s="26"/>
      <c r="K1524" s="26"/>
      <c r="L1524" s="26"/>
      <c r="M1524" s="26"/>
      <c r="N1524" s="26"/>
      <c r="O1524" s="26"/>
      <c r="P1524" s="26"/>
      <c r="Q1524" s="26"/>
      <c r="R1524" s="26"/>
      <c r="S1524" s="26"/>
      <c r="T1524" s="26"/>
    </row>
    <row r="1525" spans="1:20" x14ac:dyDescent="0.25">
      <c r="A1525" s="2" t="s">
        <v>4489</v>
      </c>
      <c r="B1525" s="34"/>
      <c r="C1525" s="36"/>
      <c r="D1525" s="34"/>
      <c r="E1525" s="36"/>
      <c r="F1525" s="10" t="s">
        <v>20</v>
      </c>
      <c r="G1525" s="18" t="s">
        <v>72</v>
      </c>
      <c r="H1525" s="26">
        <v>29700</v>
      </c>
      <c r="I1525" s="26"/>
      <c r="J1525" s="26"/>
      <c r="K1525" s="26"/>
      <c r="L1525" s="26"/>
      <c r="M1525" s="26"/>
      <c r="N1525" s="26"/>
      <c r="O1525" s="26"/>
      <c r="P1525" s="26"/>
      <c r="Q1525" s="26"/>
      <c r="R1525" s="26"/>
      <c r="S1525" s="26"/>
      <c r="T1525" s="26"/>
    </row>
    <row r="1526" spans="1:20" x14ac:dyDescent="0.25">
      <c r="A1526" s="2" t="s">
        <v>4489</v>
      </c>
      <c r="B1526" s="10" t="s">
        <v>991</v>
      </c>
      <c r="C1526" s="10"/>
      <c r="D1526" s="10"/>
      <c r="E1526" s="10"/>
      <c r="F1526" s="10"/>
      <c r="G1526" s="10"/>
      <c r="H1526" s="27">
        <f>SUBTOTAL(9,H1524:H1525)</f>
        <v>29700</v>
      </c>
      <c r="I1526" s="27">
        <f>SUBTOTAL(9,I1524:I1525)</f>
        <v>29700</v>
      </c>
      <c r="J1526" s="27"/>
      <c r="K1526" s="27"/>
      <c r="L1526" s="27"/>
      <c r="M1526" s="27"/>
      <c r="N1526" s="27"/>
      <c r="O1526" s="27"/>
      <c r="P1526" s="27"/>
      <c r="Q1526" s="27"/>
      <c r="R1526" s="27"/>
      <c r="S1526" s="27"/>
      <c r="T1526" s="27"/>
    </row>
    <row r="1527" spans="1:20" x14ac:dyDescent="0.25">
      <c r="A1527" s="2" t="s">
        <v>4489</v>
      </c>
      <c r="B1527" s="33">
        <v>8279567</v>
      </c>
      <c r="C1527" s="35" t="s">
        <v>69</v>
      </c>
      <c r="D1527" s="33" t="s">
        <v>74</v>
      </c>
      <c r="E1527" s="35" t="s">
        <v>75</v>
      </c>
      <c r="F1527" s="10" t="s">
        <v>9</v>
      </c>
      <c r="G1527" s="18" t="s">
        <v>76</v>
      </c>
      <c r="H1527" s="26">
        <v>60000</v>
      </c>
      <c r="I1527" s="26"/>
      <c r="J1527" s="26"/>
      <c r="K1527" s="26"/>
      <c r="L1527" s="26"/>
      <c r="M1527" s="26"/>
      <c r="N1527" s="26"/>
      <c r="O1527" s="26"/>
      <c r="P1527" s="26"/>
      <c r="Q1527" s="26"/>
      <c r="R1527" s="26"/>
      <c r="S1527" s="26"/>
      <c r="T1527" s="26"/>
    </row>
    <row r="1528" spans="1:20" x14ac:dyDescent="0.25">
      <c r="A1528" s="2" t="s">
        <v>4489</v>
      </c>
      <c r="B1528" s="37"/>
      <c r="C1528" s="38"/>
      <c r="D1528" s="37"/>
      <c r="E1528" s="38"/>
      <c r="F1528" s="10" t="s">
        <v>17</v>
      </c>
      <c r="G1528" s="18" t="s">
        <v>76</v>
      </c>
      <c r="H1528" s="26"/>
      <c r="I1528" s="26">
        <v>166783</v>
      </c>
      <c r="J1528" s="26"/>
      <c r="K1528" s="26"/>
      <c r="L1528" s="26"/>
      <c r="M1528" s="26"/>
      <c r="N1528" s="26"/>
      <c r="O1528" s="26"/>
      <c r="P1528" s="26"/>
      <c r="Q1528" s="26"/>
      <c r="R1528" s="26"/>
      <c r="S1528" s="26"/>
      <c r="T1528" s="26"/>
    </row>
    <row r="1529" spans="1:20" x14ac:dyDescent="0.25">
      <c r="A1529" s="2" t="s">
        <v>4489</v>
      </c>
      <c r="B1529" s="37"/>
      <c r="C1529" s="38"/>
      <c r="D1529" s="37"/>
      <c r="E1529" s="38"/>
      <c r="F1529" s="10" t="s">
        <v>18</v>
      </c>
      <c r="G1529" s="18" t="s">
        <v>76</v>
      </c>
      <c r="H1529" s="26">
        <v>1500</v>
      </c>
      <c r="I1529" s="26"/>
      <c r="J1529" s="26"/>
      <c r="K1529" s="26"/>
      <c r="L1529" s="26"/>
      <c r="M1529" s="26"/>
      <c r="N1529" s="26"/>
      <c r="O1529" s="26"/>
      <c r="P1529" s="26"/>
      <c r="Q1529" s="26"/>
      <c r="R1529" s="26"/>
      <c r="S1529" s="26"/>
      <c r="T1529" s="26"/>
    </row>
    <row r="1530" spans="1:20" x14ac:dyDescent="0.25">
      <c r="A1530" s="2" t="s">
        <v>4489</v>
      </c>
      <c r="B1530" s="34"/>
      <c r="C1530" s="36"/>
      <c r="D1530" s="34"/>
      <c r="E1530" s="36"/>
      <c r="F1530" s="10" t="s">
        <v>20</v>
      </c>
      <c r="G1530" s="18" t="s">
        <v>76</v>
      </c>
      <c r="H1530" s="26">
        <v>105283</v>
      </c>
      <c r="I1530" s="26"/>
      <c r="J1530" s="26"/>
      <c r="K1530" s="26"/>
      <c r="L1530" s="26"/>
      <c r="M1530" s="26"/>
      <c r="N1530" s="26"/>
      <c r="O1530" s="26"/>
      <c r="P1530" s="26"/>
      <c r="Q1530" s="26"/>
      <c r="R1530" s="26"/>
      <c r="S1530" s="26"/>
      <c r="T1530" s="26"/>
    </row>
    <row r="1531" spans="1:20" x14ac:dyDescent="0.25">
      <c r="A1531" s="2" t="s">
        <v>4489</v>
      </c>
      <c r="B1531" s="10" t="s">
        <v>992</v>
      </c>
      <c r="C1531" s="10"/>
      <c r="D1531" s="10"/>
      <c r="E1531" s="10"/>
      <c r="F1531" s="10"/>
      <c r="G1531" s="10"/>
      <c r="H1531" s="27">
        <f>SUBTOTAL(9,H1527:H1530)</f>
        <v>166783</v>
      </c>
      <c r="I1531" s="27">
        <f>SUBTOTAL(9,I1528:I1530)</f>
        <v>166783</v>
      </c>
      <c r="J1531" s="27"/>
      <c r="K1531" s="27"/>
      <c r="L1531" s="27"/>
      <c r="M1531" s="27"/>
      <c r="N1531" s="27"/>
      <c r="O1531" s="27"/>
      <c r="P1531" s="27"/>
      <c r="Q1531" s="27"/>
      <c r="R1531" s="27"/>
      <c r="S1531" s="27"/>
      <c r="T1531" s="27"/>
    </row>
    <row r="1532" spans="1:20" x14ac:dyDescent="0.25">
      <c r="A1532" s="2" t="s">
        <v>4489</v>
      </c>
      <c r="B1532" s="33">
        <v>8280923</v>
      </c>
      <c r="C1532" s="35" t="s">
        <v>88</v>
      </c>
      <c r="D1532" s="33" t="s">
        <v>993</v>
      </c>
      <c r="E1532" s="35" t="s">
        <v>994</v>
      </c>
      <c r="F1532" s="10" t="s">
        <v>12</v>
      </c>
      <c r="G1532" s="18" t="s">
        <v>10</v>
      </c>
      <c r="H1532" s="26"/>
      <c r="I1532" s="26"/>
      <c r="J1532" s="26"/>
      <c r="K1532" s="26"/>
      <c r="L1532" s="26"/>
      <c r="M1532" s="26"/>
      <c r="N1532" s="26"/>
      <c r="O1532" s="26">
        <v>100000</v>
      </c>
      <c r="P1532" s="26"/>
      <c r="Q1532" s="26"/>
      <c r="R1532" s="26"/>
      <c r="S1532" s="26"/>
      <c r="T1532" s="26"/>
    </row>
    <row r="1533" spans="1:20" x14ac:dyDescent="0.25">
      <c r="A1533" s="2" t="s">
        <v>4489</v>
      </c>
      <c r="B1533" s="37"/>
      <c r="C1533" s="38"/>
      <c r="D1533" s="37"/>
      <c r="E1533" s="38"/>
      <c r="F1533" s="10" t="s">
        <v>129</v>
      </c>
      <c r="G1533" s="18" t="s">
        <v>10</v>
      </c>
      <c r="H1533" s="26"/>
      <c r="I1533" s="26"/>
      <c r="J1533" s="26"/>
      <c r="K1533" s="26"/>
      <c r="L1533" s="26"/>
      <c r="M1533" s="26"/>
      <c r="N1533" s="26"/>
      <c r="O1533" s="26">
        <v>90800</v>
      </c>
      <c r="P1533" s="26"/>
      <c r="Q1533" s="26"/>
      <c r="R1533" s="26"/>
      <c r="S1533" s="26"/>
      <c r="T1533" s="26"/>
    </row>
    <row r="1534" spans="1:20" x14ac:dyDescent="0.25">
      <c r="A1534" s="2" t="s">
        <v>4489</v>
      </c>
      <c r="B1534" s="37"/>
      <c r="C1534" s="38"/>
      <c r="D1534" s="37"/>
      <c r="E1534" s="38"/>
      <c r="F1534" s="10" t="s">
        <v>15</v>
      </c>
      <c r="G1534" s="18" t="s">
        <v>10</v>
      </c>
      <c r="H1534" s="26"/>
      <c r="I1534" s="26"/>
      <c r="J1534" s="26"/>
      <c r="K1534" s="26"/>
      <c r="L1534" s="26"/>
      <c r="M1534" s="26"/>
      <c r="N1534" s="26">
        <v>100000</v>
      </c>
      <c r="O1534" s="26"/>
      <c r="P1534" s="26"/>
      <c r="Q1534" s="26"/>
      <c r="R1534" s="26"/>
      <c r="S1534" s="26"/>
      <c r="T1534" s="26"/>
    </row>
    <row r="1535" spans="1:20" x14ac:dyDescent="0.25">
      <c r="A1535" s="2" t="s">
        <v>4489</v>
      </c>
      <c r="B1535" s="34"/>
      <c r="C1535" s="36"/>
      <c r="D1535" s="34"/>
      <c r="E1535" s="36"/>
      <c r="F1535" s="10" t="s">
        <v>96</v>
      </c>
      <c r="G1535" s="18" t="s">
        <v>10</v>
      </c>
      <c r="H1535" s="26"/>
      <c r="I1535" s="26"/>
      <c r="J1535" s="26"/>
      <c r="K1535" s="26"/>
      <c r="L1535" s="26"/>
      <c r="M1535" s="26"/>
      <c r="N1535" s="26">
        <v>90800</v>
      </c>
      <c r="O1535" s="26"/>
      <c r="P1535" s="26"/>
      <c r="Q1535" s="26"/>
      <c r="R1535" s="26"/>
      <c r="S1535" s="26"/>
      <c r="T1535" s="26"/>
    </row>
    <row r="1536" spans="1:20" x14ac:dyDescent="0.25">
      <c r="A1536" s="2" t="s">
        <v>4489</v>
      </c>
      <c r="B1536" s="10" t="s">
        <v>995</v>
      </c>
      <c r="C1536" s="10"/>
      <c r="D1536" s="10"/>
      <c r="E1536" s="10"/>
      <c r="F1536" s="10"/>
      <c r="G1536" s="10"/>
      <c r="H1536" s="27"/>
      <c r="I1536" s="27"/>
      <c r="J1536" s="27"/>
      <c r="K1536" s="27"/>
      <c r="L1536" s="27"/>
      <c r="M1536" s="27"/>
      <c r="N1536" s="27">
        <f>SUBTOTAL(9,N1532:N1535)</f>
        <v>190800</v>
      </c>
      <c r="O1536" s="27">
        <f>SUBTOTAL(9,O1532:O1535)</f>
        <v>190800</v>
      </c>
      <c r="P1536" s="27"/>
      <c r="Q1536" s="27"/>
      <c r="R1536" s="27"/>
      <c r="S1536" s="27"/>
      <c r="T1536" s="27"/>
    </row>
    <row r="1537" spans="1:20" x14ac:dyDescent="0.25">
      <c r="A1537" s="2" t="s">
        <v>4489</v>
      </c>
      <c r="B1537" s="33">
        <v>8274362</v>
      </c>
      <c r="C1537" s="35" t="s">
        <v>109</v>
      </c>
      <c r="D1537" s="33" t="s">
        <v>429</v>
      </c>
      <c r="E1537" s="35" t="s">
        <v>430</v>
      </c>
      <c r="F1537" s="10" t="s">
        <v>12</v>
      </c>
      <c r="G1537" s="18" t="s">
        <v>10</v>
      </c>
      <c r="H1537" s="26"/>
      <c r="I1537" s="26"/>
      <c r="J1537" s="26"/>
      <c r="K1537" s="26"/>
      <c r="L1537" s="26"/>
      <c r="M1537" s="26"/>
      <c r="N1537" s="26"/>
      <c r="O1537" s="26">
        <v>12000</v>
      </c>
      <c r="P1537" s="26"/>
      <c r="Q1537" s="26"/>
      <c r="R1537" s="26"/>
      <c r="S1537" s="26"/>
      <c r="T1537" s="26"/>
    </row>
    <row r="1538" spans="1:20" x14ac:dyDescent="0.25">
      <c r="A1538" s="2" t="s">
        <v>4489</v>
      </c>
      <c r="B1538" s="34"/>
      <c r="C1538" s="36"/>
      <c r="D1538" s="34"/>
      <c r="E1538" s="36"/>
      <c r="F1538" s="10" t="s">
        <v>15</v>
      </c>
      <c r="G1538" s="18" t="s">
        <v>10</v>
      </c>
      <c r="H1538" s="26"/>
      <c r="I1538" s="26"/>
      <c r="J1538" s="26"/>
      <c r="K1538" s="26"/>
      <c r="L1538" s="26"/>
      <c r="M1538" s="26"/>
      <c r="N1538" s="26">
        <v>12000</v>
      </c>
      <c r="O1538" s="26"/>
      <c r="P1538" s="26"/>
      <c r="Q1538" s="26"/>
      <c r="R1538" s="26"/>
      <c r="S1538" s="26"/>
      <c r="T1538" s="26"/>
    </row>
    <row r="1539" spans="1:20" x14ac:dyDescent="0.25">
      <c r="A1539" s="2" t="s">
        <v>4489</v>
      </c>
      <c r="B1539" s="10" t="s">
        <v>996</v>
      </c>
      <c r="C1539" s="10"/>
      <c r="D1539" s="10"/>
      <c r="E1539" s="10"/>
      <c r="F1539" s="10"/>
      <c r="G1539" s="10"/>
      <c r="H1539" s="27"/>
      <c r="I1539" s="27"/>
      <c r="J1539" s="27"/>
      <c r="K1539" s="27"/>
      <c r="L1539" s="27"/>
      <c r="M1539" s="27"/>
      <c r="N1539" s="27">
        <f>SUBTOTAL(9,N1537:N1538)</f>
        <v>12000</v>
      </c>
      <c r="O1539" s="27">
        <f>SUBTOTAL(9,O1537:O1538)</f>
        <v>12000</v>
      </c>
      <c r="P1539" s="27"/>
      <c r="Q1539" s="27"/>
      <c r="R1539" s="27"/>
      <c r="S1539" s="27"/>
      <c r="T1539" s="27"/>
    </row>
    <row r="1540" spans="1:20" x14ac:dyDescent="0.25">
      <c r="A1540" s="2" t="s">
        <v>4489</v>
      </c>
      <c r="B1540" s="33">
        <v>8281073</v>
      </c>
      <c r="C1540" s="35" t="s">
        <v>621</v>
      </c>
      <c r="D1540" s="33" t="s">
        <v>923</v>
      </c>
      <c r="E1540" s="35" t="s">
        <v>924</v>
      </c>
      <c r="F1540" s="10" t="s">
        <v>13</v>
      </c>
      <c r="G1540" s="18" t="s">
        <v>610</v>
      </c>
      <c r="H1540" s="26"/>
      <c r="I1540" s="26"/>
      <c r="J1540" s="26"/>
      <c r="K1540" s="26"/>
      <c r="L1540" s="26"/>
      <c r="M1540" s="26"/>
      <c r="N1540" s="26"/>
      <c r="O1540" s="26"/>
      <c r="P1540" s="26">
        <v>1102000</v>
      </c>
      <c r="Q1540" s="26"/>
      <c r="R1540" s="26"/>
      <c r="S1540" s="26"/>
      <c r="T1540" s="26"/>
    </row>
    <row r="1541" spans="1:20" x14ac:dyDescent="0.25">
      <c r="A1541" s="2" t="s">
        <v>4489</v>
      </c>
      <c r="B1541" s="34"/>
      <c r="C1541" s="36"/>
      <c r="D1541" s="34"/>
      <c r="E1541" s="36"/>
      <c r="F1541" s="10" t="s">
        <v>24</v>
      </c>
      <c r="G1541" s="18" t="s">
        <v>610</v>
      </c>
      <c r="H1541" s="26"/>
      <c r="I1541" s="26"/>
      <c r="J1541" s="26"/>
      <c r="K1541" s="26"/>
      <c r="L1541" s="26"/>
      <c r="M1541" s="26"/>
      <c r="N1541" s="26"/>
      <c r="O1541" s="26"/>
      <c r="P1541" s="26"/>
      <c r="Q1541" s="26">
        <v>1102000</v>
      </c>
      <c r="R1541" s="26"/>
      <c r="S1541" s="26"/>
      <c r="T1541" s="26"/>
    </row>
    <row r="1542" spans="1:20" x14ac:dyDescent="0.25">
      <c r="A1542" s="2" t="s">
        <v>4489</v>
      </c>
      <c r="B1542" s="10" t="s">
        <v>997</v>
      </c>
      <c r="C1542" s="10"/>
      <c r="D1542" s="10"/>
      <c r="E1542" s="10"/>
      <c r="F1542" s="10"/>
      <c r="G1542" s="10"/>
      <c r="H1542" s="27"/>
      <c r="I1542" s="27"/>
      <c r="J1542" s="27"/>
      <c r="K1542" s="27"/>
      <c r="L1542" s="27"/>
      <c r="M1542" s="27"/>
      <c r="N1542" s="27"/>
      <c r="O1542" s="27"/>
      <c r="P1542" s="27">
        <f>SUBTOTAL(9,P1540:P1541)</f>
        <v>1102000</v>
      </c>
      <c r="Q1542" s="27">
        <f>SUBTOTAL(9,Q1540:Q1541)</f>
        <v>1102000</v>
      </c>
      <c r="R1542" s="27"/>
      <c r="S1542" s="27"/>
      <c r="T1542" s="27"/>
    </row>
    <row r="1543" spans="1:20" x14ac:dyDescent="0.25">
      <c r="A1543" s="2" t="s">
        <v>4489</v>
      </c>
      <c r="B1543" s="33">
        <v>8275463</v>
      </c>
      <c r="C1543" s="35" t="s">
        <v>275</v>
      </c>
      <c r="D1543" s="33" t="s">
        <v>602</v>
      </c>
      <c r="E1543" s="35" t="s">
        <v>603</v>
      </c>
      <c r="F1543" s="10" t="s">
        <v>82</v>
      </c>
      <c r="G1543" s="18" t="s">
        <v>10</v>
      </c>
      <c r="H1543" s="26"/>
      <c r="I1543" s="26"/>
      <c r="J1543" s="26"/>
      <c r="K1543" s="26"/>
      <c r="L1543" s="26"/>
      <c r="M1543" s="26"/>
      <c r="N1543" s="26"/>
      <c r="O1543" s="26">
        <v>4400000</v>
      </c>
      <c r="P1543" s="26"/>
      <c r="Q1543" s="26"/>
      <c r="R1543" s="26"/>
      <c r="S1543" s="26"/>
      <c r="T1543" s="26"/>
    </row>
    <row r="1544" spans="1:20" x14ac:dyDescent="0.25">
      <c r="A1544" s="2" t="s">
        <v>4489</v>
      </c>
      <c r="B1544" s="34"/>
      <c r="C1544" s="36"/>
      <c r="D1544" s="34"/>
      <c r="E1544" s="36"/>
      <c r="F1544" s="10" t="s">
        <v>298</v>
      </c>
      <c r="G1544" s="18" t="s">
        <v>10</v>
      </c>
      <c r="H1544" s="26"/>
      <c r="I1544" s="26"/>
      <c r="J1544" s="26"/>
      <c r="K1544" s="26"/>
      <c r="L1544" s="26"/>
      <c r="M1544" s="26"/>
      <c r="N1544" s="26">
        <v>4400000</v>
      </c>
      <c r="O1544" s="26"/>
      <c r="P1544" s="26"/>
      <c r="Q1544" s="26"/>
      <c r="R1544" s="26"/>
      <c r="S1544" s="26"/>
      <c r="T1544" s="26"/>
    </row>
    <row r="1545" spans="1:20" x14ac:dyDescent="0.25">
      <c r="A1545" s="2" t="s">
        <v>4489</v>
      </c>
      <c r="B1545" s="10" t="s">
        <v>998</v>
      </c>
      <c r="C1545" s="10"/>
      <c r="D1545" s="10"/>
      <c r="E1545" s="10"/>
      <c r="F1545" s="10"/>
      <c r="G1545" s="10"/>
      <c r="H1545" s="27"/>
      <c r="I1545" s="27"/>
      <c r="J1545" s="27"/>
      <c r="K1545" s="27"/>
      <c r="L1545" s="27"/>
      <c r="M1545" s="27"/>
      <c r="N1545" s="27">
        <f>SUBTOTAL(9,N1543:N1544)</f>
        <v>4400000</v>
      </c>
      <c r="O1545" s="27">
        <f>SUBTOTAL(9,O1543:O1544)</f>
        <v>4400000</v>
      </c>
      <c r="P1545" s="27"/>
      <c r="Q1545" s="27"/>
      <c r="R1545" s="27"/>
      <c r="S1545" s="27"/>
      <c r="T1545" s="27"/>
    </row>
    <row r="1546" spans="1:20" x14ac:dyDescent="0.25">
      <c r="A1546" s="2" t="s">
        <v>4489</v>
      </c>
      <c r="B1546" s="33">
        <v>8274922</v>
      </c>
      <c r="C1546" s="35" t="s">
        <v>69</v>
      </c>
      <c r="D1546" s="33" t="s">
        <v>999</v>
      </c>
      <c r="E1546" s="35" t="s">
        <v>1000</v>
      </c>
      <c r="F1546" s="10" t="s">
        <v>18</v>
      </c>
      <c r="G1546" s="18" t="s">
        <v>1001</v>
      </c>
      <c r="H1546" s="26"/>
      <c r="I1546" s="26"/>
      <c r="J1546" s="26">
        <v>141920</v>
      </c>
      <c r="K1546" s="26"/>
      <c r="L1546" s="26"/>
      <c r="M1546" s="26"/>
      <c r="N1546" s="26"/>
      <c r="O1546" s="26"/>
      <c r="P1546" s="26"/>
      <c r="Q1546" s="26"/>
      <c r="R1546" s="26"/>
      <c r="S1546" s="26"/>
      <c r="T1546" s="26"/>
    </row>
    <row r="1547" spans="1:20" x14ac:dyDescent="0.25">
      <c r="A1547" s="2" t="s">
        <v>4489</v>
      </c>
      <c r="B1547" s="34"/>
      <c r="C1547" s="36"/>
      <c r="D1547" s="34"/>
      <c r="E1547" s="36"/>
      <c r="F1547" s="10" t="s">
        <v>20</v>
      </c>
      <c r="G1547" s="18" t="s">
        <v>1001</v>
      </c>
      <c r="H1547" s="26"/>
      <c r="I1547" s="26"/>
      <c r="J1547" s="26">
        <v>35502</v>
      </c>
      <c r="K1547" s="26"/>
      <c r="L1547" s="26"/>
      <c r="M1547" s="26"/>
      <c r="N1547" s="26"/>
      <c r="O1547" s="26"/>
      <c r="P1547" s="26"/>
      <c r="Q1547" s="26"/>
      <c r="R1547" s="26"/>
      <c r="S1547" s="26"/>
      <c r="T1547" s="26"/>
    </row>
    <row r="1548" spans="1:20" x14ac:dyDescent="0.25">
      <c r="A1548" s="2" t="s">
        <v>4489</v>
      </c>
      <c r="B1548" s="10" t="s">
        <v>1002</v>
      </c>
      <c r="C1548" s="10"/>
      <c r="D1548" s="10"/>
      <c r="E1548" s="10"/>
      <c r="F1548" s="10"/>
      <c r="G1548" s="10"/>
      <c r="H1548" s="27"/>
      <c r="I1548" s="27"/>
      <c r="J1548" s="27">
        <v>177422</v>
      </c>
      <c r="K1548" s="27"/>
      <c r="L1548" s="27"/>
      <c r="M1548" s="27"/>
      <c r="N1548" s="27"/>
      <c r="O1548" s="27"/>
      <c r="P1548" s="27"/>
      <c r="Q1548" s="27"/>
      <c r="R1548" s="27"/>
      <c r="S1548" s="27"/>
      <c r="T1548" s="27"/>
    </row>
    <row r="1549" spans="1:20" x14ac:dyDescent="0.25">
      <c r="A1549" s="2" t="s">
        <v>4489</v>
      </c>
      <c r="B1549" s="33">
        <v>8303554</v>
      </c>
      <c r="C1549" s="35" t="s">
        <v>251</v>
      </c>
      <c r="D1549" s="33" t="s">
        <v>655</v>
      </c>
      <c r="E1549" s="35" t="s">
        <v>656</v>
      </c>
      <c r="F1549" s="10" t="s">
        <v>18</v>
      </c>
      <c r="G1549" s="18" t="s">
        <v>10</v>
      </c>
      <c r="H1549" s="26"/>
      <c r="I1549" s="26"/>
      <c r="J1549" s="26"/>
      <c r="K1549" s="26"/>
      <c r="L1549" s="26"/>
      <c r="M1549" s="26"/>
      <c r="N1549" s="26">
        <v>235639</v>
      </c>
      <c r="O1549" s="26"/>
      <c r="P1549" s="26"/>
      <c r="Q1549" s="26"/>
      <c r="R1549" s="26"/>
      <c r="S1549" s="26"/>
      <c r="T1549" s="26"/>
    </row>
    <row r="1550" spans="1:20" x14ac:dyDescent="0.25">
      <c r="A1550" s="2" t="s">
        <v>4489</v>
      </c>
      <c r="B1550" s="34"/>
      <c r="C1550" s="36"/>
      <c r="D1550" s="34"/>
      <c r="E1550" s="36"/>
      <c r="F1550" s="10" t="s">
        <v>22</v>
      </c>
      <c r="G1550" s="18" t="s">
        <v>10</v>
      </c>
      <c r="H1550" s="26"/>
      <c r="I1550" s="26"/>
      <c r="J1550" s="26"/>
      <c r="K1550" s="26"/>
      <c r="L1550" s="26"/>
      <c r="M1550" s="26"/>
      <c r="N1550" s="26"/>
      <c r="O1550" s="26">
        <v>235639</v>
      </c>
      <c r="P1550" s="26"/>
      <c r="Q1550" s="26"/>
      <c r="R1550" s="26"/>
      <c r="S1550" s="26"/>
      <c r="T1550" s="26"/>
    </row>
    <row r="1551" spans="1:20" x14ac:dyDescent="0.25">
      <c r="A1551" s="2" t="s">
        <v>4489</v>
      </c>
      <c r="B1551" s="10" t="s">
        <v>1003</v>
      </c>
      <c r="C1551" s="10"/>
      <c r="D1551" s="10"/>
      <c r="E1551" s="10"/>
      <c r="F1551" s="10"/>
      <c r="G1551" s="10"/>
      <c r="H1551" s="27"/>
      <c r="I1551" s="27"/>
      <c r="J1551" s="27"/>
      <c r="K1551" s="27"/>
      <c r="L1551" s="27"/>
      <c r="M1551" s="27"/>
      <c r="N1551" s="27">
        <f>SUBTOTAL(9,N1549:N1550)</f>
        <v>235639</v>
      </c>
      <c r="O1551" s="27">
        <f>SUBTOTAL(9,O1549:O1550)</f>
        <v>235639</v>
      </c>
      <c r="P1551" s="27"/>
      <c r="Q1551" s="27"/>
      <c r="R1551" s="27"/>
      <c r="S1551" s="27"/>
      <c r="T1551" s="27"/>
    </row>
    <row r="1552" spans="1:20" x14ac:dyDescent="0.25">
      <c r="A1552" s="2" t="s">
        <v>4489</v>
      </c>
      <c r="B1552" s="33">
        <v>8307639</v>
      </c>
      <c r="C1552" s="35" t="s">
        <v>88</v>
      </c>
      <c r="D1552" s="23" t="s">
        <v>408</v>
      </c>
      <c r="E1552" s="18" t="s">
        <v>409</v>
      </c>
      <c r="F1552" s="10" t="s">
        <v>96</v>
      </c>
      <c r="G1552" s="18" t="s">
        <v>67</v>
      </c>
      <c r="H1552" s="26"/>
      <c r="I1552" s="26">
        <v>1000000</v>
      </c>
      <c r="J1552" s="26"/>
      <c r="K1552" s="26"/>
      <c r="L1552" s="26"/>
      <c r="M1552" s="26"/>
      <c r="N1552" s="26"/>
      <c r="O1552" s="26"/>
      <c r="P1552" s="26"/>
      <c r="Q1552" s="26"/>
      <c r="R1552" s="26"/>
      <c r="S1552" s="26"/>
      <c r="T1552" s="26"/>
    </row>
    <row r="1553" spans="1:20" x14ac:dyDescent="0.25">
      <c r="A1553" s="2" t="s">
        <v>4489</v>
      </c>
      <c r="B1553" s="34"/>
      <c r="C1553" s="36"/>
      <c r="D1553" s="23" t="s">
        <v>439</v>
      </c>
      <c r="E1553" s="18" t="s">
        <v>440</v>
      </c>
      <c r="F1553" s="10" t="s">
        <v>96</v>
      </c>
      <c r="G1553" s="18" t="s">
        <v>67</v>
      </c>
      <c r="H1553" s="26">
        <v>1000000</v>
      </c>
      <c r="I1553" s="26"/>
      <c r="J1553" s="26"/>
      <c r="K1553" s="26"/>
      <c r="L1553" s="26"/>
      <c r="M1553" s="26"/>
      <c r="N1553" s="26"/>
      <c r="O1553" s="26"/>
      <c r="P1553" s="26"/>
      <c r="Q1553" s="26"/>
      <c r="R1553" s="26"/>
      <c r="S1553" s="26"/>
      <c r="T1553" s="26"/>
    </row>
    <row r="1554" spans="1:20" x14ac:dyDescent="0.25">
      <c r="A1554" s="2" t="s">
        <v>4489</v>
      </c>
      <c r="B1554" s="10" t="s">
        <v>1004</v>
      </c>
      <c r="C1554" s="10"/>
      <c r="D1554" s="10"/>
      <c r="E1554" s="10"/>
      <c r="F1554" s="10"/>
      <c r="G1554" s="10"/>
      <c r="H1554" s="27">
        <f>SUBTOTAL(9,H1552:H1553)</f>
        <v>1000000</v>
      </c>
      <c r="I1554" s="27">
        <f>SUBTOTAL(9,I1552:I1553)</f>
        <v>1000000</v>
      </c>
      <c r="J1554" s="27"/>
      <c r="K1554" s="27"/>
      <c r="L1554" s="27"/>
      <c r="M1554" s="27"/>
      <c r="N1554" s="27"/>
      <c r="O1554" s="27"/>
      <c r="P1554" s="27"/>
      <c r="Q1554" s="27"/>
      <c r="R1554" s="27"/>
      <c r="S1554" s="27"/>
      <c r="T1554" s="27"/>
    </row>
    <row r="1555" spans="1:20" x14ac:dyDescent="0.25">
      <c r="A1555" s="2" t="s">
        <v>4489</v>
      </c>
      <c r="B1555" s="33">
        <v>8298082</v>
      </c>
      <c r="C1555" s="35" t="s">
        <v>223</v>
      </c>
      <c r="D1555" s="33" t="s">
        <v>763</v>
      </c>
      <c r="E1555" s="35" t="s">
        <v>764</v>
      </c>
      <c r="F1555" s="10" t="s">
        <v>417</v>
      </c>
      <c r="G1555" s="18" t="s">
        <v>67</v>
      </c>
      <c r="H1555" s="26"/>
      <c r="I1555" s="26">
        <v>1000000</v>
      </c>
      <c r="J1555" s="26"/>
      <c r="K1555" s="26"/>
      <c r="L1555" s="26"/>
      <c r="M1555" s="26"/>
      <c r="N1555" s="26"/>
      <c r="O1555" s="26"/>
      <c r="P1555" s="26"/>
      <c r="Q1555" s="26"/>
      <c r="R1555" s="26"/>
      <c r="S1555" s="26"/>
      <c r="T1555" s="26"/>
    </row>
    <row r="1556" spans="1:20" x14ac:dyDescent="0.25">
      <c r="A1556" s="2" t="s">
        <v>4489</v>
      </c>
      <c r="B1556" s="34"/>
      <c r="C1556" s="36"/>
      <c r="D1556" s="34"/>
      <c r="E1556" s="36"/>
      <c r="F1556" s="10" t="s">
        <v>82</v>
      </c>
      <c r="G1556" s="18" t="s">
        <v>67</v>
      </c>
      <c r="H1556" s="26">
        <v>1000000</v>
      </c>
      <c r="I1556" s="26"/>
      <c r="J1556" s="26"/>
      <c r="K1556" s="26"/>
      <c r="L1556" s="26"/>
      <c r="M1556" s="26"/>
      <c r="N1556" s="26"/>
      <c r="O1556" s="26"/>
      <c r="P1556" s="26"/>
      <c r="Q1556" s="26"/>
      <c r="R1556" s="26"/>
      <c r="S1556" s="26"/>
      <c r="T1556" s="26"/>
    </row>
    <row r="1557" spans="1:20" x14ac:dyDescent="0.25">
      <c r="A1557" s="2" t="s">
        <v>4489</v>
      </c>
      <c r="B1557" s="10" t="s">
        <v>1005</v>
      </c>
      <c r="C1557" s="10"/>
      <c r="D1557" s="10"/>
      <c r="E1557" s="10"/>
      <c r="F1557" s="10"/>
      <c r="G1557" s="10"/>
      <c r="H1557" s="27">
        <f>SUBTOTAL(9,H1555:H1556)</f>
        <v>1000000</v>
      </c>
      <c r="I1557" s="27">
        <f>SUBTOTAL(9,I1555:I1556)</f>
        <v>1000000</v>
      </c>
      <c r="J1557" s="27"/>
      <c r="K1557" s="27"/>
      <c r="L1557" s="27"/>
      <c r="M1557" s="27"/>
      <c r="N1557" s="27"/>
      <c r="O1557" s="27"/>
      <c r="P1557" s="27"/>
      <c r="Q1557" s="27"/>
      <c r="R1557" s="27"/>
      <c r="S1557" s="27"/>
      <c r="T1557" s="27"/>
    </row>
    <row r="1558" spans="1:20" x14ac:dyDescent="0.25">
      <c r="A1558" s="2" t="s">
        <v>4489</v>
      </c>
      <c r="B1558" s="33">
        <v>8298175</v>
      </c>
      <c r="C1558" s="35" t="s">
        <v>223</v>
      </c>
      <c r="D1558" s="23" t="s">
        <v>934</v>
      </c>
      <c r="E1558" s="18" t="s">
        <v>935</v>
      </c>
      <c r="F1558" s="10" t="s">
        <v>17</v>
      </c>
      <c r="G1558" s="18" t="s">
        <v>67</v>
      </c>
      <c r="H1558" s="26">
        <v>500000</v>
      </c>
      <c r="I1558" s="26"/>
      <c r="J1558" s="26"/>
      <c r="K1558" s="26"/>
      <c r="L1558" s="26"/>
      <c r="M1558" s="26"/>
      <c r="N1558" s="26"/>
      <c r="O1558" s="26"/>
      <c r="P1558" s="26"/>
      <c r="Q1558" s="26"/>
      <c r="R1558" s="26"/>
      <c r="S1558" s="26"/>
      <c r="T1558" s="26"/>
    </row>
    <row r="1559" spans="1:20" x14ac:dyDescent="0.25">
      <c r="A1559" s="2" t="s">
        <v>4489</v>
      </c>
      <c r="B1559" s="34"/>
      <c r="C1559" s="36"/>
      <c r="D1559" s="23" t="s">
        <v>1006</v>
      </c>
      <c r="E1559" s="18" t="s">
        <v>1007</v>
      </c>
      <c r="F1559" s="10" t="s">
        <v>417</v>
      </c>
      <c r="G1559" s="18" t="s">
        <v>67</v>
      </c>
      <c r="H1559" s="26"/>
      <c r="I1559" s="26">
        <v>500000</v>
      </c>
      <c r="J1559" s="26"/>
      <c r="K1559" s="26"/>
      <c r="L1559" s="26"/>
      <c r="M1559" s="26"/>
      <c r="N1559" s="26"/>
      <c r="O1559" s="26"/>
      <c r="P1559" s="26"/>
      <c r="Q1559" s="26"/>
      <c r="R1559" s="26"/>
      <c r="S1559" s="26"/>
      <c r="T1559" s="26"/>
    </row>
    <row r="1560" spans="1:20" x14ac:dyDescent="0.25">
      <c r="A1560" s="2" t="s">
        <v>4489</v>
      </c>
      <c r="B1560" s="10" t="s">
        <v>1008</v>
      </c>
      <c r="C1560" s="10"/>
      <c r="D1560" s="10"/>
      <c r="E1560" s="10"/>
      <c r="F1560" s="10"/>
      <c r="G1560" s="10"/>
      <c r="H1560" s="27">
        <f>SUBTOTAL(9,H1558:H1559)</f>
        <v>500000</v>
      </c>
      <c r="I1560" s="27">
        <f>SUBTOTAL(9,I1558:I1559)</f>
        <v>500000</v>
      </c>
      <c r="J1560" s="27"/>
      <c r="K1560" s="27"/>
      <c r="L1560" s="27"/>
      <c r="M1560" s="27"/>
      <c r="N1560" s="27"/>
      <c r="O1560" s="27"/>
      <c r="P1560" s="27"/>
      <c r="Q1560" s="27"/>
      <c r="R1560" s="27"/>
      <c r="S1560" s="27"/>
      <c r="T1560" s="27"/>
    </row>
    <row r="1561" spans="1:20" x14ac:dyDescent="0.25">
      <c r="A1561" s="2" t="s">
        <v>4489</v>
      </c>
      <c r="B1561" s="33">
        <v>8307724</v>
      </c>
      <c r="C1561" s="35" t="s">
        <v>41</v>
      </c>
      <c r="D1561" s="33" t="s">
        <v>42</v>
      </c>
      <c r="E1561" s="35" t="s">
        <v>43</v>
      </c>
      <c r="F1561" s="10" t="s">
        <v>44</v>
      </c>
      <c r="G1561" s="18" t="s">
        <v>45</v>
      </c>
      <c r="H1561" s="26"/>
      <c r="I1561" s="26">
        <v>1807200</v>
      </c>
      <c r="J1561" s="26"/>
      <c r="K1561" s="26"/>
      <c r="L1561" s="26"/>
      <c r="M1561" s="26"/>
      <c r="N1561" s="26"/>
      <c r="O1561" s="26"/>
      <c r="P1561" s="26"/>
      <c r="Q1561" s="26"/>
      <c r="R1561" s="26"/>
      <c r="S1561" s="26"/>
      <c r="T1561" s="26"/>
    </row>
    <row r="1562" spans="1:20" x14ac:dyDescent="0.25">
      <c r="A1562" s="2" t="s">
        <v>4489</v>
      </c>
      <c r="B1562" s="37"/>
      <c r="C1562" s="38"/>
      <c r="D1562" s="37"/>
      <c r="E1562" s="38"/>
      <c r="F1562" s="10" t="s">
        <v>47</v>
      </c>
      <c r="G1562" s="18" t="s">
        <v>45</v>
      </c>
      <c r="H1562" s="26"/>
      <c r="I1562" s="26">
        <v>301200</v>
      </c>
      <c r="J1562" s="26"/>
      <c r="K1562" s="26"/>
      <c r="L1562" s="26"/>
      <c r="M1562" s="26"/>
      <c r="N1562" s="26"/>
      <c r="O1562" s="26"/>
      <c r="P1562" s="26"/>
      <c r="Q1562" s="26"/>
      <c r="R1562" s="26"/>
      <c r="S1562" s="26"/>
      <c r="T1562" s="26"/>
    </row>
    <row r="1563" spans="1:20" x14ac:dyDescent="0.25">
      <c r="A1563" s="2" t="s">
        <v>4489</v>
      </c>
      <c r="B1563" s="34"/>
      <c r="C1563" s="36"/>
      <c r="D1563" s="34"/>
      <c r="E1563" s="36"/>
      <c r="F1563" s="10" t="s">
        <v>20</v>
      </c>
      <c r="G1563" s="18" t="s">
        <v>45</v>
      </c>
      <c r="H1563" s="26">
        <v>2108400</v>
      </c>
      <c r="I1563" s="26"/>
      <c r="J1563" s="26"/>
      <c r="K1563" s="26"/>
      <c r="L1563" s="26"/>
      <c r="M1563" s="26"/>
      <c r="N1563" s="26"/>
      <c r="O1563" s="26"/>
      <c r="P1563" s="26"/>
      <c r="Q1563" s="26"/>
      <c r="R1563" s="26"/>
      <c r="S1563" s="26"/>
      <c r="T1563" s="26"/>
    </row>
    <row r="1564" spans="1:20" x14ac:dyDescent="0.25">
      <c r="A1564" s="2" t="s">
        <v>4489</v>
      </c>
      <c r="B1564" s="10" t="s">
        <v>1009</v>
      </c>
      <c r="C1564" s="10"/>
      <c r="D1564" s="10"/>
      <c r="E1564" s="10"/>
      <c r="F1564" s="10"/>
      <c r="G1564" s="10"/>
      <c r="H1564" s="27">
        <f>SUBTOTAL(9,H1561:H1563)</f>
        <v>2108400</v>
      </c>
      <c r="I1564" s="27">
        <f>SUBTOTAL(9,I1561:I1563)</f>
        <v>2108400</v>
      </c>
      <c r="J1564" s="27"/>
      <c r="K1564" s="27"/>
      <c r="L1564" s="27"/>
      <c r="M1564" s="27"/>
      <c r="N1564" s="27"/>
      <c r="O1564" s="27"/>
      <c r="P1564" s="27"/>
      <c r="Q1564" s="27"/>
      <c r="R1564" s="27"/>
      <c r="S1564" s="27"/>
      <c r="T1564" s="27"/>
    </row>
    <row r="1565" spans="1:20" x14ac:dyDescent="0.25">
      <c r="A1565" s="2" t="s">
        <v>4489</v>
      </c>
      <c r="B1565" s="33">
        <v>8307582</v>
      </c>
      <c r="C1565" s="35" t="s">
        <v>88</v>
      </c>
      <c r="D1565" s="33" t="s">
        <v>411</v>
      </c>
      <c r="E1565" s="35" t="s">
        <v>412</v>
      </c>
      <c r="F1565" s="10" t="s">
        <v>96</v>
      </c>
      <c r="G1565" s="18" t="s">
        <v>67</v>
      </c>
      <c r="H1565" s="26">
        <v>3500000</v>
      </c>
      <c r="I1565" s="26"/>
      <c r="J1565" s="26"/>
      <c r="K1565" s="26"/>
      <c r="L1565" s="26"/>
      <c r="M1565" s="26"/>
      <c r="N1565" s="26"/>
      <c r="O1565" s="26"/>
      <c r="P1565" s="26"/>
      <c r="Q1565" s="26"/>
      <c r="R1565" s="26"/>
      <c r="S1565" s="26"/>
      <c r="T1565" s="26"/>
    </row>
    <row r="1566" spans="1:20" x14ac:dyDescent="0.25">
      <c r="A1566" s="2" t="s">
        <v>4489</v>
      </c>
      <c r="B1566" s="34"/>
      <c r="C1566" s="36"/>
      <c r="D1566" s="34"/>
      <c r="E1566" s="36"/>
      <c r="F1566" s="10" t="s">
        <v>130</v>
      </c>
      <c r="G1566" s="18" t="s">
        <v>67</v>
      </c>
      <c r="H1566" s="26"/>
      <c r="I1566" s="26">
        <v>3500000</v>
      </c>
      <c r="J1566" s="26"/>
      <c r="K1566" s="26"/>
      <c r="L1566" s="26"/>
      <c r="M1566" s="26"/>
      <c r="N1566" s="26"/>
      <c r="O1566" s="26"/>
      <c r="P1566" s="26"/>
      <c r="Q1566" s="26"/>
      <c r="R1566" s="26"/>
      <c r="S1566" s="26"/>
      <c r="T1566" s="26"/>
    </row>
    <row r="1567" spans="1:20" x14ac:dyDescent="0.25">
      <c r="A1567" s="2" t="s">
        <v>4489</v>
      </c>
      <c r="B1567" s="10" t="s">
        <v>1010</v>
      </c>
      <c r="C1567" s="10"/>
      <c r="D1567" s="10"/>
      <c r="E1567" s="10"/>
      <c r="F1567" s="10"/>
      <c r="G1567" s="10"/>
      <c r="H1567" s="27">
        <f>SUBTOTAL(9,H1565:H1566)</f>
        <v>3500000</v>
      </c>
      <c r="I1567" s="27">
        <f>SUBTOTAL(9,I1565:I1566)</f>
        <v>3500000</v>
      </c>
      <c r="J1567" s="27"/>
      <c r="K1567" s="27"/>
      <c r="L1567" s="27"/>
      <c r="M1567" s="27"/>
      <c r="N1567" s="27"/>
      <c r="O1567" s="27"/>
      <c r="P1567" s="27"/>
      <c r="Q1567" s="27"/>
      <c r="R1567" s="27"/>
      <c r="S1567" s="27"/>
      <c r="T1567" s="27"/>
    </row>
    <row r="1568" spans="1:20" x14ac:dyDescent="0.25">
      <c r="A1568" s="2" t="s">
        <v>4489</v>
      </c>
      <c r="B1568" s="33">
        <v>8298137</v>
      </c>
      <c r="C1568" s="35" t="s">
        <v>223</v>
      </c>
      <c r="D1568" s="23" t="s">
        <v>1011</v>
      </c>
      <c r="E1568" s="18" t="s">
        <v>1012</v>
      </c>
      <c r="F1568" s="10" t="s">
        <v>22</v>
      </c>
      <c r="G1568" s="18" t="s">
        <v>67</v>
      </c>
      <c r="H1568" s="26">
        <v>200000</v>
      </c>
      <c r="I1568" s="26"/>
      <c r="J1568" s="26"/>
      <c r="K1568" s="26"/>
      <c r="L1568" s="26"/>
      <c r="M1568" s="26"/>
      <c r="N1568" s="26"/>
      <c r="O1568" s="26"/>
      <c r="P1568" s="26"/>
      <c r="Q1568" s="26"/>
      <c r="R1568" s="26"/>
      <c r="S1568" s="26"/>
      <c r="T1568" s="26"/>
    </row>
    <row r="1569" spans="1:20" x14ac:dyDescent="0.25">
      <c r="A1569" s="2" t="s">
        <v>4489</v>
      </c>
      <c r="B1569" s="34"/>
      <c r="C1569" s="36"/>
      <c r="D1569" s="23" t="s">
        <v>1013</v>
      </c>
      <c r="E1569" s="18" t="s">
        <v>1014</v>
      </c>
      <c r="F1569" s="10" t="s">
        <v>22</v>
      </c>
      <c r="G1569" s="18" t="s">
        <v>67</v>
      </c>
      <c r="H1569" s="26"/>
      <c r="I1569" s="26">
        <v>200000</v>
      </c>
      <c r="J1569" s="26"/>
      <c r="K1569" s="26"/>
      <c r="L1569" s="26"/>
      <c r="M1569" s="26"/>
      <c r="N1569" s="26"/>
      <c r="O1569" s="26"/>
      <c r="P1569" s="26"/>
      <c r="Q1569" s="26"/>
      <c r="R1569" s="26"/>
      <c r="S1569" s="26"/>
      <c r="T1569" s="26"/>
    </row>
    <row r="1570" spans="1:20" x14ac:dyDescent="0.25">
      <c r="A1570" s="2" t="s">
        <v>4489</v>
      </c>
      <c r="B1570" s="10" t="s">
        <v>1015</v>
      </c>
      <c r="C1570" s="10"/>
      <c r="D1570" s="10"/>
      <c r="E1570" s="10"/>
      <c r="F1570" s="10"/>
      <c r="G1570" s="10"/>
      <c r="H1570" s="27">
        <f>SUBTOTAL(9,H1568:H1569)</f>
        <v>200000</v>
      </c>
      <c r="I1570" s="27">
        <f>SUBTOTAL(9,I1568:I1569)</f>
        <v>200000</v>
      </c>
      <c r="J1570" s="27"/>
      <c r="K1570" s="27"/>
      <c r="L1570" s="27"/>
      <c r="M1570" s="27"/>
      <c r="N1570" s="27"/>
      <c r="O1570" s="27"/>
      <c r="P1570" s="27"/>
      <c r="Q1570" s="27"/>
      <c r="R1570" s="27"/>
      <c r="S1570" s="27"/>
      <c r="T1570" s="27"/>
    </row>
    <row r="1571" spans="1:20" x14ac:dyDescent="0.25">
      <c r="A1571" s="2" t="s">
        <v>4489</v>
      </c>
      <c r="B1571" s="33">
        <v>8284618</v>
      </c>
      <c r="C1571" s="35" t="s">
        <v>201</v>
      </c>
      <c r="D1571" s="33" t="s">
        <v>202</v>
      </c>
      <c r="E1571" s="35" t="s">
        <v>203</v>
      </c>
      <c r="F1571" s="10" t="s">
        <v>20</v>
      </c>
      <c r="G1571" s="18" t="s">
        <v>10</v>
      </c>
      <c r="H1571" s="26"/>
      <c r="I1571" s="26"/>
      <c r="J1571" s="26"/>
      <c r="K1571" s="26"/>
      <c r="L1571" s="26"/>
      <c r="M1571" s="26"/>
      <c r="N1571" s="26">
        <v>3859896</v>
      </c>
      <c r="O1571" s="26"/>
      <c r="P1571" s="26"/>
      <c r="Q1571" s="26"/>
      <c r="R1571" s="26"/>
      <c r="S1571" s="26"/>
      <c r="T1571" s="26"/>
    </row>
    <row r="1572" spans="1:20" x14ac:dyDescent="0.25">
      <c r="A1572" s="2" t="s">
        <v>4489</v>
      </c>
      <c r="B1572" s="34"/>
      <c r="C1572" s="36"/>
      <c r="D1572" s="34"/>
      <c r="E1572" s="36"/>
      <c r="F1572" s="10" t="s">
        <v>39</v>
      </c>
      <c r="G1572" s="18" t="s">
        <v>10</v>
      </c>
      <c r="H1572" s="26"/>
      <c r="I1572" s="26"/>
      <c r="J1572" s="26"/>
      <c r="K1572" s="26"/>
      <c r="L1572" s="26"/>
      <c r="M1572" s="26"/>
      <c r="N1572" s="26"/>
      <c r="O1572" s="26">
        <v>3859896</v>
      </c>
      <c r="P1572" s="26"/>
      <c r="Q1572" s="26"/>
      <c r="R1572" s="26"/>
      <c r="S1572" s="26"/>
      <c r="T1572" s="26"/>
    </row>
    <row r="1573" spans="1:20" x14ac:dyDescent="0.25">
      <c r="A1573" s="2" t="s">
        <v>4489</v>
      </c>
      <c r="B1573" s="10" t="s">
        <v>1016</v>
      </c>
      <c r="C1573" s="10"/>
      <c r="D1573" s="10"/>
      <c r="E1573" s="10"/>
      <c r="F1573" s="10"/>
      <c r="G1573" s="10"/>
      <c r="H1573" s="27"/>
      <c r="I1573" s="27"/>
      <c r="J1573" s="27"/>
      <c r="K1573" s="27"/>
      <c r="L1573" s="27"/>
      <c r="M1573" s="27"/>
      <c r="N1573" s="27">
        <f>SUBTOTAL(9,N1571:N1572)</f>
        <v>3859896</v>
      </c>
      <c r="O1573" s="27">
        <f>SUBTOTAL(9,O1571:O1572)</f>
        <v>3859896</v>
      </c>
      <c r="P1573" s="27"/>
      <c r="Q1573" s="27"/>
      <c r="R1573" s="27"/>
      <c r="S1573" s="27"/>
      <c r="T1573" s="27"/>
    </row>
    <row r="1574" spans="1:20" x14ac:dyDescent="0.25">
      <c r="A1574" s="2" t="s">
        <v>4489</v>
      </c>
      <c r="B1574" s="33">
        <v>8320376</v>
      </c>
      <c r="C1574" s="35" t="s">
        <v>98</v>
      </c>
      <c r="D1574" s="33" t="s">
        <v>716</v>
      </c>
      <c r="E1574" s="35" t="s">
        <v>717</v>
      </c>
      <c r="F1574" s="10" t="s">
        <v>170</v>
      </c>
      <c r="G1574" s="18" t="s">
        <v>10</v>
      </c>
      <c r="H1574" s="26"/>
      <c r="I1574" s="26"/>
      <c r="J1574" s="26"/>
      <c r="K1574" s="26"/>
      <c r="L1574" s="26"/>
      <c r="M1574" s="26"/>
      <c r="N1574" s="26">
        <v>250000</v>
      </c>
      <c r="O1574" s="26"/>
      <c r="P1574" s="26"/>
      <c r="Q1574" s="26"/>
      <c r="R1574" s="26"/>
      <c r="S1574" s="26"/>
      <c r="T1574" s="26"/>
    </row>
    <row r="1575" spans="1:20" x14ac:dyDescent="0.25">
      <c r="A1575" s="2" t="s">
        <v>4489</v>
      </c>
      <c r="B1575" s="37"/>
      <c r="C1575" s="38"/>
      <c r="D1575" s="37"/>
      <c r="E1575" s="38"/>
      <c r="F1575" s="10" t="s">
        <v>9</v>
      </c>
      <c r="G1575" s="18" t="s">
        <v>10</v>
      </c>
      <c r="H1575" s="26"/>
      <c r="I1575" s="26"/>
      <c r="J1575" s="26"/>
      <c r="K1575" s="26"/>
      <c r="L1575" s="26"/>
      <c r="M1575" s="26"/>
      <c r="N1575" s="26">
        <v>200000</v>
      </c>
      <c r="O1575" s="26"/>
      <c r="P1575" s="26"/>
      <c r="Q1575" s="26"/>
      <c r="R1575" s="26"/>
      <c r="S1575" s="26"/>
      <c r="T1575" s="26"/>
    </row>
    <row r="1576" spans="1:20" x14ac:dyDescent="0.25">
      <c r="A1576" s="2" t="s">
        <v>4489</v>
      </c>
      <c r="B1576" s="37"/>
      <c r="C1576" s="38"/>
      <c r="D1576" s="37"/>
      <c r="E1576" s="38"/>
      <c r="F1576" s="10" t="s">
        <v>102</v>
      </c>
      <c r="G1576" s="18" t="s">
        <v>10</v>
      </c>
      <c r="H1576" s="26"/>
      <c r="I1576" s="26"/>
      <c r="J1576" s="26"/>
      <c r="K1576" s="26"/>
      <c r="L1576" s="26"/>
      <c r="M1576" s="26"/>
      <c r="N1576" s="26">
        <v>100000</v>
      </c>
      <c r="O1576" s="26"/>
      <c r="P1576" s="26"/>
      <c r="Q1576" s="26"/>
      <c r="R1576" s="26"/>
      <c r="S1576" s="26"/>
      <c r="T1576" s="26"/>
    </row>
    <row r="1577" spans="1:20" x14ac:dyDescent="0.25">
      <c r="A1577" s="2" t="s">
        <v>4489</v>
      </c>
      <c r="B1577" s="37"/>
      <c r="C1577" s="38"/>
      <c r="D1577" s="37"/>
      <c r="E1577" s="38"/>
      <c r="F1577" s="10" t="s">
        <v>53</v>
      </c>
      <c r="G1577" s="18" t="s">
        <v>10</v>
      </c>
      <c r="H1577" s="26"/>
      <c r="I1577" s="26"/>
      <c r="J1577" s="26"/>
      <c r="K1577" s="26"/>
      <c r="L1577" s="26"/>
      <c r="M1577" s="26"/>
      <c r="N1577" s="26">
        <v>150000</v>
      </c>
      <c r="O1577" s="26"/>
      <c r="P1577" s="26"/>
      <c r="Q1577" s="26"/>
      <c r="R1577" s="26"/>
      <c r="S1577" s="26"/>
      <c r="T1577" s="26"/>
    </row>
    <row r="1578" spans="1:20" x14ac:dyDescent="0.25">
      <c r="A1578" s="2" t="s">
        <v>4489</v>
      </c>
      <c r="B1578" s="37"/>
      <c r="C1578" s="38"/>
      <c r="D1578" s="37"/>
      <c r="E1578" s="38"/>
      <c r="F1578" s="10" t="s">
        <v>13</v>
      </c>
      <c r="G1578" s="18" t="s">
        <v>10</v>
      </c>
      <c r="H1578" s="26"/>
      <c r="I1578" s="26"/>
      <c r="J1578" s="26"/>
      <c r="K1578" s="26"/>
      <c r="L1578" s="26"/>
      <c r="M1578" s="26"/>
      <c r="N1578" s="26"/>
      <c r="O1578" s="26">
        <v>100000</v>
      </c>
      <c r="P1578" s="26"/>
      <c r="Q1578" s="26"/>
      <c r="R1578" s="26"/>
      <c r="S1578" s="26"/>
      <c r="T1578" s="26"/>
    </row>
    <row r="1579" spans="1:20" x14ac:dyDescent="0.25">
      <c r="A1579" s="2" t="s">
        <v>4489</v>
      </c>
      <c r="B1579" s="37"/>
      <c r="C1579" s="38"/>
      <c r="D1579" s="37"/>
      <c r="E1579" s="38"/>
      <c r="F1579" s="10" t="s">
        <v>129</v>
      </c>
      <c r="G1579" s="18" t="s">
        <v>10</v>
      </c>
      <c r="H1579" s="26"/>
      <c r="I1579" s="26"/>
      <c r="J1579" s="26"/>
      <c r="K1579" s="26"/>
      <c r="L1579" s="26"/>
      <c r="M1579" s="26"/>
      <c r="N1579" s="26">
        <v>650000</v>
      </c>
      <c r="O1579" s="26"/>
      <c r="P1579" s="26"/>
      <c r="Q1579" s="26"/>
      <c r="R1579" s="26"/>
      <c r="S1579" s="26"/>
      <c r="T1579" s="26"/>
    </row>
    <row r="1580" spans="1:20" x14ac:dyDescent="0.25">
      <c r="A1580" s="2" t="s">
        <v>4489</v>
      </c>
      <c r="B1580" s="37"/>
      <c r="C1580" s="38"/>
      <c r="D1580" s="37"/>
      <c r="E1580" s="38"/>
      <c r="F1580" s="10" t="s">
        <v>20</v>
      </c>
      <c r="G1580" s="18" t="s">
        <v>10</v>
      </c>
      <c r="H1580" s="26"/>
      <c r="I1580" s="26"/>
      <c r="J1580" s="26"/>
      <c r="K1580" s="26"/>
      <c r="L1580" s="26"/>
      <c r="M1580" s="26"/>
      <c r="N1580" s="26"/>
      <c r="O1580" s="26">
        <v>100000</v>
      </c>
      <c r="P1580" s="26"/>
      <c r="Q1580" s="26"/>
      <c r="R1580" s="26"/>
      <c r="S1580" s="26"/>
      <c r="T1580" s="26"/>
    </row>
    <row r="1581" spans="1:20" x14ac:dyDescent="0.25">
      <c r="A1581" s="2" t="s">
        <v>4489</v>
      </c>
      <c r="B1581" s="37"/>
      <c r="C1581" s="38"/>
      <c r="D1581" s="37"/>
      <c r="E1581" s="38"/>
      <c r="F1581" s="10" t="s">
        <v>22</v>
      </c>
      <c r="G1581" s="18" t="s">
        <v>10</v>
      </c>
      <c r="H1581" s="26"/>
      <c r="I1581" s="26"/>
      <c r="J1581" s="26"/>
      <c r="K1581" s="26"/>
      <c r="L1581" s="26"/>
      <c r="M1581" s="26"/>
      <c r="N1581" s="26"/>
      <c r="O1581" s="26">
        <v>250000</v>
      </c>
      <c r="P1581" s="26"/>
      <c r="Q1581" s="26"/>
      <c r="R1581" s="26"/>
      <c r="S1581" s="26"/>
      <c r="T1581" s="26"/>
    </row>
    <row r="1582" spans="1:20" x14ac:dyDescent="0.25">
      <c r="A1582" s="2" t="s">
        <v>4489</v>
      </c>
      <c r="B1582" s="34"/>
      <c r="C1582" s="36"/>
      <c r="D1582" s="34"/>
      <c r="E1582" s="36"/>
      <c r="F1582" s="10" t="s">
        <v>24</v>
      </c>
      <c r="G1582" s="18" t="s">
        <v>10</v>
      </c>
      <c r="H1582" s="26"/>
      <c r="I1582" s="26"/>
      <c r="J1582" s="26"/>
      <c r="K1582" s="26"/>
      <c r="L1582" s="26"/>
      <c r="M1582" s="26"/>
      <c r="N1582" s="26"/>
      <c r="O1582" s="26">
        <v>900000</v>
      </c>
      <c r="P1582" s="26"/>
      <c r="Q1582" s="26"/>
      <c r="R1582" s="26"/>
      <c r="S1582" s="26"/>
      <c r="T1582" s="26"/>
    </row>
    <row r="1583" spans="1:20" x14ac:dyDescent="0.25">
      <c r="A1583" s="2" t="s">
        <v>4489</v>
      </c>
      <c r="B1583" s="10" t="s">
        <v>1017</v>
      </c>
      <c r="C1583" s="10"/>
      <c r="D1583" s="10"/>
      <c r="E1583" s="10"/>
      <c r="F1583" s="10"/>
      <c r="G1583" s="10"/>
      <c r="H1583" s="27"/>
      <c r="I1583" s="27"/>
      <c r="J1583" s="27"/>
      <c r="K1583" s="27"/>
      <c r="L1583" s="27"/>
      <c r="M1583" s="27"/>
      <c r="N1583" s="27">
        <f>SUBTOTAL(9,N1574:N1582)</f>
        <v>1350000</v>
      </c>
      <c r="O1583" s="27">
        <f>SUBTOTAL(9,O1574:O1582)</f>
        <v>1350000</v>
      </c>
      <c r="P1583" s="27"/>
      <c r="Q1583" s="27"/>
      <c r="R1583" s="27"/>
      <c r="S1583" s="27"/>
      <c r="T1583" s="27"/>
    </row>
    <row r="1584" spans="1:20" x14ac:dyDescent="0.25">
      <c r="A1584" s="2" t="s">
        <v>4489</v>
      </c>
      <c r="B1584" s="33">
        <v>8323762</v>
      </c>
      <c r="C1584" s="35" t="s">
        <v>215</v>
      </c>
      <c r="D1584" s="33" t="s">
        <v>1018</v>
      </c>
      <c r="E1584" s="35" t="s">
        <v>1019</v>
      </c>
      <c r="F1584" s="10" t="s">
        <v>18</v>
      </c>
      <c r="G1584" s="18" t="s">
        <v>10</v>
      </c>
      <c r="H1584" s="26"/>
      <c r="I1584" s="26"/>
      <c r="J1584" s="26"/>
      <c r="K1584" s="26"/>
      <c r="L1584" s="26"/>
      <c r="M1584" s="26"/>
      <c r="N1584" s="26"/>
      <c r="O1584" s="26">
        <v>104610</v>
      </c>
      <c r="P1584" s="26"/>
      <c r="Q1584" s="26"/>
      <c r="R1584" s="26"/>
      <c r="S1584" s="26"/>
      <c r="T1584" s="26"/>
    </row>
    <row r="1585" spans="1:20" x14ac:dyDescent="0.25">
      <c r="A1585" s="2" t="s">
        <v>4489</v>
      </c>
      <c r="B1585" s="34"/>
      <c r="C1585" s="36"/>
      <c r="D1585" s="34"/>
      <c r="E1585" s="36"/>
      <c r="F1585" s="10" t="s">
        <v>752</v>
      </c>
      <c r="G1585" s="18" t="s">
        <v>10</v>
      </c>
      <c r="H1585" s="26"/>
      <c r="I1585" s="26"/>
      <c r="J1585" s="26"/>
      <c r="K1585" s="26"/>
      <c r="L1585" s="26"/>
      <c r="M1585" s="26"/>
      <c r="N1585" s="26">
        <v>104610</v>
      </c>
      <c r="O1585" s="26"/>
      <c r="P1585" s="26"/>
      <c r="Q1585" s="26"/>
      <c r="R1585" s="26"/>
      <c r="S1585" s="26"/>
      <c r="T1585" s="26"/>
    </row>
    <row r="1586" spans="1:20" x14ac:dyDescent="0.25">
      <c r="A1586" s="2" t="s">
        <v>4489</v>
      </c>
      <c r="B1586" s="10" t="s">
        <v>1020</v>
      </c>
      <c r="C1586" s="10"/>
      <c r="D1586" s="10"/>
      <c r="E1586" s="10"/>
      <c r="F1586" s="10"/>
      <c r="G1586" s="10"/>
      <c r="H1586" s="27"/>
      <c r="I1586" s="27"/>
      <c r="J1586" s="27"/>
      <c r="K1586" s="27"/>
      <c r="L1586" s="27"/>
      <c r="M1586" s="27"/>
      <c r="N1586" s="27">
        <f>SUBTOTAL(9,N1584:N1585)</f>
        <v>104610</v>
      </c>
      <c r="O1586" s="27">
        <f>SUBTOTAL(9,O1584:O1585)</f>
        <v>104610</v>
      </c>
      <c r="P1586" s="27"/>
      <c r="Q1586" s="27"/>
      <c r="R1586" s="27"/>
      <c r="S1586" s="27"/>
      <c r="T1586" s="27"/>
    </row>
    <row r="1587" spans="1:20" x14ac:dyDescent="0.25">
      <c r="A1587" s="2" t="s">
        <v>4489</v>
      </c>
      <c r="B1587" s="10">
        <v>8313796</v>
      </c>
      <c r="C1587" s="18" t="s">
        <v>109</v>
      </c>
      <c r="D1587" s="23" t="s">
        <v>114</v>
      </c>
      <c r="E1587" s="18" t="s">
        <v>115</v>
      </c>
      <c r="F1587" s="10" t="s">
        <v>77</v>
      </c>
      <c r="G1587" s="18" t="s">
        <v>116</v>
      </c>
      <c r="H1587" s="26"/>
      <c r="I1587" s="26"/>
      <c r="J1587" s="26"/>
      <c r="K1587" s="26"/>
      <c r="L1587" s="26"/>
      <c r="M1587" s="26">
        <v>4282323</v>
      </c>
      <c r="N1587" s="26"/>
      <c r="O1587" s="26"/>
      <c r="P1587" s="26"/>
      <c r="Q1587" s="26"/>
      <c r="R1587" s="26"/>
      <c r="S1587" s="26"/>
      <c r="T1587" s="26"/>
    </row>
    <row r="1588" spans="1:20" x14ac:dyDescent="0.25">
      <c r="A1588" s="2" t="s">
        <v>4489</v>
      </c>
      <c r="B1588" s="10" t="s">
        <v>1021</v>
      </c>
      <c r="C1588" s="10"/>
      <c r="D1588" s="10"/>
      <c r="E1588" s="10"/>
      <c r="F1588" s="10"/>
      <c r="G1588" s="10"/>
      <c r="H1588" s="27"/>
      <c r="I1588" s="27"/>
      <c r="J1588" s="27"/>
      <c r="K1588" s="27"/>
      <c r="L1588" s="27"/>
      <c r="M1588" s="27">
        <v>4282323</v>
      </c>
      <c r="N1588" s="27"/>
      <c r="O1588" s="27"/>
      <c r="P1588" s="27"/>
      <c r="Q1588" s="27"/>
      <c r="R1588" s="27"/>
      <c r="S1588" s="27"/>
      <c r="T1588" s="27"/>
    </row>
    <row r="1589" spans="1:20" x14ac:dyDescent="0.25">
      <c r="A1589" s="2" t="s">
        <v>4489</v>
      </c>
      <c r="B1589" s="33">
        <v>8312226</v>
      </c>
      <c r="C1589" s="35" t="s">
        <v>190</v>
      </c>
      <c r="D1589" s="33" t="s">
        <v>331</v>
      </c>
      <c r="E1589" s="35" t="s">
        <v>332</v>
      </c>
      <c r="F1589" s="10" t="s">
        <v>193</v>
      </c>
      <c r="G1589" s="18" t="s">
        <v>333</v>
      </c>
      <c r="H1589" s="26"/>
      <c r="I1589" s="26"/>
      <c r="J1589" s="26"/>
      <c r="K1589" s="26">
        <v>92972</v>
      </c>
      <c r="L1589" s="26"/>
      <c r="M1589" s="26"/>
      <c r="N1589" s="26"/>
      <c r="O1589" s="26"/>
      <c r="P1589" s="26"/>
      <c r="Q1589" s="26"/>
      <c r="R1589" s="26"/>
      <c r="S1589" s="26"/>
      <c r="T1589" s="26"/>
    </row>
    <row r="1590" spans="1:20" x14ac:dyDescent="0.25">
      <c r="A1590" s="2" t="s">
        <v>4489</v>
      </c>
      <c r="B1590" s="37"/>
      <c r="C1590" s="38"/>
      <c r="D1590" s="37"/>
      <c r="E1590" s="38"/>
      <c r="F1590" s="10" t="s">
        <v>128</v>
      </c>
      <c r="G1590" s="18" t="s">
        <v>333</v>
      </c>
      <c r="H1590" s="26"/>
      <c r="I1590" s="26"/>
      <c r="J1590" s="26"/>
      <c r="K1590" s="26">
        <v>41720</v>
      </c>
      <c r="L1590" s="26"/>
      <c r="M1590" s="26"/>
      <c r="N1590" s="26"/>
      <c r="O1590" s="26"/>
      <c r="P1590" s="26"/>
      <c r="Q1590" s="26"/>
      <c r="R1590" s="26"/>
      <c r="S1590" s="26"/>
      <c r="T1590" s="26"/>
    </row>
    <row r="1591" spans="1:20" x14ac:dyDescent="0.25">
      <c r="A1591" s="2" t="s">
        <v>4489</v>
      </c>
      <c r="B1591" s="37"/>
      <c r="C1591" s="38"/>
      <c r="D1591" s="37"/>
      <c r="E1591" s="38"/>
      <c r="F1591" s="10" t="s">
        <v>334</v>
      </c>
      <c r="G1591" s="18" t="s">
        <v>333</v>
      </c>
      <c r="H1591" s="26"/>
      <c r="I1591" s="26"/>
      <c r="J1591" s="26"/>
      <c r="K1591" s="26">
        <v>209084</v>
      </c>
      <c r="L1591" s="26"/>
      <c r="M1591" s="26"/>
      <c r="N1591" s="26"/>
      <c r="O1591" s="26"/>
      <c r="P1591" s="26"/>
      <c r="Q1591" s="26"/>
      <c r="R1591" s="26"/>
      <c r="S1591" s="26"/>
      <c r="T1591" s="26"/>
    </row>
    <row r="1592" spans="1:20" x14ac:dyDescent="0.25">
      <c r="A1592" s="2" t="s">
        <v>4489</v>
      </c>
      <c r="B1592" s="37"/>
      <c r="C1592" s="38"/>
      <c r="D1592" s="37"/>
      <c r="E1592" s="38"/>
      <c r="F1592" s="10" t="s">
        <v>11</v>
      </c>
      <c r="G1592" s="18" t="s">
        <v>333</v>
      </c>
      <c r="H1592" s="26"/>
      <c r="I1592" s="26"/>
      <c r="J1592" s="26"/>
      <c r="K1592" s="26">
        <v>10000</v>
      </c>
      <c r="L1592" s="26"/>
      <c r="M1592" s="26"/>
      <c r="N1592" s="26"/>
      <c r="O1592" s="26"/>
      <c r="P1592" s="26"/>
      <c r="Q1592" s="26"/>
      <c r="R1592" s="26"/>
      <c r="S1592" s="26"/>
      <c r="T1592" s="26"/>
    </row>
    <row r="1593" spans="1:20" x14ac:dyDescent="0.25">
      <c r="A1593" s="2" t="s">
        <v>4489</v>
      </c>
      <c r="B1593" s="37"/>
      <c r="C1593" s="38"/>
      <c r="D1593" s="37"/>
      <c r="E1593" s="38"/>
      <c r="F1593" s="10" t="s">
        <v>14</v>
      </c>
      <c r="G1593" s="18" t="s">
        <v>333</v>
      </c>
      <c r="H1593" s="26"/>
      <c r="I1593" s="26"/>
      <c r="J1593" s="26"/>
      <c r="K1593" s="26">
        <v>378237</v>
      </c>
      <c r="L1593" s="26"/>
      <c r="M1593" s="26"/>
      <c r="N1593" s="26"/>
      <c r="O1593" s="26"/>
      <c r="P1593" s="26"/>
      <c r="Q1593" s="26"/>
      <c r="R1593" s="26"/>
      <c r="S1593" s="26"/>
      <c r="T1593" s="26"/>
    </row>
    <row r="1594" spans="1:20" x14ac:dyDescent="0.25">
      <c r="A1594" s="2" t="s">
        <v>4489</v>
      </c>
      <c r="B1594" s="37"/>
      <c r="C1594" s="38"/>
      <c r="D1594" s="37"/>
      <c r="E1594" s="38"/>
      <c r="F1594" s="10" t="s">
        <v>129</v>
      </c>
      <c r="G1594" s="18" t="s">
        <v>333</v>
      </c>
      <c r="H1594" s="26"/>
      <c r="I1594" s="26"/>
      <c r="J1594" s="26"/>
      <c r="K1594" s="26"/>
      <c r="L1594" s="26">
        <v>613848</v>
      </c>
      <c r="M1594" s="26"/>
      <c r="N1594" s="26"/>
      <c r="O1594" s="26"/>
      <c r="P1594" s="26"/>
      <c r="Q1594" s="26"/>
      <c r="R1594" s="26"/>
      <c r="S1594" s="26"/>
      <c r="T1594" s="26"/>
    </row>
    <row r="1595" spans="1:20" x14ac:dyDescent="0.25">
      <c r="A1595" s="2" t="s">
        <v>4489</v>
      </c>
      <c r="B1595" s="37"/>
      <c r="C1595" s="38"/>
      <c r="D1595" s="37"/>
      <c r="E1595" s="38"/>
      <c r="F1595" s="10" t="s">
        <v>17</v>
      </c>
      <c r="G1595" s="18" t="s">
        <v>333</v>
      </c>
      <c r="H1595" s="26"/>
      <c r="I1595" s="26"/>
      <c r="J1595" s="26"/>
      <c r="K1595" s="26">
        <v>486949</v>
      </c>
      <c r="L1595" s="26"/>
      <c r="M1595" s="26"/>
      <c r="N1595" s="26"/>
      <c r="O1595" s="26"/>
      <c r="P1595" s="26"/>
      <c r="Q1595" s="26"/>
      <c r="R1595" s="26"/>
      <c r="S1595" s="26"/>
      <c r="T1595" s="26"/>
    </row>
    <row r="1596" spans="1:20" x14ac:dyDescent="0.25">
      <c r="A1596" s="2" t="s">
        <v>4489</v>
      </c>
      <c r="B1596" s="37"/>
      <c r="C1596" s="38"/>
      <c r="D1596" s="37"/>
      <c r="E1596" s="38"/>
      <c r="F1596" s="10" t="s">
        <v>18</v>
      </c>
      <c r="G1596" s="18" t="s">
        <v>333</v>
      </c>
      <c r="H1596" s="26"/>
      <c r="I1596" s="26"/>
      <c r="J1596" s="26"/>
      <c r="K1596" s="26">
        <v>180000</v>
      </c>
      <c r="L1596" s="26"/>
      <c r="M1596" s="26"/>
      <c r="N1596" s="26"/>
      <c r="O1596" s="26"/>
      <c r="P1596" s="26"/>
      <c r="Q1596" s="26"/>
      <c r="R1596" s="26"/>
      <c r="S1596" s="26"/>
      <c r="T1596" s="26"/>
    </row>
    <row r="1597" spans="1:20" x14ac:dyDescent="0.25">
      <c r="A1597" s="2" t="s">
        <v>4489</v>
      </c>
      <c r="B1597" s="37"/>
      <c r="C1597" s="38"/>
      <c r="D1597" s="37"/>
      <c r="E1597" s="38"/>
      <c r="F1597" s="10" t="s">
        <v>96</v>
      </c>
      <c r="G1597" s="18" t="s">
        <v>333</v>
      </c>
      <c r="H1597" s="26"/>
      <c r="I1597" s="26"/>
      <c r="J1597" s="26"/>
      <c r="K1597" s="26"/>
      <c r="L1597" s="26">
        <v>988000</v>
      </c>
      <c r="M1597" s="26"/>
      <c r="N1597" s="26"/>
      <c r="O1597" s="26"/>
      <c r="P1597" s="26"/>
      <c r="Q1597" s="26"/>
      <c r="R1597" s="26"/>
      <c r="S1597" s="26"/>
      <c r="T1597" s="26"/>
    </row>
    <row r="1598" spans="1:20" x14ac:dyDescent="0.25">
      <c r="A1598" s="2" t="s">
        <v>4489</v>
      </c>
      <c r="B1598" s="37"/>
      <c r="C1598" s="38"/>
      <c r="D1598" s="37"/>
      <c r="E1598" s="38"/>
      <c r="F1598" s="10" t="s">
        <v>22</v>
      </c>
      <c r="G1598" s="18" t="s">
        <v>333</v>
      </c>
      <c r="H1598" s="26"/>
      <c r="I1598" s="26"/>
      <c r="J1598" s="26"/>
      <c r="K1598" s="26">
        <v>116063</v>
      </c>
      <c r="L1598" s="26"/>
      <c r="M1598" s="26"/>
      <c r="N1598" s="26"/>
      <c r="O1598" s="26"/>
      <c r="P1598" s="26"/>
      <c r="Q1598" s="26"/>
      <c r="R1598" s="26"/>
      <c r="S1598" s="26"/>
      <c r="T1598" s="26"/>
    </row>
    <row r="1599" spans="1:20" x14ac:dyDescent="0.25">
      <c r="A1599" s="2" t="s">
        <v>4489</v>
      </c>
      <c r="B1599" s="34"/>
      <c r="C1599" s="36"/>
      <c r="D1599" s="34"/>
      <c r="E1599" s="36"/>
      <c r="F1599" s="10" t="s">
        <v>335</v>
      </c>
      <c r="G1599" s="18" t="s">
        <v>333</v>
      </c>
      <c r="H1599" s="26"/>
      <c r="I1599" s="26"/>
      <c r="J1599" s="26"/>
      <c r="K1599" s="26">
        <v>86823</v>
      </c>
      <c r="L1599" s="26"/>
      <c r="M1599" s="26"/>
      <c r="N1599" s="26"/>
      <c r="O1599" s="26"/>
      <c r="P1599" s="26"/>
      <c r="Q1599" s="26"/>
      <c r="R1599" s="26"/>
      <c r="S1599" s="26"/>
      <c r="T1599" s="26"/>
    </row>
    <row r="1600" spans="1:20" x14ac:dyDescent="0.25">
      <c r="A1600" s="2" t="s">
        <v>4489</v>
      </c>
      <c r="B1600" s="10" t="s">
        <v>1022</v>
      </c>
      <c r="C1600" s="10"/>
      <c r="D1600" s="10"/>
      <c r="E1600" s="10"/>
      <c r="F1600" s="10"/>
      <c r="G1600" s="10"/>
      <c r="H1600" s="27"/>
      <c r="I1600" s="27"/>
      <c r="J1600" s="27"/>
      <c r="K1600" s="27">
        <f>SUBTOTAL(9,K1589:K1599)</f>
        <v>1601848</v>
      </c>
      <c r="L1600" s="27">
        <f>SUBTOTAL(9,L1589:L1599)</f>
        <v>1601848</v>
      </c>
      <c r="M1600" s="27"/>
      <c r="N1600" s="27"/>
      <c r="O1600" s="27"/>
      <c r="P1600" s="27"/>
      <c r="Q1600" s="27"/>
      <c r="R1600" s="27"/>
      <c r="S1600" s="27"/>
      <c r="T1600" s="27"/>
    </row>
    <row r="1601" spans="1:20" x14ac:dyDescent="0.25">
      <c r="A1601" s="2" t="s">
        <v>4489</v>
      </c>
      <c r="B1601" s="33">
        <v>8320365</v>
      </c>
      <c r="C1601" s="35" t="s">
        <v>183</v>
      </c>
      <c r="D1601" s="33" t="s">
        <v>1023</v>
      </c>
      <c r="E1601" s="35" t="s">
        <v>1024</v>
      </c>
      <c r="F1601" s="10" t="s">
        <v>53</v>
      </c>
      <c r="G1601" s="18" t="s">
        <v>1025</v>
      </c>
      <c r="H1601" s="26"/>
      <c r="I1601" s="26"/>
      <c r="J1601" s="26">
        <v>4750000</v>
      </c>
      <c r="K1601" s="26"/>
      <c r="L1601" s="26"/>
      <c r="M1601" s="26"/>
      <c r="N1601" s="26"/>
      <c r="O1601" s="26"/>
      <c r="P1601" s="26"/>
      <c r="Q1601" s="26"/>
      <c r="R1601" s="26"/>
      <c r="S1601" s="26"/>
      <c r="T1601" s="26"/>
    </row>
    <row r="1602" spans="1:20" x14ac:dyDescent="0.25">
      <c r="A1602" s="2" t="s">
        <v>4489</v>
      </c>
      <c r="B1602" s="37"/>
      <c r="C1602" s="38"/>
      <c r="D1602" s="37"/>
      <c r="E1602" s="38"/>
      <c r="F1602" s="10" t="s">
        <v>18</v>
      </c>
      <c r="G1602" s="18" t="s">
        <v>1025</v>
      </c>
      <c r="H1602" s="26"/>
      <c r="I1602" s="26"/>
      <c r="J1602" s="26">
        <v>3800000</v>
      </c>
      <c r="K1602" s="26"/>
      <c r="L1602" s="26"/>
      <c r="M1602" s="26"/>
      <c r="N1602" s="26"/>
      <c r="O1602" s="26"/>
      <c r="P1602" s="26"/>
      <c r="Q1602" s="26"/>
      <c r="R1602" s="26"/>
      <c r="S1602" s="26"/>
      <c r="T1602" s="26"/>
    </row>
    <row r="1603" spans="1:20" x14ac:dyDescent="0.25">
      <c r="A1603" s="2" t="s">
        <v>4489</v>
      </c>
      <c r="B1603" s="37"/>
      <c r="C1603" s="38"/>
      <c r="D1603" s="37"/>
      <c r="E1603" s="38"/>
      <c r="F1603" s="10" t="s">
        <v>20</v>
      </c>
      <c r="G1603" s="18" t="s">
        <v>1025</v>
      </c>
      <c r="H1603" s="26"/>
      <c r="I1603" s="26"/>
      <c r="J1603" s="26">
        <v>5630868</v>
      </c>
      <c r="K1603" s="26"/>
      <c r="L1603" s="26"/>
      <c r="M1603" s="26"/>
      <c r="N1603" s="26"/>
      <c r="O1603" s="26"/>
      <c r="P1603" s="26"/>
      <c r="Q1603" s="26"/>
      <c r="R1603" s="26"/>
      <c r="S1603" s="26"/>
      <c r="T1603" s="26"/>
    </row>
    <row r="1604" spans="1:20" x14ac:dyDescent="0.25">
      <c r="A1604" s="2" t="s">
        <v>4489</v>
      </c>
      <c r="B1604" s="37"/>
      <c r="C1604" s="38"/>
      <c r="D1604" s="37"/>
      <c r="E1604" s="38"/>
      <c r="F1604" s="10" t="s">
        <v>24</v>
      </c>
      <c r="G1604" s="18" t="s">
        <v>1025</v>
      </c>
      <c r="H1604" s="26"/>
      <c r="I1604" s="26"/>
      <c r="J1604" s="26">
        <v>4104547</v>
      </c>
      <c r="K1604" s="26"/>
      <c r="L1604" s="26"/>
      <c r="M1604" s="26"/>
      <c r="N1604" s="26"/>
      <c r="O1604" s="26"/>
      <c r="P1604" s="26"/>
      <c r="Q1604" s="26"/>
      <c r="R1604" s="26"/>
      <c r="S1604" s="26"/>
      <c r="T1604" s="26"/>
    </row>
    <row r="1605" spans="1:20" x14ac:dyDescent="0.25">
      <c r="A1605" s="2" t="s">
        <v>4489</v>
      </c>
      <c r="B1605" s="34"/>
      <c r="C1605" s="36"/>
      <c r="D1605" s="34"/>
      <c r="E1605" s="36"/>
      <c r="F1605" s="10" t="s">
        <v>1026</v>
      </c>
      <c r="G1605" s="18" t="s">
        <v>1025</v>
      </c>
      <c r="H1605" s="26"/>
      <c r="I1605" s="26"/>
      <c r="J1605" s="26">
        <v>5000000</v>
      </c>
      <c r="K1605" s="26"/>
      <c r="L1605" s="26"/>
      <c r="M1605" s="26"/>
      <c r="N1605" s="26"/>
      <c r="O1605" s="26"/>
      <c r="P1605" s="26"/>
      <c r="Q1605" s="26"/>
      <c r="R1605" s="26"/>
      <c r="S1605" s="26"/>
      <c r="T1605" s="26"/>
    </row>
    <row r="1606" spans="1:20" x14ac:dyDescent="0.25">
      <c r="A1606" s="2" t="s">
        <v>4489</v>
      </c>
      <c r="B1606" s="10" t="s">
        <v>1027</v>
      </c>
      <c r="C1606" s="10"/>
      <c r="D1606" s="10"/>
      <c r="E1606" s="10"/>
      <c r="F1606" s="10"/>
      <c r="G1606" s="10"/>
      <c r="H1606" s="27"/>
      <c r="I1606" s="27"/>
      <c r="J1606" s="27">
        <v>23285415</v>
      </c>
      <c r="K1606" s="27"/>
      <c r="L1606" s="27"/>
      <c r="M1606" s="27"/>
      <c r="N1606" s="27"/>
      <c r="O1606" s="27"/>
      <c r="P1606" s="27"/>
      <c r="Q1606" s="27"/>
      <c r="R1606" s="27"/>
      <c r="S1606" s="27"/>
      <c r="T1606" s="27"/>
    </row>
    <row r="1607" spans="1:20" x14ac:dyDescent="0.25">
      <c r="A1607" s="2" t="s">
        <v>4489</v>
      </c>
      <c r="B1607" s="33">
        <v>8324080</v>
      </c>
      <c r="C1607" s="35" t="s">
        <v>183</v>
      </c>
      <c r="D1607" s="33" t="s">
        <v>184</v>
      </c>
      <c r="E1607" s="35" t="s">
        <v>185</v>
      </c>
      <c r="F1607" s="10" t="s">
        <v>44</v>
      </c>
      <c r="G1607" s="18" t="s">
        <v>186</v>
      </c>
      <c r="H1607" s="26"/>
      <c r="I1607" s="26"/>
      <c r="J1607" s="26">
        <v>5513250</v>
      </c>
      <c r="K1607" s="26"/>
      <c r="L1607" s="26"/>
      <c r="M1607" s="26"/>
      <c r="N1607" s="26"/>
      <c r="O1607" s="26"/>
      <c r="P1607" s="26"/>
      <c r="Q1607" s="26"/>
      <c r="R1607" s="26"/>
      <c r="S1607" s="26"/>
      <c r="T1607" s="26"/>
    </row>
    <row r="1608" spans="1:20" x14ac:dyDescent="0.25">
      <c r="A1608" s="2" t="s">
        <v>4489</v>
      </c>
      <c r="B1608" s="37"/>
      <c r="C1608" s="38"/>
      <c r="D1608" s="37"/>
      <c r="E1608" s="38"/>
      <c r="F1608" s="10" t="s">
        <v>47</v>
      </c>
      <c r="G1608" s="18" t="s">
        <v>186</v>
      </c>
      <c r="H1608" s="26"/>
      <c r="I1608" s="26"/>
      <c r="J1608" s="26">
        <v>551325</v>
      </c>
      <c r="K1608" s="26"/>
      <c r="L1608" s="26"/>
      <c r="M1608" s="26"/>
      <c r="N1608" s="26"/>
      <c r="O1608" s="26"/>
      <c r="P1608" s="26"/>
      <c r="Q1608" s="26"/>
      <c r="R1608" s="26"/>
      <c r="S1608" s="26"/>
      <c r="T1608" s="26"/>
    </row>
    <row r="1609" spans="1:20" x14ac:dyDescent="0.25">
      <c r="A1609" s="2" t="s">
        <v>4489</v>
      </c>
      <c r="B1609" s="37"/>
      <c r="C1609" s="38"/>
      <c r="D1609" s="37"/>
      <c r="E1609" s="38"/>
      <c r="F1609" s="10" t="s">
        <v>9</v>
      </c>
      <c r="G1609" s="18" t="s">
        <v>186</v>
      </c>
      <c r="H1609" s="26"/>
      <c r="I1609" s="26"/>
      <c r="J1609" s="26">
        <v>153268.35</v>
      </c>
      <c r="K1609" s="26"/>
      <c r="L1609" s="26"/>
      <c r="M1609" s="26"/>
      <c r="N1609" s="26"/>
      <c r="O1609" s="26"/>
      <c r="P1609" s="26"/>
      <c r="Q1609" s="26"/>
      <c r="R1609" s="26"/>
      <c r="S1609" s="26"/>
      <c r="T1609" s="26"/>
    </row>
    <row r="1610" spans="1:20" x14ac:dyDescent="0.25">
      <c r="A1610" s="2" t="s">
        <v>4489</v>
      </c>
      <c r="B1610" s="37"/>
      <c r="C1610" s="38"/>
      <c r="D1610" s="37"/>
      <c r="E1610" s="38"/>
      <c r="F1610" s="10" t="s">
        <v>11</v>
      </c>
      <c r="G1610" s="18" t="s">
        <v>186</v>
      </c>
      <c r="H1610" s="26"/>
      <c r="I1610" s="26"/>
      <c r="J1610" s="26">
        <v>55132.5</v>
      </c>
      <c r="K1610" s="26"/>
      <c r="L1610" s="26"/>
      <c r="M1610" s="26"/>
      <c r="N1610" s="26"/>
      <c r="O1610" s="26"/>
      <c r="P1610" s="26"/>
      <c r="Q1610" s="26"/>
      <c r="R1610" s="26"/>
      <c r="S1610" s="26"/>
      <c r="T1610" s="26"/>
    </row>
    <row r="1611" spans="1:20" x14ac:dyDescent="0.25">
      <c r="A1611" s="2" t="s">
        <v>4489</v>
      </c>
      <c r="B1611" s="37"/>
      <c r="C1611" s="38"/>
      <c r="D1611" s="37"/>
      <c r="E1611" s="38"/>
      <c r="F1611" s="10" t="s">
        <v>187</v>
      </c>
      <c r="G1611" s="18" t="s">
        <v>186</v>
      </c>
      <c r="H1611" s="26"/>
      <c r="I1611" s="26"/>
      <c r="J1611" s="26">
        <v>110265</v>
      </c>
      <c r="K1611" s="26"/>
      <c r="L1611" s="26"/>
      <c r="M1611" s="26"/>
      <c r="N1611" s="26"/>
      <c r="O1611" s="26"/>
      <c r="P1611" s="26"/>
      <c r="Q1611" s="26"/>
      <c r="R1611" s="26"/>
      <c r="S1611" s="26"/>
      <c r="T1611" s="26"/>
    </row>
    <row r="1612" spans="1:20" x14ac:dyDescent="0.25">
      <c r="A1612" s="2" t="s">
        <v>4489</v>
      </c>
      <c r="B1612" s="37"/>
      <c r="C1612" s="38"/>
      <c r="D1612" s="37"/>
      <c r="E1612" s="38"/>
      <c r="F1612" s="10" t="s">
        <v>12</v>
      </c>
      <c r="G1612" s="18" t="s">
        <v>186</v>
      </c>
      <c r="H1612" s="26"/>
      <c r="I1612" s="26"/>
      <c r="J1612" s="26">
        <v>551325</v>
      </c>
      <c r="K1612" s="26"/>
      <c r="L1612" s="26"/>
      <c r="M1612" s="26"/>
      <c r="N1612" s="26"/>
      <c r="O1612" s="26"/>
      <c r="P1612" s="26"/>
      <c r="Q1612" s="26"/>
      <c r="R1612" s="26"/>
      <c r="S1612" s="26"/>
      <c r="T1612" s="26"/>
    </row>
    <row r="1613" spans="1:20" x14ac:dyDescent="0.25">
      <c r="A1613" s="2" t="s">
        <v>4489</v>
      </c>
      <c r="B1613" s="37"/>
      <c r="C1613" s="38"/>
      <c r="D1613" s="37"/>
      <c r="E1613" s="38"/>
      <c r="F1613" s="10" t="s">
        <v>13</v>
      </c>
      <c r="G1613" s="18" t="s">
        <v>186</v>
      </c>
      <c r="H1613" s="26"/>
      <c r="I1613" s="26"/>
      <c r="J1613" s="26">
        <v>110265</v>
      </c>
      <c r="K1613" s="26"/>
      <c r="L1613" s="26"/>
      <c r="M1613" s="26"/>
      <c r="N1613" s="26"/>
      <c r="O1613" s="26"/>
      <c r="P1613" s="26"/>
      <c r="Q1613" s="26"/>
      <c r="R1613" s="26"/>
      <c r="S1613" s="26"/>
      <c r="T1613" s="26"/>
    </row>
    <row r="1614" spans="1:20" x14ac:dyDescent="0.25">
      <c r="A1614" s="2" t="s">
        <v>4489</v>
      </c>
      <c r="B1614" s="37"/>
      <c r="C1614" s="38"/>
      <c r="D1614" s="37"/>
      <c r="E1614" s="38"/>
      <c r="F1614" s="10" t="s">
        <v>14</v>
      </c>
      <c r="G1614" s="18" t="s">
        <v>186</v>
      </c>
      <c r="H1614" s="26"/>
      <c r="I1614" s="26"/>
      <c r="J1614" s="26">
        <v>135074.625</v>
      </c>
      <c r="K1614" s="26"/>
      <c r="L1614" s="26"/>
      <c r="M1614" s="26"/>
      <c r="N1614" s="26"/>
      <c r="O1614" s="26"/>
      <c r="P1614" s="26"/>
      <c r="Q1614" s="26"/>
      <c r="R1614" s="26"/>
      <c r="S1614" s="26"/>
      <c r="T1614" s="26"/>
    </row>
    <row r="1615" spans="1:20" x14ac:dyDescent="0.25">
      <c r="A1615" s="2" t="s">
        <v>4489</v>
      </c>
      <c r="B1615" s="37"/>
      <c r="C1615" s="38"/>
      <c r="D1615" s="37"/>
      <c r="E1615" s="38"/>
      <c r="F1615" s="10" t="s">
        <v>15</v>
      </c>
      <c r="G1615" s="18" t="s">
        <v>186</v>
      </c>
      <c r="H1615" s="26"/>
      <c r="I1615" s="26"/>
      <c r="J1615" s="26">
        <v>33079.5</v>
      </c>
      <c r="K1615" s="26"/>
      <c r="L1615" s="26"/>
      <c r="M1615" s="26"/>
      <c r="N1615" s="26"/>
      <c r="O1615" s="26"/>
      <c r="P1615" s="26"/>
      <c r="Q1615" s="26"/>
      <c r="R1615" s="26"/>
      <c r="S1615" s="26"/>
      <c r="T1615" s="26"/>
    </row>
    <row r="1616" spans="1:20" x14ac:dyDescent="0.25">
      <c r="A1616" s="2" t="s">
        <v>4489</v>
      </c>
      <c r="B1616" s="37"/>
      <c r="C1616" s="38"/>
      <c r="D1616" s="37"/>
      <c r="E1616" s="38"/>
      <c r="F1616" s="10" t="s">
        <v>16</v>
      </c>
      <c r="G1616" s="18" t="s">
        <v>186</v>
      </c>
      <c r="H1616" s="26"/>
      <c r="I1616" s="26"/>
      <c r="J1616" s="26">
        <v>248096.25</v>
      </c>
      <c r="K1616" s="26"/>
      <c r="L1616" s="26"/>
      <c r="M1616" s="26"/>
      <c r="N1616" s="26"/>
      <c r="O1616" s="26"/>
      <c r="P1616" s="26"/>
      <c r="Q1616" s="26"/>
      <c r="R1616" s="26"/>
      <c r="S1616" s="26"/>
      <c r="T1616" s="26"/>
    </row>
    <row r="1617" spans="1:20" x14ac:dyDescent="0.25">
      <c r="A1617" s="2" t="s">
        <v>4489</v>
      </c>
      <c r="B1617" s="37"/>
      <c r="C1617" s="38"/>
      <c r="D1617" s="37"/>
      <c r="E1617" s="38"/>
      <c r="F1617" s="10" t="s">
        <v>18</v>
      </c>
      <c r="G1617" s="18" t="s">
        <v>186</v>
      </c>
      <c r="H1617" s="26"/>
      <c r="I1617" s="26"/>
      <c r="J1617" s="26">
        <v>551325</v>
      </c>
      <c r="K1617" s="26"/>
      <c r="L1617" s="26"/>
      <c r="M1617" s="26"/>
      <c r="N1617" s="26"/>
      <c r="O1617" s="26"/>
      <c r="P1617" s="26"/>
      <c r="Q1617" s="26"/>
      <c r="R1617" s="26"/>
      <c r="S1617" s="26"/>
      <c r="T1617" s="26"/>
    </row>
    <row r="1618" spans="1:20" x14ac:dyDescent="0.25">
      <c r="A1618" s="2" t="s">
        <v>4489</v>
      </c>
      <c r="B1618" s="37"/>
      <c r="C1618" s="38"/>
      <c r="D1618" s="37"/>
      <c r="E1618" s="38"/>
      <c r="F1618" s="10" t="s">
        <v>20</v>
      </c>
      <c r="G1618" s="18" t="s">
        <v>186</v>
      </c>
      <c r="H1618" s="26"/>
      <c r="I1618" s="26"/>
      <c r="J1618" s="26">
        <v>3749010</v>
      </c>
      <c r="K1618" s="26"/>
      <c r="L1618" s="26"/>
      <c r="M1618" s="26"/>
      <c r="N1618" s="26"/>
      <c r="O1618" s="26"/>
      <c r="P1618" s="26"/>
      <c r="Q1618" s="26"/>
      <c r="R1618" s="26"/>
      <c r="S1618" s="26"/>
      <c r="T1618" s="26"/>
    </row>
    <row r="1619" spans="1:20" x14ac:dyDescent="0.25">
      <c r="A1619" s="2" t="s">
        <v>4489</v>
      </c>
      <c r="B1619" s="37"/>
      <c r="C1619" s="38"/>
      <c r="D1619" s="37"/>
      <c r="E1619" s="38"/>
      <c r="F1619" s="10" t="s">
        <v>188</v>
      </c>
      <c r="G1619" s="18" t="s">
        <v>186</v>
      </c>
      <c r="H1619" s="26"/>
      <c r="I1619" s="26"/>
      <c r="J1619" s="26">
        <v>330795</v>
      </c>
      <c r="K1619" s="26"/>
      <c r="L1619" s="26"/>
      <c r="M1619" s="26"/>
      <c r="N1619" s="26"/>
      <c r="O1619" s="26"/>
      <c r="P1619" s="26"/>
      <c r="Q1619" s="26"/>
      <c r="R1619" s="26"/>
      <c r="S1619" s="26"/>
      <c r="T1619" s="26"/>
    </row>
    <row r="1620" spans="1:20" x14ac:dyDescent="0.25">
      <c r="A1620" s="2" t="s">
        <v>4489</v>
      </c>
      <c r="B1620" s="34"/>
      <c r="C1620" s="36"/>
      <c r="D1620" s="34"/>
      <c r="E1620" s="36"/>
      <c r="F1620" s="10" t="s">
        <v>24</v>
      </c>
      <c r="G1620" s="18" t="s">
        <v>186</v>
      </c>
      <c r="H1620" s="26"/>
      <c r="I1620" s="26"/>
      <c r="J1620" s="26">
        <v>1102650</v>
      </c>
      <c r="K1620" s="26"/>
      <c r="L1620" s="26"/>
      <c r="M1620" s="26"/>
      <c r="N1620" s="26"/>
      <c r="O1620" s="26"/>
      <c r="P1620" s="26"/>
      <c r="Q1620" s="26"/>
      <c r="R1620" s="26"/>
      <c r="S1620" s="26"/>
      <c r="T1620" s="26"/>
    </row>
    <row r="1621" spans="1:20" x14ac:dyDescent="0.25">
      <c r="A1621" s="2" t="s">
        <v>4489</v>
      </c>
      <c r="B1621" s="10" t="s">
        <v>1028</v>
      </c>
      <c r="C1621" s="10"/>
      <c r="D1621" s="10"/>
      <c r="E1621" s="10"/>
      <c r="F1621" s="10"/>
      <c r="G1621" s="10"/>
      <c r="H1621" s="27"/>
      <c r="I1621" s="27"/>
      <c r="J1621" s="27">
        <v>13194861.225</v>
      </c>
      <c r="K1621" s="27"/>
      <c r="L1621" s="27"/>
      <c r="M1621" s="27"/>
      <c r="N1621" s="27"/>
      <c r="O1621" s="27"/>
      <c r="P1621" s="27"/>
      <c r="Q1621" s="27"/>
      <c r="R1621" s="27"/>
      <c r="S1621" s="27"/>
      <c r="T1621" s="27"/>
    </row>
    <row r="1622" spans="1:20" x14ac:dyDescent="0.25">
      <c r="A1622" s="2" t="s">
        <v>4489</v>
      </c>
      <c r="B1622" s="33">
        <v>8319420</v>
      </c>
      <c r="C1622" s="35" t="s">
        <v>29</v>
      </c>
      <c r="D1622" s="33" t="s">
        <v>327</v>
      </c>
      <c r="E1622" s="35" t="s">
        <v>328</v>
      </c>
      <c r="F1622" s="10" t="s">
        <v>53</v>
      </c>
      <c r="G1622" s="18" t="s">
        <v>10</v>
      </c>
      <c r="H1622" s="26"/>
      <c r="I1622" s="26"/>
      <c r="J1622" s="26"/>
      <c r="K1622" s="26"/>
      <c r="L1622" s="26"/>
      <c r="M1622" s="26"/>
      <c r="N1622" s="26">
        <v>24750</v>
      </c>
      <c r="O1622" s="26"/>
      <c r="P1622" s="26"/>
      <c r="Q1622" s="26"/>
      <c r="R1622" s="26"/>
      <c r="S1622" s="26"/>
      <c r="T1622" s="26"/>
    </row>
    <row r="1623" spans="1:20" x14ac:dyDescent="0.25">
      <c r="A1623" s="2" t="s">
        <v>4489</v>
      </c>
      <c r="B1623" s="34"/>
      <c r="C1623" s="36"/>
      <c r="D1623" s="34"/>
      <c r="E1623" s="36"/>
      <c r="F1623" s="10" t="s">
        <v>20</v>
      </c>
      <c r="G1623" s="18" t="s">
        <v>10</v>
      </c>
      <c r="H1623" s="26"/>
      <c r="I1623" s="26"/>
      <c r="J1623" s="26"/>
      <c r="K1623" s="26"/>
      <c r="L1623" s="26"/>
      <c r="M1623" s="26"/>
      <c r="N1623" s="26"/>
      <c r="O1623" s="26">
        <v>24750</v>
      </c>
      <c r="P1623" s="26"/>
      <c r="Q1623" s="26"/>
      <c r="R1623" s="26"/>
      <c r="S1623" s="26"/>
      <c r="T1623" s="26"/>
    </row>
    <row r="1624" spans="1:20" x14ac:dyDescent="0.25">
      <c r="A1624" s="2" t="s">
        <v>4489</v>
      </c>
      <c r="B1624" s="10" t="s">
        <v>1029</v>
      </c>
      <c r="C1624" s="10"/>
      <c r="D1624" s="10"/>
      <c r="E1624" s="10"/>
      <c r="F1624" s="10"/>
      <c r="G1624" s="10"/>
      <c r="H1624" s="27"/>
      <c r="I1624" s="27"/>
      <c r="J1624" s="27"/>
      <c r="K1624" s="27"/>
      <c r="L1624" s="27"/>
      <c r="M1624" s="27"/>
      <c r="N1624" s="27">
        <f>SUBTOTAL(9,N1622:N1623)</f>
        <v>24750</v>
      </c>
      <c r="O1624" s="27">
        <f>SUBTOTAL(9,O1622:O1623)</f>
        <v>24750</v>
      </c>
      <c r="P1624" s="27"/>
      <c r="Q1624" s="27"/>
      <c r="R1624" s="27"/>
      <c r="S1624" s="27"/>
      <c r="T1624" s="27"/>
    </row>
    <row r="1625" spans="1:20" x14ac:dyDescent="0.25">
      <c r="A1625" s="2" t="s">
        <v>4489</v>
      </c>
      <c r="B1625" s="33">
        <v>8315144</v>
      </c>
      <c r="C1625" s="18" t="s">
        <v>56</v>
      </c>
      <c r="D1625" s="23" t="s">
        <v>947</v>
      </c>
      <c r="E1625" s="18" t="s">
        <v>948</v>
      </c>
      <c r="F1625" s="10" t="s">
        <v>24</v>
      </c>
      <c r="G1625" s="18" t="s">
        <v>10</v>
      </c>
      <c r="H1625" s="26"/>
      <c r="I1625" s="26"/>
      <c r="J1625" s="26"/>
      <c r="K1625" s="26"/>
      <c r="L1625" s="26"/>
      <c r="M1625" s="26"/>
      <c r="N1625" s="26">
        <v>510000</v>
      </c>
      <c r="O1625" s="26"/>
      <c r="P1625" s="26"/>
      <c r="Q1625" s="26"/>
      <c r="R1625" s="26"/>
      <c r="S1625" s="26"/>
      <c r="T1625" s="26"/>
    </row>
    <row r="1626" spans="1:20" x14ac:dyDescent="0.25">
      <c r="A1626" s="2" t="s">
        <v>4489</v>
      </c>
      <c r="B1626" s="34"/>
      <c r="C1626" s="18" t="s">
        <v>310</v>
      </c>
      <c r="D1626" s="23" t="s">
        <v>1030</v>
      </c>
      <c r="E1626" s="18" t="s">
        <v>1031</v>
      </c>
      <c r="F1626" s="10" t="s">
        <v>12</v>
      </c>
      <c r="G1626" s="18" t="s">
        <v>10</v>
      </c>
      <c r="H1626" s="26"/>
      <c r="I1626" s="26"/>
      <c r="J1626" s="26"/>
      <c r="K1626" s="26"/>
      <c r="L1626" s="26"/>
      <c r="M1626" s="26"/>
      <c r="N1626" s="26"/>
      <c r="O1626" s="26">
        <v>510000</v>
      </c>
      <c r="P1626" s="26"/>
      <c r="Q1626" s="26"/>
      <c r="R1626" s="26"/>
      <c r="S1626" s="26"/>
      <c r="T1626" s="26"/>
    </row>
    <row r="1627" spans="1:20" x14ac:dyDescent="0.25">
      <c r="A1627" s="2" t="s">
        <v>4489</v>
      </c>
      <c r="B1627" s="10" t="s">
        <v>1032</v>
      </c>
      <c r="C1627" s="10"/>
      <c r="D1627" s="10"/>
      <c r="E1627" s="10"/>
      <c r="F1627" s="10"/>
      <c r="G1627" s="10"/>
      <c r="H1627" s="27"/>
      <c r="I1627" s="27"/>
      <c r="J1627" s="27"/>
      <c r="K1627" s="27"/>
      <c r="L1627" s="27"/>
      <c r="M1627" s="27"/>
      <c r="N1627" s="27">
        <f>SUBTOTAL(9,N1625:N1626)</f>
        <v>510000</v>
      </c>
      <c r="O1627" s="27">
        <f>SUBTOTAL(9,O1625:O1626)</f>
        <v>510000</v>
      </c>
      <c r="P1627" s="27"/>
      <c r="Q1627" s="27"/>
      <c r="R1627" s="27"/>
      <c r="S1627" s="27"/>
      <c r="T1627" s="27"/>
    </row>
    <row r="1628" spans="1:20" x14ac:dyDescent="0.25">
      <c r="A1628" s="2" t="s">
        <v>4489</v>
      </c>
      <c r="B1628" s="33">
        <v>8313812</v>
      </c>
      <c r="C1628" s="35" t="s">
        <v>1033</v>
      </c>
      <c r="D1628" s="33" t="s">
        <v>1034</v>
      </c>
      <c r="E1628" s="35" t="s">
        <v>1035</v>
      </c>
      <c r="F1628" s="10" t="s">
        <v>11</v>
      </c>
      <c r="G1628" s="18" t="s">
        <v>10</v>
      </c>
      <c r="H1628" s="26"/>
      <c r="I1628" s="26"/>
      <c r="J1628" s="26"/>
      <c r="K1628" s="26"/>
      <c r="L1628" s="26"/>
      <c r="M1628" s="26"/>
      <c r="N1628" s="26">
        <v>490000</v>
      </c>
      <c r="O1628" s="26"/>
      <c r="P1628" s="26"/>
      <c r="Q1628" s="26"/>
      <c r="R1628" s="26"/>
      <c r="S1628" s="26"/>
      <c r="T1628" s="26"/>
    </row>
    <row r="1629" spans="1:20" x14ac:dyDescent="0.25">
      <c r="A1629" s="2" t="s">
        <v>4489</v>
      </c>
      <c r="B1629" s="37"/>
      <c r="C1629" s="38"/>
      <c r="D1629" s="37"/>
      <c r="E1629" s="38"/>
      <c r="F1629" s="10" t="s">
        <v>15</v>
      </c>
      <c r="G1629" s="18" t="s">
        <v>10</v>
      </c>
      <c r="H1629" s="26"/>
      <c r="I1629" s="26"/>
      <c r="J1629" s="26"/>
      <c r="K1629" s="26"/>
      <c r="L1629" s="26"/>
      <c r="M1629" s="26"/>
      <c r="N1629" s="26">
        <v>100000</v>
      </c>
      <c r="O1629" s="26"/>
      <c r="P1629" s="26"/>
      <c r="Q1629" s="26"/>
      <c r="R1629" s="26"/>
      <c r="S1629" s="26"/>
      <c r="T1629" s="26"/>
    </row>
    <row r="1630" spans="1:20" x14ac:dyDescent="0.25">
      <c r="A1630" s="2" t="s">
        <v>4489</v>
      </c>
      <c r="B1630" s="37"/>
      <c r="C1630" s="38"/>
      <c r="D1630" s="37"/>
      <c r="E1630" s="38"/>
      <c r="F1630" s="10" t="s">
        <v>16</v>
      </c>
      <c r="G1630" s="18" t="s">
        <v>10</v>
      </c>
      <c r="H1630" s="26"/>
      <c r="I1630" s="26"/>
      <c r="J1630" s="26"/>
      <c r="K1630" s="26"/>
      <c r="L1630" s="26"/>
      <c r="M1630" s="26"/>
      <c r="N1630" s="26"/>
      <c r="O1630" s="26">
        <v>100000</v>
      </c>
      <c r="P1630" s="26"/>
      <c r="Q1630" s="26"/>
      <c r="R1630" s="26"/>
      <c r="S1630" s="26"/>
      <c r="T1630" s="26"/>
    </row>
    <row r="1631" spans="1:20" x14ac:dyDescent="0.25">
      <c r="A1631" s="2" t="s">
        <v>4489</v>
      </c>
      <c r="B1631" s="37"/>
      <c r="C1631" s="38"/>
      <c r="D1631" s="37"/>
      <c r="E1631" s="38"/>
      <c r="F1631" s="10" t="s">
        <v>77</v>
      </c>
      <c r="G1631" s="18" t="s">
        <v>10</v>
      </c>
      <c r="H1631" s="26"/>
      <c r="I1631" s="26"/>
      <c r="J1631" s="26"/>
      <c r="K1631" s="26"/>
      <c r="L1631" s="26"/>
      <c r="M1631" s="26"/>
      <c r="N1631" s="26">
        <v>44416</v>
      </c>
      <c r="O1631" s="26"/>
      <c r="P1631" s="26"/>
      <c r="Q1631" s="26"/>
      <c r="R1631" s="26"/>
      <c r="S1631" s="26"/>
      <c r="T1631" s="26"/>
    </row>
    <row r="1632" spans="1:20" x14ac:dyDescent="0.25">
      <c r="A1632" s="2" t="s">
        <v>4489</v>
      </c>
      <c r="B1632" s="37"/>
      <c r="C1632" s="38"/>
      <c r="D1632" s="37"/>
      <c r="E1632" s="38"/>
      <c r="F1632" s="10" t="s">
        <v>188</v>
      </c>
      <c r="G1632" s="18" t="s">
        <v>10</v>
      </c>
      <c r="H1632" s="26"/>
      <c r="I1632" s="26"/>
      <c r="J1632" s="26"/>
      <c r="K1632" s="26"/>
      <c r="L1632" s="26"/>
      <c r="M1632" s="26"/>
      <c r="N1632" s="26"/>
      <c r="O1632" s="26">
        <v>390000</v>
      </c>
      <c r="P1632" s="26"/>
      <c r="Q1632" s="26"/>
      <c r="R1632" s="26"/>
      <c r="S1632" s="26"/>
      <c r="T1632" s="26"/>
    </row>
    <row r="1633" spans="1:20" x14ac:dyDescent="0.25">
      <c r="A1633" s="2" t="s">
        <v>4489</v>
      </c>
      <c r="B1633" s="34"/>
      <c r="C1633" s="36"/>
      <c r="D1633" s="34"/>
      <c r="E1633" s="36"/>
      <c r="F1633" s="10" t="s">
        <v>24</v>
      </c>
      <c r="G1633" s="18" t="s">
        <v>10</v>
      </c>
      <c r="H1633" s="26"/>
      <c r="I1633" s="26"/>
      <c r="J1633" s="26"/>
      <c r="K1633" s="26"/>
      <c r="L1633" s="26"/>
      <c r="M1633" s="26"/>
      <c r="N1633" s="26"/>
      <c r="O1633" s="26">
        <v>144416</v>
      </c>
      <c r="P1633" s="26"/>
      <c r="Q1633" s="26"/>
      <c r="R1633" s="26"/>
      <c r="S1633" s="26"/>
      <c r="T1633" s="26"/>
    </row>
    <row r="1634" spans="1:20" x14ac:dyDescent="0.25">
      <c r="A1634" s="2" t="s">
        <v>4489</v>
      </c>
      <c r="B1634" s="10" t="s">
        <v>1036</v>
      </c>
      <c r="C1634" s="10"/>
      <c r="D1634" s="10"/>
      <c r="E1634" s="10"/>
      <c r="F1634" s="10"/>
      <c r="G1634" s="10"/>
      <c r="H1634" s="27"/>
      <c r="I1634" s="27"/>
      <c r="J1634" s="27"/>
      <c r="K1634" s="27"/>
      <c r="L1634" s="27"/>
      <c r="M1634" s="27"/>
      <c r="N1634" s="27">
        <f>SUBTOTAL(9,N1628:N1633)</f>
        <v>634416</v>
      </c>
      <c r="O1634" s="27">
        <f>SUBTOTAL(9,O1628:O1633)</f>
        <v>634416</v>
      </c>
      <c r="P1634" s="27"/>
      <c r="Q1634" s="27"/>
      <c r="R1634" s="27"/>
      <c r="S1634" s="27"/>
      <c r="T1634" s="27"/>
    </row>
    <row r="1635" spans="1:20" x14ac:dyDescent="0.25">
      <c r="A1635" s="2" t="s">
        <v>4489</v>
      </c>
      <c r="B1635" s="33">
        <v>8315638</v>
      </c>
      <c r="C1635" s="35" t="s">
        <v>88</v>
      </c>
      <c r="D1635" s="33" t="s">
        <v>393</v>
      </c>
      <c r="E1635" s="35" t="s">
        <v>394</v>
      </c>
      <c r="F1635" s="10" t="s">
        <v>37</v>
      </c>
      <c r="G1635" s="18" t="s">
        <v>10</v>
      </c>
      <c r="H1635" s="26"/>
      <c r="I1635" s="26"/>
      <c r="J1635" s="26"/>
      <c r="K1635" s="26"/>
      <c r="L1635" s="26"/>
      <c r="M1635" s="26"/>
      <c r="N1635" s="26"/>
      <c r="O1635" s="26">
        <v>300000</v>
      </c>
      <c r="P1635" s="26"/>
      <c r="Q1635" s="26"/>
      <c r="R1635" s="26"/>
      <c r="S1635" s="26"/>
      <c r="T1635" s="26"/>
    </row>
    <row r="1636" spans="1:20" x14ac:dyDescent="0.25">
      <c r="A1636" s="2" t="s">
        <v>4489</v>
      </c>
      <c r="B1636" s="37"/>
      <c r="C1636" s="38"/>
      <c r="D1636" s="37"/>
      <c r="E1636" s="38"/>
      <c r="F1636" s="10" t="s">
        <v>18</v>
      </c>
      <c r="G1636" s="18" t="s">
        <v>10</v>
      </c>
      <c r="H1636" s="26"/>
      <c r="I1636" s="26"/>
      <c r="J1636" s="26"/>
      <c r="K1636" s="26"/>
      <c r="L1636" s="26"/>
      <c r="M1636" s="26"/>
      <c r="N1636" s="26"/>
      <c r="O1636" s="26">
        <v>500000</v>
      </c>
      <c r="P1636" s="26"/>
      <c r="Q1636" s="26"/>
      <c r="R1636" s="26"/>
      <c r="S1636" s="26"/>
      <c r="T1636" s="26"/>
    </row>
    <row r="1637" spans="1:20" x14ac:dyDescent="0.25">
      <c r="A1637" s="2" t="s">
        <v>4489</v>
      </c>
      <c r="B1637" s="34"/>
      <c r="C1637" s="36"/>
      <c r="D1637" s="34"/>
      <c r="E1637" s="36"/>
      <c r="F1637" s="10" t="s">
        <v>96</v>
      </c>
      <c r="G1637" s="18" t="s">
        <v>10</v>
      </c>
      <c r="H1637" s="26"/>
      <c r="I1637" s="26"/>
      <c r="J1637" s="26"/>
      <c r="K1637" s="26"/>
      <c r="L1637" s="26"/>
      <c r="M1637" s="26"/>
      <c r="N1637" s="26">
        <v>800000</v>
      </c>
      <c r="O1637" s="26"/>
      <c r="P1637" s="26"/>
      <c r="Q1637" s="26"/>
      <c r="R1637" s="26"/>
      <c r="S1637" s="26"/>
      <c r="T1637" s="26"/>
    </row>
    <row r="1638" spans="1:20" x14ac:dyDescent="0.25">
      <c r="A1638" s="2" t="s">
        <v>4489</v>
      </c>
      <c r="B1638" s="10" t="s">
        <v>1037</v>
      </c>
      <c r="C1638" s="10"/>
      <c r="D1638" s="10"/>
      <c r="E1638" s="10"/>
      <c r="F1638" s="10"/>
      <c r="G1638" s="10"/>
      <c r="H1638" s="27"/>
      <c r="I1638" s="27"/>
      <c r="J1638" s="27"/>
      <c r="K1638" s="27"/>
      <c r="L1638" s="27"/>
      <c r="M1638" s="27"/>
      <c r="N1638" s="27">
        <f>SUBTOTAL(9,N1635:N1637)</f>
        <v>800000</v>
      </c>
      <c r="O1638" s="27">
        <f>SUBTOTAL(9,O1635:O1637)</f>
        <v>800000</v>
      </c>
      <c r="P1638" s="27"/>
      <c r="Q1638" s="27"/>
      <c r="R1638" s="27"/>
      <c r="S1638" s="27"/>
      <c r="T1638" s="27"/>
    </row>
    <row r="1639" spans="1:20" x14ac:dyDescent="0.25">
      <c r="A1639" s="2" t="s">
        <v>4489</v>
      </c>
      <c r="B1639" s="33">
        <v>8320405</v>
      </c>
      <c r="C1639" s="35" t="s">
        <v>29</v>
      </c>
      <c r="D1639" s="33" t="s">
        <v>1038</v>
      </c>
      <c r="E1639" s="35" t="s">
        <v>1039</v>
      </c>
      <c r="F1639" s="10" t="s">
        <v>12</v>
      </c>
      <c r="G1639" s="18" t="s">
        <v>10</v>
      </c>
      <c r="H1639" s="26"/>
      <c r="I1639" s="26"/>
      <c r="J1639" s="26"/>
      <c r="K1639" s="26"/>
      <c r="L1639" s="26"/>
      <c r="M1639" s="26"/>
      <c r="N1639" s="26">
        <v>380250</v>
      </c>
      <c r="O1639" s="26"/>
      <c r="P1639" s="26"/>
      <c r="Q1639" s="26"/>
      <c r="R1639" s="26"/>
      <c r="S1639" s="26"/>
      <c r="T1639" s="26"/>
    </row>
    <row r="1640" spans="1:20" x14ac:dyDescent="0.25">
      <c r="A1640" s="2" t="s">
        <v>4489</v>
      </c>
      <c r="B1640" s="37"/>
      <c r="C1640" s="38"/>
      <c r="D1640" s="37"/>
      <c r="E1640" s="38"/>
      <c r="F1640" s="10" t="s">
        <v>15</v>
      </c>
      <c r="G1640" s="18" t="s">
        <v>10</v>
      </c>
      <c r="H1640" s="26"/>
      <c r="I1640" s="26"/>
      <c r="J1640" s="26"/>
      <c r="K1640" s="26"/>
      <c r="L1640" s="26"/>
      <c r="M1640" s="26"/>
      <c r="N1640" s="26"/>
      <c r="O1640" s="26">
        <v>100000</v>
      </c>
      <c r="P1640" s="26"/>
      <c r="Q1640" s="26"/>
      <c r="R1640" s="26"/>
      <c r="S1640" s="26"/>
      <c r="T1640" s="26"/>
    </row>
    <row r="1641" spans="1:20" x14ac:dyDescent="0.25">
      <c r="A1641" s="2" t="s">
        <v>4489</v>
      </c>
      <c r="B1641" s="37"/>
      <c r="C1641" s="38"/>
      <c r="D1641" s="37"/>
      <c r="E1641" s="38"/>
      <c r="F1641" s="10" t="s">
        <v>17</v>
      </c>
      <c r="G1641" s="18" t="s">
        <v>10</v>
      </c>
      <c r="H1641" s="26"/>
      <c r="I1641" s="26"/>
      <c r="J1641" s="26"/>
      <c r="K1641" s="26"/>
      <c r="L1641" s="26"/>
      <c r="M1641" s="26"/>
      <c r="N1641" s="26"/>
      <c r="O1641" s="26">
        <v>30250</v>
      </c>
      <c r="P1641" s="26"/>
      <c r="Q1641" s="26"/>
      <c r="R1641" s="26"/>
      <c r="S1641" s="26"/>
      <c r="T1641" s="26"/>
    </row>
    <row r="1642" spans="1:20" x14ac:dyDescent="0.25">
      <c r="A1642" s="2" t="s">
        <v>4489</v>
      </c>
      <c r="B1642" s="34"/>
      <c r="C1642" s="36"/>
      <c r="D1642" s="34"/>
      <c r="E1642" s="36"/>
      <c r="F1642" s="10" t="s">
        <v>18</v>
      </c>
      <c r="G1642" s="18" t="s">
        <v>10</v>
      </c>
      <c r="H1642" s="26"/>
      <c r="I1642" s="26"/>
      <c r="J1642" s="26"/>
      <c r="K1642" s="26"/>
      <c r="L1642" s="26"/>
      <c r="M1642" s="26"/>
      <c r="N1642" s="26"/>
      <c r="O1642" s="26">
        <v>250000</v>
      </c>
      <c r="P1642" s="26"/>
      <c r="Q1642" s="26"/>
      <c r="R1642" s="26"/>
      <c r="S1642" s="26"/>
      <c r="T1642" s="26"/>
    </row>
    <row r="1643" spans="1:20" x14ac:dyDescent="0.25">
      <c r="A1643" s="2" t="s">
        <v>4489</v>
      </c>
      <c r="B1643" s="10" t="s">
        <v>1040</v>
      </c>
      <c r="C1643" s="10"/>
      <c r="D1643" s="10"/>
      <c r="E1643" s="10"/>
      <c r="F1643" s="10"/>
      <c r="G1643" s="10"/>
      <c r="H1643" s="27"/>
      <c r="I1643" s="27"/>
      <c r="J1643" s="27"/>
      <c r="K1643" s="27"/>
      <c r="L1643" s="27"/>
      <c r="M1643" s="27"/>
      <c r="N1643" s="27">
        <f>SUBTOTAL(9,N1639:N1642)</f>
        <v>380250</v>
      </c>
      <c r="O1643" s="27">
        <f>SUBTOTAL(9,O1639:O1642)</f>
        <v>380250</v>
      </c>
      <c r="P1643" s="27"/>
      <c r="Q1643" s="27"/>
      <c r="R1643" s="27"/>
      <c r="S1643" s="27"/>
      <c r="T1643" s="27"/>
    </row>
    <row r="1644" spans="1:20" x14ac:dyDescent="0.25">
      <c r="A1644" s="2" t="s">
        <v>4489</v>
      </c>
      <c r="B1644" s="33">
        <v>8325089</v>
      </c>
      <c r="C1644" s="35" t="s">
        <v>183</v>
      </c>
      <c r="D1644" s="33" t="s">
        <v>793</v>
      </c>
      <c r="E1644" s="35" t="s">
        <v>794</v>
      </c>
      <c r="F1644" s="10" t="s">
        <v>170</v>
      </c>
      <c r="G1644" s="18" t="s">
        <v>10</v>
      </c>
      <c r="H1644" s="26"/>
      <c r="I1644" s="26"/>
      <c r="J1644" s="26"/>
      <c r="K1644" s="26"/>
      <c r="L1644" s="26"/>
      <c r="M1644" s="26"/>
      <c r="N1644" s="26"/>
      <c r="O1644" s="26">
        <v>2600875</v>
      </c>
      <c r="P1644" s="26"/>
      <c r="Q1644" s="26"/>
      <c r="R1644" s="26"/>
      <c r="S1644" s="26"/>
      <c r="T1644" s="26"/>
    </row>
    <row r="1645" spans="1:20" x14ac:dyDescent="0.25">
      <c r="A1645" s="2" t="s">
        <v>4489</v>
      </c>
      <c r="B1645" s="37"/>
      <c r="C1645" s="38"/>
      <c r="D1645" s="37"/>
      <c r="E1645" s="38"/>
      <c r="F1645" s="10" t="s">
        <v>37</v>
      </c>
      <c r="G1645" s="18" t="s">
        <v>10</v>
      </c>
      <c r="H1645" s="26"/>
      <c r="I1645" s="26"/>
      <c r="J1645" s="26"/>
      <c r="K1645" s="26"/>
      <c r="L1645" s="26"/>
      <c r="M1645" s="26"/>
      <c r="N1645" s="26"/>
      <c r="O1645" s="26">
        <v>20000</v>
      </c>
      <c r="P1645" s="26"/>
      <c r="Q1645" s="26"/>
      <c r="R1645" s="26"/>
      <c r="S1645" s="26"/>
      <c r="T1645" s="26"/>
    </row>
    <row r="1646" spans="1:20" x14ac:dyDescent="0.25">
      <c r="A1646" s="2" t="s">
        <v>4489</v>
      </c>
      <c r="B1646" s="37"/>
      <c r="C1646" s="38"/>
      <c r="D1646" s="37"/>
      <c r="E1646" s="38"/>
      <c r="F1646" s="10" t="s">
        <v>52</v>
      </c>
      <c r="G1646" s="18" t="s">
        <v>10</v>
      </c>
      <c r="H1646" s="26"/>
      <c r="I1646" s="26"/>
      <c r="J1646" s="26"/>
      <c r="K1646" s="26"/>
      <c r="L1646" s="26"/>
      <c r="M1646" s="26"/>
      <c r="N1646" s="26"/>
      <c r="O1646" s="26">
        <v>177120</v>
      </c>
      <c r="P1646" s="26"/>
      <c r="Q1646" s="26"/>
      <c r="R1646" s="26"/>
      <c r="S1646" s="26"/>
      <c r="T1646" s="26"/>
    </row>
    <row r="1647" spans="1:20" x14ac:dyDescent="0.25">
      <c r="A1647" s="2" t="s">
        <v>4489</v>
      </c>
      <c r="B1647" s="37"/>
      <c r="C1647" s="38"/>
      <c r="D1647" s="37"/>
      <c r="E1647" s="38"/>
      <c r="F1647" s="10" t="s">
        <v>9</v>
      </c>
      <c r="G1647" s="18" t="s">
        <v>10</v>
      </c>
      <c r="H1647" s="26"/>
      <c r="I1647" s="26"/>
      <c r="J1647" s="26"/>
      <c r="K1647" s="26"/>
      <c r="L1647" s="26"/>
      <c r="M1647" s="26"/>
      <c r="N1647" s="26"/>
      <c r="O1647" s="26">
        <v>100250</v>
      </c>
      <c r="P1647" s="26"/>
      <c r="Q1647" s="26"/>
      <c r="R1647" s="26"/>
      <c r="S1647" s="26"/>
      <c r="T1647" s="26"/>
    </row>
    <row r="1648" spans="1:20" x14ac:dyDescent="0.25">
      <c r="A1648" s="2" t="s">
        <v>4489</v>
      </c>
      <c r="B1648" s="37"/>
      <c r="C1648" s="38"/>
      <c r="D1648" s="37"/>
      <c r="E1648" s="38"/>
      <c r="F1648" s="10" t="s">
        <v>103</v>
      </c>
      <c r="G1648" s="18" t="s">
        <v>10</v>
      </c>
      <c r="H1648" s="26"/>
      <c r="I1648" s="26"/>
      <c r="J1648" s="26"/>
      <c r="K1648" s="26"/>
      <c r="L1648" s="26"/>
      <c r="M1648" s="26"/>
      <c r="N1648" s="26">
        <v>1277370</v>
      </c>
      <c r="O1648" s="26"/>
      <c r="P1648" s="26"/>
      <c r="Q1648" s="26"/>
      <c r="R1648" s="26"/>
      <c r="S1648" s="26"/>
      <c r="T1648" s="26"/>
    </row>
    <row r="1649" spans="1:20" x14ac:dyDescent="0.25">
      <c r="A1649" s="2" t="s">
        <v>4489</v>
      </c>
      <c r="B1649" s="34"/>
      <c r="C1649" s="36"/>
      <c r="D1649" s="34"/>
      <c r="E1649" s="36"/>
      <c r="F1649" s="10" t="s">
        <v>53</v>
      </c>
      <c r="G1649" s="18" t="s">
        <v>10</v>
      </c>
      <c r="H1649" s="26"/>
      <c r="I1649" s="26"/>
      <c r="J1649" s="26"/>
      <c r="K1649" s="26"/>
      <c r="L1649" s="26"/>
      <c r="M1649" s="26"/>
      <c r="N1649" s="26">
        <v>1620875</v>
      </c>
      <c r="O1649" s="26"/>
      <c r="P1649" s="26"/>
      <c r="Q1649" s="26"/>
      <c r="R1649" s="26"/>
      <c r="S1649" s="26"/>
      <c r="T1649" s="26"/>
    </row>
    <row r="1650" spans="1:20" x14ac:dyDescent="0.25">
      <c r="A1650" s="2" t="s">
        <v>4489</v>
      </c>
      <c r="B1650" s="10" t="s">
        <v>1041</v>
      </c>
      <c r="C1650" s="10"/>
      <c r="D1650" s="10"/>
      <c r="E1650" s="10"/>
      <c r="F1650" s="10"/>
      <c r="G1650" s="10"/>
      <c r="H1650" s="27"/>
      <c r="I1650" s="27"/>
      <c r="J1650" s="27"/>
      <c r="K1650" s="27"/>
      <c r="L1650" s="27"/>
      <c r="M1650" s="27"/>
      <c r="N1650" s="27">
        <f>SUBTOTAL(9,N1644:N1649)</f>
        <v>2898245</v>
      </c>
      <c r="O1650" s="27">
        <f>SUBTOTAL(9,O1644:O1649)</f>
        <v>2898245</v>
      </c>
      <c r="P1650" s="27"/>
      <c r="Q1650" s="27"/>
      <c r="R1650" s="27"/>
      <c r="S1650" s="27"/>
      <c r="T1650" s="27"/>
    </row>
    <row r="1651" spans="1:20" x14ac:dyDescent="0.25">
      <c r="A1651" s="2" t="s">
        <v>4489</v>
      </c>
      <c r="B1651" s="33">
        <v>8323557</v>
      </c>
      <c r="C1651" s="35" t="s">
        <v>109</v>
      </c>
      <c r="D1651" s="33" t="s">
        <v>1042</v>
      </c>
      <c r="E1651" s="35" t="s">
        <v>1043</v>
      </c>
      <c r="F1651" s="10" t="s">
        <v>18</v>
      </c>
      <c r="G1651" s="18" t="s">
        <v>485</v>
      </c>
      <c r="H1651" s="26"/>
      <c r="I1651" s="26"/>
      <c r="J1651" s="26">
        <v>500000</v>
      </c>
      <c r="K1651" s="26"/>
      <c r="L1651" s="26"/>
      <c r="M1651" s="26"/>
      <c r="N1651" s="26"/>
      <c r="O1651" s="26"/>
      <c r="P1651" s="26"/>
      <c r="Q1651" s="26"/>
      <c r="R1651" s="26"/>
      <c r="S1651" s="26"/>
      <c r="T1651" s="26"/>
    </row>
    <row r="1652" spans="1:20" x14ac:dyDescent="0.25">
      <c r="A1652" s="2" t="s">
        <v>4489</v>
      </c>
      <c r="B1652" s="34"/>
      <c r="C1652" s="36"/>
      <c r="D1652" s="34"/>
      <c r="E1652" s="36"/>
      <c r="F1652" s="10" t="s">
        <v>24</v>
      </c>
      <c r="G1652" s="18" t="s">
        <v>485</v>
      </c>
      <c r="H1652" s="26"/>
      <c r="I1652" s="26"/>
      <c r="J1652" s="26">
        <v>528547</v>
      </c>
      <c r="K1652" s="26"/>
      <c r="L1652" s="26"/>
      <c r="M1652" s="26"/>
      <c r="N1652" s="26"/>
      <c r="O1652" s="26"/>
      <c r="P1652" s="26"/>
      <c r="Q1652" s="26"/>
      <c r="R1652" s="26"/>
      <c r="S1652" s="26"/>
      <c r="T1652" s="26"/>
    </row>
    <row r="1653" spans="1:20" x14ac:dyDescent="0.25">
      <c r="A1653" s="2" t="s">
        <v>4489</v>
      </c>
      <c r="B1653" s="10" t="s">
        <v>1044</v>
      </c>
      <c r="C1653" s="10"/>
      <c r="D1653" s="10"/>
      <c r="E1653" s="10"/>
      <c r="F1653" s="10"/>
      <c r="G1653" s="10"/>
      <c r="H1653" s="27"/>
      <c r="I1653" s="27"/>
      <c r="J1653" s="27">
        <v>1028547</v>
      </c>
      <c r="K1653" s="27"/>
      <c r="L1653" s="27"/>
      <c r="M1653" s="27"/>
      <c r="N1653" s="27"/>
      <c r="O1653" s="27"/>
      <c r="P1653" s="27"/>
      <c r="Q1653" s="27"/>
      <c r="R1653" s="27"/>
      <c r="S1653" s="27"/>
      <c r="T1653" s="27"/>
    </row>
    <row r="1654" spans="1:20" x14ac:dyDescent="0.25">
      <c r="A1654" s="2" t="s">
        <v>4489</v>
      </c>
      <c r="B1654" s="33">
        <v>8328300</v>
      </c>
      <c r="C1654" s="35" t="s">
        <v>457</v>
      </c>
      <c r="D1654" s="33" t="s">
        <v>458</v>
      </c>
      <c r="E1654" s="35" t="s">
        <v>459</v>
      </c>
      <c r="F1654" s="10" t="s">
        <v>417</v>
      </c>
      <c r="G1654" s="18" t="s">
        <v>10</v>
      </c>
      <c r="H1654" s="26"/>
      <c r="I1654" s="26"/>
      <c r="J1654" s="26"/>
      <c r="K1654" s="26"/>
      <c r="L1654" s="26"/>
      <c r="M1654" s="26"/>
      <c r="N1654" s="26">
        <v>902952</v>
      </c>
      <c r="O1654" s="26"/>
      <c r="P1654" s="26"/>
      <c r="Q1654" s="26"/>
      <c r="R1654" s="26"/>
      <c r="S1654" s="26"/>
      <c r="T1654" s="26"/>
    </row>
    <row r="1655" spans="1:20" x14ac:dyDescent="0.25">
      <c r="A1655" s="2" t="s">
        <v>4489</v>
      </c>
      <c r="B1655" s="34"/>
      <c r="C1655" s="36"/>
      <c r="D1655" s="34"/>
      <c r="E1655" s="36"/>
      <c r="F1655" s="10" t="s">
        <v>384</v>
      </c>
      <c r="G1655" s="18" t="s">
        <v>10</v>
      </c>
      <c r="H1655" s="26"/>
      <c r="I1655" s="26"/>
      <c r="J1655" s="26"/>
      <c r="K1655" s="26"/>
      <c r="L1655" s="26"/>
      <c r="M1655" s="26"/>
      <c r="N1655" s="26"/>
      <c r="O1655" s="26">
        <v>902952</v>
      </c>
      <c r="P1655" s="26"/>
      <c r="Q1655" s="26"/>
      <c r="R1655" s="26"/>
      <c r="S1655" s="26"/>
      <c r="T1655" s="26"/>
    </row>
    <row r="1656" spans="1:20" x14ac:dyDescent="0.25">
      <c r="A1656" s="2" t="s">
        <v>4489</v>
      </c>
      <c r="B1656" s="10" t="s">
        <v>1045</v>
      </c>
      <c r="C1656" s="10"/>
      <c r="D1656" s="10"/>
      <c r="E1656" s="10"/>
      <c r="F1656" s="10"/>
      <c r="G1656" s="10"/>
      <c r="H1656" s="27"/>
      <c r="I1656" s="27"/>
      <c r="J1656" s="27"/>
      <c r="K1656" s="27"/>
      <c r="L1656" s="27"/>
      <c r="M1656" s="27"/>
      <c r="N1656" s="27">
        <f>SUBTOTAL(9,N1654:N1655)</f>
        <v>902952</v>
      </c>
      <c r="O1656" s="27">
        <f>SUBTOTAL(9,O1654:O1655)</f>
        <v>902952</v>
      </c>
      <c r="P1656" s="27"/>
      <c r="Q1656" s="27"/>
      <c r="R1656" s="27"/>
      <c r="S1656" s="27"/>
      <c r="T1656" s="27"/>
    </row>
    <row r="1657" spans="1:20" x14ac:dyDescent="0.25">
      <c r="A1657" s="2" t="s">
        <v>4489</v>
      </c>
      <c r="B1657" s="33">
        <v>8342058</v>
      </c>
      <c r="C1657" s="35" t="s">
        <v>59</v>
      </c>
      <c r="D1657" s="33" t="s">
        <v>1046</v>
      </c>
      <c r="E1657" s="35" t="s">
        <v>1047</v>
      </c>
      <c r="F1657" s="10" t="s">
        <v>18</v>
      </c>
      <c r="G1657" s="18" t="s">
        <v>10</v>
      </c>
      <c r="H1657" s="26"/>
      <c r="I1657" s="26"/>
      <c r="J1657" s="26"/>
      <c r="K1657" s="26"/>
      <c r="L1657" s="26"/>
      <c r="M1657" s="26"/>
      <c r="N1657" s="26"/>
      <c r="O1657" s="26">
        <v>250000</v>
      </c>
      <c r="P1657" s="26"/>
      <c r="Q1657" s="26"/>
      <c r="R1657" s="26"/>
      <c r="S1657" s="26"/>
      <c r="T1657" s="26"/>
    </row>
    <row r="1658" spans="1:20" x14ac:dyDescent="0.25">
      <c r="A1658" s="2" t="s">
        <v>4489</v>
      </c>
      <c r="B1658" s="34"/>
      <c r="C1658" s="36"/>
      <c r="D1658" s="34"/>
      <c r="E1658" s="36"/>
      <c r="F1658" s="10" t="s">
        <v>24</v>
      </c>
      <c r="G1658" s="18" t="s">
        <v>10</v>
      </c>
      <c r="H1658" s="26"/>
      <c r="I1658" s="26"/>
      <c r="J1658" s="26"/>
      <c r="K1658" s="26"/>
      <c r="L1658" s="26"/>
      <c r="M1658" s="26"/>
      <c r="N1658" s="26">
        <v>250000</v>
      </c>
      <c r="O1658" s="26"/>
      <c r="P1658" s="26"/>
      <c r="Q1658" s="26"/>
      <c r="R1658" s="26"/>
      <c r="S1658" s="26"/>
      <c r="T1658" s="26"/>
    </row>
    <row r="1659" spans="1:20" x14ac:dyDescent="0.25">
      <c r="A1659" s="2" t="s">
        <v>4489</v>
      </c>
      <c r="B1659" s="10" t="s">
        <v>1048</v>
      </c>
      <c r="C1659" s="10"/>
      <c r="D1659" s="10"/>
      <c r="E1659" s="10"/>
      <c r="F1659" s="10"/>
      <c r="G1659" s="10"/>
      <c r="H1659" s="27"/>
      <c r="I1659" s="27"/>
      <c r="J1659" s="27"/>
      <c r="K1659" s="27"/>
      <c r="L1659" s="27"/>
      <c r="M1659" s="27"/>
      <c r="N1659" s="27">
        <f>SUBTOTAL(9,N1657:N1658)</f>
        <v>250000</v>
      </c>
      <c r="O1659" s="27">
        <f>SUBTOTAL(9,O1657:O1658)</f>
        <v>250000</v>
      </c>
      <c r="P1659" s="27"/>
      <c r="Q1659" s="27"/>
      <c r="R1659" s="27"/>
      <c r="S1659" s="27"/>
      <c r="T1659" s="27"/>
    </row>
    <row r="1660" spans="1:20" x14ac:dyDescent="0.25">
      <c r="A1660" s="2" t="s">
        <v>4489</v>
      </c>
      <c r="B1660" s="33">
        <v>8314891</v>
      </c>
      <c r="C1660" s="35" t="s">
        <v>41</v>
      </c>
      <c r="D1660" s="33" t="s">
        <v>704</v>
      </c>
      <c r="E1660" s="35" t="s">
        <v>705</v>
      </c>
      <c r="F1660" s="10" t="s">
        <v>20</v>
      </c>
      <c r="G1660" s="18" t="s">
        <v>10</v>
      </c>
      <c r="H1660" s="26"/>
      <c r="I1660" s="26"/>
      <c r="J1660" s="26"/>
      <c r="K1660" s="26"/>
      <c r="L1660" s="26"/>
      <c r="M1660" s="26"/>
      <c r="N1660" s="26">
        <v>70000</v>
      </c>
      <c r="O1660" s="26"/>
      <c r="P1660" s="26"/>
      <c r="Q1660" s="26"/>
      <c r="R1660" s="26"/>
      <c r="S1660" s="26"/>
      <c r="T1660" s="26"/>
    </row>
    <row r="1661" spans="1:20" x14ac:dyDescent="0.25">
      <c r="A1661" s="2" t="s">
        <v>4489</v>
      </c>
      <c r="B1661" s="34"/>
      <c r="C1661" s="36"/>
      <c r="D1661" s="34"/>
      <c r="E1661" s="36"/>
      <c r="F1661" s="10" t="s">
        <v>82</v>
      </c>
      <c r="G1661" s="18" t="s">
        <v>10</v>
      </c>
      <c r="H1661" s="26"/>
      <c r="I1661" s="26"/>
      <c r="J1661" s="26"/>
      <c r="K1661" s="26"/>
      <c r="L1661" s="26"/>
      <c r="M1661" s="26"/>
      <c r="N1661" s="26"/>
      <c r="O1661" s="26">
        <v>70000</v>
      </c>
      <c r="P1661" s="26"/>
      <c r="Q1661" s="26"/>
      <c r="R1661" s="26"/>
      <c r="S1661" s="26"/>
      <c r="T1661" s="26"/>
    </row>
    <row r="1662" spans="1:20" x14ac:dyDescent="0.25">
      <c r="A1662" s="2" t="s">
        <v>4489</v>
      </c>
      <c r="B1662" s="10" t="s">
        <v>1049</v>
      </c>
      <c r="C1662" s="10"/>
      <c r="D1662" s="10"/>
      <c r="E1662" s="10"/>
      <c r="F1662" s="10"/>
      <c r="G1662" s="10"/>
      <c r="H1662" s="27"/>
      <c r="I1662" s="27"/>
      <c r="J1662" s="27"/>
      <c r="K1662" s="27"/>
      <c r="L1662" s="27"/>
      <c r="M1662" s="27"/>
      <c r="N1662" s="27">
        <f>SUBTOTAL(9,N1660:N1661)</f>
        <v>70000</v>
      </c>
      <c r="O1662" s="27">
        <f>SUBTOTAL(9,O1660:O1661)</f>
        <v>70000</v>
      </c>
      <c r="P1662" s="27"/>
      <c r="Q1662" s="27"/>
      <c r="R1662" s="27"/>
      <c r="S1662" s="27"/>
      <c r="T1662" s="27"/>
    </row>
    <row r="1663" spans="1:20" x14ac:dyDescent="0.25">
      <c r="A1663" s="2" t="s">
        <v>4489</v>
      </c>
      <c r="B1663" s="33">
        <v>8323782</v>
      </c>
      <c r="C1663" s="35" t="s">
        <v>275</v>
      </c>
      <c r="D1663" s="33" t="s">
        <v>442</v>
      </c>
      <c r="E1663" s="35" t="s">
        <v>443</v>
      </c>
      <c r="F1663" s="10" t="s">
        <v>329</v>
      </c>
      <c r="G1663" s="18" t="s">
        <v>10</v>
      </c>
      <c r="H1663" s="26"/>
      <c r="I1663" s="26"/>
      <c r="J1663" s="26"/>
      <c r="K1663" s="26"/>
      <c r="L1663" s="26"/>
      <c r="M1663" s="26"/>
      <c r="N1663" s="26"/>
      <c r="O1663" s="26">
        <v>70000</v>
      </c>
      <c r="P1663" s="26"/>
      <c r="Q1663" s="26"/>
      <c r="R1663" s="26"/>
      <c r="S1663" s="26"/>
      <c r="T1663" s="26"/>
    </row>
    <row r="1664" spans="1:20" x14ac:dyDescent="0.25">
      <c r="A1664" s="2" t="s">
        <v>4489</v>
      </c>
      <c r="B1664" s="34"/>
      <c r="C1664" s="36"/>
      <c r="D1664" s="34"/>
      <c r="E1664" s="36"/>
      <c r="F1664" s="10" t="s">
        <v>24</v>
      </c>
      <c r="G1664" s="18" t="s">
        <v>10</v>
      </c>
      <c r="H1664" s="26"/>
      <c r="I1664" s="26"/>
      <c r="J1664" s="26"/>
      <c r="K1664" s="26"/>
      <c r="L1664" s="26"/>
      <c r="M1664" s="26"/>
      <c r="N1664" s="26">
        <v>70000</v>
      </c>
      <c r="O1664" s="26"/>
      <c r="P1664" s="26"/>
      <c r="Q1664" s="26"/>
      <c r="R1664" s="26"/>
      <c r="S1664" s="26"/>
      <c r="T1664" s="26"/>
    </row>
    <row r="1665" spans="1:20" x14ac:dyDescent="0.25">
      <c r="A1665" s="2" t="s">
        <v>4489</v>
      </c>
      <c r="B1665" s="10" t="s">
        <v>1050</v>
      </c>
      <c r="C1665" s="10"/>
      <c r="D1665" s="10"/>
      <c r="E1665" s="10"/>
      <c r="F1665" s="10"/>
      <c r="G1665" s="10"/>
      <c r="H1665" s="27"/>
      <c r="I1665" s="27"/>
      <c r="J1665" s="27"/>
      <c r="K1665" s="27"/>
      <c r="L1665" s="27"/>
      <c r="M1665" s="27"/>
      <c r="N1665" s="27">
        <f>SUBTOTAL(9,N1663:N1664)</f>
        <v>70000</v>
      </c>
      <c r="O1665" s="27">
        <f>SUBTOTAL(9,O1663:O1664)</f>
        <v>70000</v>
      </c>
      <c r="P1665" s="27"/>
      <c r="Q1665" s="27"/>
      <c r="R1665" s="27"/>
      <c r="S1665" s="27"/>
      <c r="T1665" s="27"/>
    </row>
    <row r="1666" spans="1:20" x14ac:dyDescent="0.25">
      <c r="A1666" s="2" t="s">
        <v>4489</v>
      </c>
      <c r="B1666" s="33">
        <v>8312054</v>
      </c>
      <c r="C1666" s="35" t="s">
        <v>109</v>
      </c>
      <c r="D1666" s="33" t="s">
        <v>429</v>
      </c>
      <c r="E1666" s="35" t="s">
        <v>430</v>
      </c>
      <c r="F1666" s="10" t="s">
        <v>12</v>
      </c>
      <c r="G1666" s="18" t="s">
        <v>10</v>
      </c>
      <c r="H1666" s="26"/>
      <c r="I1666" s="26"/>
      <c r="J1666" s="26"/>
      <c r="K1666" s="26"/>
      <c r="L1666" s="26"/>
      <c r="M1666" s="26"/>
      <c r="N1666" s="26"/>
      <c r="O1666" s="26">
        <v>2000</v>
      </c>
      <c r="P1666" s="26"/>
      <c r="Q1666" s="26"/>
      <c r="R1666" s="26"/>
      <c r="S1666" s="26"/>
      <c r="T1666" s="26"/>
    </row>
    <row r="1667" spans="1:20" x14ac:dyDescent="0.25">
      <c r="A1667" s="2" t="s">
        <v>4489</v>
      </c>
      <c r="B1667" s="34"/>
      <c r="C1667" s="36"/>
      <c r="D1667" s="34"/>
      <c r="E1667" s="36"/>
      <c r="F1667" s="10" t="s">
        <v>15</v>
      </c>
      <c r="G1667" s="18" t="s">
        <v>10</v>
      </c>
      <c r="H1667" s="26"/>
      <c r="I1667" s="26"/>
      <c r="J1667" s="26"/>
      <c r="K1667" s="26"/>
      <c r="L1667" s="26"/>
      <c r="M1667" s="26"/>
      <c r="N1667" s="26">
        <v>2000</v>
      </c>
      <c r="O1667" s="26"/>
      <c r="P1667" s="26"/>
      <c r="Q1667" s="26"/>
      <c r="R1667" s="26"/>
      <c r="S1667" s="26"/>
      <c r="T1667" s="26"/>
    </row>
    <row r="1668" spans="1:20" x14ac:dyDescent="0.25">
      <c r="A1668" s="2" t="s">
        <v>4489</v>
      </c>
      <c r="B1668" s="10" t="s">
        <v>1051</v>
      </c>
      <c r="C1668" s="10"/>
      <c r="D1668" s="10"/>
      <c r="E1668" s="10"/>
      <c r="F1668" s="10"/>
      <c r="G1668" s="10"/>
      <c r="H1668" s="27"/>
      <c r="I1668" s="27"/>
      <c r="J1668" s="27"/>
      <c r="K1668" s="27"/>
      <c r="L1668" s="27"/>
      <c r="M1668" s="27"/>
      <c r="N1668" s="27">
        <f>SUBTOTAL(9,N1666:N1667)</f>
        <v>2000</v>
      </c>
      <c r="O1668" s="27">
        <f>SUBTOTAL(9,O1666:O1667)</f>
        <v>2000</v>
      </c>
      <c r="P1668" s="27"/>
      <c r="Q1668" s="27"/>
      <c r="R1668" s="27"/>
      <c r="S1668" s="27"/>
      <c r="T1668" s="27"/>
    </row>
    <row r="1669" spans="1:20" x14ac:dyDescent="0.25">
      <c r="A1669" s="2" t="s">
        <v>4489</v>
      </c>
      <c r="B1669" s="33">
        <v>8331173</v>
      </c>
      <c r="C1669" s="35" t="s">
        <v>340</v>
      </c>
      <c r="D1669" s="33" t="s">
        <v>1052</v>
      </c>
      <c r="E1669" s="35" t="s">
        <v>1053</v>
      </c>
      <c r="F1669" s="10" t="s">
        <v>9</v>
      </c>
      <c r="G1669" s="18" t="s">
        <v>10</v>
      </c>
      <c r="H1669" s="26"/>
      <c r="I1669" s="26"/>
      <c r="J1669" s="26"/>
      <c r="K1669" s="26"/>
      <c r="L1669" s="26"/>
      <c r="M1669" s="26"/>
      <c r="N1669" s="26"/>
      <c r="O1669" s="26"/>
      <c r="P1669" s="26"/>
      <c r="Q1669" s="26">
        <v>500000</v>
      </c>
      <c r="R1669" s="26"/>
      <c r="S1669" s="26"/>
      <c r="T1669" s="26"/>
    </row>
    <row r="1670" spans="1:20" x14ac:dyDescent="0.25">
      <c r="A1670" s="2" t="s">
        <v>4489</v>
      </c>
      <c r="B1670" s="34"/>
      <c r="C1670" s="36"/>
      <c r="D1670" s="34"/>
      <c r="E1670" s="36"/>
      <c r="F1670" s="10" t="s">
        <v>96</v>
      </c>
      <c r="G1670" s="18" t="s">
        <v>10</v>
      </c>
      <c r="H1670" s="26"/>
      <c r="I1670" s="26"/>
      <c r="J1670" s="26"/>
      <c r="K1670" s="26"/>
      <c r="L1670" s="26"/>
      <c r="M1670" s="26"/>
      <c r="N1670" s="26"/>
      <c r="O1670" s="26"/>
      <c r="P1670" s="26">
        <v>500000</v>
      </c>
      <c r="Q1670" s="26"/>
      <c r="R1670" s="26"/>
      <c r="S1670" s="26"/>
      <c r="T1670" s="26"/>
    </row>
    <row r="1671" spans="1:20" x14ac:dyDescent="0.25">
      <c r="A1671" s="2" t="s">
        <v>4489</v>
      </c>
      <c r="B1671" s="10" t="s">
        <v>1054</v>
      </c>
      <c r="C1671" s="10"/>
      <c r="D1671" s="10"/>
      <c r="E1671" s="10"/>
      <c r="F1671" s="10"/>
      <c r="G1671" s="10"/>
      <c r="H1671" s="27"/>
      <c r="I1671" s="27"/>
      <c r="J1671" s="27"/>
      <c r="K1671" s="27"/>
      <c r="L1671" s="27"/>
      <c r="M1671" s="27"/>
      <c r="N1671" s="27"/>
      <c r="O1671" s="27"/>
      <c r="P1671" s="27">
        <f>SUBTOTAL(9,P1669:P1670)</f>
        <v>500000</v>
      </c>
      <c r="Q1671" s="27">
        <f>SUBTOTAL(9,Q1669:Q1670)</f>
        <v>500000</v>
      </c>
      <c r="R1671" s="27"/>
      <c r="S1671" s="27"/>
      <c r="T1671" s="27"/>
    </row>
    <row r="1672" spans="1:20" x14ac:dyDescent="0.25">
      <c r="A1672" s="2" t="s">
        <v>4489</v>
      </c>
      <c r="B1672" s="33">
        <v>8311184</v>
      </c>
      <c r="C1672" s="35" t="s">
        <v>1055</v>
      </c>
      <c r="D1672" s="33" t="s">
        <v>1056</v>
      </c>
      <c r="E1672" s="35" t="s">
        <v>1057</v>
      </c>
      <c r="F1672" s="10" t="s">
        <v>17</v>
      </c>
      <c r="G1672" s="18" t="s">
        <v>33</v>
      </c>
      <c r="H1672" s="26"/>
      <c r="I1672" s="26"/>
      <c r="J1672" s="26">
        <v>1258977</v>
      </c>
      <c r="K1672" s="26"/>
      <c r="L1672" s="26"/>
      <c r="M1672" s="26"/>
      <c r="N1672" s="26"/>
      <c r="O1672" s="26"/>
      <c r="P1672" s="26"/>
      <c r="Q1672" s="26"/>
      <c r="R1672" s="26"/>
      <c r="S1672" s="26"/>
      <c r="T1672" s="26"/>
    </row>
    <row r="1673" spans="1:20" x14ac:dyDescent="0.25">
      <c r="A1673" s="2" t="s">
        <v>4489</v>
      </c>
      <c r="B1673" s="34"/>
      <c r="C1673" s="36"/>
      <c r="D1673" s="34"/>
      <c r="E1673" s="36"/>
      <c r="F1673" s="10" t="s">
        <v>22</v>
      </c>
      <c r="G1673" s="18" t="s">
        <v>33</v>
      </c>
      <c r="H1673" s="26"/>
      <c r="I1673" s="26"/>
      <c r="J1673" s="26">
        <v>394998</v>
      </c>
      <c r="K1673" s="26"/>
      <c r="L1673" s="26"/>
      <c r="M1673" s="26"/>
      <c r="N1673" s="26"/>
      <c r="O1673" s="26"/>
      <c r="P1673" s="26"/>
      <c r="Q1673" s="26"/>
      <c r="R1673" s="26"/>
      <c r="S1673" s="26"/>
      <c r="T1673" s="26"/>
    </row>
    <row r="1674" spans="1:20" x14ac:dyDescent="0.25">
      <c r="A1674" s="2" t="s">
        <v>4489</v>
      </c>
      <c r="B1674" s="10" t="s">
        <v>1058</v>
      </c>
      <c r="C1674" s="10"/>
      <c r="D1674" s="10"/>
      <c r="E1674" s="10"/>
      <c r="F1674" s="10"/>
      <c r="G1674" s="10"/>
      <c r="H1674" s="27"/>
      <c r="I1674" s="27"/>
      <c r="J1674" s="27">
        <v>1653975</v>
      </c>
      <c r="K1674" s="27"/>
      <c r="L1674" s="27"/>
      <c r="M1674" s="27"/>
      <c r="N1674" s="27"/>
      <c r="O1674" s="27"/>
      <c r="P1674" s="27"/>
      <c r="Q1674" s="27"/>
      <c r="R1674" s="27"/>
      <c r="S1674" s="27"/>
      <c r="T1674" s="27"/>
    </row>
    <row r="1675" spans="1:20" x14ac:dyDescent="0.25">
      <c r="A1675" s="2" t="s">
        <v>4489</v>
      </c>
      <c r="B1675" s="33">
        <v>8323723</v>
      </c>
      <c r="C1675" s="35" t="s">
        <v>215</v>
      </c>
      <c r="D1675" s="33" t="s">
        <v>216</v>
      </c>
      <c r="E1675" s="35" t="s">
        <v>217</v>
      </c>
      <c r="F1675" s="10" t="s">
        <v>53</v>
      </c>
      <c r="G1675" s="18" t="s">
        <v>10</v>
      </c>
      <c r="H1675" s="26"/>
      <c r="I1675" s="26"/>
      <c r="J1675" s="26"/>
      <c r="K1675" s="26"/>
      <c r="L1675" s="26"/>
      <c r="M1675" s="26"/>
      <c r="N1675" s="26">
        <v>339900</v>
      </c>
      <c r="O1675" s="26"/>
      <c r="P1675" s="26"/>
      <c r="Q1675" s="26"/>
      <c r="R1675" s="26"/>
      <c r="S1675" s="26"/>
      <c r="T1675" s="26"/>
    </row>
    <row r="1676" spans="1:20" x14ac:dyDescent="0.25">
      <c r="A1676" s="2" t="s">
        <v>4489</v>
      </c>
      <c r="B1676" s="34"/>
      <c r="C1676" s="36"/>
      <c r="D1676" s="34"/>
      <c r="E1676" s="36"/>
      <c r="F1676" s="10" t="s">
        <v>96</v>
      </c>
      <c r="G1676" s="18" t="s">
        <v>10</v>
      </c>
      <c r="H1676" s="26"/>
      <c r="I1676" s="26"/>
      <c r="J1676" s="26"/>
      <c r="K1676" s="26"/>
      <c r="L1676" s="26"/>
      <c r="M1676" s="26"/>
      <c r="N1676" s="26"/>
      <c r="O1676" s="26">
        <v>339900</v>
      </c>
      <c r="P1676" s="26"/>
      <c r="Q1676" s="26"/>
      <c r="R1676" s="26"/>
      <c r="S1676" s="26"/>
      <c r="T1676" s="26"/>
    </row>
    <row r="1677" spans="1:20" x14ac:dyDescent="0.25">
      <c r="A1677" s="2" t="s">
        <v>4489</v>
      </c>
      <c r="B1677" s="10" t="s">
        <v>1059</v>
      </c>
      <c r="C1677" s="10"/>
      <c r="D1677" s="10"/>
      <c r="E1677" s="10"/>
      <c r="F1677" s="10"/>
      <c r="G1677" s="10"/>
      <c r="H1677" s="27"/>
      <c r="I1677" s="27"/>
      <c r="J1677" s="27"/>
      <c r="K1677" s="27"/>
      <c r="L1677" s="27"/>
      <c r="M1677" s="27"/>
      <c r="N1677" s="27">
        <f>SUBTOTAL(9,N1675:N1676)</f>
        <v>339900</v>
      </c>
      <c r="O1677" s="27">
        <f>SUBTOTAL(9,O1675:O1676)</f>
        <v>339900</v>
      </c>
      <c r="P1677" s="27"/>
      <c r="Q1677" s="27"/>
      <c r="R1677" s="27"/>
      <c r="S1677" s="27"/>
      <c r="T1677" s="27"/>
    </row>
    <row r="1678" spans="1:20" x14ac:dyDescent="0.25">
      <c r="A1678" s="2" t="s">
        <v>4489</v>
      </c>
      <c r="B1678" s="33">
        <v>8330640</v>
      </c>
      <c r="C1678" s="35" t="s">
        <v>201</v>
      </c>
      <c r="D1678" s="33" t="s">
        <v>202</v>
      </c>
      <c r="E1678" s="35" t="s">
        <v>203</v>
      </c>
      <c r="F1678" s="10" t="s">
        <v>77</v>
      </c>
      <c r="G1678" s="18" t="s">
        <v>204</v>
      </c>
      <c r="H1678" s="26"/>
      <c r="I1678" s="26">
        <v>3418215</v>
      </c>
      <c r="J1678" s="26"/>
      <c r="K1678" s="26"/>
      <c r="L1678" s="26"/>
      <c r="M1678" s="26"/>
      <c r="N1678" s="26"/>
      <c r="O1678" s="26"/>
      <c r="P1678" s="26"/>
      <c r="Q1678" s="26"/>
      <c r="R1678" s="26"/>
      <c r="S1678" s="26"/>
      <c r="T1678" s="26"/>
    </row>
    <row r="1679" spans="1:20" x14ac:dyDescent="0.25">
      <c r="A1679" s="2" t="s">
        <v>4489</v>
      </c>
      <c r="B1679" s="34"/>
      <c r="C1679" s="36"/>
      <c r="D1679" s="34"/>
      <c r="E1679" s="36"/>
      <c r="F1679" s="10" t="s">
        <v>39</v>
      </c>
      <c r="G1679" s="18" t="s">
        <v>204</v>
      </c>
      <c r="H1679" s="26">
        <v>3418215</v>
      </c>
      <c r="I1679" s="26"/>
      <c r="J1679" s="26"/>
      <c r="K1679" s="26"/>
      <c r="L1679" s="26"/>
      <c r="M1679" s="26"/>
      <c r="N1679" s="26"/>
      <c r="O1679" s="26"/>
      <c r="P1679" s="26"/>
      <c r="Q1679" s="26"/>
      <c r="R1679" s="26"/>
      <c r="S1679" s="26"/>
      <c r="T1679" s="26"/>
    </row>
    <row r="1680" spans="1:20" x14ac:dyDescent="0.25">
      <c r="A1680" s="2" t="s">
        <v>4489</v>
      </c>
      <c r="B1680" s="10" t="s">
        <v>1060</v>
      </c>
      <c r="C1680" s="10"/>
      <c r="D1680" s="10"/>
      <c r="E1680" s="10"/>
      <c r="F1680" s="10"/>
      <c r="G1680" s="10"/>
      <c r="H1680" s="27">
        <f>SUBTOTAL(9,H1678:H1679)</f>
        <v>3418215</v>
      </c>
      <c r="I1680" s="27">
        <f>SUBTOTAL(9,I1678:I1679)</f>
        <v>3418215</v>
      </c>
      <c r="J1680" s="27"/>
      <c r="K1680" s="27"/>
      <c r="L1680" s="27"/>
      <c r="M1680" s="27"/>
      <c r="N1680" s="27"/>
      <c r="O1680" s="27"/>
      <c r="P1680" s="27"/>
      <c r="Q1680" s="27"/>
      <c r="R1680" s="27"/>
      <c r="S1680" s="27"/>
      <c r="T1680" s="27"/>
    </row>
    <row r="1681" spans="1:20" x14ac:dyDescent="0.25">
      <c r="A1681" s="2" t="s">
        <v>4489</v>
      </c>
      <c r="B1681" s="10">
        <v>8323507</v>
      </c>
      <c r="C1681" s="18" t="s">
        <v>109</v>
      </c>
      <c r="D1681" s="23" t="s">
        <v>814</v>
      </c>
      <c r="E1681" s="18" t="s">
        <v>815</v>
      </c>
      <c r="F1681" s="10" t="s">
        <v>77</v>
      </c>
      <c r="G1681" s="18" t="s">
        <v>485</v>
      </c>
      <c r="H1681" s="26"/>
      <c r="I1681" s="26"/>
      <c r="J1681" s="26">
        <v>256918</v>
      </c>
      <c r="K1681" s="26"/>
      <c r="L1681" s="26"/>
      <c r="M1681" s="26"/>
      <c r="N1681" s="26"/>
      <c r="O1681" s="26"/>
      <c r="P1681" s="26"/>
      <c r="Q1681" s="26"/>
      <c r="R1681" s="26"/>
      <c r="S1681" s="26"/>
      <c r="T1681" s="26"/>
    </row>
    <row r="1682" spans="1:20" x14ac:dyDescent="0.25">
      <c r="A1682" s="2" t="s">
        <v>4489</v>
      </c>
      <c r="B1682" s="10" t="s">
        <v>1061</v>
      </c>
      <c r="C1682" s="10"/>
      <c r="D1682" s="10"/>
      <c r="E1682" s="10"/>
      <c r="F1682" s="10"/>
      <c r="G1682" s="10"/>
      <c r="H1682" s="27"/>
      <c r="I1682" s="27"/>
      <c r="J1682" s="27">
        <v>256918</v>
      </c>
      <c r="K1682" s="27"/>
      <c r="L1682" s="27"/>
      <c r="M1682" s="27"/>
      <c r="N1682" s="27"/>
      <c r="O1682" s="27"/>
      <c r="P1682" s="27"/>
      <c r="Q1682" s="27"/>
      <c r="R1682" s="27"/>
      <c r="S1682" s="27"/>
      <c r="T1682" s="27"/>
    </row>
    <row r="1683" spans="1:20" x14ac:dyDescent="0.25">
      <c r="A1683" s="2" t="s">
        <v>4489</v>
      </c>
      <c r="B1683" s="33">
        <v>8473419</v>
      </c>
      <c r="C1683" s="35" t="s">
        <v>183</v>
      </c>
      <c r="D1683" s="33" t="s">
        <v>783</v>
      </c>
      <c r="E1683" s="35" t="s">
        <v>784</v>
      </c>
      <c r="F1683" s="10" t="s">
        <v>44</v>
      </c>
      <c r="G1683" s="18" t="s">
        <v>10</v>
      </c>
      <c r="H1683" s="26"/>
      <c r="I1683" s="26"/>
      <c r="J1683" s="26"/>
      <c r="K1683" s="26"/>
      <c r="L1683" s="26"/>
      <c r="M1683" s="26"/>
      <c r="N1683" s="26">
        <v>6260300</v>
      </c>
      <c r="O1683" s="26"/>
      <c r="P1683" s="26"/>
      <c r="Q1683" s="26"/>
      <c r="R1683" s="26"/>
      <c r="S1683" s="26"/>
      <c r="T1683" s="26"/>
    </row>
    <row r="1684" spans="1:20" x14ac:dyDescent="0.25">
      <c r="A1684" s="2" t="s">
        <v>4489</v>
      </c>
      <c r="B1684" s="37"/>
      <c r="C1684" s="38"/>
      <c r="D1684" s="37"/>
      <c r="E1684" s="38"/>
      <c r="F1684" s="10" t="s">
        <v>47</v>
      </c>
      <c r="G1684" s="18" t="s">
        <v>10</v>
      </c>
      <c r="H1684" s="26"/>
      <c r="I1684" s="26"/>
      <c r="J1684" s="26"/>
      <c r="K1684" s="26"/>
      <c r="L1684" s="26"/>
      <c r="M1684" s="26"/>
      <c r="N1684" s="26"/>
      <c r="O1684" s="26">
        <v>57300</v>
      </c>
      <c r="P1684" s="26"/>
      <c r="Q1684" s="26"/>
      <c r="R1684" s="26"/>
      <c r="S1684" s="26"/>
      <c r="T1684" s="26"/>
    </row>
    <row r="1685" spans="1:20" x14ac:dyDescent="0.25">
      <c r="A1685" s="2" t="s">
        <v>4489</v>
      </c>
      <c r="B1685" s="34"/>
      <c r="C1685" s="36"/>
      <c r="D1685" s="34"/>
      <c r="E1685" s="36"/>
      <c r="F1685" s="10" t="s">
        <v>347</v>
      </c>
      <c r="G1685" s="18" t="s">
        <v>10</v>
      </c>
      <c r="H1685" s="26"/>
      <c r="I1685" s="26"/>
      <c r="J1685" s="26"/>
      <c r="K1685" s="26"/>
      <c r="L1685" s="26"/>
      <c r="M1685" s="26"/>
      <c r="N1685" s="26"/>
      <c r="O1685" s="26">
        <v>6203000</v>
      </c>
      <c r="P1685" s="26"/>
      <c r="Q1685" s="26"/>
      <c r="R1685" s="26"/>
      <c r="S1685" s="26"/>
      <c r="T1685" s="26"/>
    </row>
    <row r="1686" spans="1:20" x14ac:dyDescent="0.25">
      <c r="A1686" s="2" t="s">
        <v>4489</v>
      </c>
      <c r="B1686" s="10" t="s">
        <v>1062</v>
      </c>
      <c r="C1686" s="10"/>
      <c r="D1686" s="10"/>
      <c r="E1686" s="10"/>
      <c r="F1686" s="10"/>
      <c r="G1686" s="10"/>
      <c r="H1686" s="27"/>
      <c r="I1686" s="27"/>
      <c r="J1686" s="27"/>
      <c r="K1686" s="27"/>
      <c r="L1686" s="27"/>
      <c r="M1686" s="27"/>
      <c r="N1686" s="27">
        <f>SUBTOTAL(9,N1683:N1685)</f>
        <v>6260300</v>
      </c>
      <c r="O1686" s="27">
        <f>SUBTOTAL(9,O1683:O1685)</f>
        <v>6260300</v>
      </c>
      <c r="P1686" s="27"/>
      <c r="Q1686" s="27"/>
      <c r="R1686" s="27"/>
      <c r="S1686" s="27"/>
      <c r="T1686" s="27"/>
    </row>
    <row r="1687" spans="1:20" x14ac:dyDescent="0.25">
      <c r="A1687" s="2" t="s">
        <v>4489</v>
      </c>
      <c r="B1687" s="33">
        <v>8433183</v>
      </c>
      <c r="C1687" s="35" t="s">
        <v>215</v>
      </c>
      <c r="D1687" s="33" t="s">
        <v>216</v>
      </c>
      <c r="E1687" s="35" t="s">
        <v>217</v>
      </c>
      <c r="F1687" s="10" t="s">
        <v>53</v>
      </c>
      <c r="G1687" s="18" t="s">
        <v>10</v>
      </c>
      <c r="H1687" s="26"/>
      <c r="I1687" s="26"/>
      <c r="J1687" s="26"/>
      <c r="K1687" s="26"/>
      <c r="L1687" s="26"/>
      <c r="M1687" s="26"/>
      <c r="N1687" s="26">
        <v>10000</v>
      </c>
      <c r="O1687" s="26"/>
      <c r="P1687" s="26"/>
      <c r="Q1687" s="26"/>
      <c r="R1687" s="26"/>
      <c r="S1687" s="26"/>
      <c r="T1687" s="26"/>
    </row>
    <row r="1688" spans="1:20" x14ac:dyDescent="0.25">
      <c r="A1688" s="2" t="s">
        <v>4489</v>
      </c>
      <c r="B1688" s="34"/>
      <c r="C1688" s="36"/>
      <c r="D1688" s="34"/>
      <c r="E1688" s="36"/>
      <c r="F1688" s="10" t="s">
        <v>24</v>
      </c>
      <c r="G1688" s="18" t="s">
        <v>10</v>
      </c>
      <c r="H1688" s="26"/>
      <c r="I1688" s="26"/>
      <c r="J1688" s="26"/>
      <c r="K1688" s="26"/>
      <c r="L1688" s="26"/>
      <c r="M1688" s="26"/>
      <c r="N1688" s="26"/>
      <c r="O1688" s="26">
        <v>10000</v>
      </c>
      <c r="P1688" s="26"/>
      <c r="Q1688" s="26"/>
      <c r="R1688" s="26"/>
      <c r="S1688" s="26"/>
      <c r="T1688" s="26"/>
    </row>
    <row r="1689" spans="1:20" x14ac:dyDescent="0.25">
      <c r="A1689" s="2" t="s">
        <v>4489</v>
      </c>
      <c r="B1689" s="10" t="s">
        <v>1063</v>
      </c>
      <c r="C1689" s="10"/>
      <c r="D1689" s="10"/>
      <c r="E1689" s="10"/>
      <c r="F1689" s="10"/>
      <c r="G1689" s="10"/>
      <c r="H1689" s="27"/>
      <c r="I1689" s="27"/>
      <c r="J1689" s="27"/>
      <c r="K1689" s="27"/>
      <c r="L1689" s="27"/>
      <c r="M1689" s="27"/>
      <c r="N1689" s="27">
        <f>SUBTOTAL(9,N1687:N1688)</f>
        <v>10000</v>
      </c>
      <c r="O1689" s="27">
        <f>SUBTOTAL(9,O1687:O1688)</f>
        <v>10000</v>
      </c>
      <c r="P1689" s="27"/>
      <c r="Q1689" s="27"/>
      <c r="R1689" s="27"/>
      <c r="S1689" s="27"/>
      <c r="T1689" s="27"/>
    </row>
    <row r="1690" spans="1:20" x14ac:dyDescent="0.25">
      <c r="A1690" s="2" t="s">
        <v>4489</v>
      </c>
      <c r="B1690" s="33">
        <v>8473572</v>
      </c>
      <c r="C1690" s="35" t="s">
        <v>275</v>
      </c>
      <c r="D1690" s="33" t="s">
        <v>1064</v>
      </c>
      <c r="E1690" s="35" t="s">
        <v>1065</v>
      </c>
      <c r="F1690" s="10" t="s">
        <v>39</v>
      </c>
      <c r="G1690" s="18" t="s">
        <v>10</v>
      </c>
      <c r="H1690" s="26"/>
      <c r="I1690" s="26"/>
      <c r="J1690" s="26"/>
      <c r="K1690" s="26"/>
      <c r="L1690" s="26"/>
      <c r="M1690" s="26"/>
      <c r="N1690" s="26">
        <v>3400000</v>
      </c>
      <c r="O1690" s="26"/>
      <c r="P1690" s="26"/>
      <c r="Q1690" s="26"/>
      <c r="R1690" s="26"/>
      <c r="S1690" s="26"/>
      <c r="T1690" s="26"/>
    </row>
    <row r="1691" spans="1:20" x14ac:dyDescent="0.25">
      <c r="A1691" s="2" t="s">
        <v>4489</v>
      </c>
      <c r="B1691" s="34"/>
      <c r="C1691" s="36"/>
      <c r="D1691" s="34"/>
      <c r="E1691" s="36"/>
      <c r="F1691" s="10" t="s">
        <v>384</v>
      </c>
      <c r="G1691" s="18" t="s">
        <v>10</v>
      </c>
      <c r="H1691" s="26"/>
      <c r="I1691" s="26"/>
      <c r="J1691" s="26"/>
      <c r="K1691" s="26"/>
      <c r="L1691" s="26"/>
      <c r="M1691" s="26"/>
      <c r="N1691" s="26"/>
      <c r="O1691" s="26">
        <v>3400000</v>
      </c>
      <c r="P1691" s="26"/>
      <c r="Q1691" s="26"/>
      <c r="R1691" s="26"/>
      <c r="S1691" s="26"/>
      <c r="T1691" s="26"/>
    </row>
    <row r="1692" spans="1:20" x14ac:dyDescent="0.25">
      <c r="A1692" s="2" t="s">
        <v>4489</v>
      </c>
      <c r="B1692" s="10" t="s">
        <v>1066</v>
      </c>
      <c r="C1692" s="10"/>
      <c r="D1692" s="10"/>
      <c r="E1692" s="10"/>
      <c r="F1692" s="10"/>
      <c r="G1692" s="10"/>
      <c r="H1692" s="27"/>
      <c r="I1692" s="27"/>
      <c r="J1692" s="27"/>
      <c r="K1692" s="27"/>
      <c r="L1692" s="27"/>
      <c r="M1692" s="27"/>
      <c r="N1692" s="27">
        <f>SUBTOTAL(9,N1690:N1691)</f>
        <v>3400000</v>
      </c>
      <c r="O1692" s="27">
        <f>SUBTOTAL(9,O1690:O1691)</f>
        <v>3400000</v>
      </c>
      <c r="P1692" s="27"/>
      <c r="Q1692" s="27"/>
      <c r="R1692" s="27"/>
      <c r="S1692" s="27"/>
      <c r="T1692" s="27"/>
    </row>
    <row r="1693" spans="1:20" x14ac:dyDescent="0.25">
      <c r="A1693" s="2" t="s">
        <v>4489</v>
      </c>
      <c r="B1693" s="33">
        <v>8424192</v>
      </c>
      <c r="C1693" s="35" t="s">
        <v>29</v>
      </c>
      <c r="D1693" s="33" t="s">
        <v>132</v>
      </c>
      <c r="E1693" s="35" t="s">
        <v>133</v>
      </c>
      <c r="F1693" s="10" t="s">
        <v>44</v>
      </c>
      <c r="G1693" s="18" t="s">
        <v>10</v>
      </c>
      <c r="H1693" s="26"/>
      <c r="I1693" s="26"/>
      <c r="J1693" s="26"/>
      <c r="K1693" s="26"/>
      <c r="L1693" s="26"/>
      <c r="M1693" s="26"/>
      <c r="N1693" s="26">
        <v>4900000</v>
      </c>
      <c r="O1693" s="26"/>
      <c r="P1693" s="26"/>
      <c r="Q1693" s="26"/>
      <c r="R1693" s="26"/>
      <c r="S1693" s="26"/>
      <c r="T1693" s="26"/>
    </row>
    <row r="1694" spans="1:20" x14ac:dyDescent="0.25">
      <c r="A1694" s="2" t="s">
        <v>4489</v>
      </c>
      <c r="B1694" s="37"/>
      <c r="C1694" s="38"/>
      <c r="D1694" s="34"/>
      <c r="E1694" s="36"/>
      <c r="F1694" s="10" t="s">
        <v>47</v>
      </c>
      <c r="G1694" s="18" t="s">
        <v>10</v>
      </c>
      <c r="H1694" s="26"/>
      <c r="I1694" s="26"/>
      <c r="J1694" s="26"/>
      <c r="K1694" s="26"/>
      <c r="L1694" s="26"/>
      <c r="M1694" s="26"/>
      <c r="N1694" s="26">
        <v>1900000</v>
      </c>
      <c r="O1694" s="26"/>
      <c r="P1694" s="26"/>
      <c r="Q1694" s="26"/>
      <c r="R1694" s="26"/>
      <c r="S1694" s="26"/>
      <c r="T1694" s="26"/>
    </row>
    <row r="1695" spans="1:20" x14ac:dyDescent="0.25">
      <c r="A1695" s="2" t="s">
        <v>4489</v>
      </c>
      <c r="B1695" s="37"/>
      <c r="C1695" s="38"/>
      <c r="D1695" s="23" t="s">
        <v>585</v>
      </c>
      <c r="E1695" s="18" t="s">
        <v>586</v>
      </c>
      <c r="F1695" s="10" t="s">
        <v>53</v>
      </c>
      <c r="G1695" s="18" t="s">
        <v>10</v>
      </c>
      <c r="H1695" s="26"/>
      <c r="I1695" s="26"/>
      <c r="J1695" s="26"/>
      <c r="K1695" s="26"/>
      <c r="L1695" s="26"/>
      <c r="M1695" s="26"/>
      <c r="N1695" s="26"/>
      <c r="O1695" s="26">
        <v>7700000</v>
      </c>
      <c r="P1695" s="26"/>
      <c r="Q1695" s="26"/>
      <c r="R1695" s="26"/>
      <c r="S1695" s="26"/>
      <c r="T1695" s="26"/>
    </row>
    <row r="1696" spans="1:20" x14ac:dyDescent="0.25">
      <c r="A1696" s="2" t="s">
        <v>4489</v>
      </c>
      <c r="B1696" s="37"/>
      <c r="C1696" s="38"/>
      <c r="D1696" s="33" t="s">
        <v>1038</v>
      </c>
      <c r="E1696" s="35" t="s">
        <v>1039</v>
      </c>
      <c r="F1696" s="10" t="s">
        <v>53</v>
      </c>
      <c r="G1696" s="18" t="s">
        <v>10</v>
      </c>
      <c r="H1696" s="26"/>
      <c r="I1696" s="26"/>
      <c r="J1696" s="26"/>
      <c r="K1696" s="26"/>
      <c r="L1696" s="26"/>
      <c r="M1696" s="26"/>
      <c r="N1696" s="26">
        <v>400000</v>
      </c>
      <c r="O1696" s="26"/>
      <c r="P1696" s="26"/>
      <c r="Q1696" s="26"/>
      <c r="R1696" s="26"/>
      <c r="S1696" s="26"/>
      <c r="T1696" s="26"/>
    </row>
    <row r="1697" spans="1:20" x14ac:dyDescent="0.25">
      <c r="A1697" s="2" t="s">
        <v>4489</v>
      </c>
      <c r="B1697" s="34"/>
      <c r="C1697" s="36"/>
      <c r="D1697" s="34"/>
      <c r="E1697" s="36"/>
      <c r="F1697" s="10" t="s">
        <v>12</v>
      </c>
      <c r="G1697" s="18" t="s">
        <v>10</v>
      </c>
      <c r="H1697" s="26"/>
      <c r="I1697" s="26"/>
      <c r="J1697" s="26"/>
      <c r="K1697" s="26"/>
      <c r="L1697" s="26"/>
      <c r="M1697" s="26"/>
      <c r="N1697" s="26">
        <v>500000</v>
      </c>
      <c r="O1697" s="26"/>
      <c r="P1697" s="26"/>
      <c r="Q1697" s="26"/>
      <c r="R1697" s="26"/>
      <c r="S1697" s="26"/>
      <c r="T1697" s="26"/>
    </row>
    <row r="1698" spans="1:20" x14ac:dyDescent="0.25">
      <c r="A1698" s="2" t="s">
        <v>4489</v>
      </c>
      <c r="B1698" s="10" t="s">
        <v>1067</v>
      </c>
      <c r="C1698" s="10"/>
      <c r="D1698" s="10"/>
      <c r="E1698" s="10"/>
      <c r="F1698" s="10"/>
      <c r="G1698" s="10"/>
      <c r="H1698" s="27"/>
      <c r="I1698" s="27"/>
      <c r="J1698" s="27"/>
      <c r="K1698" s="27"/>
      <c r="L1698" s="27"/>
      <c r="M1698" s="27"/>
      <c r="N1698" s="27">
        <f>SUBTOTAL(9,N1693:N1697)</f>
        <v>7700000</v>
      </c>
      <c r="O1698" s="27">
        <f>SUBTOTAL(9,O1693:O1697)</f>
        <v>7700000</v>
      </c>
      <c r="P1698" s="27"/>
      <c r="Q1698" s="27"/>
      <c r="R1698" s="27"/>
      <c r="S1698" s="27"/>
      <c r="T1698" s="27"/>
    </row>
    <row r="1699" spans="1:20" x14ac:dyDescent="0.25">
      <c r="A1699" s="2" t="s">
        <v>4489</v>
      </c>
      <c r="B1699" s="33">
        <v>8387610</v>
      </c>
      <c r="C1699" s="35" t="s">
        <v>183</v>
      </c>
      <c r="D1699" s="33" t="s">
        <v>184</v>
      </c>
      <c r="E1699" s="35" t="s">
        <v>185</v>
      </c>
      <c r="F1699" s="10" t="s">
        <v>44</v>
      </c>
      <c r="G1699" s="18" t="s">
        <v>10</v>
      </c>
      <c r="H1699" s="26"/>
      <c r="I1699" s="26"/>
      <c r="J1699" s="26"/>
      <c r="K1699" s="26"/>
      <c r="L1699" s="26"/>
      <c r="M1699" s="26"/>
      <c r="N1699" s="26"/>
      <c r="O1699" s="26">
        <v>521000</v>
      </c>
      <c r="P1699" s="26"/>
      <c r="Q1699" s="26"/>
      <c r="R1699" s="26"/>
      <c r="S1699" s="26"/>
      <c r="T1699" s="26"/>
    </row>
    <row r="1700" spans="1:20" x14ac:dyDescent="0.25">
      <c r="A1700" s="2" t="s">
        <v>4489</v>
      </c>
      <c r="B1700" s="37"/>
      <c r="C1700" s="38"/>
      <c r="D1700" s="37"/>
      <c r="E1700" s="38"/>
      <c r="F1700" s="10" t="s">
        <v>11</v>
      </c>
      <c r="G1700" s="18" t="s">
        <v>10</v>
      </c>
      <c r="H1700" s="26"/>
      <c r="I1700" s="26"/>
      <c r="J1700" s="26"/>
      <c r="K1700" s="26"/>
      <c r="L1700" s="26"/>
      <c r="M1700" s="26"/>
      <c r="N1700" s="26">
        <v>50000</v>
      </c>
      <c r="O1700" s="26"/>
      <c r="P1700" s="26"/>
      <c r="Q1700" s="26"/>
      <c r="R1700" s="26"/>
      <c r="S1700" s="26"/>
      <c r="T1700" s="26"/>
    </row>
    <row r="1701" spans="1:20" x14ac:dyDescent="0.25">
      <c r="A1701" s="2" t="s">
        <v>4489</v>
      </c>
      <c r="B1701" s="37"/>
      <c r="C1701" s="38"/>
      <c r="D1701" s="37"/>
      <c r="E1701" s="38"/>
      <c r="F1701" s="10" t="s">
        <v>187</v>
      </c>
      <c r="G1701" s="18" t="s">
        <v>10</v>
      </c>
      <c r="H1701" s="26"/>
      <c r="I1701" s="26"/>
      <c r="J1701" s="26"/>
      <c r="K1701" s="26"/>
      <c r="L1701" s="26"/>
      <c r="M1701" s="26"/>
      <c r="N1701" s="26"/>
      <c r="O1701" s="26">
        <v>20000</v>
      </c>
      <c r="P1701" s="26"/>
      <c r="Q1701" s="26"/>
      <c r="R1701" s="26"/>
      <c r="S1701" s="26"/>
      <c r="T1701" s="26"/>
    </row>
    <row r="1702" spans="1:20" x14ac:dyDescent="0.25">
      <c r="A1702" s="2" t="s">
        <v>4489</v>
      </c>
      <c r="B1702" s="37"/>
      <c r="C1702" s="38"/>
      <c r="D1702" s="37"/>
      <c r="E1702" s="38"/>
      <c r="F1702" s="10" t="s">
        <v>53</v>
      </c>
      <c r="G1702" s="18" t="s">
        <v>10</v>
      </c>
      <c r="H1702" s="26"/>
      <c r="I1702" s="26"/>
      <c r="J1702" s="26"/>
      <c r="K1702" s="26"/>
      <c r="L1702" s="26"/>
      <c r="M1702" s="26"/>
      <c r="N1702" s="26"/>
      <c r="O1702" s="26">
        <v>30000</v>
      </c>
      <c r="P1702" s="26"/>
      <c r="Q1702" s="26"/>
      <c r="R1702" s="26"/>
      <c r="S1702" s="26"/>
      <c r="T1702" s="26"/>
    </row>
    <row r="1703" spans="1:20" x14ac:dyDescent="0.25">
      <c r="A1703" s="2" t="s">
        <v>4489</v>
      </c>
      <c r="B1703" s="37"/>
      <c r="C1703" s="38"/>
      <c r="D1703" s="37"/>
      <c r="E1703" s="38"/>
      <c r="F1703" s="10" t="s">
        <v>12</v>
      </c>
      <c r="G1703" s="18" t="s">
        <v>10</v>
      </c>
      <c r="H1703" s="26"/>
      <c r="I1703" s="26"/>
      <c r="J1703" s="26"/>
      <c r="K1703" s="26"/>
      <c r="L1703" s="26"/>
      <c r="M1703" s="26"/>
      <c r="N1703" s="26"/>
      <c r="O1703" s="26">
        <v>6000</v>
      </c>
      <c r="P1703" s="26"/>
      <c r="Q1703" s="26"/>
      <c r="R1703" s="26"/>
      <c r="S1703" s="26"/>
      <c r="T1703" s="26"/>
    </row>
    <row r="1704" spans="1:20" x14ac:dyDescent="0.25">
      <c r="A1704" s="2" t="s">
        <v>4489</v>
      </c>
      <c r="B1704" s="37"/>
      <c r="C1704" s="38"/>
      <c r="D1704" s="37"/>
      <c r="E1704" s="38"/>
      <c r="F1704" s="10" t="s">
        <v>13</v>
      </c>
      <c r="G1704" s="18" t="s">
        <v>10</v>
      </c>
      <c r="H1704" s="26"/>
      <c r="I1704" s="26"/>
      <c r="J1704" s="26"/>
      <c r="K1704" s="26"/>
      <c r="L1704" s="26"/>
      <c r="M1704" s="26"/>
      <c r="N1704" s="26">
        <v>20000</v>
      </c>
      <c r="O1704" s="26"/>
      <c r="P1704" s="26"/>
      <c r="Q1704" s="26"/>
      <c r="R1704" s="26"/>
      <c r="S1704" s="26"/>
      <c r="T1704" s="26"/>
    </row>
    <row r="1705" spans="1:20" x14ac:dyDescent="0.25">
      <c r="A1705" s="2" t="s">
        <v>4489</v>
      </c>
      <c r="B1705" s="37"/>
      <c r="C1705" s="38"/>
      <c r="D1705" s="37"/>
      <c r="E1705" s="38"/>
      <c r="F1705" s="10" t="s">
        <v>14</v>
      </c>
      <c r="G1705" s="18" t="s">
        <v>10</v>
      </c>
      <c r="H1705" s="26"/>
      <c r="I1705" s="26"/>
      <c r="J1705" s="26"/>
      <c r="K1705" s="26"/>
      <c r="L1705" s="26"/>
      <c r="M1705" s="26"/>
      <c r="N1705" s="26"/>
      <c r="O1705" s="26">
        <v>20000</v>
      </c>
      <c r="P1705" s="26"/>
      <c r="Q1705" s="26"/>
      <c r="R1705" s="26"/>
      <c r="S1705" s="26"/>
      <c r="T1705" s="26"/>
    </row>
    <row r="1706" spans="1:20" x14ac:dyDescent="0.25">
      <c r="A1706" s="2" t="s">
        <v>4489</v>
      </c>
      <c r="B1706" s="37"/>
      <c r="C1706" s="38"/>
      <c r="D1706" s="37"/>
      <c r="E1706" s="38"/>
      <c r="F1706" s="10" t="s">
        <v>15</v>
      </c>
      <c r="G1706" s="18" t="s">
        <v>10</v>
      </c>
      <c r="H1706" s="26"/>
      <c r="I1706" s="26"/>
      <c r="J1706" s="26"/>
      <c r="K1706" s="26"/>
      <c r="L1706" s="26"/>
      <c r="M1706" s="26"/>
      <c r="N1706" s="26"/>
      <c r="O1706" s="26">
        <v>10000</v>
      </c>
      <c r="P1706" s="26"/>
      <c r="Q1706" s="26"/>
      <c r="R1706" s="26"/>
      <c r="S1706" s="26"/>
      <c r="T1706" s="26"/>
    </row>
    <row r="1707" spans="1:20" x14ac:dyDescent="0.25">
      <c r="A1707" s="2" t="s">
        <v>4489</v>
      </c>
      <c r="B1707" s="37"/>
      <c r="C1707" s="38"/>
      <c r="D1707" s="37"/>
      <c r="E1707" s="38"/>
      <c r="F1707" s="10" t="s">
        <v>18</v>
      </c>
      <c r="G1707" s="18" t="s">
        <v>10</v>
      </c>
      <c r="H1707" s="26"/>
      <c r="I1707" s="26"/>
      <c r="J1707" s="26"/>
      <c r="K1707" s="26"/>
      <c r="L1707" s="26"/>
      <c r="M1707" s="26"/>
      <c r="N1707" s="26">
        <v>40000</v>
      </c>
      <c r="O1707" s="26"/>
      <c r="P1707" s="26"/>
      <c r="Q1707" s="26"/>
      <c r="R1707" s="26"/>
      <c r="S1707" s="26"/>
      <c r="T1707" s="26"/>
    </row>
    <row r="1708" spans="1:20" x14ac:dyDescent="0.25">
      <c r="A1708" s="2" t="s">
        <v>4489</v>
      </c>
      <c r="B1708" s="37"/>
      <c r="C1708" s="38"/>
      <c r="D1708" s="37"/>
      <c r="E1708" s="38"/>
      <c r="F1708" s="10" t="s">
        <v>20</v>
      </c>
      <c r="G1708" s="18" t="s">
        <v>10</v>
      </c>
      <c r="H1708" s="26"/>
      <c r="I1708" s="26"/>
      <c r="J1708" s="26"/>
      <c r="K1708" s="26"/>
      <c r="L1708" s="26"/>
      <c r="M1708" s="26"/>
      <c r="N1708" s="26">
        <v>97000</v>
      </c>
      <c r="O1708" s="26"/>
      <c r="P1708" s="26"/>
      <c r="Q1708" s="26"/>
      <c r="R1708" s="26"/>
      <c r="S1708" s="26"/>
      <c r="T1708" s="26"/>
    </row>
    <row r="1709" spans="1:20" x14ac:dyDescent="0.25">
      <c r="A1709" s="2" t="s">
        <v>4489</v>
      </c>
      <c r="B1709" s="34"/>
      <c r="C1709" s="36"/>
      <c r="D1709" s="34"/>
      <c r="E1709" s="36"/>
      <c r="F1709" s="10" t="s">
        <v>24</v>
      </c>
      <c r="G1709" s="18" t="s">
        <v>10</v>
      </c>
      <c r="H1709" s="26"/>
      <c r="I1709" s="26"/>
      <c r="J1709" s="26"/>
      <c r="K1709" s="26"/>
      <c r="L1709" s="26"/>
      <c r="M1709" s="26"/>
      <c r="N1709" s="26">
        <v>400000</v>
      </c>
      <c r="O1709" s="26"/>
      <c r="P1709" s="26"/>
      <c r="Q1709" s="26"/>
      <c r="R1709" s="26"/>
      <c r="S1709" s="26"/>
      <c r="T1709" s="26"/>
    </row>
    <row r="1710" spans="1:20" x14ac:dyDescent="0.25">
      <c r="A1710" s="2" t="s">
        <v>4489</v>
      </c>
      <c r="B1710" s="10" t="s">
        <v>1068</v>
      </c>
      <c r="C1710" s="10"/>
      <c r="D1710" s="10"/>
      <c r="E1710" s="10"/>
      <c r="F1710" s="10"/>
      <c r="G1710" s="10"/>
      <c r="H1710" s="27"/>
      <c r="I1710" s="27"/>
      <c r="J1710" s="27"/>
      <c r="K1710" s="27"/>
      <c r="L1710" s="27"/>
      <c r="M1710" s="27"/>
      <c r="N1710" s="27">
        <f>SUBTOTAL(9,N1699:N1709)</f>
        <v>607000</v>
      </c>
      <c r="O1710" s="27">
        <f>SUBTOTAL(9,O1699:O1709)</f>
        <v>607000</v>
      </c>
      <c r="P1710" s="27"/>
      <c r="Q1710" s="27"/>
      <c r="R1710" s="27"/>
      <c r="S1710" s="27"/>
      <c r="T1710" s="27"/>
    </row>
    <row r="1711" spans="1:20" x14ac:dyDescent="0.25">
      <c r="A1711" s="2" t="s">
        <v>4489</v>
      </c>
      <c r="B1711" s="33">
        <v>8433601</v>
      </c>
      <c r="C1711" s="35" t="s">
        <v>621</v>
      </c>
      <c r="D1711" s="33" t="s">
        <v>845</v>
      </c>
      <c r="E1711" s="35" t="s">
        <v>846</v>
      </c>
      <c r="F1711" s="10" t="s">
        <v>170</v>
      </c>
      <c r="G1711" s="18" t="s">
        <v>10</v>
      </c>
      <c r="H1711" s="26"/>
      <c r="I1711" s="26"/>
      <c r="J1711" s="26"/>
      <c r="K1711" s="26"/>
      <c r="L1711" s="26"/>
      <c r="M1711" s="26"/>
      <c r="N1711" s="26">
        <v>300000</v>
      </c>
      <c r="O1711" s="26"/>
      <c r="P1711" s="26"/>
      <c r="Q1711" s="26"/>
      <c r="R1711" s="26"/>
      <c r="S1711" s="26"/>
      <c r="T1711" s="26"/>
    </row>
    <row r="1712" spans="1:20" x14ac:dyDescent="0.25">
      <c r="A1712" s="2" t="s">
        <v>4489</v>
      </c>
      <c r="B1712" s="37"/>
      <c r="C1712" s="38"/>
      <c r="D1712" s="37"/>
      <c r="E1712" s="38"/>
      <c r="F1712" s="10" t="s">
        <v>417</v>
      </c>
      <c r="G1712" s="18" t="s">
        <v>10</v>
      </c>
      <c r="H1712" s="26"/>
      <c r="I1712" s="26"/>
      <c r="J1712" s="26"/>
      <c r="K1712" s="26"/>
      <c r="L1712" s="26"/>
      <c r="M1712" s="26"/>
      <c r="N1712" s="26">
        <v>300000</v>
      </c>
      <c r="O1712" s="26"/>
      <c r="P1712" s="26"/>
      <c r="Q1712" s="26"/>
      <c r="R1712" s="26"/>
      <c r="S1712" s="26"/>
      <c r="T1712" s="26"/>
    </row>
    <row r="1713" spans="1:20" x14ac:dyDescent="0.25">
      <c r="A1713" s="2" t="s">
        <v>4489</v>
      </c>
      <c r="B1713" s="37"/>
      <c r="C1713" s="38"/>
      <c r="D1713" s="37"/>
      <c r="E1713" s="38"/>
      <c r="F1713" s="10" t="s">
        <v>22</v>
      </c>
      <c r="G1713" s="18" t="s">
        <v>10</v>
      </c>
      <c r="H1713" s="26"/>
      <c r="I1713" s="26"/>
      <c r="J1713" s="26"/>
      <c r="K1713" s="26"/>
      <c r="L1713" s="26"/>
      <c r="M1713" s="26"/>
      <c r="N1713" s="26"/>
      <c r="O1713" s="26">
        <v>2081000</v>
      </c>
      <c r="P1713" s="26"/>
      <c r="Q1713" s="26"/>
      <c r="R1713" s="26"/>
      <c r="S1713" s="26"/>
      <c r="T1713" s="26"/>
    </row>
    <row r="1714" spans="1:20" x14ac:dyDescent="0.25">
      <c r="A1714" s="2" t="s">
        <v>4489</v>
      </c>
      <c r="B1714" s="37"/>
      <c r="C1714" s="38"/>
      <c r="D1714" s="37"/>
      <c r="E1714" s="38"/>
      <c r="F1714" s="10" t="s">
        <v>156</v>
      </c>
      <c r="G1714" s="18" t="s">
        <v>10</v>
      </c>
      <c r="H1714" s="26"/>
      <c r="I1714" s="26"/>
      <c r="J1714" s="26"/>
      <c r="K1714" s="26"/>
      <c r="L1714" s="26"/>
      <c r="M1714" s="26"/>
      <c r="N1714" s="26">
        <v>720000</v>
      </c>
      <c r="O1714" s="26"/>
      <c r="P1714" s="26"/>
      <c r="Q1714" s="26"/>
      <c r="R1714" s="26"/>
      <c r="S1714" s="26"/>
      <c r="T1714" s="26"/>
    </row>
    <row r="1715" spans="1:20" x14ac:dyDescent="0.25">
      <c r="A1715" s="2" t="s">
        <v>4489</v>
      </c>
      <c r="B1715" s="37"/>
      <c r="C1715" s="38"/>
      <c r="D1715" s="37"/>
      <c r="E1715" s="38"/>
      <c r="F1715" s="10" t="s">
        <v>298</v>
      </c>
      <c r="G1715" s="18" t="s">
        <v>10</v>
      </c>
      <c r="H1715" s="26"/>
      <c r="I1715" s="26"/>
      <c r="J1715" s="26"/>
      <c r="K1715" s="26"/>
      <c r="L1715" s="26"/>
      <c r="M1715" s="26"/>
      <c r="N1715" s="26">
        <v>261000</v>
      </c>
      <c r="O1715" s="26"/>
      <c r="P1715" s="26"/>
      <c r="Q1715" s="26"/>
      <c r="R1715" s="26"/>
      <c r="S1715" s="26"/>
      <c r="T1715" s="26"/>
    </row>
    <row r="1716" spans="1:20" x14ac:dyDescent="0.25">
      <c r="A1716" s="2" t="s">
        <v>4489</v>
      </c>
      <c r="B1716" s="34"/>
      <c r="C1716" s="36"/>
      <c r="D1716" s="34"/>
      <c r="E1716" s="36"/>
      <c r="F1716" s="10" t="s">
        <v>24</v>
      </c>
      <c r="G1716" s="18" t="s">
        <v>10</v>
      </c>
      <c r="H1716" s="26"/>
      <c r="I1716" s="26"/>
      <c r="J1716" s="26"/>
      <c r="K1716" s="26"/>
      <c r="L1716" s="26"/>
      <c r="M1716" s="26"/>
      <c r="N1716" s="26">
        <v>500000</v>
      </c>
      <c r="O1716" s="26"/>
      <c r="P1716" s="26"/>
      <c r="Q1716" s="26"/>
      <c r="R1716" s="26"/>
      <c r="S1716" s="26"/>
      <c r="T1716" s="26"/>
    </row>
    <row r="1717" spans="1:20" x14ac:dyDescent="0.25">
      <c r="A1717" s="2" t="s">
        <v>4489</v>
      </c>
      <c r="B1717" s="10" t="s">
        <v>1069</v>
      </c>
      <c r="C1717" s="10"/>
      <c r="D1717" s="10"/>
      <c r="E1717" s="10"/>
      <c r="F1717" s="10"/>
      <c r="G1717" s="10"/>
      <c r="H1717" s="27"/>
      <c r="I1717" s="27"/>
      <c r="J1717" s="27"/>
      <c r="K1717" s="27"/>
      <c r="L1717" s="27"/>
      <c r="M1717" s="27"/>
      <c r="N1717" s="27">
        <f>SUBTOTAL(9,N1711:N1716)</f>
        <v>2081000</v>
      </c>
      <c r="O1717" s="27">
        <f>SUBTOTAL(9,O1711:O1716)</f>
        <v>2081000</v>
      </c>
      <c r="P1717" s="27"/>
      <c r="Q1717" s="27"/>
      <c r="R1717" s="27"/>
      <c r="S1717" s="27"/>
      <c r="T1717" s="27"/>
    </row>
    <row r="1718" spans="1:20" x14ac:dyDescent="0.25">
      <c r="A1718" s="2" t="s">
        <v>4489</v>
      </c>
      <c r="B1718" s="33">
        <v>8473468</v>
      </c>
      <c r="C1718" s="35" t="s">
        <v>162</v>
      </c>
      <c r="D1718" s="33" t="s">
        <v>228</v>
      </c>
      <c r="E1718" s="35" t="s">
        <v>229</v>
      </c>
      <c r="F1718" s="10" t="s">
        <v>170</v>
      </c>
      <c r="G1718" s="18" t="s">
        <v>33</v>
      </c>
      <c r="H1718" s="26">
        <v>412668</v>
      </c>
      <c r="I1718" s="26"/>
      <c r="J1718" s="26"/>
      <c r="K1718" s="26"/>
      <c r="L1718" s="26"/>
      <c r="M1718" s="26"/>
      <c r="N1718" s="26"/>
      <c r="O1718" s="26"/>
      <c r="P1718" s="26"/>
      <c r="Q1718" s="26"/>
      <c r="R1718" s="26"/>
      <c r="S1718" s="26"/>
      <c r="T1718" s="26"/>
    </row>
    <row r="1719" spans="1:20" x14ac:dyDescent="0.25">
      <c r="A1719" s="2" t="s">
        <v>4489</v>
      </c>
      <c r="B1719" s="37"/>
      <c r="C1719" s="38"/>
      <c r="D1719" s="37"/>
      <c r="E1719" s="38"/>
      <c r="F1719" s="10" t="s">
        <v>128</v>
      </c>
      <c r="G1719" s="18" t="s">
        <v>33</v>
      </c>
      <c r="H1719" s="26"/>
      <c r="I1719" s="26">
        <v>30000</v>
      </c>
      <c r="J1719" s="26"/>
      <c r="K1719" s="26"/>
      <c r="L1719" s="26"/>
      <c r="M1719" s="26"/>
      <c r="N1719" s="26"/>
      <c r="O1719" s="26"/>
      <c r="P1719" s="26"/>
      <c r="Q1719" s="26"/>
      <c r="R1719" s="26"/>
      <c r="S1719" s="26"/>
      <c r="T1719" s="26"/>
    </row>
    <row r="1720" spans="1:20" x14ac:dyDescent="0.25">
      <c r="A1720" s="2" t="s">
        <v>4489</v>
      </c>
      <c r="B1720" s="37"/>
      <c r="C1720" s="38"/>
      <c r="D1720" s="37"/>
      <c r="E1720" s="38"/>
      <c r="F1720" s="10" t="s">
        <v>9</v>
      </c>
      <c r="G1720" s="18" t="s">
        <v>33</v>
      </c>
      <c r="H1720" s="26"/>
      <c r="I1720" s="26">
        <v>20000</v>
      </c>
      <c r="J1720" s="26"/>
      <c r="K1720" s="26"/>
      <c r="L1720" s="26"/>
      <c r="M1720" s="26"/>
      <c r="N1720" s="26"/>
      <c r="O1720" s="26"/>
      <c r="P1720" s="26"/>
      <c r="Q1720" s="26"/>
      <c r="R1720" s="26"/>
      <c r="S1720" s="26"/>
      <c r="T1720" s="26"/>
    </row>
    <row r="1721" spans="1:20" x14ac:dyDescent="0.25">
      <c r="A1721" s="2" t="s">
        <v>4489</v>
      </c>
      <c r="B1721" s="37"/>
      <c r="C1721" s="38"/>
      <c r="D1721" s="37"/>
      <c r="E1721" s="38"/>
      <c r="F1721" s="10" t="s">
        <v>103</v>
      </c>
      <c r="G1721" s="18" t="s">
        <v>33</v>
      </c>
      <c r="H1721" s="26"/>
      <c r="I1721" s="26">
        <v>18325</v>
      </c>
      <c r="J1721" s="26"/>
      <c r="K1721" s="26"/>
      <c r="L1721" s="26"/>
      <c r="M1721" s="26"/>
      <c r="N1721" s="26"/>
      <c r="O1721" s="26"/>
      <c r="P1721" s="26"/>
      <c r="Q1721" s="26"/>
      <c r="R1721" s="26"/>
      <c r="S1721" s="26"/>
      <c r="T1721" s="26"/>
    </row>
    <row r="1722" spans="1:20" x14ac:dyDescent="0.25">
      <c r="A1722" s="2" t="s">
        <v>4489</v>
      </c>
      <c r="B1722" s="37"/>
      <c r="C1722" s="38"/>
      <c r="D1722" s="37"/>
      <c r="E1722" s="38"/>
      <c r="F1722" s="10" t="s">
        <v>53</v>
      </c>
      <c r="G1722" s="18" t="s">
        <v>33</v>
      </c>
      <c r="H1722" s="26"/>
      <c r="I1722" s="26">
        <v>10000</v>
      </c>
      <c r="J1722" s="26"/>
      <c r="K1722" s="26"/>
      <c r="L1722" s="26"/>
      <c r="M1722" s="26"/>
      <c r="N1722" s="26"/>
      <c r="O1722" s="26"/>
      <c r="P1722" s="26"/>
      <c r="Q1722" s="26"/>
      <c r="R1722" s="26"/>
      <c r="S1722" s="26"/>
      <c r="T1722" s="26"/>
    </row>
    <row r="1723" spans="1:20" x14ac:dyDescent="0.25">
      <c r="A1723" s="2" t="s">
        <v>4489</v>
      </c>
      <c r="B1723" s="37"/>
      <c r="C1723" s="38"/>
      <c r="D1723" s="37"/>
      <c r="E1723" s="38"/>
      <c r="F1723" s="10" t="s">
        <v>77</v>
      </c>
      <c r="G1723" s="18" t="s">
        <v>33</v>
      </c>
      <c r="H1723" s="26"/>
      <c r="I1723" s="26">
        <v>341077</v>
      </c>
      <c r="J1723" s="26"/>
      <c r="K1723" s="26"/>
      <c r="L1723" s="26"/>
      <c r="M1723" s="26"/>
      <c r="N1723" s="26"/>
      <c r="O1723" s="26"/>
      <c r="P1723" s="26"/>
      <c r="Q1723" s="26"/>
      <c r="R1723" s="26"/>
      <c r="S1723" s="26"/>
      <c r="T1723" s="26"/>
    </row>
    <row r="1724" spans="1:20" x14ac:dyDescent="0.25">
      <c r="A1724" s="2" t="s">
        <v>4489</v>
      </c>
      <c r="B1724" s="37"/>
      <c r="C1724" s="38"/>
      <c r="D1724" s="37"/>
      <c r="E1724" s="38"/>
      <c r="F1724" s="10" t="s">
        <v>22</v>
      </c>
      <c r="G1724" s="18" t="s">
        <v>33</v>
      </c>
      <c r="H1724" s="26"/>
      <c r="I1724" s="26">
        <v>19800</v>
      </c>
      <c r="J1724" s="26"/>
      <c r="K1724" s="26"/>
      <c r="L1724" s="26"/>
      <c r="M1724" s="26"/>
      <c r="N1724" s="26"/>
      <c r="O1724" s="26"/>
      <c r="P1724" s="26"/>
      <c r="Q1724" s="26"/>
      <c r="R1724" s="26"/>
      <c r="S1724" s="26"/>
      <c r="T1724" s="26"/>
    </row>
    <row r="1725" spans="1:20" x14ac:dyDescent="0.25">
      <c r="A1725" s="2" t="s">
        <v>4489</v>
      </c>
      <c r="B1725" s="37"/>
      <c r="C1725" s="38"/>
      <c r="D1725" s="37"/>
      <c r="E1725" s="38"/>
      <c r="F1725" s="10" t="s">
        <v>181</v>
      </c>
      <c r="G1725" s="18" t="s">
        <v>33</v>
      </c>
      <c r="H1725" s="26"/>
      <c r="I1725" s="26">
        <v>35000</v>
      </c>
      <c r="J1725" s="26"/>
      <c r="K1725" s="26"/>
      <c r="L1725" s="26"/>
      <c r="M1725" s="26"/>
      <c r="N1725" s="26"/>
      <c r="O1725" s="26"/>
      <c r="P1725" s="26"/>
      <c r="Q1725" s="26"/>
      <c r="R1725" s="26"/>
      <c r="S1725" s="26"/>
      <c r="T1725" s="26"/>
    </row>
    <row r="1726" spans="1:20" x14ac:dyDescent="0.25">
      <c r="A1726" s="2" t="s">
        <v>4489</v>
      </c>
      <c r="B1726" s="34"/>
      <c r="C1726" s="36"/>
      <c r="D1726" s="34"/>
      <c r="E1726" s="36"/>
      <c r="F1726" s="10" t="s">
        <v>230</v>
      </c>
      <c r="G1726" s="18" t="s">
        <v>33</v>
      </c>
      <c r="H1726" s="26">
        <v>61534</v>
      </c>
      <c r="I1726" s="26"/>
      <c r="J1726" s="26"/>
      <c r="K1726" s="26"/>
      <c r="L1726" s="26"/>
      <c r="M1726" s="26"/>
      <c r="N1726" s="26"/>
      <c r="O1726" s="26"/>
      <c r="P1726" s="26"/>
      <c r="Q1726" s="26"/>
      <c r="R1726" s="26"/>
      <c r="S1726" s="26"/>
      <c r="T1726" s="26"/>
    </row>
    <row r="1727" spans="1:20" x14ac:dyDescent="0.25">
      <c r="A1727" s="2" t="s">
        <v>4489</v>
      </c>
      <c r="B1727" s="10" t="s">
        <v>1070</v>
      </c>
      <c r="C1727" s="10"/>
      <c r="D1727" s="10"/>
      <c r="E1727" s="10"/>
      <c r="F1727" s="10"/>
      <c r="G1727" s="10"/>
      <c r="H1727" s="27">
        <f>SUBTOTAL(9,H1718:H1726)</f>
        <v>474202</v>
      </c>
      <c r="I1727" s="27">
        <f>SUBTOTAL(9,I1718:I1726)</f>
        <v>474202</v>
      </c>
      <c r="J1727" s="27"/>
      <c r="K1727" s="27"/>
      <c r="L1727" s="27"/>
      <c r="M1727" s="27"/>
      <c r="N1727" s="27"/>
      <c r="O1727" s="27"/>
      <c r="P1727" s="27"/>
      <c r="Q1727" s="27"/>
      <c r="R1727" s="27"/>
      <c r="S1727" s="27"/>
      <c r="T1727" s="27"/>
    </row>
    <row r="1728" spans="1:20" x14ac:dyDescent="0.25">
      <c r="A1728" s="2" t="s">
        <v>4489</v>
      </c>
      <c r="B1728" s="33">
        <v>8473497</v>
      </c>
      <c r="C1728" s="35" t="s">
        <v>162</v>
      </c>
      <c r="D1728" s="33" t="s">
        <v>750</v>
      </c>
      <c r="E1728" s="35" t="s">
        <v>751</v>
      </c>
      <c r="F1728" s="10" t="s">
        <v>96</v>
      </c>
      <c r="G1728" s="18" t="s">
        <v>33</v>
      </c>
      <c r="H1728" s="26"/>
      <c r="I1728" s="26">
        <v>930988</v>
      </c>
      <c r="J1728" s="26"/>
      <c r="K1728" s="26"/>
      <c r="L1728" s="26"/>
      <c r="M1728" s="26"/>
      <c r="N1728" s="26"/>
      <c r="O1728" s="26"/>
      <c r="P1728" s="26"/>
      <c r="Q1728" s="26"/>
      <c r="R1728" s="26"/>
      <c r="S1728" s="26"/>
      <c r="T1728" s="26"/>
    </row>
    <row r="1729" spans="1:20" x14ac:dyDescent="0.25">
      <c r="A1729" s="2" t="s">
        <v>4489</v>
      </c>
      <c r="B1729" s="34"/>
      <c r="C1729" s="36"/>
      <c r="D1729" s="34"/>
      <c r="E1729" s="36"/>
      <c r="F1729" s="10" t="s">
        <v>24</v>
      </c>
      <c r="G1729" s="18" t="s">
        <v>33</v>
      </c>
      <c r="H1729" s="26">
        <v>930988</v>
      </c>
      <c r="I1729" s="26"/>
      <c r="J1729" s="26"/>
      <c r="K1729" s="26"/>
      <c r="L1729" s="26"/>
      <c r="M1729" s="26"/>
      <c r="N1729" s="26"/>
      <c r="O1729" s="26"/>
      <c r="P1729" s="26"/>
      <c r="Q1729" s="26"/>
      <c r="R1729" s="26"/>
      <c r="S1729" s="26"/>
      <c r="T1729" s="26"/>
    </row>
    <row r="1730" spans="1:20" x14ac:dyDescent="0.25">
      <c r="A1730" s="2" t="s">
        <v>4489</v>
      </c>
      <c r="B1730" s="10" t="s">
        <v>1071</v>
      </c>
      <c r="C1730" s="10"/>
      <c r="D1730" s="10"/>
      <c r="E1730" s="10"/>
      <c r="F1730" s="10"/>
      <c r="G1730" s="10"/>
      <c r="H1730" s="27">
        <f>SUBTOTAL(9,H1728:H1729)</f>
        <v>930988</v>
      </c>
      <c r="I1730" s="27">
        <f>SUBTOTAL(9,I1728:I1729)</f>
        <v>930988</v>
      </c>
      <c r="J1730" s="27"/>
      <c r="K1730" s="27"/>
      <c r="L1730" s="27"/>
      <c r="M1730" s="27"/>
      <c r="N1730" s="27"/>
      <c r="O1730" s="27"/>
      <c r="P1730" s="27"/>
      <c r="Q1730" s="27"/>
      <c r="R1730" s="27"/>
      <c r="S1730" s="27"/>
      <c r="T1730" s="27"/>
    </row>
    <row r="1731" spans="1:20" x14ac:dyDescent="0.25">
      <c r="A1731" s="2" t="s">
        <v>4489</v>
      </c>
      <c r="B1731" s="33">
        <v>8481573</v>
      </c>
      <c r="C1731" s="35" t="s">
        <v>88</v>
      </c>
      <c r="D1731" s="33" t="s">
        <v>483</v>
      </c>
      <c r="E1731" s="35" t="s">
        <v>484</v>
      </c>
      <c r="F1731" s="10" t="s">
        <v>102</v>
      </c>
      <c r="G1731" s="18" t="s">
        <v>10</v>
      </c>
      <c r="H1731" s="26"/>
      <c r="I1731" s="26"/>
      <c r="J1731" s="26"/>
      <c r="K1731" s="26"/>
      <c r="L1731" s="26"/>
      <c r="M1731" s="26"/>
      <c r="N1731" s="26"/>
      <c r="O1731" s="26">
        <v>100000</v>
      </c>
      <c r="P1731" s="26"/>
      <c r="Q1731" s="26"/>
      <c r="R1731" s="26"/>
      <c r="S1731" s="26"/>
      <c r="T1731" s="26"/>
    </row>
    <row r="1732" spans="1:20" x14ac:dyDescent="0.25">
      <c r="A1732" s="2" t="s">
        <v>4489</v>
      </c>
      <c r="B1732" s="37"/>
      <c r="C1732" s="38"/>
      <c r="D1732" s="37"/>
      <c r="E1732" s="38"/>
      <c r="F1732" s="10" t="s">
        <v>11</v>
      </c>
      <c r="G1732" s="18" t="s">
        <v>10</v>
      </c>
      <c r="H1732" s="26"/>
      <c r="I1732" s="26"/>
      <c r="J1732" s="26"/>
      <c r="K1732" s="26"/>
      <c r="L1732" s="26"/>
      <c r="M1732" s="26"/>
      <c r="N1732" s="26"/>
      <c r="O1732" s="26">
        <v>173658</v>
      </c>
      <c r="P1732" s="26"/>
      <c r="Q1732" s="26"/>
      <c r="R1732" s="26"/>
      <c r="S1732" s="26"/>
      <c r="T1732" s="26"/>
    </row>
    <row r="1733" spans="1:20" x14ac:dyDescent="0.25">
      <c r="A1733" s="2" t="s">
        <v>4489</v>
      </c>
      <c r="B1733" s="37"/>
      <c r="C1733" s="38"/>
      <c r="D1733" s="37"/>
      <c r="E1733" s="38"/>
      <c r="F1733" s="10" t="s">
        <v>187</v>
      </c>
      <c r="G1733" s="18" t="s">
        <v>10</v>
      </c>
      <c r="H1733" s="26"/>
      <c r="I1733" s="26"/>
      <c r="J1733" s="26"/>
      <c r="K1733" s="26"/>
      <c r="L1733" s="26"/>
      <c r="M1733" s="26"/>
      <c r="N1733" s="26">
        <v>40000</v>
      </c>
      <c r="O1733" s="26"/>
      <c r="P1733" s="26"/>
      <c r="Q1733" s="26"/>
      <c r="R1733" s="26"/>
      <c r="S1733" s="26"/>
      <c r="T1733" s="26"/>
    </row>
    <row r="1734" spans="1:20" x14ac:dyDescent="0.25">
      <c r="A1734" s="2" t="s">
        <v>4489</v>
      </c>
      <c r="B1734" s="37"/>
      <c r="C1734" s="38"/>
      <c r="D1734" s="37"/>
      <c r="E1734" s="38"/>
      <c r="F1734" s="10" t="s">
        <v>53</v>
      </c>
      <c r="G1734" s="18" t="s">
        <v>10</v>
      </c>
      <c r="H1734" s="26"/>
      <c r="I1734" s="26"/>
      <c r="J1734" s="26"/>
      <c r="K1734" s="26"/>
      <c r="L1734" s="26"/>
      <c r="M1734" s="26"/>
      <c r="N1734" s="26">
        <v>35000</v>
      </c>
      <c r="O1734" s="26"/>
      <c r="P1734" s="26"/>
      <c r="Q1734" s="26"/>
      <c r="R1734" s="26"/>
      <c r="S1734" s="26"/>
      <c r="T1734" s="26"/>
    </row>
    <row r="1735" spans="1:20" x14ac:dyDescent="0.25">
      <c r="A1735" s="2" t="s">
        <v>4489</v>
      </c>
      <c r="B1735" s="37"/>
      <c r="C1735" s="38"/>
      <c r="D1735" s="37"/>
      <c r="E1735" s="38"/>
      <c r="F1735" s="10" t="s">
        <v>14</v>
      </c>
      <c r="G1735" s="18" t="s">
        <v>10</v>
      </c>
      <c r="H1735" s="26"/>
      <c r="I1735" s="26"/>
      <c r="J1735" s="26"/>
      <c r="K1735" s="26"/>
      <c r="L1735" s="26"/>
      <c r="M1735" s="26"/>
      <c r="N1735" s="26">
        <v>70000</v>
      </c>
      <c r="O1735" s="26"/>
      <c r="P1735" s="26"/>
      <c r="Q1735" s="26"/>
      <c r="R1735" s="26"/>
      <c r="S1735" s="26"/>
      <c r="T1735" s="26"/>
    </row>
    <row r="1736" spans="1:20" x14ac:dyDescent="0.25">
      <c r="A1736" s="2" t="s">
        <v>4489</v>
      </c>
      <c r="B1736" s="37"/>
      <c r="C1736" s="38"/>
      <c r="D1736" s="37"/>
      <c r="E1736" s="38"/>
      <c r="F1736" s="10" t="s">
        <v>17</v>
      </c>
      <c r="G1736" s="18" t="s">
        <v>10</v>
      </c>
      <c r="H1736" s="26"/>
      <c r="I1736" s="26"/>
      <c r="J1736" s="26"/>
      <c r="K1736" s="26"/>
      <c r="L1736" s="26"/>
      <c r="M1736" s="26"/>
      <c r="N1736" s="26">
        <v>43658</v>
      </c>
      <c r="O1736" s="26"/>
      <c r="P1736" s="26"/>
      <c r="Q1736" s="26"/>
      <c r="R1736" s="26"/>
      <c r="S1736" s="26"/>
      <c r="T1736" s="26"/>
    </row>
    <row r="1737" spans="1:20" x14ac:dyDescent="0.25">
      <c r="A1737" s="2" t="s">
        <v>4489</v>
      </c>
      <c r="B1737" s="37"/>
      <c r="C1737" s="38"/>
      <c r="D1737" s="37"/>
      <c r="E1737" s="38"/>
      <c r="F1737" s="10" t="s">
        <v>18</v>
      </c>
      <c r="G1737" s="18" t="s">
        <v>10</v>
      </c>
      <c r="H1737" s="26"/>
      <c r="I1737" s="26"/>
      <c r="J1737" s="26"/>
      <c r="K1737" s="26"/>
      <c r="L1737" s="26"/>
      <c r="M1737" s="26"/>
      <c r="N1737" s="26">
        <v>35000</v>
      </c>
      <c r="O1737" s="26"/>
      <c r="P1737" s="26"/>
      <c r="Q1737" s="26"/>
      <c r="R1737" s="26"/>
      <c r="S1737" s="26"/>
      <c r="T1737" s="26"/>
    </row>
    <row r="1738" spans="1:20" x14ac:dyDescent="0.25">
      <c r="A1738" s="2" t="s">
        <v>4489</v>
      </c>
      <c r="B1738" s="34"/>
      <c r="C1738" s="36"/>
      <c r="D1738" s="34"/>
      <c r="E1738" s="36"/>
      <c r="F1738" s="10" t="s">
        <v>20</v>
      </c>
      <c r="G1738" s="18" t="s">
        <v>10</v>
      </c>
      <c r="H1738" s="26"/>
      <c r="I1738" s="26"/>
      <c r="J1738" s="26"/>
      <c r="K1738" s="26"/>
      <c r="L1738" s="26"/>
      <c r="M1738" s="26"/>
      <c r="N1738" s="26">
        <v>50000</v>
      </c>
      <c r="O1738" s="26"/>
      <c r="P1738" s="26"/>
      <c r="Q1738" s="26"/>
      <c r="R1738" s="26"/>
      <c r="S1738" s="26"/>
      <c r="T1738" s="26"/>
    </row>
    <row r="1739" spans="1:20" x14ac:dyDescent="0.25">
      <c r="A1739" s="2" t="s">
        <v>4489</v>
      </c>
      <c r="B1739" s="10" t="s">
        <v>1072</v>
      </c>
      <c r="C1739" s="10"/>
      <c r="D1739" s="10"/>
      <c r="E1739" s="10"/>
      <c r="F1739" s="10"/>
      <c r="G1739" s="10"/>
      <c r="H1739" s="27"/>
      <c r="I1739" s="27"/>
      <c r="J1739" s="27"/>
      <c r="K1739" s="27"/>
      <c r="L1739" s="27"/>
      <c r="M1739" s="27"/>
      <c r="N1739" s="27">
        <f>SUBTOTAL(9,N1731:N1738)</f>
        <v>273658</v>
      </c>
      <c r="O1739" s="27">
        <f>SUBTOTAL(9,O1731:O1738)</f>
        <v>273658</v>
      </c>
      <c r="P1739" s="27"/>
      <c r="Q1739" s="27"/>
      <c r="R1739" s="27"/>
      <c r="S1739" s="27"/>
      <c r="T1739" s="27"/>
    </row>
    <row r="1740" spans="1:20" x14ac:dyDescent="0.25">
      <c r="A1740" s="2" t="s">
        <v>4489</v>
      </c>
      <c r="B1740" s="33">
        <v>8473624</v>
      </c>
      <c r="C1740" s="35" t="s">
        <v>98</v>
      </c>
      <c r="D1740" s="33" t="s">
        <v>1073</v>
      </c>
      <c r="E1740" s="35" t="s">
        <v>1074</v>
      </c>
      <c r="F1740" s="10" t="s">
        <v>18</v>
      </c>
      <c r="G1740" s="18" t="s">
        <v>33</v>
      </c>
      <c r="H1740" s="26">
        <v>176000</v>
      </c>
      <c r="I1740" s="26"/>
      <c r="J1740" s="26"/>
      <c r="K1740" s="26"/>
      <c r="L1740" s="26"/>
      <c r="M1740" s="26"/>
      <c r="N1740" s="26"/>
      <c r="O1740" s="26"/>
      <c r="P1740" s="26"/>
      <c r="Q1740" s="26"/>
      <c r="R1740" s="26"/>
      <c r="S1740" s="26"/>
      <c r="T1740" s="26"/>
    </row>
    <row r="1741" spans="1:20" x14ac:dyDescent="0.25">
      <c r="A1741" s="2" t="s">
        <v>4489</v>
      </c>
      <c r="B1741" s="34"/>
      <c r="C1741" s="36"/>
      <c r="D1741" s="34"/>
      <c r="E1741" s="36"/>
      <c r="F1741" s="10" t="s">
        <v>24</v>
      </c>
      <c r="G1741" s="18" t="s">
        <v>33</v>
      </c>
      <c r="H1741" s="26"/>
      <c r="I1741" s="26">
        <v>176000</v>
      </c>
      <c r="J1741" s="26"/>
      <c r="K1741" s="26"/>
      <c r="L1741" s="26"/>
      <c r="M1741" s="26"/>
      <c r="N1741" s="26"/>
      <c r="O1741" s="26"/>
      <c r="P1741" s="26"/>
      <c r="Q1741" s="26"/>
      <c r="R1741" s="26"/>
      <c r="S1741" s="26"/>
      <c r="T1741" s="26"/>
    </row>
    <row r="1742" spans="1:20" x14ac:dyDescent="0.25">
      <c r="A1742" s="2" t="s">
        <v>4489</v>
      </c>
      <c r="B1742" s="10" t="s">
        <v>1075</v>
      </c>
      <c r="C1742" s="10"/>
      <c r="D1742" s="10"/>
      <c r="E1742" s="10"/>
      <c r="F1742" s="10"/>
      <c r="G1742" s="10"/>
      <c r="H1742" s="27">
        <f>SUBTOTAL(9,H1740:H1741)</f>
        <v>176000</v>
      </c>
      <c r="I1742" s="27">
        <f>SUBTOTAL(9,I1740:I1741)</f>
        <v>176000</v>
      </c>
      <c r="J1742" s="27"/>
      <c r="K1742" s="27"/>
      <c r="L1742" s="27"/>
      <c r="M1742" s="27"/>
      <c r="N1742" s="27"/>
      <c r="O1742" s="27"/>
      <c r="P1742" s="27"/>
      <c r="Q1742" s="27"/>
      <c r="R1742" s="27"/>
      <c r="S1742" s="27"/>
      <c r="T1742" s="27"/>
    </row>
    <row r="1743" spans="1:20" x14ac:dyDescent="0.25">
      <c r="A1743" s="2" t="s">
        <v>4489</v>
      </c>
      <c r="B1743" s="33">
        <v>8378290</v>
      </c>
      <c r="C1743" s="35" t="s">
        <v>135</v>
      </c>
      <c r="D1743" s="33" t="s">
        <v>232</v>
      </c>
      <c r="E1743" s="35" t="s">
        <v>233</v>
      </c>
      <c r="F1743" s="10" t="s">
        <v>15</v>
      </c>
      <c r="G1743" s="18" t="s">
        <v>10</v>
      </c>
      <c r="H1743" s="26"/>
      <c r="I1743" s="26"/>
      <c r="J1743" s="26"/>
      <c r="K1743" s="26"/>
      <c r="L1743" s="26"/>
      <c r="M1743" s="26"/>
      <c r="N1743" s="26">
        <v>1400000</v>
      </c>
      <c r="O1743" s="26"/>
      <c r="P1743" s="26"/>
      <c r="Q1743" s="26"/>
      <c r="R1743" s="26"/>
      <c r="S1743" s="26"/>
      <c r="T1743" s="26"/>
    </row>
    <row r="1744" spans="1:20" x14ac:dyDescent="0.25">
      <c r="A1744" s="2" t="s">
        <v>4489</v>
      </c>
      <c r="B1744" s="37"/>
      <c r="C1744" s="38"/>
      <c r="D1744" s="37"/>
      <c r="E1744" s="38"/>
      <c r="F1744" s="10" t="s">
        <v>16</v>
      </c>
      <c r="G1744" s="18" t="s">
        <v>10</v>
      </c>
      <c r="H1744" s="26"/>
      <c r="I1744" s="26"/>
      <c r="J1744" s="26"/>
      <c r="K1744" s="26"/>
      <c r="L1744" s="26"/>
      <c r="M1744" s="26"/>
      <c r="N1744" s="26">
        <v>1000000</v>
      </c>
      <c r="O1744" s="26"/>
      <c r="P1744" s="26"/>
      <c r="Q1744" s="26"/>
      <c r="R1744" s="26"/>
      <c r="S1744" s="26"/>
      <c r="T1744" s="26"/>
    </row>
    <row r="1745" spans="1:20" x14ac:dyDescent="0.25">
      <c r="A1745" s="2" t="s">
        <v>4489</v>
      </c>
      <c r="B1745" s="37"/>
      <c r="C1745" s="38"/>
      <c r="D1745" s="37"/>
      <c r="E1745" s="38"/>
      <c r="F1745" s="10" t="s">
        <v>20</v>
      </c>
      <c r="G1745" s="18" t="s">
        <v>10</v>
      </c>
      <c r="H1745" s="26"/>
      <c r="I1745" s="26"/>
      <c r="J1745" s="26"/>
      <c r="K1745" s="26"/>
      <c r="L1745" s="26"/>
      <c r="M1745" s="26"/>
      <c r="N1745" s="26">
        <v>1000000</v>
      </c>
      <c r="O1745" s="26"/>
      <c r="P1745" s="26"/>
      <c r="Q1745" s="26"/>
      <c r="R1745" s="26"/>
      <c r="S1745" s="26"/>
      <c r="T1745" s="26"/>
    </row>
    <row r="1746" spans="1:20" x14ac:dyDescent="0.25">
      <c r="A1746" s="2" t="s">
        <v>4489</v>
      </c>
      <c r="B1746" s="34"/>
      <c r="C1746" s="36"/>
      <c r="D1746" s="34"/>
      <c r="E1746" s="36"/>
      <c r="F1746" s="10" t="s">
        <v>188</v>
      </c>
      <c r="G1746" s="18" t="s">
        <v>10</v>
      </c>
      <c r="H1746" s="26"/>
      <c r="I1746" s="26"/>
      <c r="J1746" s="26"/>
      <c r="K1746" s="26"/>
      <c r="L1746" s="26"/>
      <c r="M1746" s="26"/>
      <c r="N1746" s="26"/>
      <c r="O1746" s="26">
        <v>3400000</v>
      </c>
      <c r="P1746" s="26"/>
      <c r="Q1746" s="26"/>
      <c r="R1746" s="26"/>
      <c r="S1746" s="26"/>
      <c r="T1746" s="26"/>
    </row>
    <row r="1747" spans="1:20" x14ac:dyDescent="0.25">
      <c r="A1747" s="2" t="s">
        <v>4489</v>
      </c>
      <c r="B1747" s="10" t="s">
        <v>1076</v>
      </c>
      <c r="C1747" s="10"/>
      <c r="D1747" s="10"/>
      <c r="E1747" s="10"/>
      <c r="F1747" s="10"/>
      <c r="G1747" s="10"/>
      <c r="H1747" s="27"/>
      <c r="I1747" s="27"/>
      <c r="J1747" s="27"/>
      <c r="K1747" s="27"/>
      <c r="L1747" s="27"/>
      <c r="M1747" s="27"/>
      <c r="N1747" s="27">
        <f>SUBTOTAL(9,N1743:N1746)</f>
        <v>3400000</v>
      </c>
      <c r="O1747" s="27">
        <f>SUBTOTAL(9,O1743:O1746)</f>
        <v>3400000</v>
      </c>
      <c r="P1747" s="27"/>
      <c r="Q1747" s="27"/>
      <c r="R1747" s="27"/>
      <c r="S1747" s="27"/>
      <c r="T1747" s="27"/>
    </row>
    <row r="1748" spans="1:20" x14ac:dyDescent="0.25">
      <c r="A1748" s="2" t="s">
        <v>4489</v>
      </c>
      <c r="B1748" s="33">
        <v>8384495</v>
      </c>
      <c r="C1748" s="35" t="s">
        <v>162</v>
      </c>
      <c r="D1748" s="33" t="s">
        <v>605</v>
      </c>
      <c r="E1748" s="35" t="s">
        <v>606</v>
      </c>
      <c r="F1748" s="10" t="s">
        <v>13</v>
      </c>
      <c r="G1748" s="18" t="s">
        <v>10</v>
      </c>
      <c r="H1748" s="26"/>
      <c r="I1748" s="26"/>
      <c r="J1748" s="26"/>
      <c r="K1748" s="26"/>
      <c r="L1748" s="26"/>
      <c r="M1748" s="26"/>
      <c r="N1748" s="26"/>
      <c r="O1748" s="26">
        <v>1000000</v>
      </c>
      <c r="P1748" s="26"/>
      <c r="Q1748" s="26"/>
      <c r="R1748" s="26"/>
      <c r="S1748" s="26"/>
      <c r="T1748" s="26"/>
    </row>
    <row r="1749" spans="1:20" x14ac:dyDescent="0.25">
      <c r="A1749" s="2" t="s">
        <v>4489</v>
      </c>
      <c r="B1749" s="37"/>
      <c r="C1749" s="38"/>
      <c r="D1749" s="37"/>
      <c r="E1749" s="38"/>
      <c r="F1749" s="10" t="s">
        <v>77</v>
      </c>
      <c r="G1749" s="18" t="s">
        <v>10</v>
      </c>
      <c r="H1749" s="26"/>
      <c r="I1749" s="26"/>
      <c r="J1749" s="26"/>
      <c r="K1749" s="26"/>
      <c r="L1749" s="26"/>
      <c r="M1749" s="26"/>
      <c r="N1749" s="26"/>
      <c r="O1749" s="26">
        <v>600000</v>
      </c>
      <c r="P1749" s="26"/>
      <c r="Q1749" s="26"/>
      <c r="R1749" s="26"/>
      <c r="S1749" s="26"/>
      <c r="T1749" s="26"/>
    </row>
    <row r="1750" spans="1:20" x14ac:dyDescent="0.25">
      <c r="A1750" s="2" t="s">
        <v>4489</v>
      </c>
      <c r="B1750" s="34"/>
      <c r="C1750" s="36"/>
      <c r="D1750" s="34"/>
      <c r="E1750" s="36"/>
      <c r="F1750" s="10" t="s">
        <v>165</v>
      </c>
      <c r="G1750" s="18" t="s">
        <v>10</v>
      </c>
      <c r="H1750" s="26"/>
      <c r="I1750" s="26"/>
      <c r="J1750" s="26"/>
      <c r="K1750" s="26"/>
      <c r="L1750" s="26"/>
      <c r="M1750" s="26"/>
      <c r="N1750" s="26">
        <v>1600000</v>
      </c>
      <c r="O1750" s="26"/>
      <c r="P1750" s="26"/>
      <c r="Q1750" s="26"/>
      <c r="R1750" s="26"/>
      <c r="S1750" s="26"/>
      <c r="T1750" s="26"/>
    </row>
    <row r="1751" spans="1:20" x14ac:dyDescent="0.25">
      <c r="A1751" s="2" t="s">
        <v>4489</v>
      </c>
      <c r="B1751" s="10" t="s">
        <v>1077</v>
      </c>
      <c r="C1751" s="10"/>
      <c r="D1751" s="10"/>
      <c r="E1751" s="10"/>
      <c r="F1751" s="10"/>
      <c r="G1751" s="10"/>
      <c r="H1751" s="27"/>
      <c r="I1751" s="27"/>
      <c r="J1751" s="27"/>
      <c r="K1751" s="27"/>
      <c r="L1751" s="27"/>
      <c r="M1751" s="27"/>
      <c r="N1751" s="27">
        <f>SUBTOTAL(9,N1748:N1750)</f>
        <v>1600000</v>
      </c>
      <c r="O1751" s="27">
        <f>SUBTOTAL(9,O1748:O1750)</f>
        <v>1600000</v>
      </c>
      <c r="P1751" s="27"/>
      <c r="Q1751" s="27"/>
      <c r="R1751" s="27"/>
      <c r="S1751" s="27"/>
      <c r="T1751" s="27"/>
    </row>
    <row r="1752" spans="1:20" x14ac:dyDescent="0.25">
      <c r="A1752" s="2" t="s">
        <v>4489</v>
      </c>
      <c r="B1752" s="33">
        <v>8427558</v>
      </c>
      <c r="C1752" s="35" t="s">
        <v>201</v>
      </c>
      <c r="D1752" s="33" t="s">
        <v>821</v>
      </c>
      <c r="E1752" s="35" t="s">
        <v>822</v>
      </c>
      <c r="F1752" s="10" t="s">
        <v>17</v>
      </c>
      <c r="G1752" s="18" t="s">
        <v>10</v>
      </c>
      <c r="H1752" s="26"/>
      <c r="I1752" s="26"/>
      <c r="J1752" s="26"/>
      <c r="K1752" s="26"/>
      <c r="L1752" s="26"/>
      <c r="M1752" s="26"/>
      <c r="N1752" s="26"/>
      <c r="O1752" s="26">
        <v>577500</v>
      </c>
      <c r="P1752" s="26"/>
      <c r="Q1752" s="26"/>
      <c r="R1752" s="26"/>
      <c r="S1752" s="26"/>
      <c r="T1752" s="26"/>
    </row>
    <row r="1753" spans="1:20" x14ac:dyDescent="0.25">
      <c r="A1753" s="2" t="s">
        <v>4489</v>
      </c>
      <c r="B1753" s="37"/>
      <c r="C1753" s="38"/>
      <c r="D1753" s="37"/>
      <c r="E1753" s="38"/>
      <c r="F1753" s="10" t="s">
        <v>20</v>
      </c>
      <c r="G1753" s="18" t="s">
        <v>10</v>
      </c>
      <c r="H1753" s="26"/>
      <c r="I1753" s="26"/>
      <c r="J1753" s="26"/>
      <c r="K1753" s="26"/>
      <c r="L1753" s="26"/>
      <c r="M1753" s="26"/>
      <c r="N1753" s="26">
        <v>877500</v>
      </c>
      <c r="O1753" s="26"/>
      <c r="P1753" s="26"/>
      <c r="Q1753" s="26"/>
      <c r="R1753" s="26"/>
      <c r="S1753" s="26"/>
      <c r="T1753" s="26"/>
    </row>
    <row r="1754" spans="1:20" x14ac:dyDescent="0.25">
      <c r="A1754" s="2" t="s">
        <v>4489</v>
      </c>
      <c r="B1754" s="34"/>
      <c r="C1754" s="36"/>
      <c r="D1754" s="34"/>
      <c r="E1754" s="36"/>
      <c r="F1754" s="10" t="s">
        <v>22</v>
      </c>
      <c r="G1754" s="18" t="s">
        <v>10</v>
      </c>
      <c r="H1754" s="26"/>
      <c r="I1754" s="26"/>
      <c r="J1754" s="26"/>
      <c r="K1754" s="26"/>
      <c r="L1754" s="26"/>
      <c r="M1754" s="26"/>
      <c r="N1754" s="26"/>
      <c r="O1754" s="26">
        <v>300000</v>
      </c>
      <c r="P1754" s="26"/>
      <c r="Q1754" s="26"/>
      <c r="R1754" s="26"/>
      <c r="S1754" s="26"/>
      <c r="T1754" s="26"/>
    </row>
    <row r="1755" spans="1:20" x14ac:dyDescent="0.25">
      <c r="A1755" s="2" t="s">
        <v>4489</v>
      </c>
      <c r="B1755" s="10" t="s">
        <v>1078</v>
      </c>
      <c r="C1755" s="10"/>
      <c r="D1755" s="10"/>
      <c r="E1755" s="10"/>
      <c r="F1755" s="10"/>
      <c r="G1755" s="10"/>
      <c r="H1755" s="27"/>
      <c r="I1755" s="27"/>
      <c r="J1755" s="27"/>
      <c r="K1755" s="27"/>
      <c r="L1755" s="27"/>
      <c r="M1755" s="27"/>
      <c r="N1755" s="27">
        <f>SUBTOTAL(9,N1752:N1754)</f>
        <v>877500</v>
      </c>
      <c r="O1755" s="27">
        <f>SUBTOTAL(9,O1752:O1754)</f>
        <v>877500</v>
      </c>
      <c r="P1755" s="27"/>
      <c r="Q1755" s="27"/>
      <c r="R1755" s="27"/>
      <c r="S1755" s="27"/>
      <c r="T1755" s="27"/>
    </row>
    <row r="1756" spans="1:20" x14ac:dyDescent="0.25">
      <c r="A1756" s="2" t="s">
        <v>4489</v>
      </c>
      <c r="B1756" s="33">
        <v>8394133</v>
      </c>
      <c r="C1756" s="35" t="s">
        <v>1079</v>
      </c>
      <c r="D1756" s="33" t="s">
        <v>1080</v>
      </c>
      <c r="E1756" s="35" t="s">
        <v>1081</v>
      </c>
      <c r="F1756" s="10" t="s">
        <v>187</v>
      </c>
      <c r="G1756" s="18" t="s">
        <v>1082</v>
      </c>
      <c r="H1756" s="26"/>
      <c r="I1756" s="26"/>
      <c r="J1756" s="26"/>
      <c r="K1756" s="26"/>
      <c r="L1756" s="26"/>
      <c r="M1756" s="26"/>
      <c r="N1756" s="26"/>
      <c r="O1756" s="26"/>
      <c r="P1756" s="26">
        <v>7000000</v>
      </c>
      <c r="Q1756" s="26"/>
      <c r="R1756" s="26"/>
      <c r="S1756" s="26"/>
      <c r="T1756" s="26"/>
    </row>
    <row r="1757" spans="1:20" x14ac:dyDescent="0.25">
      <c r="A1757" s="2" t="s">
        <v>4489</v>
      </c>
      <c r="B1757" s="37"/>
      <c r="C1757" s="38"/>
      <c r="D1757" s="37"/>
      <c r="E1757" s="38"/>
      <c r="F1757" s="10" t="s">
        <v>39</v>
      </c>
      <c r="G1757" s="18" t="s">
        <v>1082</v>
      </c>
      <c r="H1757" s="26"/>
      <c r="I1757" s="26"/>
      <c r="J1757" s="26"/>
      <c r="K1757" s="26"/>
      <c r="L1757" s="26"/>
      <c r="M1757" s="26"/>
      <c r="N1757" s="26"/>
      <c r="O1757" s="26"/>
      <c r="P1757" s="26"/>
      <c r="Q1757" s="26">
        <v>5000000</v>
      </c>
      <c r="R1757" s="26"/>
      <c r="S1757" s="26"/>
      <c r="T1757" s="26"/>
    </row>
    <row r="1758" spans="1:20" x14ac:dyDescent="0.25">
      <c r="A1758" s="2" t="s">
        <v>4489</v>
      </c>
      <c r="B1758" s="34"/>
      <c r="C1758" s="36"/>
      <c r="D1758" s="34"/>
      <c r="E1758" s="36"/>
      <c r="F1758" s="10" t="s">
        <v>24</v>
      </c>
      <c r="G1758" s="18" t="s">
        <v>1082</v>
      </c>
      <c r="H1758" s="26"/>
      <c r="I1758" s="26"/>
      <c r="J1758" s="26"/>
      <c r="K1758" s="26"/>
      <c r="L1758" s="26"/>
      <c r="M1758" s="26"/>
      <c r="N1758" s="26"/>
      <c r="O1758" s="26"/>
      <c r="P1758" s="26"/>
      <c r="Q1758" s="26">
        <v>2000000</v>
      </c>
      <c r="R1758" s="26"/>
      <c r="S1758" s="26"/>
      <c r="T1758" s="26"/>
    </row>
    <row r="1759" spans="1:20" x14ac:dyDescent="0.25">
      <c r="A1759" s="2" t="s">
        <v>4489</v>
      </c>
      <c r="B1759" s="10" t="s">
        <v>1083</v>
      </c>
      <c r="C1759" s="10"/>
      <c r="D1759" s="10"/>
      <c r="E1759" s="10"/>
      <c r="F1759" s="10"/>
      <c r="G1759" s="10"/>
      <c r="H1759" s="27"/>
      <c r="I1759" s="27"/>
      <c r="J1759" s="27"/>
      <c r="K1759" s="27"/>
      <c r="L1759" s="27"/>
      <c r="M1759" s="27"/>
      <c r="N1759" s="27"/>
      <c r="O1759" s="27"/>
      <c r="P1759" s="27">
        <f>SUBTOTAL(9,P1756:P1758)</f>
        <v>7000000</v>
      </c>
      <c r="Q1759" s="27">
        <f>SUBTOTAL(9,Q1756:Q1758)</f>
        <v>7000000</v>
      </c>
      <c r="R1759" s="27"/>
      <c r="S1759" s="27"/>
      <c r="T1759" s="27"/>
    </row>
    <row r="1760" spans="1:20" x14ac:dyDescent="0.25">
      <c r="A1760" s="2" t="s">
        <v>4489</v>
      </c>
      <c r="B1760" s="33">
        <v>8376226</v>
      </c>
      <c r="C1760" s="35" t="s">
        <v>1084</v>
      </c>
      <c r="D1760" s="33" t="s">
        <v>1085</v>
      </c>
      <c r="E1760" s="35" t="s">
        <v>1086</v>
      </c>
      <c r="F1760" s="10" t="s">
        <v>44</v>
      </c>
      <c r="G1760" s="18" t="s">
        <v>10</v>
      </c>
      <c r="H1760" s="26"/>
      <c r="I1760" s="26"/>
      <c r="J1760" s="26"/>
      <c r="K1760" s="26"/>
      <c r="L1760" s="26"/>
      <c r="M1760" s="26"/>
      <c r="N1760" s="26">
        <v>8000000</v>
      </c>
      <c r="O1760" s="26"/>
      <c r="P1760" s="26"/>
      <c r="Q1760" s="26"/>
      <c r="R1760" s="26"/>
      <c r="S1760" s="26"/>
      <c r="T1760" s="26"/>
    </row>
    <row r="1761" spans="1:20" x14ac:dyDescent="0.25">
      <c r="A1761" s="2" t="s">
        <v>4489</v>
      </c>
      <c r="B1761" s="37"/>
      <c r="C1761" s="38"/>
      <c r="D1761" s="37"/>
      <c r="E1761" s="38"/>
      <c r="F1761" s="10" t="s">
        <v>77</v>
      </c>
      <c r="G1761" s="18" t="s">
        <v>10</v>
      </c>
      <c r="H1761" s="26"/>
      <c r="I1761" s="26"/>
      <c r="J1761" s="26"/>
      <c r="K1761" s="26"/>
      <c r="L1761" s="26"/>
      <c r="M1761" s="26"/>
      <c r="N1761" s="26"/>
      <c r="O1761" s="26">
        <v>4000000</v>
      </c>
      <c r="P1761" s="26"/>
      <c r="Q1761" s="26"/>
      <c r="R1761" s="26"/>
      <c r="S1761" s="26"/>
      <c r="T1761" s="26"/>
    </row>
    <row r="1762" spans="1:20" x14ac:dyDescent="0.25">
      <c r="A1762" s="2" t="s">
        <v>4489</v>
      </c>
      <c r="B1762" s="37"/>
      <c r="C1762" s="38"/>
      <c r="D1762" s="37"/>
      <c r="E1762" s="38"/>
      <c r="F1762" s="10" t="s">
        <v>22</v>
      </c>
      <c r="G1762" s="18" t="s">
        <v>10</v>
      </c>
      <c r="H1762" s="26"/>
      <c r="I1762" s="26"/>
      <c r="J1762" s="26"/>
      <c r="K1762" s="26"/>
      <c r="L1762" s="26"/>
      <c r="M1762" s="26"/>
      <c r="N1762" s="26"/>
      <c r="O1762" s="26">
        <v>6635151</v>
      </c>
      <c r="P1762" s="26"/>
      <c r="Q1762" s="26"/>
      <c r="R1762" s="26"/>
      <c r="S1762" s="26"/>
      <c r="T1762" s="26"/>
    </row>
    <row r="1763" spans="1:20" x14ac:dyDescent="0.25">
      <c r="A1763" s="2" t="s">
        <v>4489</v>
      </c>
      <c r="B1763" s="34"/>
      <c r="C1763" s="36"/>
      <c r="D1763" s="34"/>
      <c r="E1763" s="36"/>
      <c r="F1763" s="10" t="s">
        <v>23</v>
      </c>
      <c r="G1763" s="18" t="s">
        <v>10</v>
      </c>
      <c r="H1763" s="26"/>
      <c r="I1763" s="26"/>
      <c r="J1763" s="26"/>
      <c r="K1763" s="26"/>
      <c r="L1763" s="26"/>
      <c r="M1763" s="26"/>
      <c r="N1763" s="26">
        <v>2635151</v>
      </c>
      <c r="O1763" s="26"/>
      <c r="P1763" s="26"/>
      <c r="Q1763" s="26"/>
      <c r="R1763" s="26"/>
      <c r="S1763" s="26"/>
      <c r="T1763" s="26"/>
    </row>
    <row r="1764" spans="1:20" x14ac:dyDescent="0.25">
      <c r="A1764" s="2" t="s">
        <v>4489</v>
      </c>
      <c r="B1764" s="10" t="s">
        <v>1087</v>
      </c>
      <c r="C1764" s="10"/>
      <c r="D1764" s="10"/>
      <c r="E1764" s="10"/>
      <c r="F1764" s="10"/>
      <c r="G1764" s="10"/>
      <c r="H1764" s="27"/>
      <c r="I1764" s="27"/>
      <c r="J1764" s="27"/>
      <c r="K1764" s="27"/>
      <c r="L1764" s="27"/>
      <c r="M1764" s="27"/>
      <c r="N1764" s="27">
        <f>SUBTOTAL(9,N1760:N1763)</f>
        <v>10635151</v>
      </c>
      <c r="O1764" s="27">
        <f>SUBTOTAL(9,O1760:O1763)</f>
        <v>10635151</v>
      </c>
      <c r="P1764" s="27"/>
      <c r="Q1764" s="27"/>
      <c r="R1764" s="27"/>
      <c r="S1764" s="27"/>
      <c r="T1764" s="27"/>
    </row>
    <row r="1765" spans="1:20" x14ac:dyDescent="0.25">
      <c r="A1765" s="2" t="s">
        <v>4489</v>
      </c>
      <c r="B1765" s="33">
        <v>8482783</v>
      </c>
      <c r="C1765" s="35" t="s">
        <v>109</v>
      </c>
      <c r="D1765" s="33" t="s">
        <v>369</v>
      </c>
      <c r="E1765" s="35" t="s">
        <v>370</v>
      </c>
      <c r="F1765" s="10" t="s">
        <v>102</v>
      </c>
      <c r="G1765" s="18" t="s">
        <v>10</v>
      </c>
      <c r="H1765" s="26"/>
      <c r="I1765" s="26"/>
      <c r="J1765" s="26"/>
      <c r="K1765" s="26"/>
      <c r="L1765" s="26"/>
      <c r="M1765" s="26"/>
      <c r="N1765" s="26"/>
      <c r="O1765" s="26">
        <v>56000</v>
      </c>
      <c r="P1765" s="26"/>
      <c r="Q1765" s="26"/>
      <c r="R1765" s="26"/>
      <c r="S1765" s="26"/>
      <c r="T1765" s="26"/>
    </row>
    <row r="1766" spans="1:20" x14ac:dyDescent="0.25">
      <c r="A1766" s="2" t="s">
        <v>4489</v>
      </c>
      <c r="B1766" s="37"/>
      <c r="C1766" s="38"/>
      <c r="D1766" s="37"/>
      <c r="E1766" s="38"/>
      <c r="F1766" s="10" t="s">
        <v>53</v>
      </c>
      <c r="G1766" s="18" t="s">
        <v>10</v>
      </c>
      <c r="H1766" s="26"/>
      <c r="I1766" s="26"/>
      <c r="J1766" s="26"/>
      <c r="K1766" s="26"/>
      <c r="L1766" s="26"/>
      <c r="M1766" s="26"/>
      <c r="N1766" s="26">
        <v>8500000</v>
      </c>
      <c r="O1766" s="26"/>
      <c r="P1766" s="26"/>
      <c r="Q1766" s="26"/>
      <c r="R1766" s="26"/>
      <c r="S1766" s="26"/>
      <c r="T1766" s="26"/>
    </row>
    <row r="1767" spans="1:20" x14ac:dyDescent="0.25">
      <c r="A1767" s="2" t="s">
        <v>4489</v>
      </c>
      <c r="B1767" s="34"/>
      <c r="C1767" s="36"/>
      <c r="D1767" s="34"/>
      <c r="E1767" s="36"/>
      <c r="F1767" s="10" t="s">
        <v>23</v>
      </c>
      <c r="G1767" s="18" t="s">
        <v>10</v>
      </c>
      <c r="H1767" s="26"/>
      <c r="I1767" s="26"/>
      <c r="J1767" s="26"/>
      <c r="K1767" s="26"/>
      <c r="L1767" s="26"/>
      <c r="M1767" s="26"/>
      <c r="N1767" s="26"/>
      <c r="O1767" s="26">
        <v>8444000</v>
      </c>
      <c r="P1767" s="26"/>
      <c r="Q1767" s="26"/>
      <c r="R1767" s="26"/>
      <c r="S1767" s="26"/>
      <c r="T1767" s="26"/>
    </row>
    <row r="1768" spans="1:20" x14ac:dyDescent="0.25">
      <c r="A1768" s="2" t="s">
        <v>4489</v>
      </c>
      <c r="B1768" s="10" t="s">
        <v>1088</v>
      </c>
      <c r="C1768" s="10"/>
      <c r="D1768" s="10"/>
      <c r="E1768" s="10"/>
      <c r="F1768" s="10"/>
      <c r="G1768" s="10"/>
      <c r="H1768" s="27"/>
      <c r="I1768" s="27"/>
      <c r="J1768" s="27"/>
      <c r="K1768" s="27"/>
      <c r="L1768" s="27"/>
      <c r="M1768" s="27"/>
      <c r="N1768" s="27">
        <f>SUBTOTAL(9,N1765:N1767)</f>
        <v>8500000</v>
      </c>
      <c r="O1768" s="27">
        <f>SUBTOTAL(9,O1765:O1767)</f>
        <v>8500000</v>
      </c>
      <c r="P1768" s="27"/>
      <c r="Q1768" s="27"/>
      <c r="R1768" s="27"/>
      <c r="S1768" s="27"/>
      <c r="T1768" s="27"/>
    </row>
    <row r="1769" spans="1:20" x14ac:dyDescent="0.25">
      <c r="A1769" s="2" t="s">
        <v>4489</v>
      </c>
      <c r="B1769" s="33">
        <v>8421588</v>
      </c>
      <c r="C1769" s="35" t="s">
        <v>162</v>
      </c>
      <c r="D1769" s="33" t="s">
        <v>747</v>
      </c>
      <c r="E1769" s="35" t="s">
        <v>748</v>
      </c>
      <c r="F1769" s="10" t="s">
        <v>187</v>
      </c>
      <c r="G1769" s="18" t="s">
        <v>33</v>
      </c>
      <c r="H1769" s="26">
        <v>250000</v>
      </c>
      <c r="I1769" s="26"/>
      <c r="J1769" s="26"/>
      <c r="K1769" s="26"/>
      <c r="L1769" s="26"/>
      <c r="M1769" s="26"/>
      <c r="N1769" s="26"/>
      <c r="O1769" s="26"/>
      <c r="P1769" s="26"/>
      <c r="Q1769" s="26"/>
      <c r="R1769" s="26"/>
      <c r="S1769" s="26"/>
      <c r="T1769" s="26"/>
    </row>
    <row r="1770" spans="1:20" x14ac:dyDescent="0.25">
      <c r="A1770" s="2" t="s">
        <v>4489</v>
      </c>
      <c r="B1770" s="37"/>
      <c r="C1770" s="38"/>
      <c r="D1770" s="37"/>
      <c r="E1770" s="38"/>
      <c r="F1770" s="10" t="s">
        <v>13</v>
      </c>
      <c r="G1770" s="18" t="s">
        <v>33</v>
      </c>
      <c r="H1770" s="26">
        <v>80000</v>
      </c>
      <c r="I1770" s="26"/>
      <c r="J1770" s="26"/>
      <c r="K1770" s="26"/>
      <c r="L1770" s="26"/>
      <c r="M1770" s="26"/>
      <c r="N1770" s="26"/>
      <c r="O1770" s="26"/>
      <c r="P1770" s="26"/>
      <c r="Q1770" s="26"/>
      <c r="R1770" s="26"/>
      <c r="S1770" s="26"/>
      <c r="T1770" s="26"/>
    </row>
    <row r="1771" spans="1:20" x14ac:dyDescent="0.25">
      <c r="A1771" s="2" t="s">
        <v>4489</v>
      </c>
      <c r="B1771" s="37"/>
      <c r="C1771" s="38"/>
      <c r="D1771" s="37"/>
      <c r="E1771" s="38"/>
      <c r="F1771" s="10" t="s">
        <v>129</v>
      </c>
      <c r="G1771" s="18" t="s">
        <v>33</v>
      </c>
      <c r="H1771" s="26">
        <v>19000</v>
      </c>
      <c r="I1771" s="26"/>
      <c r="J1771" s="26"/>
      <c r="K1771" s="26"/>
      <c r="L1771" s="26"/>
      <c r="M1771" s="26"/>
      <c r="N1771" s="26"/>
      <c r="O1771" s="26"/>
      <c r="P1771" s="26"/>
      <c r="Q1771" s="26"/>
      <c r="R1771" s="26"/>
      <c r="S1771" s="26"/>
      <c r="T1771" s="26"/>
    </row>
    <row r="1772" spans="1:20" x14ac:dyDescent="0.25">
      <c r="A1772" s="2" t="s">
        <v>4489</v>
      </c>
      <c r="B1772" s="37"/>
      <c r="C1772" s="38"/>
      <c r="D1772" s="37"/>
      <c r="E1772" s="38"/>
      <c r="F1772" s="10" t="s">
        <v>18</v>
      </c>
      <c r="G1772" s="18" t="s">
        <v>33</v>
      </c>
      <c r="H1772" s="26">
        <v>1004763</v>
      </c>
      <c r="I1772" s="26"/>
      <c r="J1772" s="26"/>
      <c r="K1772" s="26"/>
      <c r="L1772" s="26"/>
      <c r="M1772" s="26"/>
      <c r="N1772" s="26"/>
      <c r="O1772" s="26"/>
      <c r="P1772" s="26"/>
      <c r="Q1772" s="26"/>
      <c r="R1772" s="26"/>
      <c r="S1772" s="26"/>
      <c r="T1772" s="26"/>
    </row>
    <row r="1773" spans="1:20" x14ac:dyDescent="0.25">
      <c r="A1773" s="2" t="s">
        <v>4489</v>
      </c>
      <c r="B1773" s="37"/>
      <c r="C1773" s="38"/>
      <c r="D1773" s="37"/>
      <c r="E1773" s="38"/>
      <c r="F1773" s="10" t="s">
        <v>77</v>
      </c>
      <c r="G1773" s="18" t="s">
        <v>33</v>
      </c>
      <c r="H1773" s="26"/>
      <c r="I1773" s="26">
        <v>10943458</v>
      </c>
      <c r="J1773" s="26"/>
      <c r="K1773" s="26"/>
      <c r="L1773" s="26"/>
      <c r="M1773" s="26"/>
      <c r="N1773" s="26"/>
      <c r="O1773" s="26"/>
      <c r="P1773" s="26"/>
      <c r="Q1773" s="26"/>
      <c r="R1773" s="26"/>
      <c r="S1773" s="26"/>
      <c r="T1773" s="26"/>
    </row>
    <row r="1774" spans="1:20" x14ac:dyDescent="0.25">
      <c r="A1774" s="2" t="s">
        <v>4489</v>
      </c>
      <c r="B1774" s="37"/>
      <c r="C1774" s="38"/>
      <c r="D1774" s="37"/>
      <c r="E1774" s="38"/>
      <c r="F1774" s="10" t="s">
        <v>20</v>
      </c>
      <c r="G1774" s="18" t="s">
        <v>33</v>
      </c>
      <c r="H1774" s="26">
        <v>38260</v>
      </c>
      <c r="I1774" s="26"/>
      <c r="J1774" s="26"/>
      <c r="K1774" s="26"/>
      <c r="L1774" s="26"/>
      <c r="M1774" s="26"/>
      <c r="N1774" s="26"/>
      <c r="O1774" s="26"/>
      <c r="P1774" s="26"/>
      <c r="Q1774" s="26"/>
      <c r="R1774" s="26"/>
      <c r="S1774" s="26"/>
      <c r="T1774" s="26"/>
    </row>
    <row r="1775" spans="1:20" x14ac:dyDescent="0.25">
      <c r="A1775" s="2" t="s">
        <v>4489</v>
      </c>
      <c r="B1775" s="37"/>
      <c r="C1775" s="38"/>
      <c r="D1775" s="37"/>
      <c r="E1775" s="38"/>
      <c r="F1775" s="10" t="s">
        <v>230</v>
      </c>
      <c r="G1775" s="18" t="s">
        <v>33</v>
      </c>
      <c r="H1775" s="26">
        <v>8553640</v>
      </c>
      <c r="I1775" s="26"/>
      <c r="J1775" s="26"/>
      <c r="K1775" s="26"/>
      <c r="L1775" s="26"/>
      <c r="M1775" s="26"/>
      <c r="N1775" s="26"/>
      <c r="O1775" s="26"/>
      <c r="P1775" s="26"/>
      <c r="Q1775" s="26"/>
      <c r="R1775" s="26"/>
      <c r="S1775" s="26"/>
      <c r="T1775" s="26"/>
    </row>
    <row r="1776" spans="1:20" x14ac:dyDescent="0.25">
      <c r="A1776" s="2" t="s">
        <v>4489</v>
      </c>
      <c r="B1776" s="34"/>
      <c r="C1776" s="36"/>
      <c r="D1776" s="34"/>
      <c r="E1776" s="36"/>
      <c r="F1776" s="10" t="s">
        <v>24</v>
      </c>
      <c r="G1776" s="18" t="s">
        <v>33</v>
      </c>
      <c r="H1776" s="26">
        <v>997795</v>
      </c>
      <c r="I1776" s="26"/>
      <c r="J1776" s="26"/>
      <c r="K1776" s="26"/>
      <c r="L1776" s="26"/>
      <c r="M1776" s="26"/>
      <c r="N1776" s="26"/>
      <c r="O1776" s="26"/>
      <c r="P1776" s="26"/>
      <c r="Q1776" s="26"/>
      <c r="R1776" s="26"/>
      <c r="S1776" s="26"/>
      <c r="T1776" s="26"/>
    </row>
    <row r="1777" spans="1:20" x14ac:dyDescent="0.25">
      <c r="A1777" s="2" t="s">
        <v>4489</v>
      </c>
      <c r="B1777" s="10" t="s">
        <v>1089</v>
      </c>
      <c r="C1777" s="10"/>
      <c r="D1777" s="10"/>
      <c r="E1777" s="10"/>
      <c r="F1777" s="10"/>
      <c r="G1777" s="10"/>
      <c r="H1777" s="27">
        <f>SUBTOTAL(9,H1769:H1776)</f>
        <v>10943458</v>
      </c>
      <c r="I1777" s="27">
        <f>SUBTOTAL(9,I1769:I1776)</f>
        <v>10943458</v>
      </c>
      <c r="J1777" s="27"/>
      <c r="K1777" s="27"/>
      <c r="L1777" s="27"/>
      <c r="M1777" s="27"/>
      <c r="N1777" s="27"/>
      <c r="O1777" s="27"/>
      <c r="P1777" s="27"/>
      <c r="Q1777" s="27"/>
      <c r="R1777" s="27"/>
      <c r="S1777" s="27"/>
      <c r="T1777" s="27"/>
    </row>
    <row r="1778" spans="1:20" x14ac:dyDescent="0.25">
      <c r="A1778" s="2" t="s">
        <v>4489</v>
      </c>
      <c r="B1778" s="33">
        <v>8464653</v>
      </c>
      <c r="C1778" s="35" t="s">
        <v>432</v>
      </c>
      <c r="D1778" s="33" t="s">
        <v>1090</v>
      </c>
      <c r="E1778" s="35" t="s">
        <v>1091</v>
      </c>
      <c r="F1778" s="10" t="s">
        <v>12</v>
      </c>
      <c r="G1778" s="18" t="s">
        <v>10</v>
      </c>
      <c r="H1778" s="26"/>
      <c r="I1778" s="26"/>
      <c r="J1778" s="26"/>
      <c r="K1778" s="26"/>
      <c r="L1778" s="26"/>
      <c r="M1778" s="26"/>
      <c r="N1778" s="26"/>
      <c r="O1778" s="26">
        <v>117300</v>
      </c>
      <c r="P1778" s="26"/>
      <c r="Q1778" s="26"/>
      <c r="R1778" s="26"/>
      <c r="S1778" s="26"/>
      <c r="T1778" s="26"/>
    </row>
    <row r="1779" spans="1:20" x14ac:dyDescent="0.25">
      <c r="A1779" s="2" t="s">
        <v>4489</v>
      </c>
      <c r="B1779" s="37"/>
      <c r="C1779" s="38"/>
      <c r="D1779" s="37"/>
      <c r="E1779" s="38"/>
      <c r="F1779" s="10" t="s">
        <v>17</v>
      </c>
      <c r="G1779" s="18" t="s">
        <v>10</v>
      </c>
      <c r="H1779" s="26"/>
      <c r="I1779" s="26"/>
      <c r="J1779" s="26"/>
      <c r="K1779" s="26"/>
      <c r="L1779" s="26"/>
      <c r="M1779" s="26"/>
      <c r="N1779" s="26"/>
      <c r="O1779" s="26">
        <v>431400</v>
      </c>
      <c r="P1779" s="26"/>
      <c r="Q1779" s="26"/>
      <c r="R1779" s="26"/>
      <c r="S1779" s="26"/>
      <c r="T1779" s="26"/>
    </row>
    <row r="1780" spans="1:20" x14ac:dyDescent="0.25">
      <c r="A1780" s="2" t="s">
        <v>4489</v>
      </c>
      <c r="B1780" s="37"/>
      <c r="C1780" s="38"/>
      <c r="D1780" s="37"/>
      <c r="E1780" s="38"/>
      <c r="F1780" s="10" t="s">
        <v>20</v>
      </c>
      <c r="G1780" s="18" t="s">
        <v>10</v>
      </c>
      <c r="H1780" s="26"/>
      <c r="I1780" s="26"/>
      <c r="J1780" s="26"/>
      <c r="K1780" s="26"/>
      <c r="L1780" s="26"/>
      <c r="M1780" s="26"/>
      <c r="N1780" s="26"/>
      <c r="O1780" s="26">
        <v>811125</v>
      </c>
      <c r="P1780" s="26"/>
      <c r="Q1780" s="26"/>
      <c r="R1780" s="26"/>
      <c r="S1780" s="26"/>
      <c r="T1780" s="26"/>
    </row>
    <row r="1781" spans="1:20" x14ac:dyDescent="0.25">
      <c r="A1781" s="2" t="s">
        <v>4489</v>
      </c>
      <c r="B1781" s="34"/>
      <c r="C1781" s="36"/>
      <c r="D1781" s="34"/>
      <c r="E1781" s="36"/>
      <c r="F1781" s="10" t="s">
        <v>384</v>
      </c>
      <c r="G1781" s="18" t="s">
        <v>10</v>
      </c>
      <c r="H1781" s="26"/>
      <c r="I1781" s="26"/>
      <c r="J1781" s="26"/>
      <c r="K1781" s="26"/>
      <c r="L1781" s="26"/>
      <c r="M1781" s="26"/>
      <c r="N1781" s="26">
        <v>1359825</v>
      </c>
      <c r="O1781" s="26"/>
      <c r="P1781" s="26"/>
      <c r="Q1781" s="26"/>
      <c r="R1781" s="26"/>
      <c r="S1781" s="26"/>
      <c r="T1781" s="26"/>
    </row>
    <row r="1782" spans="1:20" x14ac:dyDescent="0.25">
      <c r="A1782" s="2" t="s">
        <v>4489</v>
      </c>
      <c r="B1782" s="10" t="s">
        <v>1092</v>
      </c>
      <c r="C1782" s="10"/>
      <c r="D1782" s="10"/>
      <c r="E1782" s="10"/>
      <c r="F1782" s="10"/>
      <c r="G1782" s="10"/>
      <c r="H1782" s="27"/>
      <c r="I1782" s="27"/>
      <c r="J1782" s="27"/>
      <c r="K1782" s="27"/>
      <c r="L1782" s="27"/>
      <c r="M1782" s="27"/>
      <c r="N1782" s="27">
        <f>SUBTOTAL(9,N1778:N1781)</f>
        <v>1359825</v>
      </c>
      <c r="O1782" s="27">
        <f>SUBTOTAL(9,O1778:O1781)</f>
        <v>1359825</v>
      </c>
      <c r="P1782" s="27"/>
      <c r="Q1782" s="27"/>
      <c r="R1782" s="27"/>
      <c r="S1782" s="27"/>
      <c r="T1782" s="27"/>
    </row>
    <row r="1783" spans="1:20" x14ac:dyDescent="0.25">
      <c r="A1783" s="2" t="s">
        <v>4489</v>
      </c>
      <c r="B1783" s="33">
        <v>8376876</v>
      </c>
      <c r="C1783" s="35" t="s">
        <v>223</v>
      </c>
      <c r="D1783" s="23" t="s">
        <v>386</v>
      </c>
      <c r="E1783" s="18" t="s">
        <v>387</v>
      </c>
      <c r="F1783" s="10" t="s">
        <v>20</v>
      </c>
      <c r="G1783" s="18" t="s">
        <v>67</v>
      </c>
      <c r="H1783" s="26">
        <v>350000</v>
      </c>
      <c r="I1783" s="26"/>
      <c r="J1783" s="26"/>
      <c r="K1783" s="26"/>
      <c r="L1783" s="26"/>
      <c r="M1783" s="26"/>
      <c r="N1783" s="26"/>
      <c r="O1783" s="26"/>
      <c r="P1783" s="26"/>
      <c r="Q1783" s="26"/>
      <c r="R1783" s="26"/>
      <c r="S1783" s="26"/>
      <c r="T1783" s="26"/>
    </row>
    <row r="1784" spans="1:20" x14ac:dyDescent="0.25">
      <c r="A1784" s="2" t="s">
        <v>4489</v>
      </c>
      <c r="B1784" s="34"/>
      <c r="C1784" s="36"/>
      <c r="D1784" s="23" t="s">
        <v>1006</v>
      </c>
      <c r="E1784" s="18" t="s">
        <v>1007</v>
      </c>
      <c r="F1784" s="10" t="s">
        <v>96</v>
      </c>
      <c r="G1784" s="18" t="s">
        <v>67</v>
      </c>
      <c r="H1784" s="26"/>
      <c r="I1784" s="26">
        <v>350000</v>
      </c>
      <c r="J1784" s="26"/>
      <c r="K1784" s="26"/>
      <c r="L1784" s="26"/>
      <c r="M1784" s="26"/>
      <c r="N1784" s="26"/>
      <c r="O1784" s="26"/>
      <c r="P1784" s="26"/>
      <c r="Q1784" s="26"/>
      <c r="R1784" s="26"/>
      <c r="S1784" s="26"/>
      <c r="T1784" s="26"/>
    </row>
    <row r="1785" spans="1:20" x14ac:dyDescent="0.25">
      <c r="A1785" s="2" t="s">
        <v>4489</v>
      </c>
      <c r="B1785" s="10" t="s">
        <v>1093</v>
      </c>
      <c r="C1785" s="10"/>
      <c r="D1785" s="10"/>
      <c r="E1785" s="10"/>
      <c r="F1785" s="10"/>
      <c r="G1785" s="10"/>
      <c r="H1785" s="27">
        <f>SUBTOTAL(9,H1783:H1784)</f>
        <v>350000</v>
      </c>
      <c r="I1785" s="27">
        <f>SUBTOTAL(9,I1783:I1784)</f>
        <v>350000</v>
      </c>
      <c r="J1785" s="27"/>
      <c r="K1785" s="27"/>
      <c r="L1785" s="27"/>
      <c r="M1785" s="27"/>
      <c r="N1785" s="27"/>
      <c r="O1785" s="27"/>
      <c r="P1785" s="27"/>
      <c r="Q1785" s="27"/>
      <c r="R1785" s="27"/>
      <c r="S1785" s="27"/>
      <c r="T1785" s="27"/>
    </row>
    <row r="1786" spans="1:20" x14ac:dyDescent="0.25">
      <c r="A1786" s="2" t="s">
        <v>4489</v>
      </c>
      <c r="B1786" s="33">
        <v>8498442</v>
      </c>
      <c r="C1786" s="35" t="s">
        <v>93</v>
      </c>
      <c r="D1786" s="33" t="s">
        <v>436</v>
      </c>
      <c r="E1786" s="35" t="s">
        <v>437</v>
      </c>
      <c r="F1786" s="10" t="s">
        <v>187</v>
      </c>
      <c r="G1786" s="18" t="s">
        <v>10</v>
      </c>
      <c r="H1786" s="26"/>
      <c r="I1786" s="26"/>
      <c r="J1786" s="26"/>
      <c r="K1786" s="26"/>
      <c r="L1786" s="26"/>
      <c r="M1786" s="26"/>
      <c r="N1786" s="26"/>
      <c r="O1786" s="26">
        <v>50000</v>
      </c>
      <c r="P1786" s="26"/>
      <c r="Q1786" s="26"/>
      <c r="R1786" s="26"/>
      <c r="S1786" s="26"/>
      <c r="T1786" s="26"/>
    </row>
    <row r="1787" spans="1:20" x14ac:dyDescent="0.25">
      <c r="A1787" s="2" t="s">
        <v>4489</v>
      </c>
      <c r="B1787" s="34"/>
      <c r="C1787" s="36"/>
      <c r="D1787" s="34"/>
      <c r="E1787" s="36"/>
      <c r="F1787" s="10" t="s">
        <v>24</v>
      </c>
      <c r="G1787" s="18" t="s">
        <v>10</v>
      </c>
      <c r="H1787" s="26"/>
      <c r="I1787" s="26"/>
      <c r="J1787" s="26"/>
      <c r="K1787" s="26"/>
      <c r="L1787" s="26"/>
      <c r="M1787" s="26"/>
      <c r="N1787" s="26">
        <v>50000</v>
      </c>
      <c r="O1787" s="26"/>
      <c r="P1787" s="26"/>
      <c r="Q1787" s="26"/>
      <c r="R1787" s="26"/>
      <c r="S1787" s="26"/>
      <c r="T1787" s="26"/>
    </row>
    <row r="1788" spans="1:20" x14ac:dyDescent="0.25">
      <c r="A1788" s="2" t="s">
        <v>4489</v>
      </c>
      <c r="B1788" s="10" t="s">
        <v>1094</v>
      </c>
      <c r="C1788" s="10"/>
      <c r="D1788" s="10"/>
      <c r="E1788" s="10"/>
      <c r="F1788" s="10"/>
      <c r="G1788" s="10"/>
      <c r="H1788" s="27"/>
      <c r="I1788" s="27"/>
      <c r="J1788" s="27"/>
      <c r="K1788" s="27"/>
      <c r="L1788" s="27"/>
      <c r="M1788" s="27"/>
      <c r="N1788" s="27">
        <f>SUBTOTAL(9,N1786:N1787)</f>
        <v>50000</v>
      </c>
      <c r="O1788" s="27">
        <f>SUBTOTAL(9,O1786:O1787)</f>
        <v>50000</v>
      </c>
      <c r="P1788" s="27"/>
      <c r="Q1788" s="27"/>
      <c r="R1788" s="27"/>
      <c r="S1788" s="27"/>
      <c r="T1788" s="27"/>
    </row>
    <row r="1789" spans="1:20" x14ac:dyDescent="0.25">
      <c r="A1789" s="2" t="s">
        <v>4489</v>
      </c>
      <c r="B1789" s="33">
        <v>8429579</v>
      </c>
      <c r="C1789" s="35" t="s">
        <v>79</v>
      </c>
      <c r="D1789" s="33" t="s">
        <v>970</v>
      </c>
      <c r="E1789" s="35" t="s">
        <v>971</v>
      </c>
      <c r="F1789" s="10" t="s">
        <v>9</v>
      </c>
      <c r="G1789" s="18" t="s">
        <v>10</v>
      </c>
      <c r="H1789" s="26"/>
      <c r="I1789" s="26"/>
      <c r="J1789" s="26"/>
      <c r="K1789" s="26"/>
      <c r="L1789" s="26"/>
      <c r="M1789" s="26"/>
      <c r="N1789" s="26"/>
      <c r="O1789" s="26">
        <v>100000</v>
      </c>
      <c r="P1789" s="26"/>
      <c r="Q1789" s="26"/>
      <c r="R1789" s="26"/>
      <c r="S1789" s="26"/>
      <c r="T1789" s="26"/>
    </row>
    <row r="1790" spans="1:20" x14ac:dyDescent="0.25">
      <c r="A1790" s="2" t="s">
        <v>4489</v>
      </c>
      <c r="B1790" s="37"/>
      <c r="C1790" s="38"/>
      <c r="D1790" s="37"/>
      <c r="E1790" s="38"/>
      <c r="F1790" s="10" t="s">
        <v>82</v>
      </c>
      <c r="G1790" s="18" t="s">
        <v>10</v>
      </c>
      <c r="H1790" s="26"/>
      <c r="I1790" s="26"/>
      <c r="J1790" s="26"/>
      <c r="K1790" s="26"/>
      <c r="L1790" s="26"/>
      <c r="M1790" s="26"/>
      <c r="N1790" s="26">
        <v>500000</v>
      </c>
      <c r="O1790" s="26"/>
      <c r="P1790" s="26"/>
      <c r="Q1790" s="26"/>
      <c r="R1790" s="26"/>
      <c r="S1790" s="26"/>
      <c r="T1790" s="26"/>
    </row>
    <row r="1791" spans="1:20" x14ac:dyDescent="0.25">
      <c r="A1791" s="2" t="s">
        <v>4489</v>
      </c>
      <c r="B1791" s="34"/>
      <c r="C1791" s="36"/>
      <c r="D1791" s="34"/>
      <c r="E1791" s="36"/>
      <c r="F1791" s="10" t="s">
        <v>22</v>
      </c>
      <c r="G1791" s="18" t="s">
        <v>10</v>
      </c>
      <c r="H1791" s="26"/>
      <c r="I1791" s="26"/>
      <c r="J1791" s="26"/>
      <c r="K1791" s="26"/>
      <c r="L1791" s="26"/>
      <c r="M1791" s="26"/>
      <c r="N1791" s="26"/>
      <c r="O1791" s="26">
        <v>400000</v>
      </c>
      <c r="P1791" s="26"/>
      <c r="Q1791" s="26"/>
      <c r="R1791" s="26"/>
      <c r="S1791" s="26"/>
      <c r="T1791" s="26"/>
    </row>
    <row r="1792" spans="1:20" x14ac:dyDescent="0.25">
      <c r="A1792" s="2" t="s">
        <v>4489</v>
      </c>
      <c r="B1792" s="10" t="s">
        <v>1095</v>
      </c>
      <c r="C1792" s="10"/>
      <c r="D1792" s="10"/>
      <c r="E1792" s="10"/>
      <c r="F1792" s="10"/>
      <c r="G1792" s="10"/>
      <c r="H1792" s="27"/>
      <c r="I1792" s="27"/>
      <c r="J1792" s="27"/>
      <c r="K1792" s="27"/>
      <c r="L1792" s="27"/>
      <c r="M1792" s="27"/>
      <c r="N1792" s="27">
        <f>SUBTOTAL(9,N1789:N1791)</f>
        <v>500000</v>
      </c>
      <c r="O1792" s="27">
        <f>SUBTOTAL(9,O1789:O1791)</f>
        <v>500000</v>
      </c>
      <c r="P1792" s="27"/>
      <c r="Q1792" s="27"/>
      <c r="R1792" s="27"/>
      <c r="S1792" s="27"/>
      <c r="T1792" s="27"/>
    </row>
    <row r="1793" spans="1:20" x14ac:dyDescent="0.25">
      <c r="A1793" s="2" t="s">
        <v>4489</v>
      </c>
      <c r="B1793" s="33">
        <v>8353894</v>
      </c>
      <c r="C1793" s="35" t="s">
        <v>88</v>
      </c>
      <c r="D1793" s="33" t="s">
        <v>411</v>
      </c>
      <c r="E1793" s="35" t="s">
        <v>412</v>
      </c>
      <c r="F1793" s="10" t="s">
        <v>18</v>
      </c>
      <c r="G1793" s="18" t="s">
        <v>67</v>
      </c>
      <c r="H1793" s="26">
        <v>350000</v>
      </c>
      <c r="I1793" s="26"/>
      <c r="J1793" s="26"/>
      <c r="K1793" s="26"/>
      <c r="L1793" s="26"/>
      <c r="M1793" s="26"/>
      <c r="N1793" s="26"/>
      <c r="O1793" s="26"/>
      <c r="P1793" s="26"/>
      <c r="Q1793" s="26"/>
      <c r="R1793" s="26"/>
      <c r="S1793" s="26"/>
      <c r="T1793" s="26"/>
    </row>
    <row r="1794" spans="1:20" x14ac:dyDescent="0.25">
      <c r="A1794" s="2" t="s">
        <v>4489</v>
      </c>
      <c r="B1794" s="37"/>
      <c r="C1794" s="38"/>
      <c r="D1794" s="37"/>
      <c r="E1794" s="38"/>
      <c r="F1794" s="10" t="s">
        <v>21</v>
      </c>
      <c r="G1794" s="18" t="s">
        <v>67</v>
      </c>
      <c r="H1794" s="26"/>
      <c r="I1794" s="26">
        <v>50000</v>
      </c>
      <c r="J1794" s="26"/>
      <c r="K1794" s="26"/>
      <c r="L1794" s="26"/>
      <c r="M1794" s="26"/>
      <c r="N1794" s="26"/>
      <c r="O1794" s="26"/>
      <c r="P1794" s="26"/>
      <c r="Q1794" s="26"/>
      <c r="R1794" s="26"/>
      <c r="S1794" s="26"/>
      <c r="T1794" s="26"/>
    </row>
    <row r="1795" spans="1:20" x14ac:dyDescent="0.25">
      <c r="A1795" s="2" t="s">
        <v>4489</v>
      </c>
      <c r="B1795" s="34"/>
      <c r="C1795" s="36"/>
      <c r="D1795" s="34"/>
      <c r="E1795" s="36"/>
      <c r="F1795" s="10" t="s">
        <v>22</v>
      </c>
      <c r="G1795" s="18" t="s">
        <v>67</v>
      </c>
      <c r="H1795" s="26"/>
      <c r="I1795" s="26">
        <v>300000</v>
      </c>
      <c r="J1795" s="26"/>
      <c r="K1795" s="26"/>
      <c r="L1795" s="26"/>
      <c r="M1795" s="26"/>
      <c r="N1795" s="26"/>
      <c r="O1795" s="26"/>
      <c r="P1795" s="26"/>
      <c r="Q1795" s="26"/>
      <c r="R1795" s="26"/>
      <c r="S1795" s="26"/>
      <c r="T1795" s="26"/>
    </row>
    <row r="1796" spans="1:20" x14ac:dyDescent="0.25">
      <c r="A1796" s="2" t="s">
        <v>4489</v>
      </c>
      <c r="B1796" s="10" t="s">
        <v>1096</v>
      </c>
      <c r="C1796" s="10"/>
      <c r="D1796" s="10"/>
      <c r="E1796" s="10"/>
      <c r="F1796" s="10"/>
      <c r="G1796" s="10"/>
      <c r="H1796" s="27">
        <f>SUBTOTAL(9,H1793:H1795)</f>
        <v>350000</v>
      </c>
      <c r="I1796" s="27">
        <f>SUBTOTAL(9,I1793:I1795)</f>
        <v>350000</v>
      </c>
      <c r="J1796" s="27"/>
      <c r="K1796" s="27"/>
      <c r="L1796" s="27"/>
      <c r="M1796" s="27"/>
      <c r="N1796" s="27"/>
      <c r="O1796" s="27"/>
      <c r="P1796" s="27"/>
      <c r="Q1796" s="27"/>
      <c r="R1796" s="27"/>
      <c r="S1796" s="27"/>
      <c r="T1796" s="27"/>
    </row>
    <row r="1797" spans="1:20" x14ac:dyDescent="0.25">
      <c r="A1797" s="2" t="s">
        <v>4489</v>
      </c>
      <c r="B1797" s="33">
        <v>8423950</v>
      </c>
      <c r="C1797" s="18" t="s">
        <v>29</v>
      </c>
      <c r="D1797" s="23" t="s">
        <v>49</v>
      </c>
      <c r="E1797" s="18" t="s">
        <v>50</v>
      </c>
      <c r="F1797" s="10" t="s">
        <v>52</v>
      </c>
      <c r="G1797" s="18" t="s">
        <v>33</v>
      </c>
      <c r="H1797" s="26">
        <v>50000000</v>
      </c>
      <c r="I1797" s="26"/>
      <c r="J1797" s="26"/>
      <c r="K1797" s="26"/>
      <c r="L1797" s="26"/>
      <c r="M1797" s="26"/>
      <c r="N1797" s="26"/>
      <c r="O1797" s="26"/>
      <c r="P1797" s="26"/>
      <c r="Q1797" s="26"/>
      <c r="R1797" s="26"/>
      <c r="S1797" s="26"/>
      <c r="T1797" s="26"/>
    </row>
    <row r="1798" spans="1:20" x14ac:dyDescent="0.25">
      <c r="A1798" s="2" t="s">
        <v>4489</v>
      </c>
      <c r="B1798" s="34"/>
      <c r="C1798" s="18" t="s">
        <v>457</v>
      </c>
      <c r="D1798" s="23" t="s">
        <v>1097</v>
      </c>
      <c r="E1798" s="18" t="s">
        <v>1098</v>
      </c>
      <c r="F1798" s="10" t="s">
        <v>384</v>
      </c>
      <c r="G1798" s="18" t="s">
        <v>33</v>
      </c>
      <c r="H1798" s="26"/>
      <c r="I1798" s="26">
        <v>50000000</v>
      </c>
      <c r="J1798" s="26"/>
      <c r="K1798" s="26"/>
      <c r="L1798" s="26"/>
      <c r="M1798" s="26"/>
      <c r="N1798" s="26"/>
      <c r="O1798" s="26"/>
      <c r="P1798" s="26"/>
      <c r="Q1798" s="26"/>
      <c r="R1798" s="26"/>
      <c r="S1798" s="26"/>
      <c r="T1798" s="26"/>
    </row>
    <row r="1799" spans="1:20" x14ac:dyDescent="0.25">
      <c r="A1799" s="2" t="s">
        <v>4489</v>
      </c>
      <c r="B1799" s="10" t="s">
        <v>1099</v>
      </c>
      <c r="C1799" s="10"/>
      <c r="D1799" s="10"/>
      <c r="E1799" s="10"/>
      <c r="F1799" s="10"/>
      <c r="G1799" s="10"/>
      <c r="H1799" s="27">
        <f>SUBTOTAL(9,H1797:H1798)</f>
        <v>50000000</v>
      </c>
      <c r="I1799" s="27">
        <f>SUBTOTAL(9,I1797:I1798)</f>
        <v>50000000</v>
      </c>
      <c r="J1799" s="27"/>
      <c r="K1799" s="27"/>
      <c r="L1799" s="27"/>
      <c r="M1799" s="27"/>
      <c r="N1799" s="27"/>
      <c r="O1799" s="27"/>
      <c r="P1799" s="27"/>
      <c r="Q1799" s="27"/>
      <c r="R1799" s="27"/>
      <c r="S1799" s="27"/>
      <c r="T1799" s="27"/>
    </row>
    <row r="1800" spans="1:20" x14ac:dyDescent="0.25">
      <c r="A1800" s="2" t="s">
        <v>4489</v>
      </c>
      <c r="B1800" s="33">
        <v>8454234</v>
      </c>
      <c r="C1800" s="35" t="s">
        <v>29</v>
      </c>
      <c r="D1800" s="33" t="s">
        <v>49</v>
      </c>
      <c r="E1800" s="35" t="s">
        <v>50</v>
      </c>
      <c r="F1800" s="10" t="s">
        <v>13</v>
      </c>
      <c r="G1800" s="18" t="s">
        <v>33</v>
      </c>
      <c r="H1800" s="26"/>
      <c r="I1800" s="26">
        <v>500000</v>
      </c>
      <c r="J1800" s="26"/>
      <c r="K1800" s="26"/>
      <c r="L1800" s="26"/>
      <c r="M1800" s="26"/>
      <c r="N1800" s="26"/>
      <c r="O1800" s="26"/>
      <c r="P1800" s="26"/>
      <c r="Q1800" s="26"/>
      <c r="R1800" s="26"/>
      <c r="S1800" s="26"/>
      <c r="T1800" s="26"/>
    </row>
    <row r="1801" spans="1:20" x14ac:dyDescent="0.25">
      <c r="A1801" s="2" t="s">
        <v>4489</v>
      </c>
      <c r="B1801" s="34"/>
      <c r="C1801" s="36"/>
      <c r="D1801" s="34"/>
      <c r="E1801" s="36"/>
      <c r="F1801" s="10" t="s">
        <v>54</v>
      </c>
      <c r="G1801" s="18" t="s">
        <v>33</v>
      </c>
      <c r="H1801" s="26">
        <v>500000</v>
      </c>
      <c r="I1801" s="26"/>
      <c r="J1801" s="26"/>
      <c r="K1801" s="26"/>
      <c r="L1801" s="26"/>
      <c r="M1801" s="26"/>
      <c r="N1801" s="26"/>
      <c r="O1801" s="26"/>
      <c r="P1801" s="26"/>
      <c r="Q1801" s="26"/>
      <c r="R1801" s="26"/>
      <c r="S1801" s="26"/>
      <c r="T1801" s="26"/>
    </row>
    <row r="1802" spans="1:20" x14ac:dyDescent="0.25">
      <c r="A1802" s="2" t="s">
        <v>4489</v>
      </c>
      <c r="B1802" s="10" t="s">
        <v>1100</v>
      </c>
      <c r="C1802" s="10"/>
      <c r="D1802" s="10"/>
      <c r="E1802" s="10"/>
      <c r="F1802" s="10"/>
      <c r="G1802" s="10"/>
      <c r="H1802" s="27">
        <f>SUBTOTAL(9,H1800:H1801)</f>
        <v>500000</v>
      </c>
      <c r="I1802" s="27">
        <f>SUBTOTAL(9,I1800:I1801)</f>
        <v>500000</v>
      </c>
      <c r="J1802" s="27"/>
      <c r="K1802" s="27"/>
      <c r="L1802" s="27"/>
      <c r="M1802" s="27"/>
      <c r="N1802" s="27"/>
      <c r="O1802" s="27"/>
      <c r="P1802" s="27"/>
      <c r="Q1802" s="27"/>
      <c r="R1802" s="27"/>
      <c r="S1802" s="27"/>
      <c r="T1802" s="27"/>
    </row>
    <row r="1803" spans="1:20" x14ac:dyDescent="0.25">
      <c r="A1803" s="2" t="s">
        <v>4489</v>
      </c>
      <c r="B1803" s="33">
        <v>8423773</v>
      </c>
      <c r="C1803" s="35" t="s">
        <v>211</v>
      </c>
      <c r="D1803" s="33" t="s">
        <v>212</v>
      </c>
      <c r="E1803" s="35" t="s">
        <v>213</v>
      </c>
      <c r="F1803" s="10" t="s">
        <v>44</v>
      </c>
      <c r="G1803" s="18" t="s">
        <v>72</v>
      </c>
      <c r="H1803" s="26"/>
      <c r="I1803" s="26"/>
      <c r="J1803" s="26">
        <v>1636935</v>
      </c>
      <c r="K1803" s="26"/>
      <c r="L1803" s="26"/>
      <c r="M1803" s="26"/>
      <c r="N1803" s="26"/>
      <c r="O1803" s="26"/>
      <c r="P1803" s="26"/>
      <c r="Q1803" s="26"/>
      <c r="R1803" s="26"/>
      <c r="S1803" s="26"/>
      <c r="T1803" s="26"/>
    </row>
    <row r="1804" spans="1:20" x14ac:dyDescent="0.25">
      <c r="A1804" s="2" t="s">
        <v>4489</v>
      </c>
      <c r="B1804" s="37"/>
      <c r="C1804" s="38"/>
      <c r="D1804" s="37"/>
      <c r="E1804" s="38"/>
      <c r="F1804" s="10" t="s">
        <v>51</v>
      </c>
      <c r="G1804" s="18" t="s">
        <v>72</v>
      </c>
      <c r="H1804" s="26"/>
      <c r="I1804" s="26"/>
      <c r="J1804" s="26">
        <v>71940</v>
      </c>
      <c r="K1804" s="26"/>
      <c r="L1804" s="26"/>
      <c r="M1804" s="26"/>
      <c r="N1804" s="26"/>
      <c r="O1804" s="26"/>
      <c r="P1804" s="26"/>
      <c r="Q1804" s="26"/>
      <c r="R1804" s="26"/>
      <c r="S1804" s="26"/>
      <c r="T1804" s="26"/>
    </row>
    <row r="1805" spans="1:20" x14ac:dyDescent="0.25">
      <c r="A1805" s="2" t="s">
        <v>4489</v>
      </c>
      <c r="B1805" s="37"/>
      <c r="C1805" s="38"/>
      <c r="D1805" s="37"/>
      <c r="E1805" s="38"/>
      <c r="F1805" s="10" t="s">
        <v>47</v>
      </c>
      <c r="G1805" s="18" t="s">
        <v>72</v>
      </c>
      <c r="H1805" s="26"/>
      <c r="I1805" s="26"/>
      <c r="J1805" s="26">
        <v>204310</v>
      </c>
      <c r="K1805" s="26"/>
      <c r="L1805" s="26"/>
      <c r="M1805" s="26"/>
      <c r="N1805" s="26"/>
      <c r="O1805" s="26"/>
      <c r="P1805" s="26"/>
      <c r="Q1805" s="26"/>
      <c r="R1805" s="26"/>
      <c r="S1805" s="26"/>
      <c r="T1805" s="26"/>
    </row>
    <row r="1806" spans="1:20" x14ac:dyDescent="0.25">
      <c r="A1806" s="2" t="s">
        <v>4489</v>
      </c>
      <c r="B1806" s="37"/>
      <c r="C1806" s="38"/>
      <c r="D1806" s="37"/>
      <c r="E1806" s="38"/>
      <c r="F1806" s="10" t="s">
        <v>18</v>
      </c>
      <c r="G1806" s="18" t="s">
        <v>72</v>
      </c>
      <c r="H1806" s="26"/>
      <c r="I1806" s="26"/>
      <c r="J1806" s="26">
        <v>77280</v>
      </c>
      <c r="K1806" s="26"/>
      <c r="L1806" s="26"/>
      <c r="M1806" s="26"/>
      <c r="N1806" s="26"/>
      <c r="O1806" s="26"/>
      <c r="P1806" s="26"/>
      <c r="Q1806" s="26"/>
      <c r="R1806" s="26"/>
      <c r="S1806" s="26"/>
      <c r="T1806" s="26"/>
    </row>
    <row r="1807" spans="1:20" x14ac:dyDescent="0.25">
      <c r="A1807" s="2" t="s">
        <v>4489</v>
      </c>
      <c r="B1807" s="34"/>
      <c r="C1807" s="36"/>
      <c r="D1807" s="34"/>
      <c r="E1807" s="36"/>
      <c r="F1807" s="10" t="s">
        <v>20</v>
      </c>
      <c r="G1807" s="18" t="s">
        <v>72</v>
      </c>
      <c r="H1807" s="26"/>
      <c r="I1807" s="26"/>
      <c r="J1807" s="26">
        <v>305546</v>
      </c>
      <c r="K1807" s="26"/>
      <c r="L1807" s="26"/>
      <c r="M1807" s="26"/>
      <c r="N1807" s="26"/>
      <c r="O1807" s="26"/>
      <c r="P1807" s="26"/>
      <c r="Q1807" s="26"/>
      <c r="R1807" s="26"/>
      <c r="S1807" s="26"/>
      <c r="T1807" s="26"/>
    </row>
    <row r="1808" spans="1:20" x14ac:dyDescent="0.25">
      <c r="A1808" s="2" t="s">
        <v>4489</v>
      </c>
      <c r="B1808" s="10" t="s">
        <v>1101</v>
      </c>
      <c r="C1808" s="10"/>
      <c r="D1808" s="10"/>
      <c r="E1808" s="10"/>
      <c r="F1808" s="10"/>
      <c r="G1808" s="10"/>
      <c r="H1808" s="27"/>
      <c r="I1808" s="27"/>
      <c r="J1808" s="27">
        <v>2296011</v>
      </c>
      <c r="K1808" s="27"/>
      <c r="L1808" s="27"/>
      <c r="M1808" s="27"/>
      <c r="N1808" s="27"/>
      <c r="O1808" s="27"/>
      <c r="P1808" s="27"/>
      <c r="Q1808" s="27"/>
      <c r="R1808" s="27"/>
      <c r="S1808" s="27"/>
      <c r="T1808" s="27"/>
    </row>
    <row r="1809" spans="1:20" x14ac:dyDescent="0.25">
      <c r="A1809" s="2" t="s">
        <v>4489</v>
      </c>
      <c r="B1809" s="33">
        <v>8424896</v>
      </c>
      <c r="C1809" s="35" t="s">
        <v>69</v>
      </c>
      <c r="D1809" s="33" t="s">
        <v>1102</v>
      </c>
      <c r="E1809" s="35" t="s">
        <v>1103</v>
      </c>
      <c r="F1809" s="10" t="s">
        <v>9</v>
      </c>
      <c r="G1809" s="18" t="s">
        <v>147</v>
      </c>
      <c r="H1809" s="26"/>
      <c r="I1809" s="26"/>
      <c r="J1809" s="26">
        <v>41275</v>
      </c>
      <c r="K1809" s="26"/>
      <c r="L1809" s="26"/>
      <c r="M1809" s="26"/>
      <c r="N1809" s="26"/>
      <c r="O1809" s="26"/>
      <c r="P1809" s="26"/>
      <c r="Q1809" s="26"/>
      <c r="R1809" s="26"/>
      <c r="S1809" s="26"/>
      <c r="T1809" s="26"/>
    </row>
    <row r="1810" spans="1:20" x14ac:dyDescent="0.25">
      <c r="A1810" s="2" t="s">
        <v>4489</v>
      </c>
      <c r="B1810" s="37"/>
      <c r="C1810" s="38"/>
      <c r="D1810" s="37"/>
      <c r="E1810" s="38"/>
      <c r="F1810" s="10" t="s">
        <v>17</v>
      </c>
      <c r="G1810" s="18" t="s">
        <v>147</v>
      </c>
      <c r="H1810" s="26"/>
      <c r="I1810" s="26"/>
      <c r="J1810" s="26">
        <v>6900</v>
      </c>
      <c r="K1810" s="26"/>
      <c r="L1810" s="26"/>
      <c r="M1810" s="26"/>
      <c r="N1810" s="26"/>
      <c r="O1810" s="26"/>
      <c r="P1810" s="26"/>
      <c r="Q1810" s="26"/>
      <c r="R1810" s="26"/>
      <c r="S1810" s="26"/>
      <c r="T1810" s="26"/>
    </row>
    <row r="1811" spans="1:20" x14ac:dyDescent="0.25">
      <c r="A1811" s="2" t="s">
        <v>4489</v>
      </c>
      <c r="B1811" s="34"/>
      <c r="C1811" s="36"/>
      <c r="D1811" s="34"/>
      <c r="E1811" s="36"/>
      <c r="F1811" s="10" t="s">
        <v>20</v>
      </c>
      <c r="G1811" s="18" t="s">
        <v>147</v>
      </c>
      <c r="H1811" s="26"/>
      <c r="I1811" s="26"/>
      <c r="J1811" s="26">
        <v>233242</v>
      </c>
      <c r="K1811" s="26"/>
      <c r="L1811" s="26"/>
      <c r="M1811" s="26"/>
      <c r="N1811" s="26"/>
      <c r="O1811" s="26"/>
      <c r="P1811" s="26"/>
      <c r="Q1811" s="26"/>
      <c r="R1811" s="26"/>
      <c r="S1811" s="26"/>
      <c r="T1811" s="26"/>
    </row>
    <row r="1812" spans="1:20" x14ac:dyDescent="0.25">
      <c r="A1812" s="2" t="s">
        <v>4489</v>
      </c>
      <c r="B1812" s="10" t="s">
        <v>1104</v>
      </c>
      <c r="C1812" s="10"/>
      <c r="D1812" s="10"/>
      <c r="E1812" s="10"/>
      <c r="F1812" s="10"/>
      <c r="G1812" s="10"/>
      <c r="H1812" s="27"/>
      <c r="I1812" s="27"/>
      <c r="J1812" s="27">
        <v>281417</v>
      </c>
      <c r="K1812" s="27"/>
      <c r="L1812" s="27"/>
      <c r="M1812" s="27"/>
      <c r="N1812" s="27"/>
      <c r="O1812" s="27"/>
      <c r="P1812" s="27"/>
      <c r="Q1812" s="27"/>
      <c r="R1812" s="27"/>
      <c r="S1812" s="27"/>
      <c r="T1812" s="27"/>
    </row>
    <row r="1813" spans="1:20" x14ac:dyDescent="0.25">
      <c r="A1813" s="2" t="s">
        <v>4489</v>
      </c>
      <c r="B1813" s="33">
        <v>8418217</v>
      </c>
      <c r="C1813" s="35" t="s">
        <v>122</v>
      </c>
      <c r="D1813" s="33" t="s">
        <v>1105</v>
      </c>
      <c r="E1813" s="35" t="s">
        <v>1106</v>
      </c>
      <c r="F1813" s="10" t="s">
        <v>170</v>
      </c>
      <c r="G1813" s="18" t="s">
        <v>1107</v>
      </c>
      <c r="H1813" s="26"/>
      <c r="I1813" s="26"/>
      <c r="J1813" s="26">
        <v>1020000</v>
      </c>
      <c r="K1813" s="26"/>
      <c r="L1813" s="26"/>
      <c r="M1813" s="26"/>
      <c r="N1813" s="26"/>
      <c r="O1813" s="26"/>
      <c r="P1813" s="26"/>
      <c r="Q1813" s="26"/>
      <c r="R1813" s="26"/>
      <c r="S1813" s="26"/>
      <c r="T1813" s="26"/>
    </row>
    <row r="1814" spans="1:20" x14ac:dyDescent="0.25">
      <c r="A1814" s="2" t="s">
        <v>4489</v>
      </c>
      <c r="B1814" s="37"/>
      <c r="C1814" s="38"/>
      <c r="D1814" s="37"/>
      <c r="E1814" s="38"/>
      <c r="F1814" s="10" t="s">
        <v>12</v>
      </c>
      <c r="G1814" s="18" t="s">
        <v>1107</v>
      </c>
      <c r="H1814" s="26"/>
      <c r="I1814" s="26"/>
      <c r="J1814" s="26">
        <v>200000</v>
      </c>
      <c r="K1814" s="26"/>
      <c r="L1814" s="26"/>
      <c r="M1814" s="26"/>
      <c r="N1814" s="26"/>
      <c r="O1814" s="26"/>
      <c r="P1814" s="26"/>
      <c r="Q1814" s="26"/>
      <c r="R1814" s="26"/>
      <c r="S1814" s="26"/>
      <c r="T1814" s="26"/>
    </row>
    <row r="1815" spans="1:20" x14ac:dyDescent="0.25">
      <c r="A1815" s="2" t="s">
        <v>4489</v>
      </c>
      <c r="B1815" s="37"/>
      <c r="C1815" s="38"/>
      <c r="D1815" s="37"/>
      <c r="E1815" s="38"/>
      <c r="F1815" s="10" t="s">
        <v>17</v>
      </c>
      <c r="G1815" s="18" t="s">
        <v>1107</v>
      </c>
      <c r="H1815" s="26"/>
      <c r="I1815" s="26"/>
      <c r="J1815" s="26">
        <v>499905</v>
      </c>
      <c r="K1815" s="26"/>
      <c r="L1815" s="26"/>
      <c r="M1815" s="26"/>
      <c r="N1815" s="26"/>
      <c r="O1815" s="26"/>
      <c r="P1815" s="26"/>
      <c r="Q1815" s="26"/>
      <c r="R1815" s="26"/>
      <c r="S1815" s="26"/>
      <c r="T1815" s="26"/>
    </row>
    <row r="1816" spans="1:20" x14ac:dyDescent="0.25">
      <c r="A1816" s="2" t="s">
        <v>4489</v>
      </c>
      <c r="B1816" s="37"/>
      <c r="C1816" s="38"/>
      <c r="D1816" s="37"/>
      <c r="E1816" s="38"/>
      <c r="F1816" s="10" t="s">
        <v>18</v>
      </c>
      <c r="G1816" s="18" t="s">
        <v>1107</v>
      </c>
      <c r="H1816" s="26"/>
      <c r="I1816" s="26"/>
      <c r="J1816" s="26">
        <v>1000000</v>
      </c>
      <c r="K1816" s="26"/>
      <c r="L1816" s="26"/>
      <c r="M1816" s="26"/>
      <c r="N1816" s="26"/>
      <c r="O1816" s="26"/>
      <c r="P1816" s="26"/>
      <c r="Q1816" s="26"/>
      <c r="R1816" s="26"/>
      <c r="S1816" s="26"/>
      <c r="T1816" s="26"/>
    </row>
    <row r="1817" spans="1:20" x14ac:dyDescent="0.25">
      <c r="A1817" s="2" t="s">
        <v>4489</v>
      </c>
      <c r="B1817" s="37"/>
      <c r="C1817" s="38"/>
      <c r="D1817" s="37"/>
      <c r="E1817" s="38"/>
      <c r="F1817" s="10" t="s">
        <v>77</v>
      </c>
      <c r="G1817" s="18" t="s">
        <v>1107</v>
      </c>
      <c r="H1817" s="26"/>
      <c r="I1817" s="26"/>
      <c r="J1817" s="26">
        <v>1000000</v>
      </c>
      <c r="K1817" s="26"/>
      <c r="L1817" s="26"/>
      <c r="M1817" s="26"/>
      <c r="N1817" s="26"/>
      <c r="O1817" s="26"/>
      <c r="P1817" s="26"/>
      <c r="Q1817" s="26"/>
      <c r="R1817" s="26"/>
      <c r="S1817" s="26"/>
      <c r="T1817" s="26"/>
    </row>
    <row r="1818" spans="1:20" x14ac:dyDescent="0.25">
      <c r="A1818" s="2" t="s">
        <v>4489</v>
      </c>
      <c r="B1818" s="37"/>
      <c r="C1818" s="38"/>
      <c r="D1818" s="37"/>
      <c r="E1818" s="38"/>
      <c r="F1818" s="10" t="s">
        <v>20</v>
      </c>
      <c r="G1818" s="18" t="s">
        <v>1107</v>
      </c>
      <c r="H1818" s="26"/>
      <c r="I1818" s="26"/>
      <c r="J1818" s="26">
        <v>300000</v>
      </c>
      <c r="K1818" s="26"/>
      <c r="L1818" s="26"/>
      <c r="M1818" s="26"/>
      <c r="N1818" s="26"/>
      <c r="O1818" s="26"/>
      <c r="P1818" s="26"/>
      <c r="Q1818" s="26"/>
      <c r="R1818" s="26"/>
      <c r="S1818" s="26"/>
      <c r="T1818" s="26"/>
    </row>
    <row r="1819" spans="1:20" x14ac:dyDescent="0.25">
      <c r="A1819" s="2" t="s">
        <v>4489</v>
      </c>
      <c r="B1819" s="34"/>
      <c r="C1819" s="36"/>
      <c r="D1819" s="34"/>
      <c r="E1819" s="36"/>
      <c r="F1819" s="10" t="s">
        <v>24</v>
      </c>
      <c r="G1819" s="18" t="s">
        <v>1107</v>
      </c>
      <c r="H1819" s="26"/>
      <c r="I1819" s="26"/>
      <c r="J1819" s="26">
        <v>1000000</v>
      </c>
      <c r="K1819" s="26"/>
      <c r="L1819" s="26"/>
      <c r="M1819" s="26"/>
      <c r="N1819" s="26"/>
      <c r="O1819" s="26"/>
      <c r="P1819" s="26"/>
      <c r="Q1819" s="26"/>
      <c r="R1819" s="26"/>
      <c r="S1819" s="26"/>
      <c r="T1819" s="26"/>
    </row>
    <row r="1820" spans="1:20" x14ac:dyDescent="0.25">
      <c r="A1820" s="2" t="s">
        <v>4489</v>
      </c>
      <c r="B1820" s="10" t="s">
        <v>1108</v>
      </c>
      <c r="C1820" s="10"/>
      <c r="D1820" s="10"/>
      <c r="E1820" s="10"/>
      <c r="F1820" s="10"/>
      <c r="G1820" s="10"/>
      <c r="H1820" s="27"/>
      <c r="I1820" s="27"/>
      <c r="J1820" s="27">
        <v>5019905</v>
      </c>
      <c r="K1820" s="27"/>
      <c r="L1820" s="27"/>
      <c r="M1820" s="27"/>
      <c r="N1820" s="27"/>
      <c r="O1820" s="27"/>
      <c r="P1820" s="27"/>
      <c r="Q1820" s="27"/>
      <c r="R1820" s="27"/>
      <c r="S1820" s="27"/>
      <c r="T1820" s="27"/>
    </row>
    <row r="1821" spans="1:20" x14ac:dyDescent="0.25">
      <c r="A1821" s="2" t="s">
        <v>4489</v>
      </c>
      <c r="B1821" s="33">
        <v>8418360</v>
      </c>
      <c r="C1821" s="35" t="s">
        <v>1055</v>
      </c>
      <c r="D1821" s="33" t="s">
        <v>1056</v>
      </c>
      <c r="E1821" s="35" t="s">
        <v>1057</v>
      </c>
      <c r="F1821" s="10" t="s">
        <v>14</v>
      </c>
      <c r="G1821" s="18" t="s">
        <v>33</v>
      </c>
      <c r="H1821" s="26"/>
      <c r="I1821" s="26">
        <v>2000</v>
      </c>
      <c r="J1821" s="26"/>
      <c r="K1821" s="26"/>
      <c r="L1821" s="26"/>
      <c r="M1821" s="26"/>
      <c r="N1821" s="26"/>
      <c r="O1821" s="26"/>
      <c r="P1821" s="26"/>
      <c r="Q1821" s="26"/>
      <c r="R1821" s="26"/>
      <c r="S1821" s="26"/>
      <c r="T1821" s="26"/>
    </row>
    <row r="1822" spans="1:20" x14ac:dyDescent="0.25">
      <c r="A1822" s="2" t="s">
        <v>4489</v>
      </c>
      <c r="B1822" s="37"/>
      <c r="C1822" s="38"/>
      <c r="D1822" s="37"/>
      <c r="E1822" s="38"/>
      <c r="F1822" s="10" t="s">
        <v>17</v>
      </c>
      <c r="G1822" s="18" t="s">
        <v>33</v>
      </c>
      <c r="H1822" s="26">
        <v>139700</v>
      </c>
      <c r="I1822" s="26"/>
      <c r="J1822" s="26"/>
      <c r="K1822" s="26"/>
      <c r="L1822" s="26"/>
      <c r="M1822" s="26"/>
      <c r="N1822" s="26"/>
      <c r="O1822" s="26"/>
      <c r="P1822" s="26"/>
      <c r="Q1822" s="26"/>
      <c r="R1822" s="26"/>
      <c r="S1822" s="26"/>
      <c r="T1822" s="26"/>
    </row>
    <row r="1823" spans="1:20" x14ac:dyDescent="0.25">
      <c r="A1823" s="2" t="s">
        <v>4489</v>
      </c>
      <c r="B1823" s="34"/>
      <c r="C1823" s="36"/>
      <c r="D1823" s="34"/>
      <c r="E1823" s="36"/>
      <c r="F1823" s="10" t="s">
        <v>18</v>
      </c>
      <c r="G1823" s="18" t="s">
        <v>33</v>
      </c>
      <c r="H1823" s="26"/>
      <c r="I1823" s="26">
        <v>137700</v>
      </c>
      <c r="J1823" s="26"/>
      <c r="K1823" s="26"/>
      <c r="L1823" s="26"/>
      <c r="M1823" s="26"/>
      <c r="N1823" s="26"/>
      <c r="O1823" s="26"/>
      <c r="P1823" s="26"/>
      <c r="Q1823" s="26"/>
      <c r="R1823" s="26"/>
      <c r="S1823" s="26"/>
      <c r="T1823" s="26"/>
    </row>
    <row r="1824" spans="1:20" x14ac:dyDescent="0.25">
      <c r="A1824" s="2" t="s">
        <v>4489</v>
      </c>
      <c r="B1824" s="10" t="s">
        <v>1109</v>
      </c>
      <c r="C1824" s="10"/>
      <c r="D1824" s="10"/>
      <c r="E1824" s="10"/>
      <c r="F1824" s="10"/>
      <c r="G1824" s="10"/>
      <c r="H1824" s="27">
        <f>SUBTOTAL(9,H1821:H1823)</f>
        <v>139700</v>
      </c>
      <c r="I1824" s="27">
        <f>SUBTOTAL(9,I1821:I1823)</f>
        <v>139700</v>
      </c>
      <c r="J1824" s="27"/>
      <c r="K1824" s="27"/>
      <c r="L1824" s="27"/>
      <c r="M1824" s="27"/>
      <c r="N1824" s="27"/>
      <c r="O1824" s="27"/>
      <c r="P1824" s="27"/>
      <c r="Q1824" s="27"/>
      <c r="R1824" s="27"/>
      <c r="S1824" s="27"/>
      <c r="T1824" s="27"/>
    </row>
    <row r="1825" spans="1:20" x14ac:dyDescent="0.25">
      <c r="A1825" s="2" t="s">
        <v>4489</v>
      </c>
      <c r="B1825" s="33">
        <v>8393834</v>
      </c>
      <c r="C1825" s="35" t="s">
        <v>41</v>
      </c>
      <c r="D1825" s="33" t="s">
        <v>42</v>
      </c>
      <c r="E1825" s="35" t="s">
        <v>43</v>
      </c>
      <c r="F1825" s="10" t="s">
        <v>44</v>
      </c>
      <c r="G1825" s="18" t="s">
        <v>45</v>
      </c>
      <c r="H1825" s="26"/>
      <c r="I1825" s="26"/>
      <c r="J1825" s="26">
        <v>2674957.2000000002</v>
      </c>
      <c r="K1825" s="26"/>
      <c r="L1825" s="26"/>
      <c r="M1825" s="26"/>
      <c r="N1825" s="26"/>
      <c r="O1825" s="26"/>
      <c r="P1825" s="26"/>
      <c r="Q1825" s="26"/>
      <c r="R1825" s="26"/>
      <c r="S1825" s="26"/>
      <c r="T1825" s="26"/>
    </row>
    <row r="1826" spans="1:20" x14ac:dyDescent="0.25">
      <c r="A1826" s="2" t="s">
        <v>4489</v>
      </c>
      <c r="B1826" s="37"/>
      <c r="C1826" s="38"/>
      <c r="D1826" s="37"/>
      <c r="E1826" s="38"/>
      <c r="F1826" s="10" t="s">
        <v>170</v>
      </c>
      <c r="G1826" s="18" t="s">
        <v>45</v>
      </c>
      <c r="H1826" s="26"/>
      <c r="I1826" s="26"/>
      <c r="J1826" s="26">
        <v>145580</v>
      </c>
      <c r="K1826" s="26"/>
      <c r="L1826" s="26"/>
      <c r="M1826" s="26"/>
      <c r="N1826" s="26"/>
      <c r="O1826" s="26"/>
      <c r="P1826" s="26"/>
      <c r="Q1826" s="26"/>
      <c r="R1826" s="26"/>
      <c r="S1826" s="26"/>
      <c r="T1826" s="26"/>
    </row>
    <row r="1827" spans="1:20" x14ac:dyDescent="0.25">
      <c r="A1827" s="2" t="s">
        <v>4489</v>
      </c>
      <c r="B1827" s="37"/>
      <c r="C1827" s="38"/>
      <c r="D1827" s="37"/>
      <c r="E1827" s="38"/>
      <c r="F1827" s="10" t="s">
        <v>47</v>
      </c>
      <c r="G1827" s="18" t="s">
        <v>45</v>
      </c>
      <c r="H1827" s="26"/>
      <c r="I1827" s="26"/>
      <c r="J1827" s="26">
        <v>401298.8</v>
      </c>
      <c r="K1827" s="26"/>
      <c r="L1827" s="26"/>
      <c r="M1827" s="26"/>
      <c r="N1827" s="26"/>
      <c r="O1827" s="26"/>
      <c r="P1827" s="26"/>
      <c r="Q1827" s="26"/>
      <c r="R1827" s="26"/>
      <c r="S1827" s="26"/>
      <c r="T1827" s="26"/>
    </row>
    <row r="1828" spans="1:20" x14ac:dyDescent="0.25">
      <c r="A1828" s="2" t="s">
        <v>4489</v>
      </c>
      <c r="B1828" s="37"/>
      <c r="C1828" s="38"/>
      <c r="D1828" s="37"/>
      <c r="E1828" s="38"/>
      <c r="F1828" s="10" t="s">
        <v>11</v>
      </c>
      <c r="G1828" s="18" t="s">
        <v>45</v>
      </c>
      <c r="H1828" s="26"/>
      <c r="I1828" s="26"/>
      <c r="J1828" s="26">
        <v>110440</v>
      </c>
      <c r="K1828" s="26"/>
      <c r="L1828" s="26"/>
      <c r="M1828" s="26"/>
      <c r="N1828" s="26"/>
      <c r="O1828" s="26"/>
      <c r="P1828" s="26"/>
      <c r="Q1828" s="26"/>
      <c r="R1828" s="26"/>
      <c r="S1828" s="26"/>
      <c r="T1828" s="26"/>
    </row>
    <row r="1829" spans="1:20" x14ac:dyDescent="0.25">
      <c r="A1829" s="2" t="s">
        <v>4489</v>
      </c>
      <c r="B1829" s="37"/>
      <c r="C1829" s="38"/>
      <c r="D1829" s="37"/>
      <c r="E1829" s="38"/>
      <c r="F1829" s="10" t="s">
        <v>14</v>
      </c>
      <c r="G1829" s="18" t="s">
        <v>45</v>
      </c>
      <c r="H1829" s="26"/>
      <c r="I1829" s="26"/>
      <c r="J1829" s="26">
        <v>40160</v>
      </c>
      <c r="K1829" s="26"/>
      <c r="L1829" s="26"/>
      <c r="M1829" s="26"/>
      <c r="N1829" s="26"/>
      <c r="O1829" s="26"/>
      <c r="P1829" s="26"/>
      <c r="Q1829" s="26"/>
      <c r="R1829" s="26"/>
      <c r="S1829" s="26"/>
      <c r="T1829" s="26"/>
    </row>
    <row r="1830" spans="1:20" x14ac:dyDescent="0.25">
      <c r="A1830" s="2" t="s">
        <v>4489</v>
      </c>
      <c r="B1830" s="37"/>
      <c r="C1830" s="38"/>
      <c r="D1830" s="37"/>
      <c r="E1830" s="38"/>
      <c r="F1830" s="10" t="s">
        <v>18</v>
      </c>
      <c r="G1830" s="18" t="s">
        <v>45</v>
      </c>
      <c r="H1830" s="26"/>
      <c r="I1830" s="26"/>
      <c r="J1830" s="26">
        <v>301200</v>
      </c>
      <c r="K1830" s="26"/>
      <c r="L1830" s="26"/>
      <c r="M1830" s="26"/>
      <c r="N1830" s="26"/>
      <c r="O1830" s="26"/>
      <c r="P1830" s="26"/>
      <c r="Q1830" s="26"/>
      <c r="R1830" s="26"/>
      <c r="S1830" s="26"/>
      <c r="T1830" s="26"/>
    </row>
    <row r="1831" spans="1:20" x14ac:dyDescent="0.25">
      <c r="A1831" s="2" t="s">
        <v>4489</v>
      </c>
      <c r="B1831" s="34"/>
      <c r="C1831" s="36"/>
      <c r="D1831" s="34"/>
      <c r="E1831" s="36"/>
      <c r="F1831" s="10" t="s">
        <v>20</v>
      </c>
      <c r="G1831" s="18" t="s">
        <v>45</v>
      </c>
      <c r="H1831" s="26"/>
      <c r="I1831" s="26"/>
      <c r="J1831" s="26">
        <v>3856364</v>
      </c>
      <c r="K1831" s="26"/>
      <c r="L1831" s="26"/>
      <c r="M1831" s="26"/>
      <c r="N1831" s="26"/>
      <c r="O1831" s="26"/>
      <c r="P1831" s="26"/>
      <c r="Q1831" s="26"/>
      <c r="R1831" s="26"/>
      <c r="S1831" s="26"/>
      <c r="T1831" s="26"/>
    </row>
    <row r="1832" spans="1:20" x14ac:dyDescent="0.25">
      <c r="A1832" s="2" t="s">
        <v>4489</v>
      </c>
      <c r="B1832" s="10" t="s">
        <v>1110</v>
      </c>
      <c r="C1832" s="10"/>
      <c r="D1832" s="10"/>
      <c r="E1832" s="10"/>
      <c r="F1832" s="10"/>
      <c r="G1832" s="10"/>
      <c r="H1832" s="27"/>
      <c r="I1832" s="27"/>
      <c r="J1832" s="27">
        <v>7530000</v>
      </c>
      <c r="K1832" s="27"/>
      <c r="L1832" s="27"/>
      <c r="M1832" s="27"/>
      <c r="N1832" s="27"/>
      <c r="O1832" s="27"/>
      <c r="P1832" s="27"/>
      <c r="Q1832" s="27"/>
      <c r="R1832" s="27"/>
      <c r="S1832" s="27"/>
      <c r="T1832" s="27"/>
    </row>
    <row r="1833" spans="1:20" x14ac:dyDescent="0.25">
      <c r="A1833" s="2" t="s">
        <v>4489</v>
      </c>
      <c r="B1833" s="33">
        <v>8387705</v>
      </c>
      <c r="C1833" s="35" t="s">
        <v>41</v>
      </c>
      <c r="D1833" s="33" t="s">
        <v>42</v>
      </c>
      <c r="E1833" s="35" t="s">
        <v>43</v>
      </c>
      <c r="F1833" s="10" t="s">
        <v>18</v>
      </c>
      <c r="G1833" s="18" t="s">
        <v>45</v>
      </c>
      <c r="H1833" s="26"/>
      <c r="I1833" s="26">
        <v>301200</v>
      </c>
      <c r="J1833" s="26"/>
      <c r="K1833" s="26"/>
      <c r="L1833" s="26"/>
      <c r="M1833" s="26"/>
      <c r="N1833" s="26"/>
      <c r="O1833" s="26"/>
      <c r="P1833" s="26"/>
      <c r="Q1833" s="26"/>
      <c r="R1833" s="26"/>
      <c r="S1833" s="26"/>
      <c r="T1833" s="26"/>
    </row>
    <row r="1834" spans="1:20" x14ac:dyDescent="0.25">
      <c r="A1834" s="2" t="s">
        <v>4489</v>
      </c>
      <c r="B1834" s="34"/>
      <c r="C1834" s="36"/>
      <c r="D1834" s="34"/>
      <c r="E1834" s="36"/>
      <c r="F1834" s="10" t="s">
        <v>20</v>
      </c>
      <c r="G1834" s="18" t="s">
        <v>45</v>
      </c>
      <c r="H1834" s="26">
        <v>301200</v>
      </c>
      <c r="I1834" s="26"/>
      <c r="J1834" s="26"/>
      <c r="K1834" s="26"/>
      <c r="L1834" s="26"/>
      <c r="M1834" s="26"/>
      <c r="N1834" s="26"/>
      <c r="O1834" s="26"/>
      <c r="P1834" s="26"/>
      <c r="Q1834" s="26"/>
      <c r="R1834" s="26"/>
      <c r="S1834" s="26"/>
      <c r="T1834" s="26"/>
    </row>
    <row r="1835" spans="1:20" x14ac:dyDescent="0.25">
      <c r="A1835" s="2" t="s">
        <v>4489</v>
      </c>
      <c r="B1835" s="10" t="s">
        <v>1111</v>
      </c>
      <c r="C1835" s="10"/>
      <c r="D1835" s="10"/>
      <c r="E1835" s="10"/>
      <c r="F1835" s="10"/>
      <c r="G1835" s="10"/>
      <c r="H1835" s="27">
        <f>SUBTOTAL(9,H1833:H1834)</f>
        <v>301200</v>
      </c>
      <c r="I1835" s="27">
        <f>SUBTOTAL(9,I1833:I1834)</f>
        <v>301200</v>
      </c>
      <c r="J1835" s="27"/>
      <c r="K1835" s="27"/>
      <c r="L1835" s="27"/>
      <c r="M1835" s="27"/>
      <c r="N1835" s="27"/>
      <c r="O1835" s="27"/>
      <c r="P1835" s="27"/>
      <c r="Q1835" s="27"/>
      <c r="R1835" s="27"/>
      <c r="S1835" s="27"/>
      <c r="T1835" s="27"/>
    </row>
    <row r="1836" spans="1:20" x14ac:dyDescent="0.25">
      <c r="A1836" s="2" t="s">
        <v>4489</v>
      </c>
      <c r="B1836" s="33">
        <v>8464216</v>
      </c>
      <c r="C1836" s="35" t="s">
        <v>215</v>
      </c>
      <c r="D1836" s="33" t="s">
        <v>1112</v>
      </c>
      <c r="E1836" s="35" t="s">
        <v>1113</v>
      </c>
      <c r="F1836" s="10" t="s">
        <v>37</v>
      </c>
      <c r="G1836" s="18" t="s">
        <v>10</v>
      </c>
      <c r="H1836" s="26"/>
      <c r="I1836" s="26"/>
      <c r="J1836" s="26"/>
      <c r="K1836" s="26"/>
      <c r="L1836" s="26"/>
      <c r="M1836" s="26"/>
      <c r="N1836" s="26"/>
      <c r="O1836" s="26">
        <v>560959</v>
      </c>
      <c r="P1836" s="26"/>
      <c r="Q1836" s="26"/>
      <c r="R1836" s="26"/>
      <c r="S1836" s="26"/>
      <c r="T1836" s="26"/>
    </row>
    <row r="1837" spans="1:20" x14ac:dyDescent="0.25">
      <c r="A1837" s="2" t="s">
        <v>4489</v>
      </c>
      <c r="B1837" s="37"/>
      <c r="C1837" s="38"/>
      <c r="D1837" s="37"/>
      <c r="E1837" s="38"/>
      <c r="F1837" s="10" t="s">
        <v>13</v>
      </c>
      <c r="G1837" s="18" t="s">
        <v>10</v>
      </c>
      <c r="H1837" s="26"/>
      <c r="I1837" s="26"/>
      <c r="J1837" s="26"/>
      <c r="K1837" s="26"/>
      <c r="L1837" s="26"/>
      <c r="M1837" s="26"/>
      <c r="N1837" s="26"/>
      <c r="O1837" s="26">
        <v>2153806</v>
      </c>
      <c r="P1837" s="26"/>
      <c r="Q1837" s="26"/>
      <c r="R1837" s="26"/>
      <c r="S1837" s="26"/>
      <c r="T1837" s="26"/>
    </row>
    <row r="1838" spans="1:20" x14ac:dyDescent="0.25">
      <c r="A1838" s="2" t="s">
        <v>4489</v>
      </c>
      <c r="B1838" s="34"/>
      <c r="C1838" s="36"/>
      <c r="D1838" s="34"/>
      <c r="E1838" s="36"/>
      <c r="F1838" s="10" t="s">
        <v>752</v>
      </c>
      <c r="G1838" s="18" t="s">
        <v>10</v>
      </c>
      <c r="H1838" s="26"/>
      <c r="I1838" s="26"/>
      <c r="J1838" s="26"/>
      <c r="K1838" s="26"/>
      <c r="L1838" s="26"/>
      <c r="M1838" s="26"/>
      <c r="N1838" s="26">
        <v>2714765</v>
      </c>
      <c r="O1838" s="26"/>
      <c r="P1838" s="26"/>
      <c r="Q1838" s="26"/>
      <c r="R1838" s="26"/>
      <c r="S1838" s="26"/>
      <c r="T1838" s="26"/>
    </row>
    <row r="1839" spans="1:20" x14ac:dyDescent="0.25">
      <c r="A1839" s="2" t="s">
        <v>4489</v>
      </c>
      <c r="B1839" s="10" t="s">
        <v>1114</v>
      </c>
      <c r="C1839" s="10"/>
      <c r="D1839" s="10"/>
      <c r="E1839" s="10"/>
      <c r="F1839" s="10"/>
      <c r="G1839" s="10"/>
      <c r="H1839" s="27"/>
      <c r="I1839" s="27"/>
      <c r="J1839" s="27"/>
      <c r="K1839" s="27"/>
      <c r="L1839" s="27"/>
      <c r="M1839" s="27"/>
      <c r="N1839" s="27">
        <f>SUBTOTAL(9,N1836:N1838)</f>
        <v>2714765</v>
      </c>
      <c r="O1839" s="27">
        <f>SUBTOTAL(9,O1836:O1838)</f>
        <v>2714765</v>
      </c>
      <c r="P1839" s="27"/>
      <c r="Q1839" s="27"/>
      <c r="R1839" s="27"/>
      <c r="S1839" s="27"/>
      <c r="T1839" s="27"/>
    </row>
    <row r="1840" spans="1:20" x14ac:dyDescent="0.25">
      <c r="A1840" s="2" t="s">
        <v>4489</v>
      </c>
      <c r="B1840" s="33">
        <v>8417948</v>
      </c>
      <c r="C1840" s="35" t="s">
        <v>1115</v>
      </c>
      <c r="D1840" s="33" t="s">
        <v>1116</v>
      </c>
      <c r="E1840" s="35" t="s">
        <v>1117</v>
      </c>
      <c r="F1840" s="10" t="s">
        <v>1118</v>
      </c>
      <c r="G1840" s="18" t="s">
        <v>10</v>
      </c>
      <c r="H1840" s="26"/>
      <c r="I1840" s="26"/>
      <c r="J1840" s="26"/>
      <c r="K1840" s="26"/>
      <c r="L1840" s="26"/>
      <c r="M1840" s="26"/>
      <c r="N1840" s="26">
        <v>120000</v>
      </c>
      <c r="O1840" s="26"/>
      <c r="P1840" s="26"/>
      <c r="Q1840" s="26"/>
      <c r="R1840" s="26"/>
      <c r="S1840" s="26"/>
      <c r="T1840" s="26"/>
    </row>
    <row r="1841" spans="1:20" x14ac:dyDescent="0.25">
      <c r="A1841" s="2" t="s">
        <v>4489</v>
      </c>
      <c r="B1841" s="37"/>
      <c r="C1841" s="38"/>
      <c r="D1841" s="37"/>
      <c r="E1841" s="38"/>
      <c r="F1841" s="10" t="s">
        <v>37</v>
      </c>
      <c r="G1841" s="18" t="s">
        <v>10</v>
      </c>
      <c r="H1841" s="26"/>
      <c r="I1841" s="26"/>
      <c r="J1841" s="26"/>
      <c r="K1841" s="26"/>
      <c r="L1841" s="26"/>
      <c r="M1841" s="26"/>
      <c r="N1841" s="26"/>
      <c r="O1841" s="26">
        <v>971238</v>
      </c>
      <c r="P1841" s="26"/>
      <c r="Q1841" s="26"/>
      <c r="R1841" s="26"/>
      <c r="S1841" s="26"/>
      <c r="T1841" s="26"/>
    </row>
    <row r="1842" spans="1:20" x14ac:dyDescent="0.25">
      <c r="A1842" s="2" t="s">
        <v>4489</v>
      </c>
      <c r="B1842" s="37"/>
      <c r="C1842" s="38"/>
      <c r="D1842" s="37"/>
      <c r="E1842" s="38"/>
      <c r="F1842" s="10" t="s">
        <v>9</v>
      </c>
      <c r="G1842" s="18" t="s">
        <v>10</v>
      </c>
      <c r="H1842" s="26"/>
      <c r="I1842" s="26"/>
      <c r="J1842" s="26"/>
      <c r="K1842" s="26"/>
      <c r="L1842" s="26"/>
      <c r="M1842" s="26"/>
      <c r="N1842" s="26">
        <v>150000</v>
      </c>
      <c r="O1842" s="26"/>
      <c r="P1842" s="26"/>
      <c r="Q1842" s="26"/>
      <c r="R1842" s="26"/>
      <c r="S1842" s="26"/>
      <c r="T1842" s="26"/>
    </row>
    <row r="1843" spans="1:20" x14ac:dyDescent="0.25">
      <c r="A1843" s="2" t="s">
        <v>4489</v>
      </c>
      <c r="B1843" s="37"/>
      <c r="C1843" s="38"/>
      <c r="D1843" s="37"/>
      <c r="E1843" s="38"/>
      <c r="F1843" s="10" t="s">
        <v>102</v>
      </c>
      <c r="G1843" s="18" t="s">
        <v>10</v>
      </c>
      <c r="H1843" s="26"/>
      <c r="I1843" s="26"/>
      <c r="J1843" s="26"/>
      <c r="K1843" s="26"/>
      <c r="L1843" s="26"/>
      <c r="M1843" s="26"/>
      <c r="N1843" s="26">
        <v>26445</v>
      </c>
      <c r="O1843" s="26"/>
      <c r="P1843" s="26"/>
      <c r="Q1843" s="26"/>
      <c r="R1843" s="26"/>
      <c r="S1843" s="26"/>
      <c r="T1843" s="26"/>
    </row>
    <row r="1844" spans="1:20" x14ac:dyDescent="0.25">
      <c r="A1844" s="2" t="s">
        <v>4489</v>
      </c>
      <c r="B1844" s="37"/>
      <c r="C1844" s="38"/>
      <c r="D1844" s="37"/>
      <c r="E1844" s="38"/>
      <c r="F1844" s="10" t="s">
        <v>11</v>
      </c>
      <c r="G1844" s="18" t="s">
        <v>10</v>
      </c>
      <c r="H1844" s="26"/>
      <c r="I1844" s="26"/>
      <c r="J1844" s="26"/>
      <c r="K1844" s="26"/>
      <c r="L1844" s="26"/>
      <c r="M1844" s="26"/>
      <c r="N1844" s="26"/>
      <c r="O1844" s="26">
        <v>315365</v>
      </c>
      <c r="P1844" s="26"/>
      <c r="Q1844" s="26"/>
      <c r="R1844" s="26"/>
      <c r="S1844" s="26"/>
      <c r="T1844" s="26"/>
    </row>
    <row r="1845" spans="1:20" x14ac:dyDescent="0.25">
      <c r="A1845" s="2" t="s">
        <v>4489</v>
      </c>
      <c r="B1845" s="37"/>
      <c r="C1845" s="38"/>
      <c r="D1845" s="37"/>
      <c r="E1845" s="38"/>
      <c r="F1845" s="10" t="s">
        <v>13</v>
      </c>
      <c r="G1845" s="18" t="s">
        <v>10</v>
      </c>
      <c r="H1845" s="26"/>
      <c r="I1845" s="26"/>
      <c r="J1845" s="26"/>
      <c r="K1845" s="26"/>
      <c r="L1845" s="26"/>
      <c r="M1845" s="26"/>
      <c r="N1845" s="26">
        <v>183920</v>
      </c>
      <c r="O1845" s="26"/>
      <c r="P1845" s="26"/>
      <c r="Q1845" s="26"/>
      <c r="R1845" s="26"/>
      <c r="S1845" s="26"/>
      <c r="T1845" s="26"/>
    </row>
    <row r="1846" spans="1:20" x14ac:dyDescent="0.25">
      <c r="A1846" s="2" t="s">
        <v>4489</v>
      </c>
      <c r="B1846" s="37"/>
      <c r="C1846" s="38"/>
      <c r="D1846" s="37"/>
      <c r="E1846" s="38"/>
      <c r="F1846" s="10" t="s">
        <v>14</v>
      </c>
      <c r="G1846" s="18" t="s">
        <v>10</v>
      </c>
      <c r="H1846" s="26"/>
      <c r="I1846" s="26"/>
      <c r="J1846" s="26"/>
      <c r="K1846" s="26"/>
      <c r="L1846" s="26"/>
      <c r="M1846" s="26"/>
      <c r="N1846" s="26">
        <v>90000</v>
      </c>
      <c r="O1846" s="26"/>
      <c r="P1846" s="26"/>
      <c r="Q1846" s="26"/>
      <c r="R1846" s="26"/>
      <c r="S1846" s="26"/>
      <c r="T1846" s="26"/>
    </row>
    <row r="1847" spans="1:20" x14ac:dyDescent="0.25">
      <c r="A1847" s="2" t="s">
        <v>4489</v>
      </c>
      <c r="B1847" s="37"/>
      <c r="C1847" s="38"/>
      <c r="D1847" s="37"/>
      <c r="E1847" s="38"/>
      <c r="F1847" s="10" t="s">
        <v>18</v>
      </c>
      <c r="G1847" s="18" t="s">
        <v>10</v>
      </c>
      <c r="H1847" s="26"/>
      <c r="I1847" s="26"/>
      <c r="J1847" s="26"/>
      <c r="K1847" s="26"/>
      <c r="L1847" s="26"/>
      <c r="M1847" s="26"/>
      <c r="N1847" s="26">
        <v>240800</v>
      </c>
      <c r="O1847" s="26"/>
      <c r="P1847" s="26"/>
      <c r="Q1847" s="26"/>
      <c r="R1847" s="26"/>
      <c r="S1847" s="26"/>
      <c r="T1847" s="26"/>
    </row>
    <row r="1848" spans="1:20" x14ac:dyDescent="0.25">
      <c r="A1848" s="2" t="s">
        <v>4489</v>
      </c>
      <c r="B1848" s="37"/>
      <c r="C1848" s="38"/>
      <c r="D1848" s="37"/>
      <c r="E1848" s="38"/>
      <c r="F1848" s="10" t="s">
        <v>19</v>
      </c>
      <c r="G1848" s="18" t="s">
        <v>10</v>
      </c>
      <c r="H1848" s="26"/>
      <c r="I1848" s="26"/>
      <c r="J1848" s="26"/>
      <c r="K1848" s="26"/>
      <c r="L1848" s="26"/>
      <c r="M1848" s="26"/>
      <c r="N1848" s="26">
        <v>105000</v>
      </c>
      <c r="O1848" s="26"/>
      <c r="P1848" s="26"/>
      <c r="Q1848" s="26"/>
      <c r="R1848" s="26"/>
      <c r="S1848" s="26"/>
      <c r="T1848" s="26"/>
    </row>
    <row r="1849" spans="1:20" x14ac:dyDescent="0.25">
      <c r="A1849" s="2" t="s">
        <v>4489</v>
      </c>
      <c r="B1849" s="37"/>
      <c r="C1849" s="38"/>
      <c r="D1849" s="37"/>
      <c r="E1849" s="38"/>
      <c r="F1849" s="10" t="s">
        <v>20</v>
      </c>
      <c r="G1849" s="18" t="s">
        <v>10</v>
      </c>
      <c r="H1849" s="26"/>
      <c r="I1849" s="26"/>
      <c r="J1849" s="26"/>
      <c r="K1849" s="26"/>
      <c r="L1849" s="26"/>
      <c r="M1849" s="26"/>
      <c r="N1849" s="26">
        <v>92838</v>
      </c>
      <c r="O1849" s="26"/>
      <c r="P1849" s="26"/>
      <c r="Q1849" s="26"/>
      <c r="R1849" s="26"/>
      <c r="S1849" s="26"/>
      <c r="T1849" s="26"/>
    </row>
    <row r="1850" spans="1:20" x14ac:dyDescent="0.25">
      <c r="A1850" s="2" t="s">
        <v>4489</v>
      </c>
      <c r="B1850" s="37"/>
      <c r="C1850" s="38"/>
      <c r="D1850" s="37"/>
      <c r="E1850" s="38"/>
      <c r="F1850" s="10" t="s">
        <v>156</v>
      </c>
      <c r="G1850" s="18" t="s">
        <v>10</v>
      </c>
      <c r="H1850" s="26"/>
      <c r="I1850" s="26"/>
      <c r="J1850" s="26"/>
      <c r="K1850" s="26"/>
      <c r="L1850" s="26"/>
      <c r="M1850" s="26"/>
      <c r="N1850" s="26">
        <v>156000</v>
      </c>
      <c r="O1850" s="26"/>
      <c r="P1850" s="26"/>
      <c r="Q1850" s="26"/>
      <c r="R1850" s="26"/>
      <c r="S1850" s="26"/>
      <c r="T1850" s="26"/>
    </row>
    <row r="1851" spans="1:20" x14ac:dyDescent="0.25">
      <c r="A1851" s="2" t="s">
        <v>4489</v>
      </c>
      <c r="B1851" s="34"/>
      <c r="C1851" s="36"/>
      <c r="D1851" s="34"/>
      <c r="E1851" s="36"/>
      <c r="F1851" s="10" t="s">
        <v>24</v>
      </c>
      <c r="G1851" s="18" t="s">
        <v>10</v>
      </c>
      <c r="H1851" s="26"/>
      <c r="I1851" s="26"/>
      <c r="J1851" s="26"/>
      <c r="K1851" s="26"/>
      <c r="L1851" s="26"/>
      <c r="M1851" s="26"/>
      <c r="N1851" s="26">
        <v>121600</v>
      </c>
      <c r="O1851" s="26"/>
      <c r="P1851" s="26"/>
      <c r="Q1851" s="26"/>
      <c r="R1851" s="26"/>
      <c r="S1851" s="26"/>
      <c r="T1851" s="26"/>
    </row>
    <row r="1852" spans="1:20" x14ac:dyDescent="0.25">
      <c r="A1852" s="2" t="s">
        <v>4489</v>
      </c>
      <c r="B1852" s="10" t="s">
        <v>1119</v>
      </c>
      <c r="C1852" s="10"/>
      <c r="D1852" s="10"/>
      <c r="E1852" s="10"/>
      <c r="F1852" s="10"/>
      <c r="G1852" s="10"/>
      <c r="H1852" s="27"/>
      <c r="I1852" s="27"/>
      <c r="J1852" s="27"/>
      <c r="K1852" s="27"/>
      <c r="L1852" s="27"/>
      <c r="M1852" s="27"/>
      <c r="N1852" s="27">
        <f>SUBTOTAL(9,N1840:N1851)</f>
        <v>1286603</v>
      </c>
      <c r="O1852" s="27">
        <f>SUBTOTAL(9,O1840:O1851)</f>
        <v>1286603</v>
      </c>
      <c r="P1852" s="27"/>
      <c r="Q1852" s="27"/>
      <c r="R1852" s="27"/>
      <c r="S1852" s="27"/>
      <c r="T1852" s="27"/>
    </row>
    <row r="1853" spans="1:20" x14ac:dyDescent="0.25">
      <c r="A1853" s="2" t="s">
        <v>4489</v>
      </c>
      <c r="B1853" s="33">
        <v>8476398</v>
      </c>
      <c r="C1853" s="35" t="s">
        <v>41</v>
      </c>
      <c r="D1853" s="33" t="s">
        <v>1120</v>
      </c>
      <c r="E1853" s="35" t="s">
        <v>1121</v>
      </c>
      <c r="F1853" s="10" t="s">
        <v>44</v>
      </c>
      <c r="G1853" s="18" t="s">
        <v>10</v>
      </c>
      <c r="H1853" s="26"/>
      <c r="I1853" s="26"/>
      <c r="J1853" s="26"/>
      <c r="K1853" s="26"/>
      <c r="L1853" s="26"/>
      <c r="M1853" s="26"/>
      <c r="N1853" s="26">
        <v>800000</v>
      </c>
      <c r="O1853" s="26"/>
      <c r="P1853" s="26"/>
      <c r="Q1853" s="26"/>
      <c r="R1853" s="26"/>
      <c r="S1853" s="26"/>
      <c r="T1853" s="26"/>
    </row>
    <row r="1854" spans="1:20" x14ac:dyDescent="0.25">
      <c r="A1854" s="2" t="s">
        <v>4489</v>
      </c>
      <c r="B1854" s="37"/>
      <c r="C1854" s="38"/>
      <c r="D1854" s="37"/>
      <c r="E1854" s="38"/>
      <c r="F1854" s="10" t="s">
        <v>18</v>
      </c>
      <c r="G1854" s="18" t="s">
        <v>10</v>
      </c>
      <c r="H1854" s="26"/>
      <c r="I1854" s="26"/>
      <c r="J1854" s="26"/>
      <c r="K1854" s="26"/>
      <c r="L1854" s="26"/>
      <c r="M1854" s="26"/>
      <c r="N1854" s="26"/>
      <c r="O1854" s="26">
        <v>500000</v>
      </c>
      <c r="P1854" s="26"/>
      <c r="Q1854" s="26"/>
      <c r="R1854" s="26"/>
      <c r="S1854" s="26"/>
      <c r="T1854" s="26"/>
    </row>
    <row r="1855" spans="1:20" x14ac:dyDescent="0.25">
      <c r="A1855" s="2" t="s">
        <v>4489</v>
      </c>
      <c r="B1855" s="34"/>
      <c r="C1855" s="36"/>
      <c r="D1855" s="34"/>
      <c r="E1855" s="36"/>
      <c r="F1855" s="10" t="s">
        <v>444</v>
      </c>
      <c r="G1855" s="18" t="s">
        <v>10</v>
      </c>
      <c r="H1855" s="26"/>
      <c r="I1855" s="26"/>
      <c r="J1855" s="26"/>
      <c r="K1855" s="26"/>
      <c r="L1855" s="26"/>
      <c r="M1855" s="26"/>
      <c r="N1855" s="26"/>
      <c r="O1855" s="26">
        <v>300000</v>
      </c>
      <c r="P1855" s="26"/>
      <c r="Q1855" s="26"/>
      <c r="R1855" s="26"/>
      <c r="S1855" s="26"/>
      <c r="T1855" s="26"/>
    </row>
    <row r="1856" spans="1:20" x14ac:dyDescent="0.25">
      <c r="A1856" s="2" t="s">
        <v>4489</v>
      </c>
      <c r="B1856" s="10" t="s">
        <v>1122</v>
      </c>
      <c r="C1856" s="10"/>
      <c r="D1856" s="10"/>
      <c r="E1856" s="10"/>
      <c r="F1856" s="10"/>
      <c r="G1856" s="10"/>
      <c r="H1856" s="27"/>
      <c r="I1856" s="27"/>
      <c r="J1856" s="27"/>
      <c r="K1856" s="27"/>
      <c r="L1856" s="27"/>
      <c r="M1856" s="27"/>
      <c r="N1856" s="27">
        <f>SUBTOTAL(9,N1853:N1855)</f>
        <v>800000</v>
      </c>
      <c r="O1856" s="27">
        <f>SUBTOTAL(9,O1853:O1855)</f>
        <v>800000</v>
      </c>
      <c r="P1856" s="27"/>
      <c r="Q1856" s="27"/>
      <c r="R1856" s="27"/>
      <c r="S1856" s="27"/>
      <c r="T1856" s="27"/>
    </row>
    <row r="1857" spans="1:20" x14ac:dyDescent="0.25">
      <c r="A1857" s="2" t="s">
        <v>4489</v>
      </c>
      <c r="B1857" s="33">
        <v>8433224</v>
      </c>
      <c r="C1857" s="35" t="s">
        <v>271</v>
      </c>
      <c r="D1857" s="33" t="s">
        <v>689</v>
      </c>
      <c r="E1857" s="35" t="s">
        <v>690</v>
      </c>
      <c r="F1857" s="10" t="s">
        <v>96</v>
      </c>
      <c r="G1857" s="18" t="s">
        <v>10</v>
      </c>
      <c r="H1857" s="26"/>
      <c r="I1857" s="26"/>
      <c r="J1857" s="26"/>
      <c r="K1857" s="26"/>
      <c r="L1857" s="26"/>
      <c r="M1857" s="26"/>
      <c r="N1857" s="26"/>
      <c r="O1857" s="26">
        <v>831660</v>
      </c>
      <c r="P1857" s="26"/>
      <c r="Q1857" s="26"/>
      <c r="R1857" s="26"/>
      <c r="S1857" s="26"/>
      <c r="T1857" s="26"/>
    </row>
    <row r="1858" spans="1:20" x14ac:dyDescent="0.25">
      <c r="A1858" s="2" t="s">
        <v>4489</v>
      </c>
      <c r="B1858" s="34"/>
      <c r="C1858" s="36"/>
      <c r="D1858" s="34"/>
      <c r="E1858" s="36"/>
      <c r="F1858" s="10" t="s">
        <v>24</v>
      </c>
      <c r="G1858" s="18" t="s">
        <v>10</v>
      </c>
      <c r="H1858" s="26"/>
      <c r="I1858" s="26"/>
      <c r="J1858" s="26"/>
      <c r="K1858" s="26"/>
      <c r="L1858" s="26"/>
      <c r="M1858" s="26"/>
      <c r="N1858" s="26">
        <v>831660</v>
      </c>
      <c r="O1858" s="26"/>
      <c r="P1858" s="26"/>
      <c r="Q1858" s="26"/>
      <c r="R1858" s="26"/>
      <c r="S1858" s="26"/>
      <c r="T1858" s="26"/>
    </row>
    <row r="1859" spans="1:20" x14ac:dyDescent="0.25">
      <c r="A1859" s="2" t="s">
        <v>4489</v>
      </c>
      <c r="B1859" s="10" t="s">
        <v>1123</v>
      </c>
      <c r="C1859" s="10"/>
      <c r="D1859" s="10"/>
      <c r="E1859" s="10"/>
      <c r="F1859" s="10"/>
      <c r="G1859" s="10"/>
      <c r="H1859" s="27"/>
      <c r="I1859" s="27"/>
      <c r="J1859" s="27"/>
      <c r="K1859" s="27"/>
      <c r="L1859" s="27"/>
      <c r="M1859" s="27"/>
      <c r="N1859" s="27">
        <f>SUBTOTAL(9,N1857:N1858)</f>
        <v>831660</v>
      </c>
      <c r="O1859" s="27">
        <f>SUBTOTAL(9,O1857:O1858)</f>
        <v>831660</v>
      </c>
      <c r="P1859" s="27"/>
      <c r="Q1859" s="27"/>
      <c r="R1859" s="27"/>
      <c r="S1859" s="27"/>
      <c r="T1859" s="27"/>
    </row>
    <row r="1860" spans="1:20" x14ac:dyDescent="0.25">
      <c r="A1860" s="2" t="s">
        <v>4489</v>
      </c>
      <c r="B1860" s="33">
        <v>8440425</v>
      </c>
      <c r="C1860" s="35" t="s">
        <v>593</v>
      </c>
      <c r="D1860" s="33" t="s">
        <v>594</v>
      </c>
      <c r="E1860" s="35" t="s">
        <v>595</v>
      </c>
      <c r="F1860" s="10" t="s">
        <v>47</v>
      </c>
      <c r="G1860" s="18" t="s">
        <v>10</v>
      </c>
      <c r="H1860" s="26"/>
      <c r="I1860" s="26"/>
      <c r="J1860" s="26"/>
      <c r="K1860" s="26"/>
      <c r="L1860" s="26"/>
      <c r="M1860" s="26"/>
      <c r="N1860" s="26">
        <v>118701</v>
      </c>
      <c r="O1860" s="26"/>
      <c r="P1860" s="26"/>
      <c r="Q1860" s="26"/>
      <c r="R1860" s="26"/>
      <c r="S1860" s="26"/>
      <c r="T1860" s="26"/>
    </row>
    <row r="1861" spans="1:20" x14ac:dyDescent="0.25">
      <c r="A1861" s="2" t="s">
        <v>4489</v>
      </c>
      <c r="B1861" s="37"/>
      <c r="C1861" s="38"/>
      <c r="D1861" s="37"/>
      <c r="E1861" s="38"/>
      <c r="F1861" s="10" t="s">
        <v>11</v>
      </c>
      <c r="G1861" s="18" t="s">
        <v>10</v>
      </c>
      <c r="H1861" s="26"/>
      <c r="I1861" s="26"/>
      <c r="J1861" s="26"/>
      <c r="K1861" s="26"/>
      <c r="L1861" s="26"/>
      <c r="M1861" s="26"/>
      <c r="N1861" s="26">
        <v>200000</v>
      </c>
      <c r="O1861" s="26"/>
      <c r="P1861" s="26"/>
      <c r="Q1861" s="26"/>
      <c r="R1861" s="26"/>
      <c r="S1861" s="26"/>
      <c r="T1861" s="26"/>
    </row>
    <row r="1862" spans="1:20" x14ac:dyDescent="0.25">
      <c r="A1862" s="2" t="s">
        <v>4489</v>
      </c>
      <c r="B1862" s="37"/>
      <c r="C1862" s="38"/>
      <c r="D1862" s="37"/>
      <c r="E1862" s="38"/>
      <c r="F1862" s="10" t="s">
        <v>16</v>
      </c>
      <c r="G1862" s="18" t="s">
        <v>10</v>
      </c>
      <c r="H1862" s="26"/>
      <c r="I1862" s="26"/>
      <c r="J1862" s="26"/>
      <c r="K1862" s="26"/>
      <c r="L1862" s="26"/>
      <c r="M1862" s="26"/>
      <c r="N1862" s="26">
        <v>7096</v>
      </c>
      <c r="O1862" s="26"/>
      <c r="P1862" s="26"/>
      <c r="Q1862" s="26"/>
      <c r="R1862" s="26"/>
      <c r="S1862" s="26"/>
      <c r="T1862" s="26"/>
    </row>
    <row r="1863" spans="1:20" x14ac:dyDescent="0.25">
      <c r="A1863" s="2" t="s">
        <v>4489</v>
      </c>
      <c r="B1863" s="34"/>
      <c r="C1863" s="36"/>
      <c r="D1863" s="34"/>
      <c r="E1863" s="36"/>
      <c r="F1863" s="10" t="s">
        <v>24</v>
      </c>
      <c r="G1863" s="18" t="s">
        <v>10</v>
      </c>
      <c r="H1863" s="26"/>
      <c r="I1863" s="26"/>
      <c r="J1863" s="26"/>
      <c r="K1863" s="26"/>
      <c r="L1863" s="26"/>
      <c r="M1863" s="26"/>
      <c r="N1863" s="26"/>
      <c r="O1863" s="26">
        <v>325797</v>
      </c>
      <c r="P1863" s="26"/>
      <c r="Q1863" s="26"/>
      <c r="R1863" s="26"/>
      <c r="S1863" s="26"/>
      <c r="T1863" s="26"/>
    </row>
    <row r="1864" spans="1:20" x14ac:dyDescent="0.25">
      <c r="A1864" s="2" t="s">
        <v>4489</v>
      </c>
      <c r="B1864" s="10" t="s">
        <v>1124</v>
      </c>
      <c r="C1864" s="10"/>
      <c r="D1864" s="10"/>
      <c r="E1864" s="10"/>
      <c r="F1864" s="10"/>
      <c r="G1864" s="10"/>
      <c r="H1864" s="27"/>
      <c r="I1864" s="27"/>
      <c r="J1864" s="27"/>
      <c r="K1864" s="27"/>
      <c r="L1864" s="27"/>
      <c r="M1864" s="27"/>
      <c r="N1864" s="27">
        <f>SUBTOTAL(9,N1860:N1863)</f>
        <v>325797</v>
      </c>
      <c r="O1864" s="27">
        <f>SUBTOTAL(9,O1860:O1863)</f>
        <v>325797</v>
      </c>
      <c r="P1864" s="27"/>
      <c r="Q1864" s="27"/>
      <c r="R1864" s="27"/>
      <c r="S1864" s="27"/>
      <c r="T1864" s="27"/>
    </row>
    <row r="1865" spans="1:20" x14ac:dyDescent="0.25">
      <c r="A1865" s="2" t="s">
        <v>4489</v>
      </c>
      <c r="B1865" s="33">
        <v>8473425</v>
      </c>
      <c r="C1865" s="35" t="s">
        <v>1125</v>
      </c>
      <c r="D1865" s="33" t="s">
        <v>1126</v>
      </c>
      <c r="E1865" s="35" t="s">
        <v>1127</v>
      </c>
      <c r="F1865" s="10" t="s">
        <v>37</v>
      </c>
      <c r="G1865" s="18" t="s">
        <v>33</v>
      </c>
      <c r="H1865" s="26">
        <v>26000</v>
      </c>
      <c r="I1865" s="26"/>
      <c r="J1865" s="26"/>
      <c r="K1865" s="26"/>
      <c r="L1865" s="26"/>
      <c r="M1865" s="26"/>
      <c r="N1865" s="26"/>
      <c r="O1865" s="26"/>
      <c r="P1865" s="26"/>
      <c r="Q1865" s="26"/>
      <c r="R1865" s="26"/>
      <c r="S1865" s="26"/>
      <c r="T1865" s="26"/>
    </row>
    <row r="1866" spans="1:20" x14ac:dyDescent="0.25">
      <c r="A1866" s="2" t="s">
        <v>4489</v>
      </c>
      <c r="B1866" s="37"/>
      <c r="C1866" s="38"/>
      <c r="D1866" s="37"/>
      <c r="E1866" s="38"/>
      <c r="F1866" s="10" t="s">
        <v>13</v>
      </c>
      <c r="G1866" s="18" t="s">
        <v>33</v>
      </c>
      <c r="H1866" s="26"/>
      <c r="I1866" s="26">
        <v>100000</v>
      </c>
      <c r="J1866" s="26"/>
      <c r="K1866" s="26"/>
      <c r="L1866" s="26"/>
      <c r="M1866" s="26"/>
      <c r="N1866" s="26"/>
      <c r="O1866" s="26"/>
      <c r="P1866" s="26"/>
      <c r="Q1866" s="26"/>
      <c r="R1866" s="26"/>
      <c r="S1866" s="26"/>
      <c r="T1866" s="26"/>
    </row>
    <row r="1867" spans="1:20" x14ac:dyDescent="0.25">
      <c r="A1867" s="2" t="s">
        <v>4489</v>
      </c>
      <c r="B1867" s="37"/>
      <c r="C1867" s="38"/>
      <c r="D1867" s="37"/>
      <c r="E1867" s="38"/>
      <c r="F1867" s="10" t="s">
        <v>129</v>
      </c>
      <c r="G1867" s="18" t="s">
        <v>33</v>
      </c>
      <c r="H1867" s="26">
        <v>100000</v>
      </c>
      <c r="I1867" s="26"/>
      <c r="J1867" s="26"/>
      <c r="K1867" s="26"/>
      <c r="L1867" s="26"/>
      <c r="M1867" s="26"/>
      <c r="N1867" s="26"/>
      <c r="O1867" s="26"/>
      <c r="P1867" s="26"/>
      <c r="Q1867" s="26"/>
      <c r="R1867" s="26"/>
      <c r="S1867" s="26"/>
      <c r="T1867" s="26"/>
    </row>
    <row r="1868" spans="1:20" x14ac:dyDescent="0.25">
      <c r="A1868" s="2" t="s">
        <v>4489</v>
      </c>
      <c r="B1868" s="37"/>
      <c r="C1868" s="38"/>
      <c r="D1868" s="37"/>
      <c r="E1868" s="38"/>
      <c r="F1868" s="10" t="s">
        <v>21</v>
      </c>
      <c r="G1868" s="18" t="s">
        <v>33</v>
      </c>
      <c r="H1868" s="26"/>
      <c r="I1868" s="26">
        <v>26000</v>
      </c>
      <c r="J1868" s="26"/>
      <c r="K1868" s="26"/>
      <c r="L1868" s="26"/>
      <c r="M1868" s="26"/>
      <c r="N1868" s="26"/>
      <c r="O1868" s="26"/>
      <c r="P1868" s="26"/>
      <c r="Q1868" s="26"/>
      <c r="R1868" s="26"/>
      <c r="S1868" s="26"/>
      <c r="T1868" s="26"/>
    </row>
    <row r="1869" spans="1:20" x14ac:dyDescent="0.25">
      <c r="A1869" s="2" t="s">
        <v>4489</v>
      </c>
      <c r="B1869" s="37"/>
      <c r="C1869" s="38"/>
      <c r="D1869" s="37"/>
      <c r="E1869" s="38"/>
      <c r="F1869" s="10" t="s">
        <v>22</v>
      </c>
      <c r="G1869" s="18" t="s">
        <v>33</v>
      </c>
      <c r="H1869" s="26"/>
      <c r="I1869" s="26">
        <v>2634432</v>
      </c>
      <c r="J1869" s="26"/>
      <c r="K1869" s="26"/>
      <c r="L1869" s="26"/>
      <c r="M1869" s="26"/>
      <c r="N1869" s="26"/>
      <c r="O1869" s="26"/>
      <c r="P1869" s="26"/>
      <c r="Q1869" s="26"/>
      <c r="R1869" s="26"/>
      <c r="S1869" s="26"/>
      <c r="T1869" s="26"/>
    </row>
    <row r="1870" spans="1:20" x14ac:dyDescent="0.25">
      <c r="A1870" s="2" t="s">
        <v>4489</v>
      </c>
      <c r="B1870" s="34"/>
      <c r="C1870" s="36"/>
      <c r="D1870" s="34"/>
      <c r="E1870" s="36"/>
      <c r="F1870" s="10" t="s">
        <v>24</v>
      </c>
      <c r="G1870" s="18" t="s">
        <v>33</v>
      </c>
      <c r="H1870" s="26">
        <v>2634432</v>
      </c>
      <c r="I1870" s="26"/>
      <c r="J1870" s="26"/>
      <c r="K1870" s="26"/>
      <c r="L1870" s="26"/>
      <c r="M1870" s="26"/>
      <c r="N1870" s="26"/>
      <c r="O1870" s="26"/>
      <c r="P1870" s="26"/>
      <c r="Q1870" s="26"/>
      <c r="R1870" s="26"/>
      <c r="S1870" s="26"/>
      <c r="T1870" s="26"/>
    </row>
    <row r="1871" spans="1:20" x14ac:dyDescent="0.25">
      <c r="A1871" s="2" t="s">
        <v>4489</v>
      </c>
      <c r="B1871" s="10" t="s">
        <v>1128</v>
      </c>
      <c r="C1871" s="10"/>
      <c r="D1871" s="10"/>
      <c r="E1871" s="10"/>
      <c r="F1871" s="10"/>
      <c r="G1871" s="10"/>
      <c r="H1871" s="27">
        <f>SUBTOTAL(9,H1865:H1870)</f>
        <v>2760432</v>
      </c>
      <c r="I1871" s="27">
        <f>SUBTOTAL(9,I1865:I1870)</f>
        <v>2760432</v>
      </c>
      <c r="J1871" s="27"/>
      <c r="K1871" s="27"/>
      <c r="L1871" s="27"/>
      <c r="M1871" s="27"/>
      <c r="N1871" s="27"/>
      <c r="O1871" s="27"/>
      <c r="P1871" s="27"/>
      <c r="Q1871" s="27"/>
      <c r="R1871" s="27"/>
      <c r="S1871" s="27"/>
      <c r="T1871" s="27"/>
    </row>
    <row r="1872" spans="1:20" x14ac:dyDescent="0.25">
      <c r="A1872" s="2" t="s">
        <v>4489</v>
      </c>
      <c r="B1872" s="33">
        <v>8435702</v>
      </c>
      <c r="C1872" s="35" t="s">
        <v>340</v>
      </c>
      <c r="D1872" s="33" t="s">
        <v>721</v>
      </c>
      <c r="E1872" s="35" t="s">
        <v>722</v>
      </c>
      <c r="F1872" s="10" t="s">
        <v>18</v>
      </c>
      <c r="G1872" s="18" t="s">
        <v>67</v>
      </c>
      <c r="H1872" s="26"/>
      <c r="I1872" s="26">
        <v>1000000</v>
      </c>
      <c r="J1872" s="26"/>
      <c r="K1872" s="26"/>
      <c r="L1872" s="26"/>
      <c r="M1872" s="26"/>
      <c r="N1872" s="26"/>
      <c r="O1872" s="26"/>
      <c r="P1872" s="26"/>
      <c r="Q1872" s="26"/>
      <c r="R1872" s="26"/>
      <c r="S1872" s="26"/>
      <c r="T1872" s="26"/>
    </row>
    <row r="1873" spans="1:20" x14ac:dyDescent="0.25">
      <c r="A1873" s="2" t="s">
        <v>4489</v>
      </c>
      <c r="B1873" s="34"/>
      <c r="C1873" s="36"/>
      <c r="D1873" s="34"/>
      <c r="E1873" s="36"/>
      <c r="F1873" s="10" t="s">
        <v>20</v>
      </c>
      <c r="G1873" s="18" t="s">
        <v>67</v>
      </c>
      <c r="H1873" s="26">
        <v>1000000</v>
      </c>
      <c r="I1873" s="26"/>
      <c r="J1873" s="26"/>
      <c r="K1873" s="26"/>
      <c r="L1873" s="26"/>
      <c r="M1873" s="26"/>
      <c r="N1873" s="26"/>
      <c r="O1873" s="26"/>
      <c r="P1873" s="26"/>
      <c r="Q1873" s="26"/>
      <c r="R1873" s="26"/>
      <c r="S1873" s="26"/>
      <c r="T1873" s="26"/>
    </row>
    <row r="1874" spans="1:20" x14ac:dyDescent="0.25">
      <c r="A1874" s="2" t="s">
        <v>4489</v>
      </c>
      <c r="B1874" s="10" t="s">
        <v>1129</v>
      </c>
      <c r="C1874" s="10"/>
      <c r="D1874" s="10"/>
      <c r="E1874" s="10"/>
      <c r="F1874" s="10"/>
      <c r="G1874" s="10"/>
      <c r="H1874" s="27">
        <f>SUBTOTAL(9,H1872:H1873)</f>
        <v>1000000</v>
      </c>
      <c r="I1874" s="27">
        <f>SUBTOTAL(9,I1872:I1873)</f>
        <v>1000000</v>
      </c>
      <c r="J1874" s="27"/>
      <c r="K1874" s="27"/>
      <c r="L1874" s="27"/>
      <c r="M1874" s="27"/>
      <c r="N1874" s="27"/>
      <c r="O1874" s="27"/>
      <c r="P1874" s="27"/>
      <c r="Q1874" s="27"/>
      <c r="R1874" s="27"/>
      <c r="S1874" s="27"/>
      <c r="T1874" s="27"/>
    </row>
    <row r="1875" spans="1:20" x14ac:dyDescent="0.25">
      <c r="A1875" s="2" t="s">
        <v>4489</v>
      </c>
      <c r="B1875" s="33">
        <v>8473460</v>
      </c>
      <c r="C1875" s="35" t="s">
        <v>215</v>
      </c>
      <c r="D1875" s="33" t="s">
        <v>1130</v>
      </c>
      <c r="E1875" s="35" t="s">
        <v>1131</v>
      </c>
      <c r="F1875" s="10" t="s">
        <v>21</v>
      </c>
      <c r="G1875" s="18" t="s">
        <v>10</v>
      </c>
      <c r="H1875" s="26"/>
      <c r="I1875" s="26"/>
      <c r="J1875" s="26"/>
      <c r="K1875" s="26"/>
      <c r="L1875" s="26"/>
      <c r="M1875" s="26"/>
      <c r="N1875" s="26"/>
      <c r="O1875" s="26">
        <v>437000</v>
      </c>
      <c r="P1875" s="26"/>
      <c r="Q1875" s="26"/>
      <c r="R1875" s="26"/>
      <c r="S1875" s="26"/>
      <c r="T1875" s="26"/>
    </row>
    <row r="1876" spans="1:20" x14ac:dyDescent="0.25">
      <c r="A1876" s="2" t="s">
        <v>4489</v>
      </c>
      <c r="B1876" s="34"/>
      <c r="C1876" s="36"/>
      <c r="D1876" s="34"/>
      <c r="E1876" s="36"/>
      <c r="F1876" s="10" t="s">
        <v>819</v>
      </c>
      <c r="G1876" s="18" t="s">
        <v>10</v>
      </c>
      <c r="H1876" s="26"/>
      <c r="I1876" s="26"/>
      <c r="J1876" s="26"/>
      <c r="K1876" s="26"/>
      <c r="L1876" s="26"/>
      <c r="M1876" s="26"/>
      <c r="N1876" s="26">
        <v>437000</v>
      </c>
      <c r="O1876" s="26"/>
      <c r="P1876" s="26"/>
      <c r="Q1876" s="26"/>
      <c r="R1876" s="26"/>
      <c r="S1876" s="26"/>
      <c r="T1876" s="26"/>
    </row>
    <row r="1877" spans="1:20" x14ac:dyDescent="0.25">
      <c r="A1877" s="2" t="s">
        <v>4489</v>
      </c>
      <c r="B1877" s="10" t="s">
        <v>1132</v>
      </c>
      <c r="C1877" s="10"/>
      <c r="D1877" s="10"/>
      <c r="E1877" s="10"/>
      <c r="F1877" s="10"/>
      <c r="G1877" s="10"/>
      <c r="H1877" s="27"/>
      <c r="I1877" s="27"/>
      <c r="J1877" s="27"/>
      <c r="K1877" s="27"/>
      <c r="L1877" s="27"/>
      <c r="M1877" s="27"/>
      <c r="N1877" s="27">
        <f>SUBTOTAL(9,N1875:N1876)</f>
        <v>437000</v>
      </c>
      <c r="O1877" s="27">
        <f>SUBTOTAL(9,O1875:O1876)</f>
        <v>437000</v>
      </c>
      <c r="P1877" s="27"/>
      <c r="Q1877" s="27"/>
      <c r="R1877" s="27"/>
      <c r="S1877" s="27"/>
      <c r="T1877" s="27"/>
    </row>
    <row r="1878" spans="1:20" x14ac:dyDescent="0.25">
      <c r="A1878" s="2" t="s">
        <v>4489</v>
      </c>
      <c r="B1878" s="33">
        <v>8427332</v>
      </c>
      <c r="C1878" s="35" t="s">
        <v>88</v>
      </c>
      <c r="D1878" s="33" t="s">
        <v>1133</v>
      </c>
      <c r="E1878" s="35" t="s">
        <v>1134</v>
      </c>
      <c r="F1878" s="10" t="s">
        <v>13</v>
      </c>
      <c r="G1878" s="18" t="s">
        <v>10</v>
      </c>
      <c r="H1878" s="26"/>
      <c r="I1878" s="26"/>
      <c r="J1878" s="26"/>
      <c r="K1878" s="26"/>
      <c r="L1878" s="26"/>
      <c r="M1878" s="26"/>
      <c r="N1878" s="26"/>
      <c r="O1878" s="26">
        <v>1000000</v>
      </c>
      <c r="P1878" s="26"/>
      <c r="Q1878" s="26"/>
      <c r="R1878" s="26"/>
      <c r="S1878" s="26"/>
      <c r="T1878" s="26"/>
    </row>
    <row r="1879" spans="1:20" x14ac:dyDescent="0.25">
      <c r="A1879" s="2" t="s">
        <v>4489</v>
      </c>
      <c r="B1879" s="34"/>
      <c r="C1879" s="36"/>
      <c r="D1879" s="34"/>
      <c r="E1879" s="36"/>
      <c r="F1879" s="10" t="s">
        <v>24</v>
      </c>
      <c r="G1879" s="18" t="s">
        <v>10</v>
      </c>
      <c r="H1879" s="26"/>
      <c r="I1879" s="26"/>
      <c r="J1879" s="26"/>
      <c r="K1879" s="26"/>
      <c r="L1879" s="26"/>
      <c r="M1879" s="26"/>
      <c r="N1879" s="26">
        <v>1000000</v>
      </c>
      <c r="O1879" s="26"/>
      <c r="P1879" s="26"/>
      <c r="Q1879" s="26"/>
      <c r="R1879" s="26"/>
      <c r="S1879" s="26"/>
      <c r="T1879" s="26"/>
    </row>
    <row r="1880" spans="1:20" x14ac:dyDescent="0.25">
      <c r="A1880" s="2" t="s">
        <v>4489</v>
      </c>
      <c r="B1880" s="10" t="s">
        <v>1135</v>
      </c>
      <c r="C1880" s="10"/>
      <c r="D1880" s="10"/>
      <c r="E1880" s="10"/>
      <c r="F1880" s="10"/>
      <c r="G1880" s="10"/>
      <c r="H1880" s="27"/>
      <c r="I1880" s="27"/>
      <c r="J1880" s="27"/>
      <c r="K1880" s="27"/>
      <c r="L1880" s="27"/>
      <c r="M1880" s="27"/>
      <c r="N1880" s="27">
        <f>SUBTOTAL(9,N1878:N1879)</f>
        <v>1000000</v>
      </c>
      <c r="O1880" s="27">
        <f>SUBTOTAL(9,O1878:O1879)</f>
        <v>1000000</v>
      </c>
      <c r="P1880" s="27"/>
      <c r="Q1880" s="27"/>
      <c r="R1880" s="27"/>
      <c r="S1880" s="27"/>
      <c r="T1880" s="27"/>
    </row>
    <row r="1881" spans="1:20" x14ac:dyDescent="0.25">
      <c r="A1881" s="2" t="s">
        <v>4489</v>
      </c>
      <c r="B1881" s="33">
        <v>8376806</v>
      </c>
      <c r="C1881" s="35" t="s">
        <v>105</v>
      </c>
      <c r="D1881" s="33" t="s">
        <v>1136</v>
      </c>
      <c r="E1881" s="35" t="s">
        <v>1137</v>
      </c>
      <c r="F1881" s="10" t="s">
        <v>128</v>
      </c>
      <c r="G1881" s="18" t="s">
        <v>10</v>
      </c>
      <c r="H1881" s="26"/>
      <c r="I1881" s="26"/>
      <c r="J1881" s="26"/>
      <c r="K1881" s="26"/>
      <c r="L1881" s="26"/>
      <c r="M1881" s="26"/>
      <c r="N1881" s="26"/>
      <c r="O1881" s="26">
        <v>65904</v>
      </c>
      <c r="P1881" s="26"/>
      <c r="Q1881" s="26"/>
      <c r="R1881" s="26"/>
      <c r="S1881" s="26"/>
      <c r="T1881" s="26"/>
    </row>
    <row r="1882" spans="1:20" x14ac:dyDescent="0.25">
      <c r="A1882" s="2" t="s">
        <v>4489</v>
      </c>
      <c r="B1882" s="37"/>
      <c r="C1882" s="38"/>
      <c r="D1882" s="37"/>
      <c r="E1882" s="38"/>
      <c r="F1882" s="10" t="s">
        <v>13</v>
      </c>
      <c r="G1882" s="18" t="s">
        <v>10</v>
      </c>
      <c r="H1882" s="26"/>
      <c r="I1882" s="26"/>
      <c r="J1882" s="26"/>
      <c r="K1882" s="26"/>
      <c r="L1882" s="26"/>
      <c r="M1882" s="26"/>
      <c r="N1882" s="26"/>
      <c r="O1882" s="26">
        <v>144096</v>
      </c>
      <c r="P1882" s="26"/>
      <c r="Q1882" s="26"/>
      <c r="R1882" s="26"/>
      <c r="S1882" s="26"/>
      <c r="T1882" s="26"/>
    </row>
    <row r="1883" spans="1:20" x14ac:dyDescent="0.25">
      <c r="A1883" s="2" t="s">
        <v>4489</v>
      </c>
      <c r="B1883" s="34"/>
      <c r="C1883" s="36"/>
      <c r="D1883" s="34"/>
      <c r="E1883" s="36"/>
      <c r="F1883" s="10" t="s">
        <v>14</v>
      </c>
      <c r="G1883" s="18" t="s">
        <v>10</v>
      </c>
      <c r="H1883" s="26"/>
      <c r="I1883" s="26"/>
      <c r="J1883" s="26"/>
      <c r="K1883" s="26"/>
      <c r="L1883" s="26"/>
      <c r="M1883" s="26"/>
      <c r="N1883" s="26">
        <v>210000</v>
      </c>
      <c r="O1883" s="26"/>
      <c r="P1883" s="26"/>
      <c r="Q1883" s="26"/>
      <c r="R1883" s="26"/>
      <c r="S1883" s="26"/>
      <c r="T1883" s="26"/>
    </row>
    <row r="1884" spans="1:20" x14ac:dyDescent="0.25">
      <c r="A1884" s="2" t="s">
        <v>4489</v>
      </c>
      <c r="B1884" s="10" t="s">
        <v>1138</v>
      </c>
      <c r="C1884" s="10"/>
      <c r="D1884" s="10"/>
      <c r="E1884" s="10"/>
      <c r="F1884" s="10"/>
      <c r="G1884" s="10"/>
      <c r="H1884" s="27"/>
      <c r="I1884" s="27"/>
      <c r="J1884" s="27"/>
      <c r="K1884" s="27"/>
      <c r="L1884" s="27"/>
      <c r="M1884" s="27"/>
      <c r="N1884" s="27">
        <f>SUBTOTAL(9,N1881:N1883)</f>
        <v>210000</v>
      </c>
      <c r="O1884" s="27">
        <f>SUBTOTAL(9,O1881:O1883)</f>
        <v>210000</v>
      </c>
      <c r="P1884" s="27"/>
      <c r="Q1884" s="27"/>
      <c r="R1884" s="27"/>
      <c r="S1884" s="27"/>
      <c r="T1884" s="27"/>
    </row>
    <row r="1885" spans="1:20" x14ac:dyDescent="0.25">
      <c r="A1885" s="2" t="s">
        <v>4489</v>
      </c>
      <c r="B1885" s="33">
        <v>8473474</v>
      </c>
      <c r="C1885" s="35" t="s">
        <v>215</v>
      </c>
      <c r="D1885" s="33" t="s">
        <v>216</v>
      </c>
      <c r="E1885" s="35" t="s">
        <v>217</v>
      </c>
      <c r="F1885" s="10" t="s">
        <v>53</v>
      </c>
      <c r="G1885" s="18" t="s">
        <v>10</v>
      </c>
      <c r="H1885" s="26"/>
      <c r="I1885" s="26"/>
      <c r="J1885" s="26"/>
      <c r="K1885" s="26"/>
      <c r="L1885" s="26"/>
      <c r="M1885" s="26"/>
      <c r="N1885" s="26">
        <v>451000</v>
      </c>
      <c r="O1885" s="26"/>
      <c r="P1885" s="26"/>
      <c r="Q1885" s="26"/>
      <c r="R1885" s="26"/>
      <c r="S1885" s="26"/>
      <c r="T1885" s="26"/>
    </row>
    <row r="1886" spans="1:20" x14ac:dyDescent="0.25">
      <c r="A1886" s="2" t="s">
        <v>4489</v>
      </c>
      <c r="B1886" s="34"/>
      <c r="C1886" s="36"/>
      <c r="D1886" s="34"/>
      <c r="E1886" s="36"/>
      <c r="F1886" s="10" t="s">
        <v>13</v>
      </c>
      <c r="G1886" s="18" t="s">
        <v>10</v>
      </c>
      <c r="H1886" s="26"/>
      <c r="I1886" s="26"/>
      <c r="J1886" s="26"/>
      <c r="K1886" s="26"/>
      <c r="L1886" s="26"/>
      <c r="M1886" s="26"/>
      <c r="N1886" s="26"/>
      <c r="O1886" s="26">
        <v>451000</v>
      </c>
      <c r="P1886" s="26"/>
      <c r="Q1886" s="26"/>
      <c r="R1886" s="26"/>
      <c r="S1886" s="26"/>
      <c r="T1886" s="26"/>
    </row>
    <row r="1887" spans="1:20" x14ac:dyDescent="0.25">
      <c r="A1887" s="2" t="s">
        <v>4489</v>
      </c>
      <c r="B1887" s="10" t="s">
        <v>1139</v>
      </c>
      <c r="C1887" s="10"/>
      <c r="D1887" s="10"/>
      <c r="E1887" s="10"/>
      <c r="F1887" s="10"/>
      <c r="G1887" s="10"/>
      <c r="H1887" s="27"/>
      <c r="I1887" s="27"/>
      <c r="J1887" s="27"/>
      <c r="K1887" s="27"/>
      <c r="L1887" s="27"/>
      <c r="M1887" s="27"/>
      <c r="N1887" s="27">
        <f>SUBTOTAL(9,N1885:N1886)</f>
        <v>451000</v>
      </c>
      <c r="O1887" s="27">
        <f>SUBTOTAL(9,O1885:O1886)</f>
        <v>451000</v>
      </c>
      <c r="P1887" s="27"/>
      <c r="Q1887" s="27"/>
      <c r="R1887" s="27"/>
      <c r="S1887" s="27"/>
      <c r="T1887" s="27"/>
    </row>
    <row r="1888" spans="1:20" x14ac:dyDescent="0.25">
      <c r="A1888" s="2" t="s">
        <v>4489</v>
      </c>
      <c r="B1888" s="33">
        <v>8354430</v>
      </c>
      <c r="C1888" s="35" t="s">
        <v>29</v>
      </c>
      <c r="D1888" s="33" t="s">
        <v>966</v>
      </c>
      <c r="E1888" s="35" t="s">
        <v>967</v>
      </c>
      <c r="F1888" s="10" t="s">
        <v>13</v>
      </c>
      <c r="G1888" s="18" t="s">
        <v>10</v>
      </c>
      <c r="H1888" s="26"/>
      <c r="I1888" s="26"/>
      <c r="J1888" s="26"/>
      <c r="K1888" s="26"/>
      <c r="L1888" s="26"/>
      <c r="M1888" s="26"/>
      <c r="N1888" s="26"/>
      <c r="O1888" s="26">
        <v>2000000</v>
      </c>
      <c r="P1888" s="26"/>
      <c r="Q1888" s="26"/>
      <c r="R1888" s="26"/>
      <c r="S1888" s="26"/>
      <c r="T1888" s="26"/>
    </row>
    <row r="1889" spans="1:20" x14ac:dyDescent="0.25">
      <c r="A1889" s="2" t="s">
        <v>4489</v>
      </c>
      <c r="B1889" s="34"/>
      <c r="C1889" s="36"/>
      <c r="D1889" s="34"/>
      <c r="E1889" s="36"/>
      <c r="F1889" s="10" t="s">
        <v>20</v>
      </c>
      <c r="G1889" s="18" t="s">
        <v>10</v>
      </c>
      <c r="H1889" s="26"/>
      <c r="I1889" s="26"/>
      <c r="J1889" s="26"/>
      <c r="K1889" s="26"/>
      <c r="L1889" s="26"/>
      <c r="M1889" s="26"/>
      <c r="N1889" s="26">
        <v>2000000</v>
      </c>
      <c r="O1889" s="26"/>
      <c r="P1889" s="26"/>
      <c r="Q1889" s="26"/>
      <c r="R1889" s="26"/>
      <c r="S1889" s="26"/>
      <c r="T1889" s="26"/>
    </row>
    <row r="1890" spans="1:20" x14ac:dyDescent="0.25">
      <c r="A1890" s="2" t="s">
        <v>4489</v>
      </c>
      <c r="B1890" s="10" t="s">
        <v>1140</v>
      </c>
      <c r="C1890" s="10"/>
      <c r="D1890" s="10"/>
      <c r="E1890" s="10"/>
      <c r="F1890" s="10"/>
      <c r="G1890" s="10"/>
      <c r="H1890" s="27"/>
      <c r="I1890" s="27"/>
      <c r="J1890" s="27"/>
      <c r="K1890" s="27"/>
      <c r="L1890" s="27"/>
      <c r="M1890" s="27"/>
      <c r="N1890" s="27">
        <f>SUBTOTAL(9,N1888:N1889)</f>
        <v>2000000</v>
      </c>
      <c r="O1890" s="27">
        <f>SUBTOTAL(9,O1888:O1889)</f>
        <v>2000000</v>
      </c>
      <c r="P1890" s="27"/>
      <c r="Q1890" s="27"/>
      <c r="R1890" s="27"/>
      <c r="S1890" s="27"/>
      <c r="T1890" s="27"/>
    </row>
    <row r="1891" spans="1:20" x14ac:dyDescent="0.25">
      <c r="A1891" s="2" t="s">
        <v>4489</v>
      </c>
      <c r="B1891" s="33">
        <v>8353062</v>
      </c>
      <c r="C1891" s="35" t="s">
        <v>640</v>
      </c>
      <c r="D1891" s="33" t="s">
        <v>1141</v>
      </c>
      <c r="E1891" s="35" t="s">
        <v>1142</v>
      </c>
      <c r="F1891" s="10" t="s">
        <v>77</v>
      </c>
      <c r="G1891" s="18" t="s">
        <v>10</v>
      </c>
      <c r="H1891" s="26"/>
      <c r="I1891" s="26"/>
      <c r="J1891" s="26"/>
      <c r="K1891" s="26"/>
      <c r="L1891" s="26"/>
      <c r="M1891" s="26"/>
      <c r="N1891" s="26"/>
      <c r="O1891" s="26">
        <v>297702</v>
      </c>
      <c r="P1891" s="26"/>
      <c r="Q1891" s="26"/>
      <c r="R1891" s="26"/>
      <c r="S1891" s="26"/>
      <c r="T1891" s="26"/>
    </row>
    <row r="1892" spans="1:20" x14ac:dyDescent="0.25">
      <c r="A1892" s="2" t="s">
        <v>4489</v>
      </c>
      <c r="B1892" s="34"/>
      <c r="C1892" s="36"/>
      <c r="D1892" s="34"/>
      <c r="E1892" s="36"/>
      <c r="F1892" s="10" t="s">
        <v>24</v>
      </c>
      <c r="G1892" s="18" t="s">
        <v>10</v>
      </c>
      <c r="H1892" s="26"/>
      <c r="I1892" s="26"/>
      <c r="J1892" s="26"/>
      <c r="K1892" s="26"/>
      <c r="L1892" s="26"/>
      <c r="M1892" s="26"/>
      <c r="N1892" s="26">
        <v>297702</v>
      </c>
      <c r="O1892" s="26"/>
      <c r="P1892" s="26"/>
      <c r="Q1892" s="26"/>
      <c r="R1892" s="26"/>
      <c r="S1892" s="26"/>
      <c r="T1892" s="26"/>
    </row>
    <row r="1893" spans="1:20" x14ac:dyDescent="0.25">
      <c r="A1893" s="2" t="s">
        <v>4489</v>
      </c>
      <c r="B1893" s="10" t="s">
        <v>1143</v>
      </c>
      <c r="C1893" s="10"/>
      <c r="D1893" s="10"/>
      <c r="E1893" s="10"/>
      <c r="F1893" s="10"/>
      <c r="G1893" s="10"/>
      <c r="H1893" s="27"/>
      <c r="I1893" s="27"/>
      <c r="J1893" s="27"/>
      <c r="K1893" s="27"/>
      <c r="L1893" s="27"/>
      <c r="M1893" s="27"/>
      <c r="N1893" s="27">
        <f>SUBTOTAL(9,N1891:N1892)</f>
        <v>297702</v>
      </c>
      <c r="O1893" s="27">
        <f>SUBTOTAL(9,O1891:O1892)</f>
        <v>297702</v>
      </c>
      <c r="P1893" s="27"/>
      <c r="Q1893" s="27"/>
      <c r="R1893" s="27"/>
      <c r="S1893" s="27"/>
      <c r="T1893" s="27"/>
    </row>
    <row r="1894" spans="1:20" x14ac:dyDescent="0.25">
      <c r="A1894" s="2" t="s">
        <v>4489</v>
      </c>
      <c r="B1894" s="33">
        <v>8497010</v>
      </c>
      <c r="C1894" s="35" t="s">
        <v>93</v>
      </c>
      <c r="D1894" s="33" t="s">
        <v>238</v>
      </c>
      <c r="E1894" s="35" t="s">
        <v>239</v>
      </c>
      <c r="F1894" s="10" t="s">
        <v>18</v>
      </c>
      <c r="G1894" s="18" t="s">
        <v>10</v>
      </c>
      <c r="H1894" s="26"/>
      <c r="I1894" s="26"/>
      <c r="J1894" s="26"/>
      <c r="K1894" s="26"/>
      <c r="L1894" s="26"/>
      <c r="M1894" s="26"/>
      <c r="N1894" s="26"/>
      <c r="O1894" s="26">
        <v>3200000</v>
      </c>
      <c r="P1894" s="26"/>
      <c r="Q1894" s="26"/>
      <c r="R1894" s="26"/>
      <c r="S1894" s="26"/>
      <c r="T1894" s="26"/>
    </row>
    <row r="1895" spans="1:20" x14ac:dyDescent="0.25">
      <c r="A1895" s="2" t="s">
        <v>4489</v>
      </c>
      <c r="B1895" s="34"/>
      <c r="C1895" s="36"/>
      <c r="D1895" s="34"/>
      <c r="E1895" s="36"/>
      <c r="F1895" s="10" t="s">
        <v>77</v>
      </c>
      <c r="G1895" s="18" t="s">
        <v>10</v>
      </c>
      <c r="H1895" s="26"/>
      <c r="I1895" s="26"/>
      <c r="J1895" s="26"/>
      <c r="K1895" s="26"/>
      <c r="L1895" s="26"/>
      <c r="M1895" s="26"/>
      <c r="N1895" s="26">
        <v>3200000</v>
      </c>
      <c r="O1895" s="26"/>
      <c r="P1895" s="26"/>
      <c r="Q1895" s="26"/>
      <c r="R1895" s="26"/>
      <c r="S1895" s="26"/>
      <c r="T1895" s="26"/>
    </row>
    <row r="1896" spans="1:20" x14ac:dyDescent="0.25">
      <c r="A1896" s="2" t="s">
        <v>4489</v>
      </c>
      <c r="B1896" s="10" t="s">
        <v>1144</v>
      </c>
      <c r="C1896" s="10"/>
      <c r="D1896" s="10"/>
      <c r="E1896" s="10"/>
      <c r="F1896" s="10"/>
      <c r="G1896" s="10"/>
      <c r="H1896" s="27"/>
      <c r="I1896" s="27"/>
      <c r="J1896" s="27"/>
      <c r="K1896" s="27"/>
      <c r="L1896" s="27"/>
      <c r="M1896" s="27"/>
      <c r="N1896" s="27">
        <f>SUBTOTAL(9,N1894:N1895)</f>
        <v>3200000</v>
      </c>
      <c r="O1896" s="27">
        <f>SUBTOTAL(9,O1894:O1895)</f>
        <v>3200000</v>
      </c>
      <c r="P1896" s="27"/>
      <c r="Q1896" s="27"/>
      <c r="R1896" s="27"/>
      <c r="S1896" s="27"/>
      <c r="T1896" s="27"/>
    </row>
    <row r="1897" spans="1:20" x14ac:dyDescent="0.25">
      <c r="A1897" s="2" t="s">
        <v>4489</v>
      </c>
      <c r="B1897" s="33">
        <v>8394132</v>
      </c>
      <c r="C1897" s="35" t="s">
        <v>93</v>
      </c>
      <c r="D1897" s="33" t="s">
        <v>238</v>
      </c>
      <c r="E1897" s="35" t="s">
        <v>239</v>
      </c>
      <c r="F1897" s="10" t="s">
        <v>47</v>
      </c>
      <c r="G1897" s="18" t="s">
        <v>10</v>
      </c>
      <c r="H1897" s="26"/>
      <c r="I1897" s="26"/>
      <c r="J1897" s="26"/>
      <c r="K1897" s="26"/>
      <c r="L1897" s="26"/>
      <c r="M1897" s="26"/>
      <c r="N1897" s="26"/>
      <c r="O1897" s="26">
        <v>450000</v>
      </c>
      <c r="P1897" s="26"/>
      <c r="Q1897" s="26"/>
      <c r="R1897" s="26"/>
      <c r="S1897" s="26"/>
      <c r="T1897" s="26"/>
    </row>
    <row r="1898" spans="1:20" x14ac:dyDescent="0.25">
      <c r="A1898" s="2" t="s">
        <v>4489</v>
      </c>
      <c r="B1898" s="37"/>
      <c r="C1898" s="38"/>
      <c r="D1898" s="37"/>
      <c r="E1898" s="38"/>
      <c r="F1898" s="10" t="s">
        <v>77</v>
      </c>
      <c r="G1898" s="18" t="s">
        <v>10</v>
      </c>
      <c r="H1898" s="26"/>
      <c r="I1898" s="26"/>
      <c r="J1898" s="26"/>
      <c r="K1898" s="26"/>
      <c r="L1898" s="26"/>
      <c r="M1898" s="26"/>
      <c r="N1898" s="26">
        <v>18450000</v>
      </c>
      <c r="O1898" s="26"/>
      <c r="P1898" s="26"/>
      <c r="Q1898" s="26"/>
      <c r="R1898" s="26"/>
      <c r="S1898" s="26"/>
      <c r="T1898" s="26"/>
    </row>
    <row r="1899" spans="1:20" x14ac:dyDescent="0.25">
      <c r="A1899" s="2" t="s">
        <v>4489</v>
      </c>
      <c r="B1899" s="37"/>
      <c r="C1899" s="38"/>
      <c r="D1899" s="37"/>
      <c r="E1899" s="38"/>
      <c r="F1899" s="10" t="s">
        <v>20</v>
      </c>
      <c r="G1899" s="18" t="s">
        <v>10</v>
      </c>
      <c r="H1899" s="26"/>
      <c r="I1899" s="26"/>
      <c r="J1899" s="26"/>
      <c r="K1899" s="26"/>
      <c r="L1899" s="26"/>
      <c r="M1899" s="26"/>
      <c r="N1899" s="26"/>
      <c r="O1899" s="26">
        <v>2000000</v>
      </c>
      <c r="P1899" s="26"/>
      <c r="Q1899" s="26"/>
      <c r="R1899" s="26"/>
      <c r="S1899" s="26"/>
      <c r="T1899" s="26"/>
    </row>
    <row r="1900" spans="1:20" x14ac:dyDescent="0.25">
      <c r="A1900" s="2" t="s">
        <v>4489</v>
      </c>
      <c r="B1900" s="37"/>
      <c r="C1900" s="38"/>
      <c r="D1900" s="37"/>
      <c r="E1900" s="38"/>
      <c r="F1900" s="10" t="s">
        <v>22</v>
      </c>
      <c r="G1900" s="18" t="s">
        <v>10</v>
      </c>
      <c r="H1900" s="26"/>
      <c r="I1900" s="26"/>
      <c r="J1900" s="26"/>
      <c r="K1900" s="26"/>
      <c r="L1900" s="26"/>
      <c r="M1900" s="26"/>
      <c r="N1900" s="26"/>
      <c r="O1900" s="26">
        <v>1000000</v>
      </c>
      <c r="P1900" s="26"/>
      <c r="Q1900" s="26"/>
      <c r="R1900" s="26"/>
      <c r="S1900" s="26"/>
      <c r="T1900" s="26"/>
    </row>
    <row r="1901" spans="1:20" x14ac:dyDescent="0.25">
      <c r="A1901" s="2" t="s">
        <v>4489</v>
      </c>
      <c r="B1901" s="34"/>
      <c r="C1901" s="36"/>
      <c r="D1901" s="34"/>
      <c r="E1901" s="36"/>
      <c r="F1901" s="10" t="s">
        <v>24</v>
      </c>
      <c r="G1901" s="18" t="s">
        <v>10</v>
      </c>
      <c r="H1901" s="26"/>
      <c r="I1901" s="26"/>
      <c r="J1901" s="26"/>
      <c r="K1901" s="26"/>
      <c r="L1901" s="26"/>
      <c r="M1901" s="26"/>
      <c r="N1901" s="26"/>
      <c r="O1901" s="26">
        <v>15000000</v>
      </c>
      <c r="P1901" s="26"/>
      <c r="Q1901" s="26"/>
      <c r="R1901" s="26"/>
      <c r="S1901" s="26"/>
      <c r="T1901" s="26"/>
    </row>
    <row r="1902" spans="1:20" x14ac:dyDescent="0.25">
      <c r="A1902" s="2" t="s">
        <v>4489</v>
      </c>
      <c r="B1902" s="10" t="s">
        <v>1145</v>
      </c>
      <c r="C1902" s="10"/>
      <c r="D1902" s="10"/>
      <c r="E1902" s="10"/>
      <c r="F1902" s="10"/>
      <c r="G1902" s="10"/>
      <c r="H1902" s="27"/>
      <c r="I1902" s="27"/>
      <c r="J1902" s="27"/>
      <c r="K1902" s="27"/>
      <c r="L1902" s="27"/>
      <c r="M1902" s="27"/>
      <c r="N1902" s="27">
        <f>SUBTOTAL(9,N1897:N1901)</f>
        <v>18450000</v>
      </c>
      <c r="O1902" s="27">
        <f>SUBTOTAL(9,O1897:O1901)</f>
        <v>18450000</v>
      </c>
      <c r="P1902" s="27"/>
      <c r="Q1902" s="27"/>
      <c r="R1902" s="27"/>
      <c r="S1902" s="27"/>
      <c r="T1902" s="27"/>
    </row>
    <row r="1903" spans="1:20" x14ac:dyDescent="0.25">
      <c r="A1903" s="2" t="s">
        <v>4489</v>
      </c>
      <c r="B1903" s="33">
        <v>8407503</v>
      </c>
      <c r="C1903" s="35" t="s">
        <v>149</v>
      </c>
      <c r="D1903" s="33" t="s">
        <v>1146</v>
      </c>
      <c r="E1903" s="35" t="s">
        <v>1147</v>
      </c>
      <c r="F1903" s="10" t="s">
        <v>18</v>
      </c>
      <c r="G1903" s="18" t="s">
        <v>10</v>
      </c>
      <c r="H1903" s="26"/>
      <c r="I1903" s="26"/>
      <c r="J1903" s="26"/>
      <c r="K1903" s="26"/>
      <c r="L1903" s="26"/>
      <c r="M1903" s="26"/>
      <c r="N1903" s="26"/>
      <c r="O1903" s="26">
        <v>375000</v>
      </c>
      <c r="P1903" s="26"/>
      <c r="Q1903" s="26"/>
      <c r="R1903" s="26"/>
      <c r="S1903" s="26"/>
      <c r="T1903" s="26"/>
    </row>
    <row r="1904" spans="1:20" x14ac:dyDescent="0.25">
      <c r="A1904" s="2" t="s">
        <v>4489</v>
      </c>
      <c r="B1904" s="34"/>
      <c r="C1904" s="36"/>
      <c r="D1904" s="34"/>
      <c r="E1904" s="36"/>
      <c r="F1904" s="10" t="s">
        <v>20</v>
      </c>
      <c r="G1904" s="18" t="s">
        <v>10</v>
      </c>
      <c r="H1904" s="26"/>
      <c r="I1904" s="26"/>
      <c r="J1904" s="26"/>
      <c r="K1904" s="26"/>
      <c r="L1904" s="26"/>
      <c r="M1904" s="26"/>
      <c r="N1904" s="26">
        <v>375000</v>
      </c>
      <c r="O1904" s="26"/>
      <c r="P1904" s="26"/>
      <c r="Q1904" s="26"/>
      <c r="R1904" s="26"/>
      <c r="S1904" s="26"/>
      <c r="T1904" s="26"/>
    </row>
    <row r="1905" spans="1:20" x14ac:dyDescent="0.25">
      <c r="A1905" s="2" t="s">
        <v>4489</v>
      </c>
      <c r="B1905" s="10" t="s">
        <v>1148</v>
      </c>
      <c r="C1905" s="10"/>
      <c r="D1905" s="10"/>
      <c r="E1905" s="10"/>
      <c r="F1905" s="10"/>
      <c r="G1905" s="10"/>
      <c r="H1905" s="27"/>
      <c r="I1905" s="27"/>
      <c r="J1905" s="27"/>
      <c r="K1905" s="27"/>
      <c r="L1905" s="27"/>
      <c r="M1905" s="27"/>
      <c r="N1905" s="27">
        <f>SUBTOTAL(9,N1903:N1904)</f>
        <v>375000</v>
      </c>
      <c r="O1905" s="27">
        <f>SUBTOTAL(9,O1903:O1904)</f>
        <v>375000</v>
      </c>
      <c r="P1905" s="27"/>
      <c r="Q1905" s="27"/>
      <c r="R1905" s="27"/>
      <c r="S1905" s="27"/>
      <c r="T1905" s="27"/>
    </row>
    <row r="1906" spans="1:20" x14ac:dyDescent="0.25">
      <c r="A1906" s="2" t="s">
        <v>4489</v>
      </c>
      <c r="B1906" s="33">
        <v>8482820</v>
      </c>
      <c r="C1906" s="35" t="s">
        <v>88</v>
      </c>
      <c r="D1906" s="33" t="s">
        <v>426</v>
      </c>
      <c r="E1906" s="35" t="s">
        <v>427</v>
      </c>
      <c r="F1906" s="10" t="s">
        <v>96</v>
      </c>
      <c r="G1906" s="18" t="s">
        <v>67</v>
      </c>
      <c r="H1906" s="26">
        <v>400000</v>
      </c>
      <c r="I1906" s="26"/>
      <c r="J1906" s="26"/>
      <c r="K1906" s="26"/>
      <c r="L1906" s="26"/>
      <c r="M1906" s="26"/>
      <c r="N1906" s="26"/>
      <c r="O1906" s="26"/>
      <c r="P1906" s="26"/>
      <c r="Q1906" s="26"/>
      <c r="R1906" s="26"/>
      <c r="S1906" s="26"/>
      <c r="T1906" s="26"/>
    </row>
    <row r="1907" spans="1:20" x14ac:dyDescent="0.25">
      <c r="A1907" s="2" t="s">
        <v>4489</v>
      </c>
      <c r="B1907" s="34"/>
      <c r="C1907" s="36"/>
      <c r="D1907" s="34"/>
      <c r="E1907" s="36"/>
      <c r="F1907" s="10" t="s">
        <v>298</v>
      </c>
      <c r="G1907" s="18" t="s">
        <v>67</v>
      </c>
      <c r="H1907" s="26"/>
      <c r="I1907" s="26">
        <v>400000</v>
      </c>
      <c r="J1907" s="26"/>
      <c r="K1907" s="26"/>
      <c r="L1907" s="26"/>
      <c r="M1907" s="26"/>
      <c r="N1907" s="26"/>
      <c r="O1907" s="26"/>
      <c r="P1907" s="26"/>
      <c r="Q1907" s="26"/>
      <c r="R1907" s="26"/>
      <c r="S1907" s="26"/>
      <c r="T1907" s="26"/>
    </row>
    <row r="1908" spans="1:20" x14ac:dyDescent="0.25">
      <c r="A1908" s="2" t="s">
        <v>4489</v>
      </c>
      <c r="B1908" s="10" t="s">
        <v>1149</v>
      </c>
      <c r="C1908" s="10"/>
      <c r="D1908" s="10"/>
      <c r="E1908" s="10"/>
      <c r="F1908" s="10"/>
      <c r="G1908" s="10"/>
      <c r="H1908" s="27">
        <f>SUBTOTAL(9,H1906:H1907)</f>
        <v>400000</v>
      </c>
      <c r="I1908" s="27">
        <f>SUBTOTAL(9,I1906:I1907)</f>
        <v>400000</v>
      </c>
      <c r="J1908" s="27"/>
      <c r="K1908" s="27"/>
      <c r="L1908" s="27"/>
      <c r="M1908" s="27"/>
      <c r="N1908" s="27"/>
      <c r="O1908" s="27"/>
      <c r="P1908" s="27"/>
      <c r="Q1908" s="27"/>
      <c r="R1908" s="27"/>
      <c r="S1908" s="27"/>
      <c r="T1908" s="27"/>
    </row>
    <row r="1909" spans="1:20" x14ac:dyDescent="0.25">
      <c r="A1909" s="2" t="s">
        <v>4489</v>
      </c>
      <c r="B1909" s="10">
        <v>8390965</v>
      </c>
      <c r="C1909" s="18" t="s">
        <v>41</v>
      </c>
      <c r="D1909" s="23" t="s">
        <v>553</v>
      </c>
      <c r="E1909" s="18" t="s">
        <v>554</v>
      </c>
      <c r="F1909" s="10" t="s">
        <v>77</v>
      </c>
      <c r="G1909" s="18" t="s">
        <v>555</v>
      </c>
      <c r="H1909" s="26"/>
      <c r="I1909" s="26"/>
      <c r="J1909" s="26">
        <v>152312134</v>
      </c>
      <c r="K1909" s="26"/>
      <c r="L1909" s="26"/>
      <c r="M1909" s="26"/>
      <c r="N1909" s="26"/>
      <c r="O1909" s="26"/>
      <c r="P1909" s="26"/>
      <c r="Q1909" s="26"/>
      <c r="R1909" s="26"/>
      <c r="S1909" s="26"/>
      <c r="T1909" s="26"/>
    </row>
    <row r="1910" spans="1:20" x14ac:dyDescent="0.25">
      <c r="A1910" s="2" t="s">
        <v>4489</v>
      </c>
      <c r="B1910" s="10" t="s">
        <v>1150</v>
      </c>
      <c r="C1910" s="10"/>
      <c r="D1910" s="10"/>
      <c r="E1910" s="10"/>
      <c r="F1910" s="10"/>
      <c r="G1910" s="10"/>
      <c r="H1910" s="27"/>
      <c r="I1910" s="27"/>
      <c r="J1910" s="27">
        <v>152312134</v>
      </c>
      <c r="K1910" s="27"/>
      <c r="L1910" s="27"/>
      <c r="M1910" s="27"/>
      <c r="N1910" s="27"/>
      <c r="O1910" s="27"/>
      <c r="P1910" s="27"/>
      <c r="Q1910" s="27"/>
      <c r="R1910" s="27"/>
      <c r="S1910" s="27"/>
      <c r="T1910" s="27"/>
    </row>
    <row r="1911" spans="1:20" x14ac:dyDescent="0.25">
      <c r="A1911" s="2" t="s">
        <v>4489</v>
      </c>
      <c r="B1911" s="33">
        <v>8480903</v>
      </c>
      <c r="C1911" s="35" t="s">
        <v>29</v>
      </c>
      <c r="D1911" s="33" t="s">
        <v>49</v>
      </c>
      <c r="E1911" s="35" t="s">
        <v>50</v>
      </c>
      <c r="F1911" s="10" t="s">
        <v>51</v>
      </c>
      <c r="G1911" s="18" t="s">
        <v>33</v>
      </c>
      <c r="H1911" s="26">
        <v>1384297</v>
      </c>
      <c r="I1911" s="26"/>
      <c r="J1911" s="26"/>
      <c r="K1911" s="26"/>
      <c r="L1911" s="26"/>
      <c r="M1911" s="26"/>
      <c r="N1911" s="26"/>
      <c r="O1911" s="26"/>
      <c r="P1911" s="26"/>
      <c r="Q1911" s="26"/>
      <c r="R1911" s="26"/>
      <c r="S1911" s="26"/>
      <c r="T1911" s="26"/>
    </row>
    <row r="1912" spans="1:20" x14ac:dyDescent="0.25">
      <c r="A1912" s="2" t="s">
        <v>4489</v>
      </c>
      <c r="B1912" s="37"/>
      <c r="C1912" s="38"/>
      <c r="D1912" s="37"/>
      <c r="E1912" s="38"/>
      <c r="F1912" s="10" t="s">
        <v>52</v>
      </c>
      <c r="G1912" s="18" t="s">
        <v>33</v>
      </c>
      <c r="H1912" s="26">
        <v>10135495</v>
      </c>
      <c r="I1912" s="26"/>
      <c r="J1912" s="26"/>
      <c r="K1912" s="26"/>
      <c r="L1912" s="26"/>
      <c r="M1912" s="26"/>
      <c r="N1912" s="26"/>
      <c r="O1912" s="26"/>
      <c r="P1912" s="26"/>
      <c r="Q1912" s="26"/>
      <c r="R1912" s="26"/>
      <c r="S1912" s="26"/>
      <c r="T1912" s="26"/>
    </row>
    <row r="1913" spans="1:20" x14ac:dyDescent="0.25">
      <c r="A1913" s="2" t="s">
        <v>4489</v>
      </c>
      <c r="B1913" s="37"/>
      <c r="C1913" s="38"/>
      <c r="D1913" s="37"/>
      <c r="E1913" s="38"/>
      <c r="F1913" s="10" t="s">
        <v>53</v>
      </c>
      <c r="G1913" s="18" t="s">
        <v>33</v>
      </c>
      <c r="H1913" s="26"/>
      <c r="I1913" s="26">
        <v>11019792</v>
      </c>
      <c r="J1913" s="26"/>
      <c r="K1913" s="26"/>
      <c r="L1913" s="26"/>
      <c r="M1913" s="26"/>
      <c r="N1913" s="26"/>
      <c r="O1913" s="26"/>
      <c r="P1913" s="26"/>
      <c r="Q1913" s="26"/>
      <c r="R1913" s="26"/>
      <c r="S1913" s="26"/>
      <c r="T1913" s="26"/>
    </row>
    <row r="1914" spans="1:20" x14ac:dyDescent="0.25">
      <c r="A1914" s="2" t="s">
        <v>4489</v>
      </c>
      <c r="B1914" s="37"/>
      <c r="C1914" s="38"/>
      <c r="D1914" s="37"/>
      <c r="E1914" s="38"/>
      <c r="F1914" s="10" t="s">
        <v>13</v>
      </c>
      <c r="G1914" s="18" t="s">
        <v>33</v>
      </c>
      <c r="H1914" s="26"/>
      <c r="I1914" s="26">
        <v>500000</v>
      </c>
      <c r="J1914" s="26"/>
      <c r="K1914" s="26"/>
      <c r="L1914" s="26"/>
      <c r="M1914" s="26"/>
      <c r="N1914" s="26"/>
      <c r="O1914" s="26"/>
      <c r="P1914" s="26"/>
      <c r="Q1914" s="26"/>
      <c r="R1914" s="26"/>
      <c r="S1914" s="26"/>
      <c r="T1914" s="26"/>
    </row>
    <row r="1915" spans="1:20" x14ac:dyDescent="0.25">
      <c r="A1915" s="2" t="s">
        <v>4489</v>
      </c>
      <c r="B1915" s="37"/>
      <c r="C1915" s="38"/>
      <c r="D1915" s="37"/>
      <c r="E1915" s="38"/>
      <c r="F1915" s="10" t="s">
        <v>20</v>
      </c>
      <c r="G1915" s="18" t="s">
        <v>33</v>
      </c>
      <c r="H1915" s="26"/>
      <c r="I1915" s="26">
        <v>2000000</v>
      </c>
      <c r="J1915" s="26"/>
      <c r="K1915" s="26"/>
      <c r="L1915" s="26"/>
      <c r="M1915" s="26"/>
      <c r="N1915" s="26"/>
      <c r="O1915" s="26"/>
      <c r="P1915" s="26"/>
      <c r="Q1915" s="26"/>
      <c r="R1915" s="26"/>
      <c r="S1915" s="26"/>
      <c r="T1915" s="26"/>
    </row>
    <row r="1916" spans="1:20" x14ac:dyDescent="0.25">
      <c r="A1916" s="2" t="s">
        <v>4489</v>
      </c>
      <c r="B1916" s="34"/>
      <c r="C1916" s="36"/>
      <c r="D1916" s="34"/>
      <c r="E1916" s="36"/>
      <c r="F1916" s="10" t="s">
        <v>54</v>
      </c>
      <c r="G1916" s="18" t="s">
        <v>33</v>
      </c>
      <c r="H1916" s="26">
        <v>2000000</v>
      </c>
      <c r="I1916" s="26"/>
      <c r="J1916" s="26"/>
      <c r="K1916" s="26"/>
      <c r="L1916" s="26"/>
      <c r="M1916" s="26"/>
      <c r="N1916" s="26"/>
      <c r="O1916" s="26"/>
      <c r="P1916" s="26"/>
      <c r="Q1916" s="26"/>
      <c r="R1916" s="26"/>
      <c r="S1916" s="26"/>
      <c r="T1916" s="26"/>
    </row>
    <row r="1917" spans="1:20" x14ac:dyDescent="0.25">
      <c r="A1917" s="2" t="s">
        <v>4489</v>
      </c>
      <c r="B1917" s="10" t="s">
        <v>1151</v>
      </c>
      <c r="C1917" s="10"/>
      <c r="D1917" s="10"/>
      <c r="E1917" s="10"/>
      <c r="F1917" s="10"/>
      <c r="G1917" s="10"/>
      <c r="H1917" s="27">
        <f>SUBTOTAL(9,H1911:H1916)</f>
        <v>13519792</v>
      </c>
      <c r="I1917" s="27">
        <f>SUBTOTAL(9,I1911:I1916)</f>
        <v>13519792</v>
      </c>
      <c r="J1917" s="27"/>
      <c r="K1917" s="27"/>
      <c r="L1917" s="27"/>
      <c r="M1917" s="27"/>
      <c r="N1917" s="27"/>
      <c r="O1917" s="27"/>
      <c r="P1917" s="27"/>
      <c r="Q1917" s="27"/>
      <c r="R1917" s="27"/>
      <c r="S1917" s="27"/>
      <c r="T1917" s="27"/>
    </row>
    <row r="1918" spans="1:20" x14ac:dyDescent="0.25">
      <c r="A1918" s="2" t="s">
        <v>4489</v>
      </c>
      <c r="B1918" s="33">
        <v>8463795</v>
      </c>
      <c r="C1918" s="18" t="s">
        <v>25</v>
      </c>
      <c r="D1918" s="23" t="s">
        <v>26</v>
      </c>
      <c r="E1918" s="18" t="s">
        <v>27</v>
      </c>
      <c r="F1918" s="10" t="s">
        <v>20</v>
      </c>
      <c r="G1918" s="18" t="s">
        <v>10</v>
      </c>
      <c r="H1918" s="26"/>
      <c r="I1918" s="26"/>
      <c r="J1918" s="26"/>
      <c r="K1918" s="26"/>
      <c r="L1918" s="26"/>
      <c r="M1918" s="26"/>
      <c r="N1918" s="26">
        <v>99288</v>
      </c>
      <c r="O1918" s="26"/>
      <c r="P1918" s="26"/>
      <c r="Q1918" s="26"/>
      <c r="R1918" s="26"/>
      <c r="S1918" s="26"/>
      <c r="T1918" s="26"/>
    </row>
    <row r="1919" spans="1:20" x14ac:dyDescent="0.25">
      <c r="A1919" s="2" t="s">
        <v>4489</v>
      </c>
      <c r="B1919" s="34"/>
      <c r="C1919" s="18" t="s">
        <v>63</v>
      </c>
      <c r="D1919" s="23" t="s">
        <v>1152</v>
      </c>
      <c r="E1919" s="18" t="s">
        <v>1153</v>
      </c>
      <c r="F1919" s="10" t="s">
        <v>66</v>
      </c>
      <c r="G1919" s="18" t="s">
        <v>10</v>
      </c>
      <c r="H1919" s="26"/>
      <c r="I1919" s="26"/>
      <c r="J1919" s="26"/>
      <c r="K1919" s="26"/>
      <c r="L1919" s="26"/>
      <c r="M1919" s="26"/>
      <c r="N1919" s="26"/>
      <c r="O1919" s="26">
        <v>99288</v>
      </c>
      <c r="P1919" s="26"/>
      <c r="Q1919" s="26"/>
      <c r="R1919" s="26"/>
      <c r="S1919" s="26"/>
      <c r="T1919" s="26"/>
    </row>
    <row r="1920" spans="1:20" x14ac:dyDescent="0.25">
      <c r="A1920" s="2" t="s">
        <v>4489</v>
      </c>
      <c r="B1920" s="10" t="s">
        <v>1154</v>
      </c>
      <c r="C1920" s="10"/>
      <c r="D1920" s="10"/>
      <c r="E1920" s="10"/>
      <c r="F1920" s="10"/>
      <c r="G1920" s="10"/>
      <c r="H1920" s="27"/>
      <c r="I1920" s="27"/>
      <c r="J1920" s="27"/>
      <c r="K1920" s="27"/>
      <c r="L1920" s="27"/>
      <c r="M1920" s="27"/>
      <c r="N1920" s="27">
        <f>SUBTOTAL(9,N1918:N1919)</f>
        <v>99288</v>
      </c>
      <c r="O1920" s="27">
        <f>SUBTOTAL(9,O1918:O1919)</f>
        <v>99288</v>
      </c>
      <c r="P1920" s="27"/>
      <c r="Q1920" s="27"/>
      <c r="R1920" s="27"/>
      <c r="S1920" s="27"/>
      <c r="T1920" s="27"/>
    </row>
    <row r="1921" spans="1:20" x14ac:dyDescent="0.25">
      <c r="A1921" s="2" t="s">
        <v>4489</v>
      </c>
      <c r="B1921" s="33">
        <v>8392293</v>
      </c>
      <c r="C1921" s="35" t="s">
        <v>162</v>
      </c>
      <c r="D1921" s="33" t="s">
        <v>163</v>
      </c>
      <c r="E1921" s="35" t="s">
        <v>164</v>
      </c>
      <c r="F1921" s="10" t="s">
        <v>44</v>
      </c>
      <c r="G1921" s="18" t="s">
        <v>155</v>
      </c>
      <c r="H1921" s="26"/>
      <c r="I1921" s="26"/>
      <c r="J1921" s="26"/>
      <c r="K1921" s="26"/>
      <c r="L1921" s="26"/>
      <c r="M1921" s="26">
        <v>4016000</v>
      </c>
      <c r="N1921" s="26"/>
      <c r="O1921" s="26"/>
      <c r="P1921" s="26"/>
      <c r="Q1921" s="26"/>
      <c r="R1921" s="26"/>
      <c r="S1921" s="26"/>
      <c r="T1921" s="26"/>
    </row>
    <row r="1922" spans="1:20" x14ac:dyDescent="0.25">
      <c r="A1922" s="2" t="s">
        <v>4489</v>
      </c>
      <c r="B1922" s="37"/>
      <c r="C1922" s="38"/>
      <c r="D1922" s="37"/>
      <c r="E1922" s="38"/>
      <c r="F1922" s="10" t="s">
        <v>37</v>
      </c>
      <c r="G1922" s="18" t="s">
        <v>155</v>
      </c>
      <c r="H1922" s="26"/>
      <c r="I1922" s="26"/>
      <c r="J1922" s="26"/>
      <c r="K1922" s="26"/>
      <c r="L1922" s="26"/>
      <c r="M1922" s="26">
        <v>150600</v>
      </c>
      <c r="N1922" s="26"/>
      <c r="O1922" s="26"/>
      <c r="P1922" s="26"/>
      <c r="Q1922" s="26"/>
      <c r="R1922" s="26"/>
      <c r="S1922" s="26"/>
      <c r="T1922" s="26"/>
    </row>
    <row r="1923" spans="1:20" x14ac:dyDescent="0.25">
      <c r="A1923" s="2" t="s">
        <v>4489</v>
      </c>
      <c r="B1923" s="37"/>
      <c r="C1923" s="38"/>
      <c r="D1923" s="37"/>
      <c r="E1923" s="38"/>
      <c r="F1923" s="10" t="s">
        <v>47</v>
      </c>
      <c r="G1923" s="18" t="s">
        <v>155</v>
      </c>
      <c r="H1923" s="26"/>
      <c r="I1923" s="26"/>
      <c r="J1923" s="26"/>
      <c r="K1923" s="26"/>
      <c r="L1923" s="26"/>
      <c r="M1923" s="26">
        <v>1004000</v>
      </c>
      <c r="N1923" s="26"/>
      <c r="O1923" s="26"/>
      <c r="P1923" s="26"/>
      <c r="Q1923" s="26"/>
      <c r="R1923" s="26"/>
      <c r="S1923" s="26"/>
      <c r="T1923" s="26"/>
    </row>
    <row r="1924" spans="1:20" x14ac:dyDescent="0.25">
      <c r="A1924" s="2" t="s">
        <v>4489</v>
      </c>
      <c r="B1924" s="37"/>
      <c r="C1924" s="38"/>
      <c r="D1924" s="37"/>
      <c r="E1924" s="38"/>
      <c r="F1924" s="10" t="s">
        <v>53</v>
      </c>
      <c r="G1924" s="18" t="s">
        <v>155</v>
      </c>
      <c r="H1924" s="26"/>
      <c r="I1924" s="26"/>
      <c r="J1924" s="26"/>
      <c r="K1924" s="26"/>
      <c r="L1924" s="26"/>
      <c r="M1924" s="26">
        <v>40160</v>
      </c>
      <c r="N1924" s="26"/>
      <c r="O1924" s="26"/>
      <c r="P1924" s="26"/>
      <c r="Q1924" s="26"/>
      <c r="R1924" s="26"/>
      <c r="S1924" s="26"/>
      <c r="T1924" s="26"/>
    </row>
    <row r="1925" spans="1:20" x14ac:dyDescent="0.25">
      <c r="A1925" s="2" t="s">
        <v>4489</v>
      </c>
      <c r="B1925" s="37"/>
      <c r="C1925" s="38"/>
      <c r="D1925" s="37"/>
      <c r="E1925" s="38"/>
      <c r="F1925" s="10" t="s">
        <v>13</v>
      </c>
      <c r="G1925" s="18" t="s">
        <v>155</v>
      </c>
      <c r="H1925" s="26"/>
      <c r="I1925" s="26"/>
      <c r="J1925" s="26"/>
      <c r="K1925" s="26"/>
      <c r="L1925" s="26"/>
      <c r="M1925" s="26">
        <v>70280</v>
      </c>
      <c r="N1925" s="26"/>
      <c r="O1925" s="26"/>
      <c r="P1925" s="26"/>
      <c r="Q1925" s="26"/>
      <c r="R1925" s="26"/>
      <c r="S1925" s="26"/>
      <c r="T1925" s="26"/>
    </row>
    <row r="1926" spans="1:20" x14ac:dyDescent="0.25">
      <c r="A1926" s="2" t="s">
        <v>4489</v>
      </c>
      <c r="B1926" s="37"/>
      <c r="C1926" s="38"/>
      <c r="D1926" s="37"/>
      <c r="E1926" s="38"/>
      <c r="F1926" s="10" t="s">
        <v>14</v>
      </c>
      <c r="G1926" s="18" t="s">
        <v>155</v>
      </c>
      <c r="H1926" s="26"/>
      <c r="I1926" s="26"/>
      <c r="J1926" s="26"/>
      <c r="K1926" s="26"/>
      <c r="L1926" s="26"/>
      <c r="M1926" s="26">
        <v>30120</v>
      </c>
      <c r="N1926" s="26"/>
      <c r="O1926" s="26"/>
      <c r="P1926" s="26"/>
      <c r="Q1926" s="26"/>
      <c r="R1926" s="26"/>
      <c r="S1926" s="26"/>
      <c r="T1926" s="26"/>
    </row>
    <row r="1927" spans="1:20" x14ac:dyDescent="0.25">
      <c r="A1927" s="2" t="s">
        <v>4489</v>
      </c>
      <c r="B1927" s="37"/>
      <c r="C1927" s="38"/>
      <c r="D1927" s="37"/>
      <c r="E1927" s="38"/>
      <c r="F1927" s="10" t="s">
        <v>129</v>
      </c>
      <c r="G1927" s="18" t="s">
        <v>155</v>
      </c>
      <c r="H1927" s="26"/>
      <c r="I1927" s="26"/>
      <c r="J1927" s="26"/>
      <c r="K1927" s="26"/>
      <c r="L1927" s="26"/>
      <c r="M1927" s="26">
        <v>50200</v>
      </c>
      <c r="N1927" s="26"/>
      <c r="O1927" s="26"/>
      <c r="P1927" s="26"/>
      <c r="Q1927" s="26"/>
      <c r="R1927" s="26"/>
      <c r="S1927" s="26"/>
      <c r="T1927" s="26"/>
    </row>
    <row r="1928" spans="1:20" x14ac:dyDescent="0.25">
      <c r="A1928" s="2" t="s">
        <v>4489</v>
      </c>
      <c r="B1928" s="37"/>
      <c r="C1928" s="38"/>
      <c r="D1928" s="37"/>
      <c r="E1928" s="38"/>
      <c r="F1928" s="10" t="s">
        <v>18</v>
      </c>
      <c r="G1928" s="18" t="s">
        <v>155</v>
      </c>
      <c r="H1928" s="26"/>
      <c r="I1928" s="26"/>
      <c r="J1928" s="26"/>
      <c r="K1928" s="26"/>
      <c r="L1928" s="26"/>
      <c r="M1928" s="26">
        <v>200800</v>
      </c>
      <c r="N1928" s="26"/>
      <c r="O1928" s="26"/>
      <c r="P1928" s="26"/>
      <c r="Q1928" s="26"/>
      <c r="R1928" s="26"/>
      <c r="S1928" s="26"/>
      <c r="T1928" s="26"/>
    </row>
    <row r="1929" spans="1:20" x14ac:dyDescent="0.25">
      <c r="A1929" s="2" t="s">
        <v>4489</v>
      </c>
      <c r="B1929" s="37"/>
      <c r="C1929" s="38"/>
      <c r="D1929" s="37"/>
      <c r="E1929" s="38"/>
      <c r="F1929" s="10" t="s">
        <v>20</v>
      </c>
      <c r="G1929" s="18" t="s">
        <v>155</v>
      </c>
      <c r="H1929" s="26"/>
      <c r="I1929" s="26"/>
      <c r="J1929" s="26"/>
      <c r="K1929" s="26"/>
      <c r="L1929" s="26"/>
      <c r="M1929" s="26">
        <v>141764.79999999999</v>
      </c>
      <c r="N1929" s="26"/>
      <c r="O1929" s="26"/>
      <c r="P1929" s="26"/>
      <c r="Q1929" s="26"/>
      <c r="R1929" s="26"/>
      <c r="S1929" s="26"/>
      <c r="T1929" s="26"/>
    </row>
    <row r="1930" spans="1:20" x14ac:dyDescent="0.25">
      <c r="A1930" s="2" t="s">
        <v>4489</v>
      </c>
      <c r="B1930" s="37"/>
      <c r="C1930" s="38"/>
      <c r="D1930" s="37"/>
      <c r="E1930" s="38"/>
      <c r="F1930" s="10" t="s">
        <v>166</v>
      </c>
      <c r="G1930" s="18" t="s">
        <v>155</v>
      </c>
      <c r="H1930" s="26"/>
      <c r="I1930" s="26"/>
      <c r="J1930" s="26"/>
      <c r="K1930" s="26"/>
      <c r="L1930" s="26"/>
      <c r="M1930" s="26">
        <v>4308766.4000000004</v>
      </c>
      <c r="N1930" s="26"/>
      <c r="O1930" s="26"/>
      <c r="P1930" s="26"/>
      <c r="Q1930" s="26"/>
      <c r="R1930" s="26"/>
      <c r="S1930" s="26"/>
      <c r="T1930" s="26"/>
    </row>
    <row r="1931" spans="1:20" x14ac:dyDescent="0.25">
      <c r="A1931" s="2" t="s">
        <v>4489</v>
      </c>
      <c r="B1931" s="34"/>
      <c r="C1931" s="36"/>
      <c r="D1931" s="34"/>
      <c r="E1931" s="36"/>
      <c r="F1931" s="10" t="s">
        <v>24</v>
      </c>
      <c r="G1931" s="18" t="s">
        <v>155</v>
      </c>
      <c r="H1931" s="26"/>
      <c r="I1931" s="26"/>
      <c r="J1931" s="26"/>
      <c r="K1931" s="26"/>
      <c r="L1931" s="26"/>
      <c r="M1931" s="26">
        <v>251000</v>
      </c>
      <c r="N1931" s="26"/>
      <c r="O1931" s="26"/>
      <c r="P1931" s="26"/>
      <c r="Q1931" s="26"/>
      <c r="R1931" s="26"/>
      <c r="S1931" s="26"/>
      <c r="T1931" s="26"/>
    </row>
    <row r="1932" spans="1:20" x14ac:dyDescent="0.25">
      <c r="A1932" s="2" t="s">
        <v>4489</v>
      </c>
      <c r="B1932" s="10" t="s">
        <v>1155</v>
      </c>
      <c r="C1932" s="10"/>
      <c r="D1932" s="10"/>
      <c r="E1932" s="10"/>
      <c r="F1932" s="10"/>
      <c r="G1932" s="10"/>
      <c r="H1932" s="27"/>
      <c r="I1932" s="27"/>
      <c r="J1932" s="27"/>
      <c r="K1932" s="27"/>
      <c r="L1932" s="27"/>
      <c r="M1932" s="27">
        <v>10263691.199999999</v>
      </c>
      <c r="N1932" s="27"/>
      <c r="O1932" s="27"/>
      <c r="P1932" s="27"/>
      <c r="Q1932" s="27"/>
      <c r="R1932" s="27"/>
      <c r="S1932" s="27"/>
      <c r="T1932" s="27"/>
    </row>
    <row r="1933" spans="1:20" x14ac:dyDescent="0.25">
      <c r="A1933" s="2" t="s">
        <v>4489</v>
      </c>
      <c r="B1933" s="33">
        <v>8473495</v>
      </c>
      <c r="C1933" s="35" t="s">
        <v>141</v>
      </c>
      <c r="D1933" s="33" t="s">
        <v>1156</v>
      </c>
      <c r="E1933" s="35" t="s">
        <v>1157</v>
      </c>
      <c r="F1933" s="10" t="s">
        <v>20</v>
      </c>
      <c r="G1933" s="18" t="s">
        <v>10</v>
      </c>
      <c r="H1933" s="26"/>
      <c r="I1933" s="26"/>
      <c r="J1933" s="26"/>
      <c r="K1933" s="26"/>
      <c r="L1933" s="26"/>
      <c r="M1933" s="26"/>
      <c r="N1933" s="26">
        <v>300000</v>
      </c>
      <c r="O1933" s="26"/>
      <c r="P1933" s="26"/>
      <c r="Q1933" s="26"/>
      <c r="R1933" s="26"/>
      <c r="S1933" s="26"/>
      <c r="T1933" s="26"/>
    </row>
    <row r="1934" spans="1:20" x14ac:dyDescent="0.25">
      <c r="A1934" s="2" t="s">
        <v>4489</v>
      </c>
      <c r="B1934" s="34"/>
      <c r="C1934" s="36"/>
      <c r="D1934" s="34"/>
      <c r="E1934" s="36"/>
      <c r="F1934" s="10" t="s">
        <v>22</v>
      </c>
      <c r="G1934" s="18" t="s">
        <v>10</v>
      </c>
      <c r="H1934" s="26"/>
      <c r="I1934" s="26"/>
      <c r="J1934" s="26"/>
      <c r="K1934" s="26"/>
      <c r="L1934" s="26"/>
      <c r="M1934" s="26"/>
      <c r="N1934" s="26"/>
      <c r="O1934" s="26">
        <v>300000</v>
      </c>
      <c r="P1934" s="26"/>
      <c r="Q1934" s="26"/>
      <c r="R1934" s="26"/>
      <c r="S1934" s="26"/>
      <c r="T1934" s="26"/>
    </row>
    <row r="1935" spans="1:20" x14ac:dyDescent="0.25">
      <c r="A1935" s="2" t="s">
        <v>4489</v>
      </c>
      <c r="B1935" s="10" t="s">
        <v>1158</v>
      </c>
      <c r="C1935" s="10"/>
      <c r="D1935" s="10"/>
      <c r="E1935" s="10"/>
      <c r="F1935" s="10"/>
      <c r="G1935" s="10"/>
      <c r="H1935" s="27"/>
      <c r="I1935" s="27"/>
      <c r="J1935" s="27"/>
      <c r="K1935" s="27"/>
      <c r="L1935" s="27"/>
      <c r="M1935" s="27"/>
      <c r="N1935" s="27">
        <f>SUBTOTAL(9,N1933:N1934)</f>
        <v>300000</v>
      </c>
      <c r="O1935" s="27">
        <f>SUBTOTAL(9,O1933:O1934)</f>
        <v>300000</v>
      </c>
      <c r="P1935" s="27"/>
      <c r="Q1935" s="27"/>
      <c r="R1935" s="27"/>
      <c r="S1935" s="27"/>
      <c r="T1935" s="27"/>
    </row>
    <row r="1936" spans="1:20" x14ac:dyDescent="0.25">
      <c r="A1936" s="2" t="s">
        <v>4489</v>
      </c>
      <c r="B1936" s="33">
        <v>8464058</v>
      </c>
      <c r="C1936" s="35" t="s">
        <v>215</v>
      </c>
      <c r="D1936" s="33" t="s">
        <v>216</v>
      </c>
      <c r="E1936" s="35" t="s">
        <v>217</v>
      </c>
      <c r="F1936" s="10" t="s">
        <v>53</v>
      </c>
      <c r="G1936" s="18" t="s">
        <v>10</v>
      </c>
      <c r="H1936" s="26"/>
      <c r="I1936" s="26"/>
      <c r="J1936" s="26"/>
      <c r="K1936" s="26"/>
      <c r="L1936" s="26"/>
      <c r="M1936" s="26"/>
      <c r="N1936" s="26">
        <v>1504278</v>
      </c>
      <c r="O1936" s="26"/>
      <c r="P1936" s="26"/>
      <c r="Q1936" s="26"/>
      <c r="R1936" s="26"/>
      <c r="S1936" s="26"/>
      <c r="T1936" s="26"/>
    </row>
    <row r="1937" spans="1:20" x14ac:dyDescent="0.25">
      <c r="A1937" s="2" t="s">
        <v>4489</v>
      </c>
      <c r="B1937" s="37"/>
      <c r="C1937" s="38"/>
      <c r="D1937" s="37"/>
      <c r="E1937" s="38"/>
      <c r="F1937" s="10" t="s">
        <v>18</v>
      </c>
      <c r="G1937" s="18" t="s">
        <v>10</v>
      </c>
      <c r="H1937" s="26"/>
      <c r="I1937" s="26"/>
      <c r="J1937" s="26"/>
      <c r="K1937" s="26"/>
      <c r="L1937" s="26"/>
      <c r="M1937" s="26"/>
      <c r="N1937" s="26"/>
      <c r="O1937" s="26">
        <v>276825</v>
      </c>
      <c r="P1937" s="26"/>
      <c r="Q1937" s="26"/>
      <c r="R1937" s="26"/>
      <c r="S1937" s="26"/>
      <c r="T1937" s="26"/>
    </row>
    <row r="1938" spans="1:20" x14ac:dyDescent="0.25">
      <c r="A1938" s="2" t="s">
        <v>4489</v>
      </c>
      <c r="B1938" s="37"/>
      <c r="C1938" s="38"/>
      <c r="D1938" s="37"/>
      <c r="E1938" s="38"/>
      <c r="F1938" s="10" t="s">
        <v>96</v>
      </c>
      <c r="G1938" s="18" t="s">
        <v>10</v>
      </c>
      <c r="H1938" s="26"/>
      <c r="I1938" s="26"/>
      <c r="J1938" s="26"/>
      <c r="K1938" s="26"/>
      <c r="L1938" s="26"/>
      <c r="M1938" s="26"/>
      <c r="N1938" s="26"/>
      <c r="O1938" s="26">
        <v>1088407</v>
      </c>
      <c r="P1938" s="26"/>
      <c r="Q1938" s="26"/>
      <c r="R1938" s="26"/>
      <c r="S1938" s="26"/>
      <c r="T1938" s="26"/>
    </row>
    <row r="1939" spans="1:20" x14ac:dyDescent="0.25">
      <c r="A1939" s="2" t="s">
        <v>4489</v>
      </c>
      <c r="B1939" s="34"/>
      <c r="C1939" s="36"/>
      <c r="D1939" s="34"/>
      <c r="E1939" s="36"/>
      <c r="F1939" s="10" t="s">
        <v>20</v>
      </c>
      <c r="G1939" s="18" t="s">
        <v>10</v>
      </c>
      <c r="H1939" s="26"/>
      <c r="I1939" s="26"/>
      <c r="J1939" s="26"/>
      <c r="K1939" s="26"/>
      <c r="L1939" s="26"/>
      <c r="M1939" s="26"/>
      <c r="N1939" s="26"/>
      <c r="O1939" s="26">
        <v>139046</v>
      </c>
      <c r="P1939" s="26"/>
      <c r="Q1939" s="26"/>
      <c r="R1939" s="26"/>
      <c r="S1939" s="26"/>
      <c r="T1939" s="26"/>
    </row>
    <row r="1940" spans="1:20" x14ac:dyDescent="0.25">
      <c r="A1940" s="2" t="s">
        <v>4489</v>
      </c>
      <c r="B1940" s="10" t="s">
        <v>1159</v>
      </c>
      <c r="C1940" s="10"/>
      <c r="D1940" s="10"/>
      <c r="E1940" s="10"/>
      <c r="F1940" s="10"/>
      <c r="G1940" s="10"/>
      <c r="H1940" s="27"/>
      <c r="I1940" s="27"/>
      <c r="J1940" s="27"/>
      <c r="K1940" s="27"/>
      <c r="L1940" s="27"/>
      <c r="M1940" s="27"/>
      <c r="N1940" s="27">
        <f>SUBTOTAL(9,N1936:N1939)</f>
        <v>1504278</v>
      </c>
      <c r="O1940" s="27">
        <f>SUBTOTAL(9,O1936:O1939)</f>
        <v>1504278</v>
      </c>
      <c r="P1940" s="27"/>
      <c r="Q1940" s="27"/>
      <c r="R1940" s="27"/>
      <c r="S1940" s="27"/>
      <c r="T1940" s="27"/>
    </row>
    <row r="1941" spans="1:20" x14ac:dyDescent="0.25">
      <c r="A1941" s="2" t="s">
        <v>4489</v>
      </c>
      <c r="B1941" s="33">
        <v>8481580</v>
      </c>
      <c r="C1941" s="35" t="s">
        <v>88</v>
      </c>
      <c r="D1941" s="33" t="s">
        <v>483</v>
      </c>
      <c r="E1941" s="35" t="s">
        <v>484</v>
      </c>
      <c r="F1941" s="10" t="s">
        <v>128</v>
      </c>
      <c r="G1941" s="18" t="s">
        <v>10</v>
      </c>
      <c r="H1941" s="26"/>
      <c r="I1941" s="26"/>
      <c r="J1941" s="26"/>
      <c r="K1941" s="26"/>
      <c r="L1941" s="26"/>
      <c r="M1941" s="26"/>
      <c r="N1941" s="26">
        <v>72400</v>
      </c>
      <c r="O1941" s="26"/>
      <c r="P1941" s="26"/>
      <c r="Q1941" s="26"/>
      <c r="R1941" s="26"/>
      <c r="S1941" s="26"/>
      <c r="T1941" s="26"/>
    </row>
    <row r="1942" spans="1:20" x14ac:dyDescent="0.25">
      <c r="A1942" s="2" t="s">
        <v>4489</v>
      </c>
      <c r="B1942" s="37"/>
      <c r="C1942" s="38"/>
      <c r="D1942" s="37"/>
      <c r="E1942" s="38"/>
      <c r="F1942" s="10" t="s">
        <v>187</v>
      </c>
      <c r="G1942" s="18" t="s">
        <v>10</v>
      </c>
      <c r="H1942" s="26"/>
      <c r="I1942" s="26"/>
      <c r="J1942" s="26"/>
      <c r="K1942" s="26"/>
      <c r="L1942" s="26"/>
      <c r="M1942" s="26"/>
      <c r="N1942" s="26">
        <v>234000</v>
      </c>
      <c r="O1942" s="26"/>
      <c r="P1942" s="26"/>
      <c r="Q1942" s="26"/>
      <c r="R1942" s="26"/>
      <c r="S1942" s="26"/>
      <c r="T1942" s="26"/>
    </row>
    <row r="1943" spans="1:20" x14ac:dyDescent="0.25">
      <c r="A1943" s="2" t="s">
        <v>4489</v>
      </c>
      <c r="B1943" s="37"/>
      <c r="C1943" s="38"/>
      <c r="D1943" s="37"/>
      <c r="E1943" s="38"/>
      <c r="F1943" s="10" t="s">
        <v>53</v>
      </c>
      <c r="G1943" s="18" t="s">
        <v>10</v>
      </c>
      <c r="H1943" s="26"/>
      <c r="I1943" s="26"/>
      <c r="J1943" s="26"/>
      <c r="K1943" s="26"/>
      <c r="L1943" s="26"/>
      <c r="M1943" s="26"/>
      <c r="N1943" s="26">
        <v>40000</v>
      </c>
      <c r="O1943" s="26"/>
      <c r="P1943" s="26"/>
      <c r="Q1943" s="26"/>
      <c r="R1943" s="26"/>
      <c r="S1943" s="26"/>
      <c r="T1943" s="26"/>
    </row>
    <row r="1944" spans="1:20" x14ac:dyDescent="0.25">
      <c r="A1944" s="2" t="s">
        <v>4489</v>
      </c>
      <c r="B1944" s="37"/>
      <c r="C1944" s="38"/>
      <c r="D1944" s="37"/>
      <c r="E1944" s="38"/>
      <c r="F1944" s="10" t="s">
        <v>14</v>
      </c>
      <c r="G1944" s="18" t="s">
        <v>10</v>
      </c>
      <c r="H1944" s="26"/>
      <c r="I1944" s="26"/>
      <c r="J1944" s="26"/>
      <c r="K1944" s="26"/>
      <c r="L1944" s="26"/>
      <c r="M1944" s="26"/>
      <c r="N1944" s="26">
        <v>100000</v>
      </c>
      <c r="O1944" s="26"/>
      <c r="P1944" s="26"/>
      <c r="Q1944" s="26"/>
      <c r="R1944" s="26"/>
      <c r="S1944" s="26"/>
      <c r="T1944" s="26"/>
    </row>
    <row r="1945" spans="1:20" x14ac:dyDescent="0.25">
      <c r="A1945" s="2" t="s">
        <v>4489</v>
      </c>
      <c r="B1945" s="37"/>
      <c r="C1945" s="38"/>
      <c r="D1945" s="37"/>
      <c r="E1945" s="38"/>
      <c r="F1945" s="10" t="s">
        <v>18</v>
      </c>
      <c r="G1945" s="18" t="s">
        <v>10</v>
      </c>
      <c r="H1945" s="26"/>
      <c r="I1945" s="26"/>
      <c r="J1945" s="26"/>
      <c r="K1945" s="26"/>
      <c r="L1945" s="26"/>
      <c r="M1945" s="26"/>
      <c r="N1945" s="26">
        <v>100000</v>
      </c>
      <c r="O1945" s="26"/>
      <c r="P1945" s="26"/>
      <c r="Q1945" s="26"/>
      <c r="R1945" s="26"/>
      <c r="S1945" s="26"/>
      <c r="T1945" s="26"/>
    </row>
    <row r="1946" spans="1:20" x14ac:dyDescent="0.25">
      <c r="A1946" s="2" t="s">
        <v>4489</v>
      </c>
      <c r="B1946" s="37"/>
      <c r="C1946" s="38"/>
      <c r="D1946" s="37"/>
      <c r="E1946" s="38"/>
      <c r="F1946" s="10" t="s">
        <v>96</v>
      </c>
      <c r="G1946" s="18" t="s">
        <v>10</v>
      </c>
      <c r="H1946" s="26"/>
      <c r="I1946" s="26"/>
      <c r="J1946" s="26"/>
      <c r="K1946" s="26"/>
      <c r="L1946" s="26"/>
      <c r="M1946" s="26"/>
      <c r="N1946" s="26"/>
      <c r="O1946" s="26">
        <v>390000</v>
      </c>
      <c r="P1946" s="26"/>
      <c r="Q1946" s="26"/>
      <c r="R1946" s="26"/>
      <c r="S1946" s="26"/>
      <c r="T1946" s="26"/>
    </row>
    <row r="1947" spans="1:20" x14ac:dyDescent="0.25">
      <c r="A1947" s="2" t="s">
        <v>4489</v>
      </c>
      <c r="B1947" s="37"/>
      <c r="C1947" s="38"/>
      <c r="D1947" s="37"/>
      <c r="E1947" s="38"/>
      <c r="F1947" s="10" t="s">
        <v>20</v>
      </c>
      <c r="G1947" s="18" t="s">
        <v>10</v>
      </c>
      <c r="H1947" s="26"/>
      <c r="I1947" s="26"/>
      <c r="J1947" s="26"/>
      <c r="K1947" s="26"/>
      <c r="L1947" s="26"/>
      <c r="M1947" s="26"/>
      <c r="N1947" s="26">
        <v>50000</v>
      </c>
      <c r="O1947" s="26"/>
      <c r="P1947" s="26"/>
      <c r="Q1947" s="26"/>
      <c r="R1947" s="26"/>
      <c r="S1947" s="26"/>
      <c r="T1947" s="26"/>
    </row>
    <row r="1948" spans="1:20" x14ac:dyDescent="0.25">
      <c r="A1948" s="2" t="s">
        <v>4489</v>
      </c>
      <c r="B1948" s="37"/>
      <c r="C1948" s="38"/>
      <c r="D1948" s="37"/>
      <c r="E1948" s="38"/>
      <c r="F1948" s="10" t="s">
        <v>21</v>
      </c>
      <c r="G1948" s="18" t="s">
        <v>10</v>
      </c>
      <c r="H1948" s="26"/>
      <c r="I1948" s="26"/>
      <c r="J1948" s="26"/>
      <c r="K1948" s="26"/>
      <c r="L1948" s="26"/>
      <c r="M1948" s="26"/>
      <c r="N1948" s="26">
        <v>250000</v>
      </c>
      <c r="O1948" s="26"/>
      <c r="P1948" s="26"/>
      <c r="Q1948" s="26"/>
      <c r="R1948" s="26"/>
      <c r="S1948" s="26"/>
      <c r="T1948" s="26"/>
    </row>
    <row r="1949" spans="1:20" x14ac:dyDescent="0.25">
      <c r="A1949" s="2" t="s">
        <v>4489</v>
      </c>
      <c r="B1949" s="34"/>
      <c r="C1949" s="36"/>
      <c r="D1949" s="34"/>
      <c r="E1949" s="36"/>
      <c r="F1949" s="10" t="s">
        <v>298</v>
      </c>
      <c r="G1949" s="18" t="s">
        <v>10</v>
      </c>
      <c r="H1949" s="26"/>
      <c r="I1949" s="26"/>
      <c r="J1949" s="26"/>
      <c r="K1949" s="26"/>
      <c r="L1949" s="26"/>
      <c r="M1949" s="26"/>
      <c r="N1949" s="26"/>
      <c r="O1949" s="26">
        <v>456400</v>
      </c>
      <c r="P1949" s="26"/>
      <c r="Q1949" s="26"/>
      <c r="R1949" s="26"/>
      <c r="S1949" s="26"/>
      <c r="T1949" s="26"/>
    </row>
    <row r="1950" spans="1:20" x14ac:dyDescent="0.25">
      <c r="A1950" s="2" t="s">
        <v>4489</v>
      </c>
      <c r="B1950" s="10" t="s">
        <v>1160</v>
      </c>
      <c r="C1950" s="10"/>
      <c r="D1950" s="10"/>
      <c r="E1950" s="10"/>
      <c r="F1950" s="10"/>
      <c r="G1950" s="10"/>
      <c r="H1950" s="27"/>
      <c r="I1950" s="27"/>
      <c r="J1950" s="27"/>
      <c r="K1950" s="27"/>
      <c r="L1950" s="27"/>
      <c r="M1950" s="27"/>
      <c r="N1950" s="27">
        <f>SUBTOTAL(9,N1941:N1949)</f>
        <v>846400</v>
      </c>
      <c r="O1950" s="27">
        <f>SUBTOTAL(9,O1941:O1949)</f>
        <v>846400</v>
      </c>
      <c r="P1950" s="27"/>
      <c r="Q1950" s="27"/>
      <c r="R1950" s="27"/>
      <c r="S1950" s="27"/>
      <c r="T1950" s="27"/>
    </row>
    <row r="1951" spans="1:20" x14ac:dyDescent="0.25">
      <c r="A1951" s="2" t="s">
        <v>4489</v>
      </c>
      <c r="B1951" s="33">
        <v>8377012</v>
      </c>
      <c r="C1951" s="35" t="s">
        <v>122</v>
      </c>
      <c r="D1951" s="33" t="s">
        <v>710</v>
      </c>
      <c r="E1951" s="35" t="s">
        <v>711</v>
      </c>
      <c r="F1951" s="10" t="s">
        <v>18</v>
      </c>
      <c r="G1951" s="18" t="s">
        <v>10</v>
      </c>
      <c r="H1951" s="26"/>
      <c r="I1951" s="26"/>
      <c r="J1951" s="26"/>
      <c r="K1951" s="26"/>
      <c r="L1951" s="26"/>
      <c r="M1951" s="26"/>
      <c r="N1951" s="26"/>
      <c r="O1951" s="26">
        <v>163422</v>
      </c>
      <c r="P1951" s="26"/>
      <c r="Q1951" s="26"/>
      <c r="R1951" s="26"/>
      <c r="S1951" s="26"/>
      <c r="T1951" s="26"/>
    </row>
    <row r="1952" spans="1:20" x14ac:dyDescent="0.25">
      <c r="A1952" s="2" t="s">
        <v>4489</v>
      </c>
      <c r="B1952" s="34"/>
      <c r="C1952" s="36"/>
      <c r="D1952" s="34"/>
      <c r="E1952" s="36"/>
      <c r="F1952" s="10" t="s">
        <v>188</v>
      </c>
      <c r="G1952" s="18" t="s">
        <v>10</v>
      </c>
      <c r="H1952" s="26"/>
      <c r="I1952" s="26"/>
      <c r="J1952" s="26"/>
      <c r="K1952" s="26"/>
      <c r="L1952" s="26"/>
      <c r="M1952" s="26"/>
      <c r="N1952" s="26">
        <v>163422</v>
      </c>
      <c r="O1952" s="26"/>
      <c r="P1952" s="26"/>
      <c r="Q1952" s="26"/>
      <c r="R1952" s="26"/>
      <c r="S1952" s="26"/>
      <c r="T1952" s="26"/>
    </row>
    <row r="1953" spans="1:20" x14ac:dyDescent="0.25">
      <c r="A1953" s="2" t="s">
        <v>4489</v>
      </c>
      <c r="B1953" s="10" t="s">
        <v>1161</v>
      </c>
      <c r="C1953" s="10"/>
      <c r="D1953" s="10"/>
      <c r="E1953" s="10"/>
      <c r="F1953" s="10"/>
      <c r="G1953" s="10"/>
      <c r="H1953" s="27"/>
      <c r="I1953" s="27"/>
      <c r="J1953" s="27"/>
      <c r="K1953" s="27"/>
      <c r="L1953" s="27"/>
      <c r="M1953" s="27"/>
      <c r="N1953" s="27">
        <f>SUBTOTAL(9,N1951:N1952)</f>
        <v>163422</v>
      </c>
      <c r="O1953" s="27">
        <f>SUBTOTAL(9,O1951:O1952)</f>
        <v>163422</v>
      </c>
      <c r="P1953" s="27"/>
      <c r="Q1953" s="27"/>
      <c r="R1953" s="27"/>
      <c r="S1953" s="27"/>
      <c r="T1953" s="27"/>
    </row>
    <row r="1954" spans="1:20" x14ac:dyDescent="0.25">
      <c r="A1954" s="2" t="s">
        <v>4489</v>
      </c>
      <c r="B1954" s="33">
        <v>8381513</v>
      </c>
      <c r="C1954" s="35" t="s">
        <v>566</v>
      </c>
      <c r="D1954" s="33" t="s">
        <v>567</v>
      </c>
      <c r="E1954" s="35" t="s">
        <v>568</v>
      </c>
      <c r="F1954" s="10" t="s">
        <v>9</v>
      </c>
      <c r="G1954" s="18" t="s">
        <v>10</v>
      </c>
      <c r="H1954" s="26"/>
      <c r="I1954" s="26"/>
      <c r="J1954" s="26"/>
      <c r="K1954" s="26"/>
      <c r="L1954" s="26"/>
      <c r="M1954" s="26"/>
      <c r="N1954" s="26"/>
      <c r="O1954" s="26">
        <v>100000</v>
      </c>
      <c r="P1954" s="26"/>
      <c r="Q1954" s="26"/>
      <c r="R1954" s="26"/>
      <c r="S1954" s="26"/>
      <c r="T1954" s="26"/>
    </row>
    <row r="1955" spans="1:20" x14ac:dyDescent="0.25">
      <c r="A1955" s="2" t="s">
        <v>4489</v>
      </c>
      <c r="B1955" s="37"/>
      <c r="C1955" s="38"/>
      <c r="D1955" s="37"/>
      <c r="E1955" s="38"/>
      <c r="F1955" s="10" t="s">
        <v>156</v>
      </c>
      <c r="G1955" s="18" t="s">
        <v>10</v>
      </c>
      <c r="H1955" s="26"/>
      <c r="I1955" s="26"/>
      <c r="J1955" s="26"/>
      <c r="K1955" s="26"/>
      <c r="L1955" s="26"/>
      <c r="M1955" s="26"/>
      <c r="N1955" s="26">
        <v>275000</v>
      </c>
      <c r="O1955" s="26"/>
      <c r="P1955" s="26"/>
      <c r="Q1955" s="26"/>
      <c r="R1955" s="26"/>
      <c r="S1955" s="26"/>
      <c r="T1955" s="26"/>
    </row>
    <row r="1956" spans="1:20" x14ac:dyDescent="0.25">
      <c r="A1956" s="2" t="s">
        <v>4489</v>
      </c>
      <c r="B1956" s="34"/>
      <c r="C1956" s="36"/>
      <c r="D1956" s="34"/>
      <c r="E1956" s="36"/>
      <c r="F1956" s="10" t="s">
        <v>24</v>
      </c>
      <c r="G1956" s="18" t="s">
        <v>10</v>
      </c>
      <c r="H1956" s="26"/>
      <c r="I1956" s="26"/>
      <c r="J1956" s="26"/>
      <c r="K1956" s="26"/>
      <c r="L1956" s="26"/>
      <c r="M1956" s="26"/>
      <c r="N1956" s="26"/>
      <c r="O1956" s="26">
        <v>175000</v>
      </c>
      <c r="P1956" s="26"/>
      <c r="Q1956" s="26"/>
      <c r="R1956" s="26"/>
      <c r="S1956" s="26"/>
      <c r="T1956" s="26"/>
    </row>
    <row r="1957" spans="1:20" x14ac:dyDescent="0.25">
      <c r="A1957" s="2" t="s">
        <v>4489</v>
      </c>
      <c r="B1957" s="10" t="s">
        <v>1162</v>
      </c>
      <c r="C1957" s="10"/>
      <c r="D1957" s="10"/>
      <c r="E1957" s="10"/>
      <c r="F1957" s="10"/>
      <c r="G1957" s="10"/>
      <c r="H1957" s="27"/>
      <c r="I1957" s="27"/>
      <c r="J1957" s="27"/>
      <c r="K1957" s="27"/>
      <c r="L1957" s="27"/>
      <c r="M1957" s="27"/>
      <c r="N1957" s="27">
        <f>SUBTOTAL(9,N1954:N1956)</f>
        <v>275000</v>
      </c>
      <c r="O1957" s="27">
        <f>SUBTOTAL(9,O1954:O1956)</f>
        <v>275000</v>
      </c>
      <c r="P1957" s="27"/>
      <c r="Q1957" s="27"/>
      <c r="R1957" s="27"/>
      <c r="S1957" s="27"/>
      <c r="T1957" s="27"/>
    </row>
    <row r="1958" spans="1:20" x14ac:dyDescent="0.25">
      <c r="A1958" s="2" t="s">
        <v>4489</v>
      </c>
      <c r="B1958" s="33">
        <v>8393270</v>
      </c>
      <c r="C1958" s="35" t="s">
        <v>98</v>
      </c>
      <c r="D1958" s="33" t="s">
        <v>1163</v>
      </c>
      <c r="E1958" s="35" t="s">
        <v>1164</v>
      </c>
      <c r="F1958" s="10" t="s">
        <v>44</v>
      </c>
      <c r="G1958" s="18" t="s">
        <v>10</v>
      </c>
      <c r="H1958" s="26"/>
      <c r="I1958" s="26"/>
      <c r="J1958" s="26"/>
      <c r="K1958" s="26"/>
      <c r="L1958" s="26"/>
      <c r="M1958" s="26"/>
      <c r="N1958" s="26"/>
      <c r="O1958" s="26">
        <v>1072668</v>
      </c>
      <c r="P1958" s="26"/>
      <c r="Q1958" s="26"/>
      <c r="R1958" s="26"/>
      <c r="S1958" s="26"/>
      <c r="T1958" s="26"/>
    </row>
    <row r="1959" spans="1:20" x14ac:dyDescent="0.25">
      <c r="A1959" s="2" t="s">
        <v>4489</v>
      </c>
      <c r="B1959" s="37"/>
      <c r="C1959" s="38"/>
      <c r="D1959" s="37"/>
      <c r="E1959" s="38"/>
      <c r="F1959" s="10" t="s">
        <v>101</v>
      </c>
      <c r="G1959" s="18" t="s">
        <v>10</v>
      </c>
      <c r="H1959" s="26"/>
      <c r="I1959" s="26"/>
      <c r="J1959" s="26"/>
      <c r="K1959" s="26"/>
      <c r="L1959" s="26"/>
      <c r="M1959" s="26"/>
      <c r="N1959" s="26"/>
      <c r="O1959" s="26">
        <v>3659</v>
      </c>
      <c r="P1959" s="26"/>
      <c r="Q1959" s="26"/>
      <c r="R1959" s="26"/>
      <c r="S1959" s="26"/>
      <c r="T1959" s="26"/>
    </row>
    <row r="1960" spans="1:20" x14ac:dyDescent="0.25">
      <c r="A1960" s="2" t="s">
        <v>4489</v>
      </c>
      <c r="B1960" s="37"/>
      <c r="C1960" s="38"/>
      <c r="D1960" s="37"/>
      <c r="E1960" s="38"/>
      <c r="F1960" s="10" t="s">
        <v>47</v>
      </c>
      <c r="G1960" s="18" t="s">
        <v>10</v>
      </c>
      <c r="H1960" s="26"/>
      <c r="I1960" s="26"/>
      <c r="J1960" s="26"/>
      <c r="K1960" s="26"/>
      <c r="L1960" s="26"/>
      <c r="M1960" s="26"/>
      <c r="N1960" s="26">
        <v>52000</v>
      </c>
      <c r="O1960" s="26"/>
      <c r="P1960" s="26"/>
      <c r="Q1960" s="26"/>
      <c r="R1960" s="26"/>
      <c r="S1960" s="26"/>
      <c r="T1960" s="26"/>
    </row>
    <row r="1961" spans="1:20" x14ac:dyDescent="0.25">
      <c r="A1961" s="2" t="s">
        <v>4489</v>
      </c>
      <c r="B1961" s="37"/>
      <c r="C1961" s="38"/>
      <c r="D1961" s="37"/>
      <c r="E1961" s="38"/>
      <c r="F1961" s="10" t="s">
        <v>9</v>
      </c>
      <c r="G1961" s="18" t="s">
        <v>10</v>
      </c>
      <c r="H1961" s="26"/>
      <c r="I1961" s="26"/>
      <c r="J1961" s="26"/>
      <c r="K1961" s="26"/>
      <c r="L1961" s="26"/>
      <c r="M1961" s="26"/>
      <c r="N1961" s="26">
        <v>354327</v>
      </c>
      <c r="O1961" s="26"/>
      <c r="P1961" s="26"/>
      <c r="Q1961" s="26"/>
      <c r="R1961" s="26"/>
      <c r="S1961" s="26"/>
      <c r="T1961" s="26"/>
    </row>
    <row r="1962" spans="1:20" x14ac:dyDescent="0.25">
      <c r="A1962" s="2" t="s">
        <v>4489</v>
      </c>
      <c r="B1962" s="37"/>
      <c r="C1962" s="38"/>
      <c r="D1962" s="37"/>
      <c r="E1962" s="38"/>
      <c r="F1962" s="10" t="s">
        <v>103</v>
      </c>
      <c r="G1962" s="18" t="s">
        <v>10</v>
      </c>
      <c r="H1962" s="26"/>
      <c r="I1962" s="26"/>
      <c r="J1962" s="26"/>
      <c r="K1962" s="26"/>
      <c r="L1962" s="26"/>
      <c r="M1962" s="26"/>
      <c r="N1962" s="26">
        <v>270000</v>
      </c>
      <c r="O1962" s="26"/>
      <c r="P1962" s="26"/>
      <c r="Q1962" s="26"/>
      <c r="R1962" s="26"/>
      <c r="S1962" s="26"/>
      <c r="T1962" s="26"/>
    </row>
    <row r="1963" spans="1:20" x14ac:dyDescent="0.25">
      <c r="A1963" s="2" t="s">
        <v>4489</v>
      </c>
      <c r="B1963" s="37"/>
      <c r="C1963" s="38"/>
      <c r="D1963" s="37"/>
      <c r="E1963" s="38"/>
      <c r="F1963" s="10" t="s">
        <v>13</v>
      </c>
      <c r="G1963" s="18" t="s">
        <v>10</v>
      </c>
      <c r="H1963" s="26"/>
      <c r="I1963" s="26"/>
      <c r="J1963" s="26"/>
      <c r="K1963" s="26"/>
      <c r="L1963" s="26"/>
      <c r="M1963" s="26"/>
      <c r="N1963" s="26"/>
      <c r="O1963" s="26">
        <v>100000</v>
      </c>
      <c r="P1963" s="26"/>
      <c r="Q1963" s="26"/>
      <c r="R1963" s="26"/>
      <c r="S1963" s="26"/>
      <c r="T1963" s="26"/>
    </row>
    <row r="1964" spans="1:20" x14ac:dyDescent="0.25">
      <c r="A1964" s="2" t="s">
        <v>4489</v>
      </c>
      <c r="B1964" s="34"/>
      <c r="C1964" s="36"/>
      <c r="D1964" s="34"/>
      <c r="E1964" s="36"/>
      <c r="F1964" s="10" t="s">
        <v>180</v>
      </c>
      <c r="G1964" s="18" t="s">
        <v>10</v>
      </c>
      <c r="H1964" s="26"/>
      <c r="I1964" s="26"/>
      <c r="J1964" s="26"/>
      <c r="K1964" s="26"/>
      <c r="L1964" s="26"/>
      <c r="M1964" s="26"/>
      <c r="N1964" s="26">
        <v>500000</v>
      </c>
      <c r="O1964" s="26"/>
      <c r="P1964" s="26"/>
      <c r="Q1964" s="26"/>
      <c r="R1964" s="26"/>
      <c r="S1964" s="26"/>
      <c r="T1964" s="26"/>
    </row>
    <row r="1965" spans="1:20" x14ac:dyDescent="0.25">
      <c r="A1965" s="2" t="s">
        <v>4489</v>
      </c>
      <c r="B1965" s="10" t="s">
        <v>1165</v>
      </c>
      <c r="C1965" s="10"/>
      <c r="D1965" s="10"/>
      <c r="E1965" s="10"/>
      <c r="F1965" s="10"/>
      <c r="G1965" s="10"/>
      <c r="H1965" s="27"/>
      <c r="I1965" s="27"/>
      <c r="J1965" s="27"/>
      <c r="K1965" s="27"/>
      <c r="L1965" s="27"/>
      <c r="M1965" s="27"/>
      <c r="N1965" s="27">
        <f>SUBTOTAL(9,N1958:N1964)</f>
        <v>1176327</v>
      </c>
      <c r="O1965" s="27">
        <f>SUBTOTAL(9,O1958:O1964)</f>
        <v>1176327</v>
      </c>
      <c r="P1965" s="27"/>
      <c r="Q1965" s="27"/>
      <c r="R1965" s="27"/>
      <c r="S1965" s="27"/>
      <c r="T1965" s="27"/>
    </row>
    <row r="1966" spans="1:20" x14ac:dyDescent="0.25">
      <c r="A1966" s="2" t="s">
        <v>4489</v>
      </c>
      <c r="B1966" s="33">
        <v>8371410</v>
      </c>
      <c r="C1966" s="35" t="s">
        <v>183</v>
      </c>
      <c r="D1966" s="33" t="s">
        <v>1166</v>
      </c>
      <c r="E1966" s="35" t="s">
        <v>1167</v>
      </c>
      <c r="F1966" s="10" t="s">
        <v>18</v>
      </c>
      <c r="G1966" s="18" t="s">
        <v>10</v>
      </c>
      <c r="H1966" s="26"/>
      <c r="I1966" s="26"/>
      <c r="J1966" s="26"/>
      <c r="K1966" s="26"/>
      <c r="L1966" s="26"/>
      <c r="M1966" s="26"/>
      <c r="N1966" s="26"/>
      <c r="O1966" s="26">
        <v>654430</v>
      </c>
      <c r="P1966" s="26"/>
      <c r="Q1966" s="26"/>
      <c r="R1966" s="26"/>
      <c r="S1966" s="26"/>
      <c r="T1966" s="26"/>
    </row>
    <row r="1967" spans="1:20" x14ac:dyDescent="0.25">
      <c r="A1967" s="2" t="s">
        <v>4489</v>
      </c>
      <c r="B1967" s="34"/>
      <c r="C1967" s="36"/>
      <c r="D1967" s="34"/>
      <c r="E1967" s="36"/>
      <c r="F1967" s="10" t="s">
        <v>24</v>
      </c>
      <c r="G1967" s="18" t="s">
        <v>10</v>
      </c>
      <c r="H1967" s="26"/>
      <c r="I1967" s="26"/>
      <c r="J1967" s="26"/>
      <c r="K1967" s="26"/>
      <c r="L1967" s="26"/>
      <c r="M1967" s="26"/>
      <c r="N1967" s="26">
        <v>654430</v>
      </c>
      <c r="O1967" s="26"/>
      <c r="P1967" s="26"/>
      <c r="Q1967" s="26"/>
      <c r="R1967" s="26"/>
      <c r="S1967" s="26"/>
      <c r="T1967" s="26"/>
    </row>
    <row r="1968" spans="1:20" x14ac:dyDescent="0.25">
      <c r="A1968" s="2" t="s">
        <v>4489</v>
      </c>
      <c r="B1968" s="10" t="s">
        <v>1168</v>
      </c>
      <c r="C1968" s="10"/>
      <c r="D1968" s="10"/>
      <c r="E1968" s="10"/>
      <c r="F1968" s="10"/>
      <c r="G1968" s="10"/>
      <c r="H1968" s="27"/>
      <c r="I1968" s="27"/>
      <c r="J1968" s="27"/>
      <c r="K1968" s="27"/>
      <c r="L1968" s="27"/>
      <c r="M1968" s="27"/>
      <c r="N1968" s="27">
        <f>SUBTOTAL(9,N1966:N1967)</f>
        <v>654430</v>
      </c>
      <c r="O1968" s="27">
        <f>SUBTOTAL(9,O1966:O1967)</f>
        <v>654430</v>
      </c>
      <c r="P1968" s="27"/>
      <c r="Q1968" s="27"/>
      <c r="R1968" s="27"/>
      <c r="S1968" s="27"/>
      <c r="T1968" s="27"/>
    </row>
    <row r="1969" spans="1:20" x14ac:dyDescent="0.25">
      <c r="A1969" s="2" t="s">
        <v>4489</v>
      </c>
      <c r="B1969" s="33">
        <v>8376184</v>
      </c>
      <c r="C1969" s="35" t="s">
        <v>344</v>
      </c>
      <c r="D1969" s="33" t="s">
        <v>1169</v>
      </c>
      <c r="E1969" s="35" t="s">
        <v>1170</v>
      </c>
      <c r="F1969" s="10" t="s">
        <v>53</v>
      </c>
      <c r="G1969" s="18" t="s">
        <v>10</v>
      </c>
      <c r="H1969" s="26"/>
      <c r="I1969" s="26"/>
      <c r="J1969" s="26"/>
      <c r="K1969" s="26"/>
      <c r="L1969" s="26"/>
      <c r="M1969" s="26"/>
      <c r="N1969" s="26"/>
      <c r="O1969" s="26">
        <v>1000000</v>
      </c>
      <c r="P1969" s="26"/>
      <c r="Q1969" s="26"/>
      <c r="R1969" s="26"/>
      <c r="S1969" s="26"/>
      <c r="T1969" s="26"/>
    </row>
    <row r="1970" spans="1:20" x14ac:dyDescent="0.25">
      <c r="A1970" s="2" t="s">
        <v>4489</v>
      </c>
      <c r="B1970" s="34"/>
      <c r="C1970" s="36"/>
      <c r="D1970" s="34"/>
      <c r="E1970" s="36"/>
      <c r="F1970" s="10" t="s">
        <v>20</v>
      </c>
      <c r="G1970" s="18" t="s">
        <v>10</v>
      </c>
      <c r="H1970" s="26"/>
      <c r="I1970" s="26"/>
      <c r="J1970" s="26"/>
      <c r="K1970" s="26"/>
      <c r="L1970" s="26"/>
      <c r="M1970" s="26"/>
      <c r="N1970" s="26">
        <v>1000000</v>
      </c>
      <c r="O1970" s="26"/>
      <c r="P1970" s="26"/>
      <c r="Q1970" s="26"/>
      <c r="R1970" s="26"/>
      <c r="S1970" s="26"/>
      <c r="T1970" s="26"/>
    </row>
    <row r="1971" spans="1:20" x14ac:dyDescent="0.25">
      <c r="A1971" s="2" t="s">
        <v>4489</v>
      </c>
      <c r="B1971" s="10" t="s">
        <v>1171</v>
      </c>
      <c r="C1971" s="10"/>
      <c r="D1971" s="10"/>
      <c r="E1971" s="10"/>
      <c r="F1971" s="10"/>
      <c r="G1971" s="10"/>
      <c r="H1971" s="27"/>
      <c r="I1971" s="27"/>
      <c r="J1971" s="27"/>
      <c r="K1971" s="27"/>
      <c r="L1971" s="27"/>
      <c r="M1971" s="27"/>
      <c r="N1971" s="27">
        <f>SUBTOTAL(9,N1969:N1970)</f>
        <v>1000000</v>
      </c>
      <c r="O1971" s="27">
        <f>SUBTOTAL(9,O1969:O1970)</f>
        <v>1000000</v>
      </c>
      <c r="P1971" s="27"/>
      <c r="Q1971" s="27"/>
      <c r="R1971" s="27"/>
      <c r="S1971" s="27"/>
      <c r="T1971" s="27"/>
    </row>
    <row r="1972" spans="1:20" x14ac:dyDescent="0.25">
      <c r="A1972" s="2" t="s">
        <v>4489</v>
      </c>
      <c r="B1972" s="33">
        <v>8376887</v>
      </c>
      <c r="C1972" s="35" t="s">
        <v>223</v>
      </c>
      <c r="D1972" s="23" t="s">
        <v>934</v>
      </c>
      <c r="E1972" s="18" t="s">
        <v>935</v>
      </c>
      <c r="F1972" s="10" t="s">
        <v>17</v>
      </c>
      <c r="G1972" s="18" t="s">
        <v>67</v>
      </c>
      <c r="H1972" s="26">
        <v>408000</v>
      </c>
      <c r="I1972" s="26"/>
      <c r="J1972" s="26"/>
      <c r="K1972" s="26"/>
      <c r="L1972" s="26"/>
      <c r="M1972" s="26"/>
      <c r="N1972" s="26"/>
      <c r="O1972" s="26"/>
      <c r="P1972" s="26"/>
      <c r="Q1972" s="26"/>
      <c r="R1972" s="26"/>
      <c r="S1972" s="26"/>
      <c r="T1972" s="26"/>
    </row>
    <row r="1973" spans="1:20" x14ac:dyDescent="0.25">
      <c r="A1973" s="2" t="s">
        <v>4489</v>
      </c>
      <c r="B1973" s="34"/>
      <c r="C1973" s="36"/>
      <c r="D1973" s="23" t="s">
        <v>1006</v>
      </c>
      <c r="E1973" s="18" t="s">
        <v>1007</v>
      </c>
      <c r="F1973" s="10" t="s">
        <v>96</v>
      </c>
      <c r="G1973" s="18" t="s">
        <v>67</v>
      </c>
      <c r="H1973" s="26"/>
      <c r="I1973" s="26">
        <v>408000</v>
      </c>
      <c r="J1973" s="26"/>
      <c r="K1973" s="26"/>
      <c r="L1973" s="26"/>
      <c r="M1973" s="26"/>
      <c r="N1973" s="26"/>
      <c r="O1973" s="26"/>
      <c r="P1973" s="26"/>
      <c r="Q1973" s="26"/>
      <c r="R1973" s="26"/>
      <c r="S1973" s="26"/>
      <c r="T1973" s="26"/>
    </row>
    <row r="1974" spans="1:20" x14ac:dyDescent="0.25">
      <c r="A1974" s="2" t="s">
        <v>4489</v>
      </c>
      <c r="B1974" s="10" t="s">
        <v>1172</v>
      </c>
      <c r="C1974" s="10"/>
      <c r="D1974" s="10"/>
      <c r="E1974" s="10"/>
      <c r="F1974" s="10"/>
      <c r="G1974" s="10"/>
      <c r="H1974" s="27">
        <f>SUBTOTAL(9,H1972:H1973)</f>
        <v>408000</v>
      </c>
      <c r="I1974" s="27">
        <f>SUBTOTAL(9,I1972:I1973)</f>
        <v>408000</v>
      </c>
      <c r="J1974" s="27"/>
      <c r="K1974" s="27"/>
      <c r="L1974" s="27"/>
      <c r="M1974" s="27"/>
      <c r="N1974" s="27"/>
      <c r="O1974" s="27"/>
      <c r="P1974" s="27"/>
      <c r="Q1974" s="27"/>
      <c r="R1974" s="27"/>
      <c r="S1974" s="27"/>
      <c r="T1974" s="27"/>
    </row>
    <row r="1975" spans="1:20" x14ac:dyDescent="0.25">
      <c r="A1975" s="2" t="s">
        <v>4489</v>
      </c>
      <c r="B1975" s="33">
        <v>8440707</v>
      </c>
      <c r="C1975" s="35" t="s">
        <v>25</v>
      </c>
      <c r="D1975" s="33" t="s">
        <v>26</v>
      </c>
      <c r="E1975" s="35" t="s">
        <v>27</v>
      </c>
      <c r="F1975" s="10" t="s">
        <v>20</v>
      </c>
      <c r="G1975" s="18" t="s">
        <v>10</v>
      </c>
      <c r="H1975" s="26"/>
      <c r="I1975" s="26"/>
      <c r="J1975" s="26"/>
      <c r="K1975" s="26"/>
      <c r="L1975" s="26"/>
      <c r="M1975" s="26"/>
      <c r="N1975" s="26">
        <v>2453888</v>
      </c>
      <c r="O1975" s="26"/>
      <c r="P1975" s="26"/>
      <c r="Q1975" s="26"/>
      <c r="R1975" s="26"/>
      <c r="S1975" s="26"/>
      <c r="T1975" s="26"/>
    </row>
    <row r="1976" spans="1:20" x14ac:dyDescent="0.25">
      <c r="A1976" s="2" t="s">
        <v>4489</v>
      </c>
      <c r="B1976" s="37"/>
      <c r="C1976" s="36"/>
      <c r="D1976" s="34"/>
      <c r="E1976" s="36"/>
      <c r="F1976" s="10" t="s">
        <v>39</v>
      </c>
      <c r="G1976" s="18" t="s">
        <v>10</v>
      </c>
      <c r="H1976" s="26"/>
      <c r="I1976" s="26"/>
      <c r="J1976" s="26"/>
      <c r="K1976" s="26"/>
      <c r="L1976" s="26"/>
      <c r="M1976" s="26"/>
      <c r="N1976" s="26">
        <v>3172935</v>
      </c>
      <c r="O1976" s="26"/>
      <c r="P1976" s="26"/>
      <c r="Q1976" s="26"/>
      <c r="R1976" s="26"/>
      <c r="S1976" s="26"/>
      <c r="T1976" s="26"/>
    </row>
    <row r="1977" spans="1:20" x14ac:dyDescent="0.25">
      <c r="A1977" s="2" t="s">
        <v>4489</v>
      </c>
      <c r="B1977" s="34"/>
      <c r="C1977" s="18" t="s">
        <v>63</v>
      </c>
      <c r="D1977" s="23" t="s">
        <v>1152</v>
      </c>
      <c r="E1977" s="18" t="s">
        <v>1153</v>
      </c>
      <c r="F1977" s="10" t="s">
        <v>66</v>
      </c>
      <c r="G1977" s="18" t="s">
        <v>10</v>
      </c>
      <c r="H1977" s="26"/>
      <c r="I1977" s="26"/>
      <c r="J1977" s="26"/>
      <c r="K1977" s="26"/>
      <c r="L1977" s="26"/>
      <c r="M1977" s="26"/>
      <c r="N1977" s="26"/>
      <c r="O1977" s="26">
        <v>5626823</v>
      </c>
      <c r="P1977" s="26"/>
      <c r="Q1977" s="26"/>
      <c r="R1977" s="26"/>
      <c r="S1977" s="26"/>
      <c r="T1977" s="26"/>
    </row>
    <row r="1978" spans="1:20" x14ac:dyDescent="0.25">
      <c r="A1978" s="2" t="s">
        <v>4489</v>
      </c>
      <c r="B1978" s="10" t="s">
        <v>1173</v>
      </c>
      <c r="C1978" s="10"/>
      <c r="D1978" s="10"/>
      <c r="E1978" s="10"/>
      <c r="F1978" s="10"/>
      <c r="G1978" s="10"/>
      <c r="H1978" s="27"/>
      <c r="I1978" s="27"/>
      <c r="J1978" s="27"/>
      <c r="K1978" s="27"/>
      <c r="L1978" s="27"/>
      <c r="M1978" s="27"/>
      <c r="N1978" s="27">
        <f>SUBTOTAL(9,N1975:N1977)</f>
        <v>5626823</v>
      </c>
      <c r="O1978" s="27">
        <f>SUBTOTAL(9,O1975:O1977)</f>
        <v>5626823</v>
      </c>
      <c r="P1978" s="27"/>
      <c r="Q1978" s="27"/>
      <c r="R1978" s="27"/>
      <c r="S1978" s="27"/>
      <c r="T1978" s="27"/>
    </row>
    <row r="1979" spans="1:20" x14ac:dyDescent="0.25">
      <c r="A1979" s="2" t="s">
        <v>4489</v>
      </c>
      <c r="B1979" s="33">
        <v>8390770</v>
      </c>
      <c r="C1979" s="18" t="s">
        <v>98</v>
      </c>
      <c r="D1979" s="23" t="s">
        <v>99</v>
      </c>
      <c r="E1979" s="18" t="s">
        <v>100</v>
      </c>
      <c r="F1979" s="10" t="s">
        <v>44</v>
      </c>
      <c r="G1979" s="18" t="s">
        <v>10</v>
      </c>
      <c r="H1979" s="26"/>
      <c r="I1979" s="26"/>
      <c r="J1979" s="26"/>
      <c r="K1979" s="26"/>
      <c r="L1979" s="26"/>
      <c r="M1979" s="26"/>
      <c r="N1979" s="26">
        <v>2500000</v>
      </c>
      <c r="O1979" s="26"/>
      <c r="P1979" s="26"/>
      <c r="Q1979" s="26"/>
      <c r="R1979" s="26"/>
      <c r="S1979" s="26"/>
      <c r="T1979" s="26"/>
    </row>
    <row r="1980" spans="1:20" x14ac:dyDescent="0.25">
      <c r="A1980" s="2" t="s">
        <v>4489</v>
      </c>
      <c r="B1980" s="37"/>
      <c r="C1980" s="35" t="s">
        <v>29</v>
      </c>
      <c r="D1980" s="33" t="s">
        <v>1174</v>
      </c>
      <c r="E1980" s="35" t="s">
        <v>1175</v>
      </c>
      <c r="F1980" s="10" t="s">
        <v>44</v>
      </c>
      <c r="G1980" s="18" t="s">
        <v>10</v>
      </c>
      <c r="H1980" s="26"/>
      <c r="I1980" s="26"/>
      <c r="J1980" s="26"/>
      <c r="K1980" s="26"/>
      <c r="L1980" s="26"/>
      <c r="M1980" s="26"/>
      <c r="N1980" s="26"/>
      <c r="O1980" s="26">
        <v>2000000</v>
      </c>
      <c r="P1980" s="26"/>
      <c r="Q1980" s="26"/>
      <c r="R1980" s="26"/>
      <c r="S1980" s="26"/>
      <c r="T1980" s="26"/>
    </row>
    <row r="1981" spans="1:20" x14ac:dyDescent="0.25">
      <c r="A1981" s="2" t="s">
        <v>4489</v>
      </c>
      <c r="B1981" s="34"/>
      <c r="C1981" s="36"/>
      <c r="D1981" s="34"/>
      <c r="E1981" s="36"/>
      <c r="F1981" s="10" t="s">
        <v>47</v>
      </c>
      <c r="G1981" s="18" t="s">
        <v>10</v>
      </c>
      <c r="H1981" s="26"/>
      <c r="I1981" s="26"/>
      <c r="J1981" s="26"/>
      <c r="K1981" s="26"/>
      <c r="L1981" s="26"/>
      <c r="M1981" s="26"/>
      <c r="N1981" s="26"/>
      <c r="O1981" s="26">
        <v>500000</v>
      </c>
      <c r="P1981" s="26"/>
      <c r="Q1981" s="26"/>
      <c r="R1981" s="26"/>
      <c r="S1981" s="26"/>
      <c r="T1981" s="26"/>
    </row>
    <row r="1982" spans="1:20" x14ac:dyDescent="0.25">
      <c r="A1982" s="2" t="s">
        <v>4489</v>
      </c>
      <c r="B1982" s="10" t="s">
        <v>1176</v>
      </c>
      <c r="C1982" s="10"/>
      <c r="D1982" s="10"/>
      <c r="E1982" s="10"/>
      <c r="F1982" s="10"/>
      <c r="G1982" s="10"/>
      <c r="H1982" s="27"/>
      <c r="I1982" s="27"/>
      <c r="J1982" s="27"/>
      <c r="K1982" s="27"/>
      <c r="L1982" s="27"/>
      <c r="M1982" s="27"/>
      <c r="N1982" s="27">
        <f>SUBTOTAL(9,N1979:N1981)</f>
        <v>2500000</v>
      </c>
      <c r="O1982" s="27">
        <f>SUBTOTAL(9,O1979:O1981)</f>
        <v>2500000</v>
      </c>
      <c r="P1982" s="27"/>
      <c r="Q1982" s="27"/>
      <c r="R1982" s="27"/>
      <c r="S1982" s="27"/>
      <c r="T1982" s="27"/>
    </row>
    <row r="1983" spans="1:20" x14ac:dyDescent="0.25">
      <c r="A1983" s="2" t="s">
        <v>4489</v>
      </c>
      <c r="B1983" s="33">
        <v>8371402</v>
      </c>
      <c r="C1983" s="35" t="s">
        <v>344</v>
      </c>
      <c r="D1983" s="33" t="s">
        <v>345</v>
      </c>
      <c r="E1983" s="35" t="s">
        <v>346</v>
      </c>
      <c r="F1983" s="10" t="s">
        <v>752</v>
      </c>
      <c r="G1983" s="18" t="s">
        <v>10</v>
      </c>
      <c r="H1983" s="26"/>
      <c r="I1983" s="26"/>
      <c r="J1983" s="26"/>
      <c r="K1983" s="26"/>
      <c r="L1983" s="26"/>
      <c r="M1983" s="26"/>
      <c r="N1983" s="26"/>
      <c r="O1983" s="26">
        <v>100000</v>
      </c>
      <c r="P1983" s="26"/>
      <c r="Q1983" s="26"/>
      <c r="R1983" s="26"/>
      <c r="S1983" s="26"/>
      <c r="T1983" s="26"/>
    </row>
    <row r="1984" spans="1:20" x14ac:dyDescent="0.25">
      <c r="A1984" s="2" t="s">
        <v>4489</v>
      </c>
      <c r="B1984" s="34"/>
      <c r="C1984" s="36"/>
      <c r="D1984" s="34"/>
      <c r="E1984" s="36"/>
      <c r="F1984" s="10" t="s">
        <v>24</v>
      </c>
      <c r="G1984" s="18" t="s">
        <v>10</v>
      </c>
      <c r="H1984" s="26"/>
      <c r="I1984" s="26"/>
      <c r="J1984" s="26"/>
      <c r="K1984" s="26"/>
      <c r="L1984" s="26"/>
      <c r="M1984" s="26"/>
      <c r="N1984" s="26">
        <v>100000</v>
      </c>
      <c r="O1984" s="26"/>
      <c r="P1984" s="26"/>
      <c r="Q1984" s="26"/>
      <c r="R1984" s="26"/>
      <c r="S1984" s="26"/>
      <c r="T1984" s="26"/>
    </row>
    <row r="1985" spans="1:20" x14ac:dyDescent="0.25">
      <c r="A1985" s="2" t="s">
        <v>4489</v>
      </c>
      <c r="B1985" s="10" t="s">
        <v>1177</v>
      </c>
      <c r="C1985" s="10"/>
      <c r="D1985" s="10"/>
      <c r="E1985" s="10"/>
      <c r="F1985" s="10"/>
      <c r="G1985" s="10"/>
      <c r="H1985" s="27"/>
      <c r="I1985" s="27"/>
      <c r="J1985" s="27"/>
      <c r="K1985" s="27"/>
      <c r="L1985" s="27"/>
      <c r="M1985" s="27"/>
      <c r="N1985" s="27">
        <f>SUBTOTAL(9,N1983:N1984)</f>
        <v>100000</v>
      </c>
      <c r="O1985" s="27">
        <f>SUBTOTAL(9,O1983:O1984)</f>
        <v>100000</v>
      </c>
      <c r="P1985" s="27"/>
      <c r="Q1985" s="27"/>
      <c r="R1985" s="27"/>
      <c r="S1985" s="27"/>
      <c r="T1985" s="27"/>
    </row>
    <row r="1986" spans="1:20" x14ac:dyDescent="0.25">
      <c r="A1986" s="2" t="s">
        <v>4489</v>
      </c>
      <c r="B1986" s="33">
        <v>8429345</v>
      </c>
      <c r="C1986" s="35" t="s">
        <v>29</v>
      </c>
      <c r="D1986" s="33" t="s">
        <v>585</v>
      </c>
      <c r="E1986" s="35" t="s">
        <v>586</v>
      </c>
      <c r="F1986" s="10" t="s">
        <v>11</v>
      </c>
      <c r="G1986" s="18" t="s">
        <v>10</v>
      </c>
      <c r="H1986" s="26"/>
      <c r="I1986" s="26"/>
      <c r="J1986" s="26"/>
      <c r="K1986" s="26"/>
      <c r="L1986" s="26"/>
      <c r="M1986" s="26"/>
      <c r="N1986" s="26"/>
      <c r="O1986" s="26">
        <v>2045000</v>
      </c>
      <c r="P1986" s="26"/>
      <c r="Q1986" s="26"/>
      <c r="R1986" s="26"/>
      <c r="S1986" s="26"/>
      <c r="T1986" s="26"/>
    </row>
    <row r="1987" spans="1:20" x14ac:dyDescent="0.25">
      <c r="A1987" s="2" t="s">
        <v>4489</v>
      </c>
      <c r="B1987" s="37"/>
      <c r="C1987" s="38"/>
      <c r="D1987" s="37"/>
      <c r="E1987" s="38"/>
      <c r="F1987" s="10" t="s">
        <v>187</v>
      </c>
      <c r="G1987" s="18" t="s">
        <v>10</v>
      </c>
      <c r="H1987" s="26"/>
      <c r="I1987" s="26"/>
      <c r="J1987" s="26"/>
      <c r="K1987" s="26"/>
      <c r="L1987" s="26"/>
      <c r="M1987" s="26"/>
      <c r="N1987" s="26">
        <v>1145000</v>
      </c>
      <c r="O1987" s="26"/>
      <c r="P1987" s="26"/>
      <c r="Q1987" s="26"/>
      <c r="R1987" s="26"/>
      <c r="S1987" s="26"/>
      <c r="T1987" s="26"/>
    </row>
    <row r="1988" spans="1:20" x14ac:dyDescent="0.25">
      <c r="A1988" s="2" t="s">
        <v>4489</v>
      </c>
      <c r="B1988" s="34"/>
      <c r="C1988" s="36"/>
      <c r="D1988" s="34"/>
      <c r="E1988" s="36"/>
      <c r="F1988" s="10" t="s">
        <v>752</v>
      </c>
      <c r="G1988" s="18" t="s">
        <v>10</v>
      </c>
      <c r="H1988" s="26"/>
      <c r="I1988" s="26"/>
      <c r="J1988" s="26"/>
      <c r="K1988" s="26"/>
      <c r="L1988" s="26"/>
      <c r="M1988" s="26"/>
      <c r="N1988" s="26">
        <v>900000</v>
      </c>
      <c r="O1988" s="26"/>
      <c r="P1988" s="26"/>
      <c r="Q1988" s="26"/>
      <c r="R1988" s="26"/>
      <c r="S1988" s="26"/>
      <c r="T1988" s="26"/>
    </row>
    <row r="1989" spans="1:20" x14ac:dyDescent="0.25">
      <c r="A1989" s="2" t="s">
        <v>4489</v>
      </c>
      <c r="B1989" s="10" t="s">
        <v>1178</v>
      </c>
      <c r="C1989" s="10"/>
      <c r="D1989" s="10"/>
      <c r="E1989" s="10"/>
      <c r="F1989" s="10"/>
      <c r="G1989" s="10"/>
      <c r="H1989" s="27"/>
      <c r="I1989" s="27"/>
      <c r="J1989" s="27"/>
      <c r="K1989" s="27"/>
      <c r="L1989" s="27"/>
      <c r="M1989" s="27"/>
      <c r="N1989" s="27">
        <f>SUBTOTAL(9,N1986:N1988)</f>
        <v>2045000</v>
      </c>
      <c r="O1989" s="27">
        <f>SUBTOTAL(9,O1986:O1988)</f>
        <v>2045000</v>
      </c>
      <c r="P1989" s="27"/>
      <c r="Q1989" s="27"/>
      <c r="R1989" s="27"/>
      <c r="S1989" s="27"/>
      <c r="T1989" s="27"/>
    </row>
    <row r="1990" spans="1:20" x14ac:dyDescent="0.25">
      <c r="A1990" s="2" t="s">
        <v>4489</v>
      </c>
      <c r="B1990" s="33">
        <v>8430213</v>
      </c>
      <c r="C1990" s="35" t="s">
        <v>621</v>
      </c>
      <c r="D1990" s="33" t="s">
        <v>839</v>
      </c>
      <c r="E1990" s="35" t="s">
        <v>840</v>
      </c>
      <c r="F1990" s="10" t="s">
        <v>37</v>
      </c>
      <c r="G1990" s="18" t="s">
        <v>10</v>
      </c>
      <c r="H1990" s="26"/>
      <c r="I1990" s="26"/>
      <c r="J1990" s="26"/>
      <c r="K1990" s="26"/>
      <c r="L1990" s="26"/>
      <c r="M1990" s="26"/>
      <c r="N1990" s="26">
        <v>500000</v>
      </c>
      <c r="O1990" s="26"/>
      <c r="P1990" s="26"/>
      <c r="Q1990" s="26"/>
      <c r="R1990" s="26"/>
      <c r="S1990" s="26"/>
      <c r="T1990" s="26"/>
    </row>
    <row r="1991" spans="1:20" x14ac:dyDescent="0.25">
      <c r="A1991" s="2" t="s">
        <v>4489</v>
      </c>
      <c r="B1991" s="37"/>
      <c r="C1991" s="38"/>
      <c r="D1991" s="37"/>
      <c r="E1991" s="38"/>
      <c r="F1991" s="10" t="s">
        <v>53</v>
      </c>
      <c r="G1991" s="18" t="s">
        <v>10</v>
      </c>
      <c r="H1991" s="26"/>
      <c r="I1991" s="26"/>
      <c r="J1991" s="26"/>
      <c r="K1991" s="26"/>
      <c r="L1991" s="26"/>
      <c r="M1991" s="26"/>
      <c r="N1991" s="26"/>
      <c r="O1991" s="26">
        <v>2000000</v>
      </c>
      <c r="P1991" s="26"/>
      <c r="Q1991" s="26"/>
      <c r="R1991" s="26"/>
      <c r="S1991" s="26"/>
      <c r="T1991" s="26"/>
    </row>
    <row r="1992" spans="1:20" x14ac:dyDescent="0.25">
      <c r="A1992" s="2" t="s">
        <v>4489</v>
      </c>
      <c r="B1992" s="34"/>
      <c r="C1992" s="36"/>
      <c r="D1992" s="34"/>
      <c r="E1992" s="36"/>
      <c r="F1992" s="10" t="s">
        <v>417</v>
      </c>
      <c r="G1992" s="18" t="s">
        <v>10</v>
      </c>
      <c r="H1992" s="26"/>
      <c r="I1992" s="26"/>
      <c r="J1992" s="26"/>
      <c r="K1992" s="26"/>
      <c r="L1992" s="26"/>
      <c r="M1992" s="26"/>
      <c r="N1992" s="26">
        <v>1500000</v>
      </c>
      <c r="O1992" s="26"/>
      <c r="P1992" s="26"/>
      <c r="Q1992" s="26"/>
      <c r="R1992" s="26"/>
      <c r="S1992" s="26"/>
      <c r="T1992" s="26"/>
    </row>
    <row r="1993" spans="1:20" x14ac:dyDescent="0.25">
      <c r="A1993" s="2" t="s">
        <v>4489</v>
      </c>
      <c r="B1993" s="10" t="s">
        <v>1179</v>
      </c>
      <c r="C1993" s="10"/>
      <c r="D1993" s="10"/>
      <c r="E1993" s="10"/>
      <c r="F1993" s="10"/>
      <c r="G1993" s="10"/>
      <c r="H1993" s="27"/>
      <c r="I1993" s="27"/>
      <c r="J1993" s="27"/>
      <c r="K1993" s="27"/>
      <c r="L1993" s="27"/>
      <c r="M1993" s="27"/>
      <c r="N1993" s="27">
        <f>SUBTOTAL(9,N1990:N1992)</f>
        <v>2000000</v>
      </c>
      <c r="O1993" s="27">
        <f>SUBTOTAL(9,O1990:O1992)</f>
        <v>2000000</v>
      </c>
      <c r="P1993" s="27"/>
      <c r="Q1993" s="27"/>
      <c r="R1993" s="27"/>
      <c r="S1993" s="27"/>
      <c r="T1993" s="27"/>
    </row>
    <row r="1994" spans="1:20" x14ac:dyDescent="0.25">
      <c r="A1994" s="2" t="s">
        <v>4489</v>
      </c>
      <c r="B1994" s="33">
        <v>8353665</v>
      </c>
      <c r="C1994" s="35" t="s">
        <v>93</v>
      </c>
      <c r="D1994" s="33" t="s">
        <v>168</v>
      </c>
      <c r="E1994" s="35" t="s">
        <v>169</v>
      </c>
      <c r="F1994" s="10" t="s">
        <v>44</v>
      </c>
      <c r="G1994" s="18" t="s">
        <v>10</v>
      </c>
      <c r="H1994" s="26"/>
      <c r="I1994" s="26"/>
      <c r="J1994" s="26"/>
      <c r="K1994" s="26"/>
      <c r="L1994" s="26"/>
      <c r="M1994" s="26"/>
      <c r="N1994" s="26"/>
      <c r="O1994" s="26">
        <v>930356</v>
      </c>
      <c r="P1994" s="26"/>
      <c r="Q1994" s="26"/>
      <c r="R1994" s="26"/>
      <c r="S1994" s="26"/>
      <c r="T1994" s="26"/>
    </row>
    <row r="1995" spans="1:20" x14ac:dyDescent="0.25">
      <c r="A1995" s="2" t="s">
        <v>4489</v>
      </c>
      <c r="B1995" s="37"/>
      <c r="C1995" s="36"/>
      <c r="D1995" s="34"/>
      <c r="E1995" s="36"/>
      <c r="F1995" s="10" t="s">
        <v>47</v>
      </c>
      <c r="G1995" s="18" t="s">
        <v>10</v>
      </c>
      <c r="H1995" s="26"/>
      <c r="I1995" s="26"/>
      <c r="J1995" s="26"/>
      <c r="K1995" s="26"/>
      <c r="L1995" s="26"/>
      <c r="M1995" s="26"/>
      <c r="N1995" s="26"/>
      <c r="O1995" s="26">
        <v>139553</v>
      </c>
      <c r="P1995" s="26"/>
      <c r="Q1995" s="26"/>
      <c r="R1995" s="26"/>
      <c r="S1995" s="26"/>
      <c r="T1995" s="26"/>
    </row>
    <row r="1996" spans="1:20" x14ac:dyDescent="0.25">
      <c r="A1996" s="2" t="s">
        <v>4489</v>
      </c>
      <c r="B1996" s="37"/>
      <c r="C1996" s="35" t="s">
        <v>149</v>
      </c>
      <c r="D1996" s="33" t="s">
        <v>150</v>
      </c>
      <c r="E1996" s="35" t="s">
        <v>151</v>
      </c>
      <c r="F1996" s="10" t="s">
        <v>44</v>
      </c>
      <c r="G1996" s="18" t="s">
        <v>10</v>
      </c>
      <c r="H1996" s="26"/>
      <c r="I1996" s="26"/>
      <c r="J1996" s="26"/>
      <c r="K1996" s="26"/>
      <c r="L1996" s="26"/>
      <c r="M1996" s="26"/>
      <c r="N1996" s="26">
        <v>930356</v>
      </c>
      <c r="O1996" s="26"/>
      <c r="P1996" s="26"/>
      <c r="Q1996" s="26"/>
      <c r="R1996" s="26"/>
      <c r="S1996" s="26"/>
      <c r="T1996" s="26"/>
    </row>
    <row r="1997" spans="1:20" x14ac:dyDescent="0.25">
      <c r="A1997" s="2" t="s">
        <v>4489</v>
      </c>
      <c r="B1997" s="34"/>
      <c r="C1997" s="36"/>
      <c r="D1997" s="34"/>
      <c r="E1997" s="36"/>
      <c r="F1997" s="10" t="s">
        <v>47</v>
      </c>
      <c r="G1997" s="18" t="s">
        <v>10</v>
      </c>
      <c r="H1997" s="26"/>
      <c r="I1997" s="26"/>
      <c r="J1997" s="26"/>
      <c r="K1997" s="26"/>
      <c r="L1997" s="26"/>
      <c r="M1997" s="26"/>
      <c r="N1997" s="26">
        <v>139553</v>
      </c>
      <c r="O1997" s="26"/>
      <c r="P1997" s="26"/>
      <c r="Q1997" s="26"/>
      <c r="R1997" s="26"/>
      <c r="S1997" s="26"/>
      <c r="T1997" s="26"/>
    </row>
    <row r="1998" spans="1:20" x14ac:dyDescent="0.25">
      <c r="A1998" s="2" t="s">
        <v>4489</v>
      </c>
      <c r="B1998" s="10" t="s">
        <v>1180</v>
      </c>
      <c r="C1998" s="10"/>
      <c r="D1998" s="10"/>
      <c r="E1998" s="10"/>
      <c r="F1998" s="10"/>
      <c r="G1998" s="10"/>
      <c r="H1998" s="27"/>
      <c r="I1998" s="27"/>
      <c r="J1998" s="27"/>
      <c r="K1998" s="27"/>
      <c r="L1998" s="27"/>
      <c r="M1998" s="27"/>
      <c r="N1998" s="27">
        <f>SUBTOTAL(9,N1994:N1997)</f>
        <v>1069909</v>
      </c>
      <c r="O1998" s="27">
        <f>SUBTOTAL(9,O1994:O1997)</f>
        <v>1069909</v>
      </c>
      <c r="P1998" s="27"/>
      <c r="Q1998" s="27"/>
      <c r="R1998" s="27"/>
      <c r="S1998" s="27"/>
      <c r="T1998" s="27"/>
    </row>
    <row r="1999" spans="1:20" x14ac:dyDescent="0.25">
      <c r="A1999" s="2" t="s">
        <v>4489</v>
      </c>
      <c r="B1999" s="33">
        <v>8385686</v>
      </c>
      <c r="C1999" s="35" t="s">
        <v>183</v>
      </c>
      <c r="D1999" s="33" t="s">
        <v>382</v>
      </c>
      <c r="E1999" s="35" t="s">
        <v>383</v>
      </c>
      <c r="F1999" s="10" t="s">
        <v>18</v>
      </c>
      <c r="G1999" s="18" t="s">
        <v>10</v>
      </c>
      <c r="H1999" s="26"/>
      <c r="I1999" s="26"/>
      <c r="J1999" s="26"/>
      <c r="K1999" s="26"/>
      <c r="L1999" s="26"/>
      <c r="M1999" s="26"/>
      <c r="N1999" s="26"/>
      <c r="O1999" s="26">
        <v>375682</v>
      </c>
      <c r="P1999" s="26"/>
      <c r="Q1999" s="26"/>
      <c r="R1999" s="26"/>
      <c r="S1999" s="26"/>
      <c r="T1999" s="26"/>
    </row>
    <row r="2000" spans="1:20" x14ac:dyDescent="0.25">
      <c r="A2000" s="2" t="s">
        <v>4489</v>
      </c>
      <c r="B2000" s="37"/>
      <c r="C2000" s="38"/>
      <c r="D2000" s="37"/>
      <c r="E2000" s="38"/>
      <c r="F2000" s="10" t="s">
        <v>20</v>
      </c>
      <c r="G2000" s="18" t="s">
        <v>10</v>
      </c>
      <c r="H2000" s="26"/>
      <c r="I2000" s="26"/>
      <c r="J2000" s="26"/>
      <c r="K2000" s="26"/>
      <c r="L2000" s="26"/>
      <c r="M2000" s="26"/>
      <c r="N2000" s="26"/>
      <c r="O2000" s="26">
        <v>132600</v>
      </c>
      <c r="P2000" s="26"/>
      <c r="Q2000" s="26"/>
      <c r="R2000" s="26"/>
      <c r="S2000" s="26"/>
      <c r="T2000" s="26"/>
    </row>
    <row r="2001" spans="1:20" x14ac:dyDescent="0.25">
      <c r="A2001" s="2" t="s">
        <v>4489</v>
      </c>
      <c r="B2001" s="34"/>
      <c r="C2001" s="36"/>
      <c r="D2001" s="34"/>
      <c r="E2001" s="36"/>
      <c r="F2001" s="10" t="s">
        <v>24</v>
      </c>
      <c r="G2001" s="18" t="s">
        <v>10</v>
      </c>
      <c r="H2001" s="26"/>
      <c r="I2001" s="26"/>
      <c r="J2001" s="26"/>
      <c r="K2001" s="26"/>
      <c r="L2001" s="26"/>
      <c r="M2001" s="26"/>
      <c r="N2001" s="26">
        <v>508282</v>
      </c>
      <c r="O2001" s="26"/>
      <c r="P2001" s="26"/>
      <c r="Q2001" s="26"/>
      <c r="R2001" s="26"/>
      <c r="S2001" s="26"/>
      <c r="T2001" s="26"/>
    </row>
    <row r="2002" spans="1:20" x14ac:dyDescent="0.25">
      <c r="A2002" s="2" t="s">
        <v>4489</v>
      </c>
      <c r="B2002" s="10" t="s">
        <v>1181</v>
      </c>
      <c r="C2002" s="10"/>
      <c r="D2002" s="10"/>
      <c r="E2002" s="10"/>
      <c r="F2002" s="10"/>
      <c r="G2002" s="10"/>
      <c r="H2002" s="27"/>
      <c r="I2002" s="27"/>
      <c r="J2002" s="27"/>
      <c r="K2002" s="27"/>
      <c r="L2002" s="27"/>
      <c r="M2002" s="27"/>
      <c r="N2002" s="27">
        <f>SUBTOTAL(9,N1999:N2001)</f>
        <v>508282</v>
      </c>
      <c r="O2002" s="27">
        <f>SUBTOTAL(9,O1999:O2001)</f>
        <v>508282</v>
      </c>
      <c r="P2002" s="27"/>
      <c r="Q2002" s="27"/>
      <c r="R2002" s="27"/>
      <c r="S2002" s="27"/>
      <c r="T2002" s="27"/>
    </row>
    <row r="2003" spans="1:20" x14ac:dyDescent="0.25">
      <c r="A2003" s="2" t="s">
        <v>4489</v>
      </c>
      <c r="B2003" s="33">
        <v>8393797</v>
      </c>
      <c r="C2003" s="35" t="s">
        <v>473</v>
      </c>
      <c r="D2003" s="23" t="s">
        <v>474</v>
      </c>
      <c r="E2003" s="18" t="s">
        <v>475</v>
      </c>
      <c r="F2003" s="10" t="s">
        <v>24</v>
      </c>
      <c r="G2003" s="18" t="s">
        <v>10</v>
      </c>
      <c r="H2003" s="26"/>
      <c r="I2003" s="26"/>
      <c r="J2003" s="26"/>
      <c r="K2003" s="26"/>
      <c r="L2003" s="26"/>
      <c r="M2003" s="26"/>
      <c r="N2003" s="26">
        <v>275000</v>
      </c>
      <c r="O2003" s="26"/>
      <c r="P2003" s="26"/>
      <c r="Q2003" s="26"/>
      <c r="R2003" s="26"/>
      <c r="S2003" s="26"/>
      <c r="T2003" s="26"/>
    </row>
    <row r="2004" spans="1:20" x14ac:dyDescent="0.25">
      <c r="A2004" s="2" t="s">
        <v>4489</v>
      </c>
      <c r="B2004" s="34"/>
      <c r="C2004" s="36"/>
      <c r="D2004" s="23" t="s">
        <v>582</v>
      </c>
      <c r="E2004" s="18" t="s">
        <v>583</v>
      </c>
      <c r="F2004" s="10" t="s">
        <v>46</v>
      </c>
      <c r="G2004" s="18" t="s">
        <v>10</v>
      </c>
      <c r="H2004" s="26"/>
      <c r="I2004" s="26"/>
      <c r="J2004" s="26"/>
      <c r="K2004" s="26"/>
      <c r="L2004" s="26"/>
      <c r="M2004" s="26"/>
      <c r="N2004" s="26"/>
      <c r="O2004" s="26">
        <v>275000</v>
      </c>
      <c r="P2004" s="26"/>
      <c r="Q2004" s="26"/>
      <c r="R2004" s="26"/>
      <c r="S2004" s="26"/>
      <c r="T2004" s="26"/>
    </row>
    <row r="2005" spans="1:20" x14ac:dyDescent="0.25">
      <c r="A2005" s="2" t="s">
        <v>4489</v>
      </c>
      <c r="B2005" s="10" t="s">
        <v>1182</v>
      </c>
      <c r="C2005" s="10"/>
      <c r="D2005" s="10"/>
      <c r="E2005" s="10"/>
      <c r="F2005" s="10"/>
      <c r="G2005" s="10"/>
      <c r="H2005" s="27"/>
      <c r="I2005" s="27"/>
      <c r="J2005" s="27"/>
      <c r="K2005" s="27"/>
      <c r="L2005" s="27"/>
      <c r="M2005" s="27"/>
      <c r="N2005" s="27">
        <f>SUBTOTAL(9,N2003:N2004)</f>
        <v>275000</v>
      </c>
      <c r="O2005" s="27">
        <f>SUBTOTAL(9,O2003:O2004)</f>
        <v>275000</v>
      </c>
      <c r="P2005" s="27"/>
      <c r="Q2005" s="27"/>
      <c r="R2005" s="27"/>
      <c r="S2005" s="27"/>
      <c r="T2005" s="27"/>
    </row>
    <row r="2006" spans="1:20" x14ac:dyDescent="0.25">
      <c r="A2006" s="2" t="s">
        <v>4489</v>
      </c>
      <c r="B2006" s="33">
        <v>8393886</v>
      </c>
      <c r="C2006" s="35" t="s">
        <v>98</v>
      </c>
      <c r="D2006" s="33" t="s">
        <v>99</v>
      </c>
      <c r="E2006" s="35" t="s">
        <v>100</v>
      </c>
      <c r="F2006" s="10" t="s">
        <v>13</v>
      </c>
      <c r="G2006" s="18" t="s">
        <v>10</v>
      </c>
      <c r="H2006" s="26"/>
      <c r="I2006" s="26"/>
      <c r="J2006" s="26"/>
      <c r="K2006" s="26"/>
      <c r="L2006" s="26"/>
      <c r="M2006" s="26"/>
      <c r="N2006" s="26"/>
      <c r="O2006" s="26">
        <v>190000</v>
      </c>
      <c r="P2006" s="26"/>
      <c r="Q2006" s="26"/>
      <c r="R2006" s="26"/>
      <c r="S2006" s="26"/>
      <c r="T2006" s="26"/>
    </row>
    <row r="2007" spans="1:20" x14ac:dyDescent="0.25">
      <c r="A2007" s="2" t="s">
        <v>4489</v>
      </c>
      <c r="B2007" s="37"/>
      <c r="C2007" s="38"/>
      <c r="D2007" s="37"/>
      <c r="E2007" s="38"/>
      <c r="F2007" s="10" t="s">
        <v>20</v>
      </c>
      <c r="G2007" s="18" t="s">
        <v>10</v>
      </c>
      <c r="H2007" s="26"/>
      <c r="I2007" s="26"/>
      <c r="J2007" s="26"/>
      <c r="K2007" s="26"/>
      <c r="L2007" s="26"/>
      <c r="M2007" s="26"/>
      <c r="N2007" s="26">
        <v>194653</v>
      </c>
      <c r="O2007" s="26"/>
      <c r="P2007" s="26"/>
      <c r="Q2007" s="26"/>
      <c r="R2007" s="26"/>
      <c r="S2007" s="26"/>
      <c r="T2007" s="26"/>
    </row>
    <row r="2008" spans="1:20" x14ac:dyDescent="0.25">
      <c r="A2008" s="2" t="s">
        <v>4489</v>
      </c>
      <c r="B2008" s="34"/>
      <c r="C2008" s="36"/>
      <c r="D2008" s="34"/>
      <c r="E2008" s="36"/>
      <c r="F2008" s="10" t="s">
        <v>22</v>
      </c>
      <c r="G2008" s="18" t="s">
        <v>10</v>
      </c>
      <c r="H2008" s="26"/>
      <c r="I2008" s="26"/>
      <c r="J2008" s="26"/>
      <c r="K2008" s="26"/>
      <c r="L2008" s="26"/>
      <c r="M2008" s="26"/>
      <c r="N2008" s="26"/>
      <c r="O2008" s="26">
        <v>4653</v>
      </c>
      <c r="P2008" s="26"/>
      <c r="Q2008" s="26"/>
      <c r="R2008" s="26"/>
      <c r="S2008" s="26"/>
      <c r="T2008" s="26"/>
    </row>
    <row r="2009" spans="1:20" x14ac:dyDescent="0.25">
      <c r="A2009" s="2" t="s">
        <v>4489</v>
      </c>
      <c r="B2009" s="10" t="s">
        <v>1183</v>
      </c>
      <c r="C2009" s="10"/>
      <c r="D2009" s="10"/>
      <c r="E2009" s="10"/>
      <c r="F2009" s="10"/>
      <c r="G2009" s="10"/>
      <c r="H2009" s="27"/>
      <c r="I2009" s="27"/>
      <c r="J2009" s="27"/>
      <c r="K2009" s="27"/>
      <c r="L2009" s="27"/>
      <c r="M2009" s="27"/>
      <c r="N2009" s="27">
        <f>SUBTOTAL(9,N2006:N2008)</f>
        <v>194653</v>
      </c>
      <c r="O2009" s="27">
        <f>SUBTOTAL(9,O2006:O2008)</f>
        <v>194653</v>
      </c>
      <c r="P2009" s="27"/>
      <c r="Q2009" s="27"/>
      <c r="R2009" s="27"/>
      <c r="S2009" s="27"/>
      <c r="T2009" s="27"/>
    </row>
    <row r="2010" spans="1:20" x14ac:dyDescent="0.25">
      <c r="A2010" s="2" t="s">
        <v>4489</v>
      </c>
      <c r="B2010" s="33">
        <v>8404414</v>
      </c>
      <c r="C2010" s="35" t="s">
        <v>663</v>
      </c>
      <c r="D2010" s="33" t="s">
        <v>1184</v>
      </c>
      <c r="E2010" s="35" t="s">
        <v>1185</v>
      </c>
      <c r="F2010" s="10" t="s">
        <v>77</v>
      </c>
      <c r="G2010" s="18" t="s">
        <v>10</v>
      </c>
      <c r="H2010" s="26"/>
      <c r="I2010" s="26"/>
      <c r="J2010" s="26"/>
      <c r="K2010" s="26"/>
      <c r="L2010" s="26"/>
      <c r="M2010" s="26"/>
      <c r="N2010" s="26">
        <v>3300000</v>
      </c>
      <c r="O2010" s="26"/>
      <c r="P2010" s="26"/>
      <c r="Q2010" s="26"/>
      <c r="R2010" s="26"/>
      <c r="S2010" s="26"/>
      <c r="T2010" s="26"/>
    </row>
    <row r="2011" spans="1:20" x14ac:dyDescent="0.25">
      <c r="A2011" s="2" t="s">
        <v>4489</v>
      </c>
      <c r="B2011" s="37"/>
      <c r="C2011" s="38"/>
      <c r="D2011" s="37"/>
      <c r="E2011" s="38"/>
      <c r="F2011" s="10" t="s">
        <v>23</v>
      </c>
      <c r="G2011" s="18" t="s">
        <v>10</v>
      </c>
      <c r="H2011" s="26"/>
      <c r="I2011" s="26"/>
      <c r="J2011" s="26"/>
      <c r="K2011" s="26"/>
      <c r="L2011" s="26"/>
      <c r="M2011" s="26"/>
      <c r="N2011" s="26">
        <v>3000000</v>
      </c>
      <c r="O2011" s="26"/>
      <c r="P2011" s="26"/>
      <c r="Q2011" s="26"/>
      <c r="R2011" s="26"/>
      <c r="S2011" s="26"/>
      <c r="T2011" s="26"/>
    </row>
    <row r="2012" spans="1:20" x14ac:dyDescent="0.25">
      <c r="A2012" s="2" t="s">
        <v>4489</v>
      </c>
      <c r="B2012" s="34"/>
      <c r="C2012" s="36"/>
      <c r="D2012" s="34"/>
      <c r="E2012" s="36"/>
      <c r="F2012" s="10" t="s">
        <v>619</v>
      </c>
      <c r="G2012" s="18" t="s">
        <v>10</v>
      </c>
      <c r="H2012" s="26"/>
      <c r="I2012" s="26"/>
      <c r="J2012" s="26"/>
      <c r="K2012" s="26"/>
      <c r="L2012" s="26"/>
      <c r="M2012" s="26"/>
      <c r="N2012" s="26"/>
      <c r="O2012" s="26">
        <v>6300000</v>
      </c>
      <c r="P2012" s="26"/>
      <c r="Q2012" s="26"/>
      <c r="R2012" s="26"/>
      <c r="S2012" s="26"/>
      <c r="T2012" s="26"/>
    </row>
    <row r="2013" spans="1:20" x14ac:dyDescent="0.25">
      <c r="A2013" s="2" t="s">
        <v>4489</v>
      </c>
      <c r="B2013" s="10" t="s">
        <v>1186</v>
      </c>
      <c r="C2013" s="10"/>
      <c r="D2013" s="10"/>
      <c r="E2013" s="10"/>
      <c r="F2013" s="10"/>
      <c r="G2013" s="10"/>
      <c r="H2013" s="27"/>
      <c r="I2013" s="27"/>
      <c r="J2013" s="27"/>
      <c r="K2013" s="27"/>
      <c r="L2013" s="27"/>
      <c r="M2013" s="27"/>
      <c r="N2013" s="27">
        <f>SUBTOTAL(9,N2010:N2012)</f>
        <v>6300000</v>
      </c>
      <c r="O2013" s="27">
        <f>SUBTOTAL(9,O2010:O2012)</f>
        <v>6300000</v>
      </c>
      <c r="P2013" s="27"/>
      <c r="Q2013" s="27"/>
      <c r="R2013" s="27"/>
      <c r="S2013" s="27"/>
      <c r="T2013" s="27"/>
    </row>
    <row r="2014" spans="1:20" x14ac:dyDescent="0.25">
      <c r="A2014" s="2" t="s">
        <v>4489</v>
      </c>
      <c r="B2014" s="33">
        <v>8497923</v>
      </c>
      <c r="C2014" s="35" t="s">
        <v>149</v>
      </c>
      <c r="D2014" s="33" t="s">
        <v>692</v>
      </c>
      <c r="E2014" s="35" t="s">
        <v>693</v>
      </c>
      <c r="F2014" s="10" t="s">
        <v>37</v>
      </c>
      <c r="G2014" s="18" t="s">
        <v>10</v>
      </c>
      <c r="H2014" s="26"/>
      <c r="I2014" s="26"/>
      <c r="J2014" s="26"/>
      <c r="K2014" s="26"/>
      <c r="L2014" s="26"/>
      <c r="M2014" s="26"/>
      <c r="N2014" s="26">
        <v>3000000</v>
      </c>
      <c r="O2014" s="26"/>
      <c r="P2014" s="26"/>
      <c r="Q2014" s="26"/>
      <c r="R2014" s="26"/>
      <c r="S2014" s="26"/>
      <c r="T2014" s="26"/>
    </row>
    <row r="2015" spans="1:20" x14ac:dyDescent="0.25">
      <c r="A2015" s="2" t="s">
        <v>4489</v>
      </c>
      <c r="B2015" s="34"/>
      <c r="C2015" s="36"/>
      <c r="D2015" s="34"/>
      <c r="E2015" s="36"/>
      <c r="F2015" s="10" t="s">
        <v>77</v>
      </c>
      <c r="G2015" s="18" t="s">
        <v>10</v>
      </c>
      <c r="H2015" s="26"/>
      <c r="I2015" s="26"/>
      <c r="J2015" s="26"/>
      <c r="K2015" s="26"/>
      <c r="L2015" s="26"/>
      <c r="M2015" s="26"/>
      <c r="N2015" s="26"/>
      <c r="O2015" s="26">
        <v>3000000</v>
      </c>
      <c r="P2015" s="26"/>
      <c r="Q2015" s="26"/>
      <c r="R2015" s="26"/>
      <c r="S2015" s="26"/>
      <c r="T2015" s="26"/>
    </row>
    <row r="2016" spans="1:20" x14ac:dyDescent="0.25">
      <c r="A2016" s="2" t="s">
        <v>4489</v>
      </c>
      <c r="B2016" s="10" t="s">
        <v>1187</v>
      </c>
      <c r="C2016" s="10"/>
      <c r="D2016" s="10"/>
      <c r="E2016" s="10"/>
      <c r="F2016" s="10"/>
      <c r="G2016" s="10"/>
      <c r="H2016" s="27"/>
      <c r="I2016" s="27"/>
      <c r="J2016" s="27"/>
      <c r="K2016" s="27"/>
      <c r="L2016" s="27"/>
      <c r="M2016" s="27"/>
      <c r="N2016" s="27">
        <f>SUBTOTAL(9,N2014:N2015)</f>
        <v>3000000</v>
      </c>
      <c r="O2016" s="27">
        <f>SUBTOTAL(9,O2014:O2015)</f>
        <v>3000000</v>
      </c>
      <c r="P2016" s="27"/>
      <c r="Q2016" s="27"/>
      <c r="R2016" s="27"/>
      <c r="S2016" s="27"/>
      <c r="T2016" s="27"/>
    </row>
    <row r="2017" spans="1:20" x14ac:dyDescent="0.25">
      <c r="A2017" s="2" t="s">
        <v>4489</v>
      </c>
      <c r="B2017" s="33">
        <v>8394151</v>
      </c>
      <c r="C2017" s="35" t="s">
        <v>79</v>
      </c>
      <c r="D2017" s="33" t="s">
        <v>970</v>
      </c>
      <c r="E2017" s="35" t="s">
        <v>971</v>
      </c>
      <c r="F2017" s="10" t="s">
        <v>96</v>
      </c>
      <c r="G2017" s="18" t="s">
        <v>10</v>
      </c>
      <c r="H2017" s="26"/>
      <c r="I2017" s="26"/>
      <c r="J2017" s="26"/>
      <c r="K2017" s="26"/>
      <c r="L2017" s="26"/>
      <c r="M2017" s="26"/>
      <c r="N2017" s="26"/>
      <c r="O2017" s="26">
        <v>1944408</v>
      </c>
      <c r="P2017" s="26"/>
      <c r="Q2017" s="26"/>
      <c r="R2017" s="26"/>
      <c r="S2017" s="26"/>
      <c r="T2017" s="26"/>
    </row>
    <row r="2018" spans="1:20" x14ac:dyDescent="0.25">
      <c r="A2018" s="2" t="s">
        <v>4489</v>
      </c>
      <c r="B2018" s="34"/>
      <c r="C2018" s="36"/>
      <c r="D2018" s="34"/>
      <c r="E2018" s="36"/>
      <c r="F2018" s="10" t="s">
        <v>82</v>
      </c>
      <c r="G2018" s="18" t="s">
        <v>10</v>
      </c>
      <c r="H2018" s="26"/>
      <c r="I2018" s="26"/>
      <c r="J2018" s="26"/>
      <c r="K2018" s="26"/>
      <c r="L2018" s="26"/>
      <c r="M2018" s="26"/>
      <c r="N2018" s="26">
        <v>1944408</v>
      </c>
      <c r="O2018" s="26"/>
      <c r="P2018" s="26"/>
      <c r="Q2018" s="26"/>
      <c r="R2018" s="26"/>
      <c r="S2018" s="26"/>
      <c r="T2018" s="26"/>
    </row>
    <row r="2019" spans="1:20" x14ac:dyDescent="0.25">
      <c r="A2019" s="2" t="s">
        <v>4489</v>
      </c>
      <c r="B2019" s="10" t="s">
        <v>1188</v>
      </c>
      <c r="C2019" s="10"/>
      <c r="D2019" s="10"/>
      <c r="E2019" s="10"/>
      <c r="F2019" s="10"/>
      <c r="G2019" s="10"/>
      <c r="H2019" s="27"/>
      <c r="I2019" s="27"/>
      <c r="J2019" s="27"/>
      <c r="K2019" s="27"/>
      <c r="L2019" s="27"/>
      <c r="M2019" s="27"/>
      <c r="N2019" s="27">
        <f>SUBTOTAL(9,N2017:N2018)</f>
        <v>1944408</v>
      </c>
      <c r="O2019" s="27">
        <f>SUBTOTAL(9,O2017:O2018)</f>
        <v>1944408</v>
      </c>
      <c r="P2019" s="27"/>
      <c r="Q2019" s="27"/>
      <c r="R2019" s="27"/>
      <c r="S2019" s="27"/>
      <c r="T2019" s="27"/>
    </row>
    <row r="2020" spans="1:20" x14ac:dyDescent="0.25">
      <c r="A2020" s="2" t="s">
        <v>4489</v>
      </c>
      <c r="B2020" s="33">
        <v>8436448</v>
      </c>
      <c r="C2020" s="35" t="s">
        <v>183</v>
      </c>
      <c r="D2020" s="33" t="s">
        <v>931</v>
      </c>
      <c r="E2020" s="35" t="s">
        <v>932</v>
      </c>
      <c r="F2020" s="10" t="s">
        <v>44</v>
      </c>
      <c r="G2020" s="18" t="s">
        <v>72</v>
      </c>
      <c r="H2020" s="26"/>
      <c r="I2020" s="26"/>
      <c r="J2020" s="26">
        <v>337120</v>
      </c>
      <c r="K2020" s="26"/>
      <c r="L2020" s="26"/>
      <c r="M2020" s="26"/>
      <c r="N2020" s="26"/>
      <c r="O2020" s="26"/>
      <c r="P2020" s="26"/>
      <c r="Q2020" s="26"/>
      <c r="R2020" s="26"/>
      <c r="S2020" s="26"/>
      <c r="T2020" s="26"/>
    </row>
    <row r="2021" spans="1:20" x14ac:dyDescent="0.25">
      <c r="A2021" s="2" t="s">
        <v>4489</v>
      </c>
      <c r="B2021" s="34"/>
      <c r="C2021" s="36"/>
      <c r="D2021" s="34"/>
      <c r="E2021" s="36"/>
      <c r="F2021" s="10" t="s">
        <v>20</v>
      </c>
      <c r="G2021" s="18" t="s">
        <v>72</v>
      </c>
      <c r="H2021" s="26"/>
      <c r="I2021" s="26"/>
      <c r="J2021" s="26">
        <v>500000</v>
      </c>
      <c r="K2021" s="26"/>
      <c r="L2021" s="26"/>
      <c r="M2021" s="26"/>
      <c r="N2021" s="26"/>
      <c r="O2021" s="26"/>
      <c r="P2021" s="26"/>
      <c r="Q2021" s="26"/>
      <c r="R2021" s="26"/>
      <c r="S2021" s="26"/>
      <c r="T2021" s="26"/>
    </row>
    <row r="2022" spans="1:20" x14ac:dyDescent="0.25">
      <c r="A2022" s="2" t="s">
        <v>4489</v>
      </c>
      <c r="B2022" s="10" t="s">
        <v>1189</v>
      </c>
      <c r="C2022" s="10"/>
      <c r="D2022" s="10"/>
      <c r="E2022" s="10"/>
      <c r="F2022" s="10"/>
      <c r="G2022" s="10"/>
      <c r="H2022" s="27"/>
      <c r="I2022" s="27"/>
      <c r="J2022" s="27">
        <v>837120</v>
      </c>
      <c r="K2022" s="27"/>
      <c r="L2022" s="27"/>
      <c r="M2022" s="27"/>
      <c r="N2022" s="27"/>
      <c r="O2022" s="27"/>
      <c r="P2022" s="27"/>
      <c r="Q2022" s="27"/>
      <c r="R2022" s="27"/>
      <c r="S2022" s="27"/>
      <c r="T2022" s="27"/>
    </row>
    <row r="2023" spans="1:20" x14ac:dyDescent="0.25">
      <c r="A2023" s="2" t="s">
        <v>4489</v>
      </c>
      <c r="B2023" s="33">
        <v>8363527</v>
      </c>
      <c r="C2023" s="35" t="s">
        <v>25</v>
      </c>
      <c r="D2023" s="33" t="s">
        <v>244</v>
      </c>
      <c r="E2023" s="35" t="s">
        <v>245</v>
      </c>
      <c r="F2023" s="10" t="s">
        <v>37</v>
      </c>
      <c r="G2023" s="18" t="s">
        <v>33</v>
      </c>
      <c r="H2023" s="26">
        <v>500000</v>
      </c>
      <c r="I2023" s="26"/>
      <c r="J2023" s="26"/>
      <c r="K2023" s="26"/>
      <c r="L2023" s="26"/>
      <c r="M2023" s="26"/>
      <c r="N2023" s="26"/>
      <c r="O2023" s="26"/>
      <c r="P2023" s="26"/>
      <c r="Q2023" s="26"/>
      <c r="R2023" s="26"/>
      <c r="S2023" s="26"/>
      <c r="T2023" s="26"/>
    </row>
    <row r="2024" spans="1:20" x14ac:dyDescent="0.25">
      <c r="A2024" s="2" t="s">
        <v>4489</v>
      </c>
      <c r="B2024" s="37"/>
      <c r="C2024" s="38"/>
      <c r="D2024" s="37"/>
      <c r="E2024" s="38"/>
      <c r="F2024" s="10" t="s">
        <v>20</v>
      </c>
      <c r="G2024" s="18" t="s">
        <v>33</v>
      </c>
      <c r="H2024" s="26"/>
      <c r="I2024" s="26">
        <v>1000000</v>
      </c>
      <c r="J2024" s="26"/>
      <c r="K2024" s="26"/>
      <c r="L2024" s="26"/>
      <c r="M2024" s="26"/>
      <c r="N2024" s="26"/>
      <c r="O2024" s="26"/>
      <c r="P2024" s="26"/>
      <c r="Q2024" s="26"/>
      <c r="R2024" s="26"/>
      <c r="S2024" s="26"/>
      <c r="T2024" s="26"/>
    </row>
    <row r="2025" spans="1:20" x14ac:dyDescent="0.25">
      <c r="A2025" s="2" t="s">
        <v>4489</v>
      </c>
      <c r="B2025" s="34"/>
      <c r="C2025" s="36"/>
      <c r="D2025" s="34"/>
      <c r="E2025" s="36"/>
      <c r="F2025" s="10" t="s">
        <v>22</v>
      </c>
      <c r="G2025" s="18" t="s">
        <v>33</v>
      </c>
      <c r="H2025" s="26">
        <v>500000</v>
      </c>
      <c r="I2025" s="26"/>
      <c r="J2025" s="26"/>
      <c r="K2025" s="26"/>
      <c r="L2025" s="26"/>
      <c r="M2025" s="26"/>
      <c r="N2025" s="26"/>
      <c r="O2025" s="26"/>
      <c r="P2025" s="26"/>
      <c r="Q2025" s="26"/>
      <c r="R2025" s="26"/>
      <c r="S2025" s="26"/>
      <c r="T2025" s="26"/>
    </row>
    <row r="2026" spans="1:20" x14ac:dyDescent="0.25">
      <c r="A2026" s="2" t="s">
        <v>4489</v>
      </c>
      <c r="B2026" s="10" t="s">
        <v>1190</v>
      </c>
      <c r="C2026" s="10"/>
      <c r="D2026" s="10"/>
      <c r="E2026" s="10"/>
      <c r="F2026" s="10"/>
      <c r="G2026" s="10"/>
      <c r="H2026" s="27">
        <f>SUBTOTAL(9,H2023:H2025)</f>
        <v>1000000</v>
      </c>
      <c r="I2026" s="27">
        <f>SUBTOTAL(9,I2023:I2025)</f>
        <v>1000000</v>
      </c>
      <c r="J2026" s="27"/>
      <c r="K2026" s="27"/>
      <c r="L2026" s="27"/>
      <c r="M2026" s="27"/>
      <c r="N2026" s="27"/>
      <c r="O2026" s="27"/>
      <c r="P2026" s="27"/>
      <c r="Q2026" s="27"/>
      <c r="R2026" s="27"/>
      <c r="S2026" s="27"/>
      <c r="T2026" s="27"/>
    </row>
    <row r="2027" spans="1:20" x14ac:dyDescent="0.25">
      <c r="A2027" s="2" t="s">
        <v>4489</v>
      </c>
      <c r="B2027" s="33">
        <v>8395012</v>
      </c>
      <c r="C2027" s="35" t="s">
        <v>261</v>
      </c>
      <c r="D2027" s="33" t="s">
        <v>824</v>
      </c>
      <c r="E2027" s="35" t="s">
        <v>825</v>
      </c>
      <c r="F2027" s="10" t="s">
        <v>37</v>
      </c>
      <c r="G2027" s="18" t="s">
        <v>10</v>
      </c>
      <c r="H2027" s="26"/>
      <c r="I2027" s="26"/>
      <c r="J2027" s="26"/>
      <c r="K2027" s="26"/>
      <c r="L2027" s="26"/>
      <c r="M2027" s="26"/>
      <c r="N2027" s="26">
        <v>900000</v>
      </c>
      <c r="O2027" s="26"/>
      <c r="P2027" s="26"/>
      <c r="Q2027" s="26"/>
      <c r="R2027" s="26"/>
      <c r="S2027" s="26"/>
      <c r="T2027" s="26"/>
    </row>
    <row r="2028" spans="1:20" x14ac:dyDescent="0.25">
      <c r="A2028" s="2" t="s">
        <v>4489</v>
      </c>
      <c r="B2028" s="34"/>
      <c r="C2028" s="36"/>
      <c r="D2028" s="34"/>
      <c r="E2028" s="36"/>
      <c r="F2028" s="10" t="s">
        <v>18</v>
      </c>
      <c r="G2028" s="18" t="s">
        <v>10</v>
      </c>
      <c r="H2028" s="26"/>
      <c r="I2028" s="26"/>
      <c r="J2028" s="26"/>
      <c r="K2028" s="26"/>
      <c r="L2028" s="26"/>
      <c r="M2028" s="26"/>
      <c r="N2028" s="26"/>
      <c r="O2028" s="26">
        <v>900000</v>
      </c>
      <c r="P2028" s="26"/>
      <c r="Q2028" s="26"/>
      <c r="R2028" s="26"/>
      <c r="S2028" s="26"/>
      <c r="T2028" s="26"/>
    </row>
    <row r="2029" spans="1:20" x14ac:dyDescent="0.25">
      <c r="A2029" s="2" t="s">
        <v>4489</v>
      </c>
      <c r="B2029" s="10" t="s">
        <v>1191</v>
      </c>
      <c r="C2029" s="10"/>
      <c r="D2029" s="10"/>
      <c r="E2029" s="10"/>
      <c r="F2029" s="10"/>
      <c r="G2029" s="10"/>
      <c r="H2029" s="27"/>
      <c r="I2029" s="27"/>
      <c r="J2029" s="27"/>
      <c r="K2029" s="27"/>
      <c r="L2029" s="27"/>
      <c r="M2029" s="27"/>
      <c r="N2029" s="27">
        <f>SUBTOTAL(9,N2027:N2028)</f>
        <v>900000</v>
      </c>
      <c r="O2029" s="27">
        <f>SUBTOTAL(9,O2027:O2028)</f>
        <v>900000</v>
      </c>
      <c r="P2029" s="27"/>
      <c r="Q2029" s="27"/>
      <c r="R2029" s="27"/>
      <c r="S2029" s="27"/>
      <c r="T2029" s="27"/>
    </row>
    <row r="2030" spans="1:20" x14ac:dyDescent="0.25">
      <c r="A2030" s="2" t="s">
        <v>4489</v>
      </c>
      <c r="B2030" s="33">
        <v>8390906</v>
      </c>
      <c r="C2030" s="35" t="s">
        <v>122</v>
      </c>
      <c r="D2030" s="33" t="s">
        <v>357</v>
      </c>
      <c r="E2030" s="35" t="s">
        <v>358</v>
      </c>
      <c r="F2030" s="10" t="s">
        <v>44</v>
      </c>
      <c r="G2030" s="18" t="s">
        <v>10</v>
      </c>
      <c r="H2030" s="26"/>
      <c r="I2030" s="26"/>
      <c r="J2030" s="26"/>
      <c r="K2030" s="26"/>
      <c r="L2030" s="26"/>
      <c r="M2030" s="26"/>
      <c r="N2030" s="26">
        <v>258000</v>
      </c>
      <c r="O2030" s="26"/>
      <c r="P2030" s="26"/>
      <c r="Q2030" s="26"/>
      <c r="R2030" s="26"/>
      <c r="S2030" s="26"/>
      <c r="T2030" s="26"/>
    </row>
    <row r="2031" spans="1:20" x14ac:dyDescent="0.25">
      <c r="A2031" s="2" t="s">
        <v>4489</v>
      </c>
      <c r="B2031" s="34"/>
      <c r="C2031" s="36"/>
      <c r="D2031" s="34"/>
      <c r="E2031" s="36"/>
      <c r="F2031" s="10" t="s">
        <v>96</v>
      </c>
      <c r="G2031" s="18" t="s">
        <v>10</v>
      </c>
      <c r="H2031" s="26"/>
      <c r="I2031" s="26"/>
      <c r="J2031" s="26"/>
      <c r="K2031" s="26"/>
      <c r="L2031" s="26"/>
      <c r="M2031" s="26"/>
      <c r="N2031" s="26"/>
      <c r="O2031" s="26">
        <v>258000</v>
      </c>
      <c r="P2031" s="26"/>
      <c r="Q2031" s="26"/>
      <c r="R2031" s="26"/>
      <c r="S2031" s="26"/>
      <c r="T2031" s="26"/>
    </row>
    <row r="2032" spans="1:20" x14ac:dyDescent="0.25">
      <c r="A2032" s="2" t="s">
        <v>4489</v>
      </c>
      <c r="B2032" s="10" t="s">
        <v>1192</v>
      </c>
      <c r="C2032" s="10"/>
      <c r="D2032" s="10"/>
      <c r="E2032" s="10"/>
      <c r="F2032" s="10"/>
      <c r="G2032" s="10"/>
      <c r="H2032" s="27"/>
      <c r="I2032" s="27"/>
      <c r="J2032" s="27"/>
      <c r="K2032" s="27"/>
      <c r="L2032" s="27"/>
      <c r="M2032" s="27"/>
      <c r="N2032" s="27">
        <f>SUBTOTAL(9,N2030:N2031)</f>
        <v>258000</v>
      </c>
      <c r="O2032" s="27">
        <f>SUBTOTAL(9,O2030:O2031)</f>
        <v>258000</v>
      </c>
      <c r="P2032" s="27"/>
      <c r="Q2032" s="27"/>
      <c r="R2032" s="27"/>
      <c r="S2032" s="27"/>
      <c r="T2032" s="27"/>
    </row>
    <row r="2033" spans="1:20" x14ac:dyDescent="0.25">
      <c r="A2033" s="2" t="s">
        <v>4489</v>
      </c>
      <c r="B2033" s="33">
        <v>8427341</v>
      </c>
      <c r="C2033" s="35" t="s">
        <v>41</v>
      </c>
      <c r="D2033" s="33" t="s">
        <v>1193</v>
      </c>
      <c r="E2033" s="35" t="s">
        <v>1194</v>
      </c>
      <c r="F2033" s="10" t="s">
        <v>39</v>
      </c>
      <c r="G2033" s="18" t="s">
        <v>10</v>
      </c>
      <c r="H2033" s="26"/>
      <c r="I2033" s="26"/>
      <c r="J2033" s="26"/>
      <c r="K2033" s="26"/>
      <c r="L2033" s="26"/>
      <c r="M2033" s="26"/>
      <c r="N2033" s="26">
        <v>900000</v>
      </c>
      <c r="O2033" s="26"/>
      <c r="P2033" s="26"/>
      <c r="Q2033" s="26"/>
      <c r="R2033" s="26"/>
      <c r="S2033" s="26"/>
      <c r="T2033" s="26"/>
    </row>
    <row r="2034" spans="1:20" x14ac:dyDescent="0.25">
      <c r="A2034" s="2" t="s">
        <v>4489</v>
      </c>
      <c r="B2034" s="34"/>
      <c r="C2034" s="36"/>
      <c r="D2034" s="34"/>
      <c r="E2034" s="36"/>
      <c r="F2034" s="10" t="s">
        <v>22</v>
      </c>
      <c r="G2034" s="18" t="s">
        <v>10</v>
      </c>
      <c r="H2034" s="26"/>
      <c r="I2034" s="26"/>
      <c r="J2034" s="26"/>
      <c r="K2034" s="26"/>
      <c r="L2034" s="26"/>
      <c r="M2034" s="26"/>
      <c r="N2034" s="26"/>
      <c r="O2034" s="26">
        <v>900000</v>
      </c>
      <c r="P2034" s="26"/>
      <c r="Q2034" s="26"/>
      <c r="R2034" s="26"/>
      <c r="S2034" s="26"/>
      <c r="T2034" s="26"/>
    </row>
    <row r="2035" spans="1:20" x14ac:dyDescent="0.25">
      <c r="A2035" s="2" t="s">
        <v>4489</v>
      </c>
      <c r="B2035" s="10" t="s">
        <v>1195</v>
      </c>
      <c r="C2035" s="10"/>
      <c r="D2035" s="10"/>
      <c r="E2035" s="10"/>
      <c r="F2035" s="10"/>
      <c r="G2035" s="10"/>
      <c r="H2035" s="27"/>
      <c r="I2035" s="27"/>
      <c r="J2035" s="27"/>
      <c r="K2035" s="27"/>
      <c r="L2035" s="27"/>
      <c r="M2035" s="27"/>
      <c r="N2035" s="27">
        <f>SUBTOTAL(9,N2033:N2034)</f>
        <v>900000</v>
      </c>
      <c r="O2035" s="27">
        <f>SUBTOTAL(9,O2033:O2034)</f>
        <v>900000</v>
      </c>
      <c r="P2035" s="27"/>
      <c r="Q2035" s="27"/>
      <c r="R2035" s="27"/>
      <c r="S2035" s="27"/>
      <c r="T2035" s="27"/>
    </row>
    <row r="2036" spans="1:20" x14ac:dyDescent="0.25">
      <c r="A2036" s="2" t="s">
        <v>4489</v>
      </c>
      <c r="B2036" s="33">
        <v>8376055</v>
      </c>
      <c r="C2036" s="35" t="s">
        <v>663</v>
      </c>
      <c r="D2036" s="33" t="s">
        <v>664</v>
      </c>
      <c r="E2036" s="35" t="s">
        <v>665</v>
      </c>
      <c r="F2036" s="10" t="s">
        <v>44</v>
      </c>
      <c r="G2036" s="18" t="s">
        <v>10</v>
      </c>
      <c r="H2036" s="26"/>
      <c r="I2036" s="26"/>
      <c r="J2036" s="26"/>
      <c r="K2036" s="26"/>
      <c r="L2036" s="26"/>
      <c r="M2036" s="26"/>
      <c r="N2036" s="26">
        <v>720000</v>
      </c>
      <c r="O2036" s="26"/>
      <c r="P2036" s="26"/>
      <c r="Q2036" s="26"/>
      <c r="R2036" s="26"/>
      <c r="S2036" s="26"/>
      <c r="T2036" s="26"/>
    </row>
    <row r="2037" spans="1:20" x14ac:dyDescent="0.25">
      <c r="A2037" s="2" t="s">
        <v>4489</v>
      </c>
      <c r="B2037" s="34"/>
      <c r="C2037" s="36"/>
      <c r="D2037" s="34"/>
      <c r="E2037" s="36"/>
      <c r="F2037" s="10" t="s">
        <v>24</v>
      </c>
      <c r="G2037" s="18" t="s">
        <v>10</v>
      </c>
      <c r="H2037" s="26"/>
      <c r="I2037" s="26"/>
      <c r="J2037" s="26"/>
      <c r="K2037" s="26"/>
      <c r="L2037" s="26"/>
      <c r="M2037" s="26"/>
      <c r="N2037" s="26"/>
      <c r="O2037" s="26">
        <v>720000</v>
      </c>
      <c r="P2037" s="26"/>
      <c r="Q2037" s="26"/>
      <c r="R2037" s="26"/>
      <c r="S2037" s="26"/>
      <c r="T2037" s="26"/>
    </row>
    <row r="2038" spans="1:20" x14ac:dyDescent="0.25">
      <c r="A2038" s="2" t="s">
        <v>4489</v>
      </c>
      <c r="B2038" s="10" t="s">
        <v>1196</v>
      </c>
      <c r="C2038" s="10"/>
      <c r="D2038" s="10"/>
      <c r="E2038" s="10"/>
      <c r="F2038" s="10"/>
      <c r="G2038" s="10"/>
      <c r="H2038" s="27"/>
      <c r="I2038" s="27"/>
      <c r="J2038" s="27"/>
      <c r="K2038" s="27"/>
      <c r="L2038" s="27"/>
      <c r="M2038" s="27"/>
      <c r="N2038" s="27">
        <f>SUBTOTAL(9,N2036:N2037)</f>
        <v>720000</v>
      </c>
      <c r="O2038" s="27">
        <f>SUBTOTAL(9,O2036:O2037)</f>
        <v>720000</v>
      </c>
      <c r="P2038" s="27"/>
      <c r="Q2038" s="27"/>
      <c r="R2038" s="27"/>
      <c r="S2038" s="27"/>
      <c r="T2038" s="27"/>
    </row>
    <row r="2039" spans="1:20" x14ac:dyDescent="0.25">
      <c r="A2039" s="2" t="s">
        <v>4489</v>
      </c>
      <c r="B2039" s="33">
        <v>8464249</v>
      </c>
      <c r="C2039" s="35" t="s">
        <v>215</v>
      </c>
      <c r="D2039" s="33" t="s">
        <v>216</v>
      </c>
      <c r="E2039" s="35" t="s">
        <v>217</v>
      </c>
      <c r="F2039" s="10" t="s">
        <v>37</v>
      </c>
      <c r="G2039" s="18" t="s">
        <v>10</v>
      </c>
      <c r="H2039" s="26"/>
      <c r="I2039" s="26"/>
      <c r="J2039" s="26"/>
      <c r="K2039" s="26"/>
      <c r="L2039" s="26"/>
      <c r="M2039" s="26"/>
      <c r="N2039" s="26"/>
      <c r="O2039" s="26">
        <v>369678</v>
      </c>
      <c r="P2039" s="26"/>
      <c r="Q2039" s="26"/>
      <c r="R2039" s="26"/>
      <c r="S2039" s="26"/>
      <c r="T2039" s="26"/>
    </row>
    <row r="2040" spans="1:20" x14ac:dyDescent="0.25">
      <c r="A2040" s="2" t="s">
        <v>4489</v>
      </c>
      <c r="B2040" s="34"/>
      <c r="C2040" s="36"/>
      <c r="D2040" s="34"/>
      <c r="E2040" s="36"/>
      <c r="F2040" s="10" t="s">
        <v>53</v>
      </c>
      <c r="G2040" s="18" t="s">
        <v>10</v>
      </c>
      <c r="H2040" s="26"/>
      <c r="I2040" s="26"/>
      <c r="J2040" s="26"/>
      <c r="K2040" s="26"/>
      <c r="L2040" s="26"/>
      <c r="M2040" s="26"/>
      <c r="N2040" s="26">
        <v>369678</v>
      </c>
      <c r="O2040" s="26"/>
      <c r="P2040" s="26"/>
      <c r="Q2040" s="26"/>
      <c r="R2040" s="26"/>
      <c r="S2040" s="26"/>
      <c r="T2040" s="26"/>
    </row>
    <row r="2041" spans="1:20" x14ac:dyDescent="0.25">
      <c r="A2041" s="2" t="s">
        <v>4489</v>
      </c>
      <c r="B2041" s="10" t="s">
        <v>1197</v>
      </c>
      <c r="C2041" s="10"/>
      <c r="D2041" s="10"/>
      <c r="E2041" s="10"/>
      <c r="F2041" s="10"/>
      <c r="G2041" s="10"/>
      <c r="H2041" s="27"/>
      <c r="I2041" s="27"/>
      <c r="J2041" s="27"/>
      <c r="K2041" s="27"/>
      <c r="L2041" s="27"/>
      <c r="M2041" s="27"/>
      <c r="N2041" s="27">
        <f>SUBTOTAL(9,N2039:N2040)</f>
        <v>369678</v>
      </c>
      <c r="O2041" s="27">
        <f>SUBTOTAL(9,O2039:O2040)</f>
        <v>369678</v>
      </c>
      <c r="P2041" s="27"/>
      <c r="Q2041" s="27"/>
      <c r="R2041" s="27"/>
      <c r="S2041" s="27"/>
      <c r="T2041" s="27"/>
    </row>
    <row r="2042" spans="1:20" x14ac:dyDescent="0.25">
      <c r="A2042" s="2" t="s">
        <v>4489</v>
      </c>
      <c r="B2042" s="33">
        <v>8376927</v>
      </c>
      <c r="C2042" s="35" t="s">
        <v>275</v>
      </c>
      <c r="D2042" s="23" t="s">
        <v>602</v>
      </c>
      <c r="E2042" s="18" t="s">
        <v>603</v>
      </c>
      <c r="F2042" s="10" t="s">
        <v>82</v>
      </c>
      <c r="G2042" s="18" t="s">
        <v>10</v>
      </c>
      <c r="H2042" s="26"/>
      <c r="I2042" s="26"/>
      <c r="J2042" s="26"/>
      <c r="K2042" s="26"/>
      <c r="L2042" s="26"/>
      <c r="M2042" s="26"/>
      <c r="N2042" s="26"/>
      <c r="O2042" s="26">
        <v>8000000</v>
      </c>
      <c r="P2042" s="26"/>
      <c r="Q2042" s="26"/>
      <c r="R2042" s="26"/>
      <c r="S2042" s="26"/>
      <c r="T2042" s="26"/>
    </row>
    <row r="2043" spans="1:20" x14ac:dyDescent="0.25">
      <c r="A2043" s="2" t="s">
        <v>4489</v>
      </c>
      <c r="B2043" s="34"/>
      <c r="C2043" s="36"/>
      <c r="D2043" s="23" t="s">
        <v>1064</v>
      </c>
      <c r="E2043" s="18" t="s">
        <v>1065</v>
      </c>
      <c r="F2043" s="10" t="s">
        <v>39</v>
      </c>
      <c r="G2043" s="18" t="s">
        <v>10</v>
      </c>
      <c r="H2043" s="26"/>
      <c r="I2043" s="26"/>
      <c r="J2043" s="26"/>
      <c r="K2043" s="26"/>
      <c r="L2043" s="26"/>
      <c r="M2043" s="26"/>
      <c r="N2043" s="26">
        <v>8000000</v>
      </c>
      <c r="O2043" s="26"/>
      <c r="P2043" s="26"/>
      <c r="Q2043" s="26"/>
      <c r="R2043" s="26"/>
      <c r="S2043" s="26"/>
      <c r="T2043" s="26"/>
    </row>
    <row r="2044" spans="1:20" x14ac:dyDescent="0.25">
      <c r="A2044" s="2" t="s">
        <v>4489</v>
      </c>
      <c r="B2044" s="10" t="s">
        <v>1198</v>
      </c>
      <c r="C2044" s="10"/>
      <c r="D2044" s="10"/>
      <c r="E2044" s="10"/>
      <c r="F2044" s="10"/>
      <c r="G2044" s="10"/>
      <c r="H2044" s="27"/>
      <c r="I2044" s="27"/>
      <c r="J2044" s="27"/>
      <c r="K2044" s="27"/>
      <c r="L2044" s="27"/>
      <c r="M2044" s="27"/>
      <c r="N2044" s="27">
        <f>SUBTOTAL(9,N2042:N2043)</f>
        <v>8000000</v>
      </c>
      <c r="O2044" s="27">
        <f>SUBTOTAL(9,O2042:O2043)</f>
        <v>8000000</v>
      </c>
      <c r="P2044" s="27"/>
      <c r="Q2044" s="27"/>
      <c r="R2044" s="27"/>
      <c r="S2044" s="27"/>
      <c r="T2044" s="27"/>
    </row>
    <row r="2045" spans="1:20" x14ac:dyDescent="0.25">
      <c r="A2045" s="2" t="s">
        <v>4489</v>
      </c>
      <c r="B2045" s="33">
        <v>8390909</v>
      </c>
      <c r="C2045" s="35" t="s">
        <v>98</v>
      </c>
      <c r="D2045" s="33" t="s">
        <v>196</v>
      </c>
      <c r="E2045" s="35" t="s">
        <v>197</v>
      </c>
      <c r="F2045" s="10" t="s">
        <v>37</v>
      </c>
      <c r="G2045" s="18" t="s">
        <v>198</v>
      </c>
      <c r="H2045" s="26">
        <v>190270</v>
      </c>
      <c r="I2045" s="26"/>
      <c r="J2045" s="26"/>
      <c r="K2045" s="26"/>
      <c r="L2045" s="26"/>
      <c r="M2045" s="26"/>
      <c r="N2045" s="26"/>
      <c r="O2045" s="26"/>
      <c r="P2045" s="26"/>
      <c r="Q2045" s="26"/>
      <c r="R2045" s="26"/>
      <c r="S2045" s="26"/>
      <c r="T2045" s="26"/>
    </row>
    <row r="2046" spans="1:20" x14ac:dyDescent="0.25">
      <c r="A2046" s="2" t="s">
        <v>4489</v>
      </c>
      <c r="B2046" s="34"/>
      <c r="C2046" s="36"/>
      <c r="D2046" s="34"/>
      <c r="E2046" s="36"/>
      <c r="F2046" s="10" t="s">
        <v>17</v>
      </c>
      <c r="G2046" s="18" t="s">
        <v>198</v>
      </c>
      <c r="H2046" s="26"/>
      <c r="I2046" s="26">
        <v>190270</v>
      </c>
      <c r="J2046" s="26"/>
      <c r="K2046" s="26"/>
      <c r="L2046" s="26"/>
      <c r="M2046" s="26"/>
      <c r="N2046" s="26"/>
      <c r="O2046" s="26"/>
      <c r="P2046" s="26"/>
      <c r="Q2046" s="26"/>
      <c r="R2046" s="26"/>
      <c r="S2046" s="26"/>
      <c r="T2046" s="26"/>
    </row>
    <row r="2047" spans="1:20" x14ac:dyDescent="0.25">
      <c r="A2047" s="2" t="s">
        <v>4489</v>
      </c>
      <c r="B2047" s="10" t="s">
        <v>1199</v>
      </c>
      <c r="C2047" s="10"/>
      <c r="D2047" s="10"/>
      <c r="E2047" s="10"/>
      <c r="F2047" s="10"/>
      <c r="G2047" s="10"/>
      <c r="H2047" s="27">
        <f>SUBTOTAL(9,H2045:H2046)</f>
        <v>190270</v>
      </c>
      <c r="I2047" s="27">
        <f>SUBTOTAL(9,I2045:I2046)</f>
        <v>190270</v>
      </c>
      <c r="J2047" s="27"/>
      <c r="K2047" s="27"/>
      <c r="L2047" s="27"/>
      <c r="M2047" s="27"/>
      <c r="N2047" s="27"/>
      <c r="O2047" s="27"/>
      <c r="P2047" s="27"/>
      <c r="Q2047" s="27"/>
      <c r="R2047" s="27"/>
      <c r="S2047" s="27"/>
      <c r="T2047" s="27"/>
    </row>
    <row r="2048" spans="1:20" x14ac:dyDescent="0.25">
      <c r="A2048" s="2" t="s">
        <v>4489</v>
      </c>
      <c r="B2048" s="33">
        <v>8418357</v>
      </c>
      <c r="C2048" s="35" t="s">
        <v>206</v>
      </c>
      <c r="D2048" s="33" t="s">
        <v>871</v>
      </c>
      <c r="E2048" s="35" t="s">
        <v>872</v>
      </c>
      <c r="F2048" s="10" t="s">
        <v>329</v>
      </c>
      <c r="G2048" s="18" t="s">
        <v>10</v>
      </c>
      <c r="H2048" s="26"/>
      <c r="I2048" s="26"/>
      <c r="J2048" s="26"/>
      <c r="K2048" s="26"/>
      <c r="L2048" s="26"/>
      <c r="M2048" s="26"/>
      <c r="N2048" s="26"/>
      <c r="O2048" s="26">
        <v>17000000</v>
      </c>
      <c r="P2048" s="26"/>
      <c r="Q2048" s="26"/>
      <c r="R2048" s="26"/>
      <c r="S2048" s="26"/>
      <c r="T2048" s="26"/>
    </row>
    <row r="2049" spans="1:20" x14ac:dyDescent="0.25">
      <c r="A2049" s="2" t="s">
        <v>4489</v>
      </c>
      <c r="B2049" s="34"/>
      <c r="C2049" s="36"/>
      <c r="D2049" s="34"/>
      <c r="E2049" s="36"/>
      <c r="F2049" s="10" t="s">
        <v>367</v>
      </c>
      <c r="G2049" s="18" t="s">
        <v>10</v>
      </c>
      <c r="H2049" s="26"/>
      <c r="I2049" s="26"/>
      <c r="J2049" s="26"/>
      <c r="K2049" s="26"/>
      <c r="L2049" s="26"/>
      <c r="M2049" s="26"/>
      <c r="N2049" s="26">
        <v>17000000</v>
      </c>
      <c r="O2049" s="26"/>
      <c r="P2049" s="26"/>
      <c r="Q2049" s="26"/>
      <c r="R2049" s="26"/>
      <c r="S2049" s="26"/>
      <c r="T2049" s="26"/>
    </row>
    <row r="2050" spans="1:20" x14ac:dyDescent="0.25">
      <c r="A2050" s="2" t="s">
        <v>4489</v>
      </c>
      <c r="B2050" s="10" t="s">
        <v>1200</v>
      </c>
      <c r="C2050" s="10"/>
      <c r="D2050" s="10"/>
      <c r="E2050" s="10"/>
      <c r="F2050" s="10"/>
      <c r="G2050" s="10"/>
      <c r="H2050" s="27"/>
      <c r="I2050" s="27"/>
      <c r="J2050" s="27"/>
      <c r="K2050" s="27"/>
      <c r="L2050" s="27"/>
      <c r="M2050" s="27"/>
      <c r="N2050" s="27">
        <f>SUBTOTAL(9,N2048:N2049)</f>
        <v>17000000</v>
      </c>
      <c r="O2050" s="27">
        <f>SUBTOTAL(9,O2048:O2049)</f>
        <v>17000000</v>
      </c>
      <c r="P2050" s="27"/>
      <c r="Q2050" s="27"/>
      <c r="R2050" s="27"/>
      <c r="S2050" s="27"/>
      <c r="T2050" s="27"/>
    </row>
    <row r="2051" spans="1:20" x14ac:dyDescent="0.25">
      <c r="A2051" s="2" t="s">
        <v>4489</v>
      </c>
      <c r="B2051" s="33">
        <v>8356196</v>
      </c>
      <c r="C2051" s="35" t="s">
        <v>621</v>
      </c>
      <c r="D2051" s="33" t="s">
        <v>1201</v>
      </c>
      <c r="E2051" s="35" t="s">
        <v>1202</v>
      </c>
      <c r="F2051" s="10" t="s">
        <v>53</v>
      </c>
      <c r="G2051" s="18" t="s">
        <v>10</v>
      </c>
      <c r="H2051" s="26"/>
      <c r="I2051" s="26"/>
      <c r="J2051" s="26"/>
      <c r="K2051" s="26"/>
      <c r="L2051" s="26"/>
      <c r="M2051" s="26"/>
      <c r="N2051" s="26"/>
      <c r="O2051" s="26">
        <v>300000</v>
      </c>
      <c r="P2051" s="26"/>
      <c r="Q2051" s="26"/>
      <c r="R2051" s="26"/>
      <c r="S2051" s="26"/>
      <c r="T2051" s="26"/>
    </row>
    <row r="2052" spans="1:20" x14ac:dyDescent="0.25">
      <c r="A2052" s="2" t="s">
        <v>4489</v>
      </c>
      <c r="B2052" s="37"/>
      <c r="C2052" s="38"/>
      <c r="D2052" s="37"/>
      <c r="E2052" s="38"/>
      <c r="F2052" s="10" t="s">
        <v>18</v>
      </c>
      <c r="G2052" s="18" t="s">
        <v>10</v>
      </c>
      <c r="H2052" s="26"/>
      <c r="I2052" s="26"/>
      <c r="J2052" s="26"/>
      <c r="K2052" s="26"/>
      <c r="L2052" s="26"/>
      <c r="M2052" s="26"/>
      <c r="N2052" s="26">
        <v>240000</v>
      </c>
      <c r="O2052" s="26"/>
      <c r="P2052" s="26"/>
      <c r="Q2052" s="26"/>
      <c r="R2052" s="26"/>
      <c r="S2052" s="26"/>
      <c r="T2052" s="26"/>
    </row>
    <row r="2053" spans="1:20" x14ac:dyDescent="0.25">
      <c r="A2053" s="2" t="s">
        <v>4489</v>
      </c>
      <c r="B2053" s="37"/>
      <c r="C2053" s="38"/>
      <c r="D2053" s="37"/>
      <c r="E2053" s="38"/>
      <c r="F2053" s="10" t="s">
        <v>188</v>
      </c>
      <c r="G2053" s="18" t="s">
        <v>10</v>
      </c>
      <c r="H2053" s="26"/>
      <c r="I2053" s="26"/>
      <c r="J2053" s="26"/>
      <c r="K2053" s="26"/>
      <c r="L2053" s="26"/>
      <c r="M2053" s="26"/>
      <c r="N2053" s="26">
        <v>310000</v>
      </c>
      <c r="O2053" s="26"/>
      <c r="P2053" s="26"/>
      <c r="Q2053" s="26"/>
      <c r="R2053" s="26"/>
      <c r="S2053" s="26"/>
      <c r="T2053" s="26"/>
    </row>
    <row r="2054" spans="1:20" x14ac:dyDescent="0.25">
      <c r="A2054" s="2" t="s">
        <v>4489</v>
      </c>
      <c r="B2054" s="34"/>
      <c r="C2054" s="36"/>
      <c r="D2054" s="34"/>
      <c r="E2054" s="36"/>
      <c r="F2054" s="10" t="s">
        <v>490</v>
      </c>
      <c r="G2054" s="18" t="s">
        <v>10</v>
      </c>
      <c r="H2054" s="26"/>
      <c r="I2054" s="26"/>
      <c r="J2054" s="26"/>
      <c r="K2054" s="26"/>
      <c r="L2054" s="26"/>
      <c r="M2054" s="26"/>
      <c r="N2054" s="26"/>
      <c r="O2054" s="26">
        <v>250000</v>
      </c>
      <c r="P2054" s="26"/>
      <c r="Q2054" s="26"/>
      <c r="R2054" s="26"/>
      <c r="S2054" s="26"/>
      <c r="T2054" s="26"/>
    </row>
    <row r="2055" spans="1:20" x14ac:dyDescent="0.25">
      <c r="A2055" s="2" t="s">
        <v>4489</v>
      </c>
      <c r="B2055" s="10" t="s">
        <v>1203</v>
      </c>
      <c r="C2055" s="10"/>
      <c r="D2055" s="10"/>
      <c r="E2055" s="10"/>
      <c r="F2055" s="10"/>
      <c r="G2055" s="10"/>
      <c r="H2055" s="27"/>
      <c r="I2055" s="27"/>
      <c r="J2055" s="27"/>
      <c r="K2055" s="27"/>
      <c r="L2055" s="27"/>
      <c r="M2055" s="27"/>
      <c r="N2055" s="27">
        <f>SUBTOTAL(9,N2051:N2054)</f>
        <v>550000</v>
      </c>
      <c r="O2055" s="27">
        <f>SUBTOTAL(9,O2051:O2054)</f>
        <v>550000</v>
      </c>
      <c r="P2055" s="27"/>
      <c r="Q2055" s="27"/>
      <c r="R2055" s="27"/>
      <c r="S2055" s="27"/>
      <c r="T2055" s="27"/>
    </row>
    <row r="2056" spans="1:20" x14ac:dyDescent="0.25">
      <c r="A2056" s="2" t="s">
        <v>4489</v>
      </c>
      <c r="B2056" s="33">
        <v>8491115</v>
      </c>
      <c r="C2056" s="35" t="s">
        <v>93</v>
      </c>
      <c r="D2056" s="33" t="s">
        <v>94</v>
      </c>
      <c r="E2056" s="35" t="s">
        <v>95</v>
      </c>
      <c r="F2056" s="10" t="s">
        <v>44</v>
      </c>
      <c r="G2056" s="18" t="s">
        <v>10</v>
      </c>
      <c r="H2056" s="26"/>
      <c r="I2056" s="26"/>
      <c r="J2056" s="26"/>
      <c r="K2056" s="26"/>
      <c r="L2056" s="26"/>
      <c r="M2056" s="26"/>
      <c r="N2056" s="26">
        <v>1811276</v>
      </c>
      <c r="O2056" s="26"/>
      <c r="P2056" s="26"/>
      <c r="Q2056" s="26"/>
      <c r="R2056" s="26"/>
      <c r="S2056" s="26"/>
      <c r="T2056" s="26"/>
    </row>
    <row r="2057" spans="1:20" x14ac:dyDescent="0.25">
      <c r="A2057" s="2" t="s">
        <v>4489</v>
      </c>
      <c r="B2057" s="37"/>
      <c r="C2057" s="38"/>
      <c r="D2057" s="37"/>
      <c r="E2057" s="38"/>
      <c r="F2057" s="10" t="s">
        <v>47</v>
      </c>
      <c r="G2057" s="18" t="s">
        <v>10</v>
      </c>
      <c r="H2057" s="26"/>
      <c r="I2057" s="26"/>
      <c r="J2057" s="26"/>
      <c r="K2057" s="26"/>
      <c r="L2057" s="26"/>
      <c r="M2057" s="26"/>
      <c r="N2057" s="26">
        <v>1000000</v>
      </c>
      <c r="O2057" s="26"/>
      <c r="P2057" s="26"/>
      <c r="Q2057" s="26"/>
      <c r="R2057" s="26"/>
      <c r="S2057" s="26"/>
      <c r="T2057" s="26"/>
    </row>
    <row r="2058" spans="1:20" x14ac:dyDescent="0.25">
      <c r="A2058" s="2" t="s">
        <v>4489</v>
      </c>
      <c r="B2058" s="34"/>
      <c r="C2058" s="36"/>
      <c r="D2058" s="34"/>
      <c r="E2058" s="36"/>
      <c r="F2058" s="10" t="s">
        <v>96</v>
      </c>
      <c r="G2058" s="18" t="s">
        <v>10</v>
      </c>
      <c r="H2058" s="26"/>
      <c r="I2058" s="26"/>
      <c r="J2058" s="26"/>
      <c r="K2058" s="26"/>
      <c r="L2058" s="26"/>
      <c r="M2058" s="26"/>
      <c r="N2058" s="26"/>
      <c r="O2058" s="26">
        <v>2811276</v>
      </c>
      <c r="P2058" s="26"/>
      <c r="Q2058" s="26"/>
      <c r="R2058" s="26"/>
      <c r="S2058" s="26"/>
      <c r="T2058" s="26"/>
    </row>
    <row r="2059" spans="1:20" x14ac:dyDescent="0.25">
      <c r="A2059" s="2" t="s">
        <v>4489</v>
      </c>
      <c r="B2059" s="10" t="s">
        <v>1204</v>
      </c>
      <c r="C2059" s="10"/>
      <c r="D2059" s="10"/>
      <c r="E2059" s="10"/>
      <c r="F2059" s="10"/>
      <c r="G2059" s="10"/>
      <c r="H2059" s="27"/>
      <c r="I2059" s="27"/>
      <c r="J2059" s="27"/>
      <c r="K2059" s="27"/>
      <c r="L2059" s="27"/>
      <c r="M2059" s="27"/>
      <c r="N2059" s="27">
        <f>SUBTOTAL(9,N2056:N2058)</f>
        <v>2811276</v>
      </c>
      <c r="O2059" s="27">
        <f>SUBTOTAL(9,O2056:O2058)</f>
        <v>2811276</v>
      </c>
      <c r="P2059" s="27"/>
      <c r="Q2059" s="27"/>
      <c r="R2059" s="27"/>
      <c r="S2059" s="27"/>
      <c r="T2059" s="27"/>
    </row>
    <row r="2060" spans="1:20" x14ac:dyDescent="0.25">
      <c r="A2060" s="2" t="s">
        <v>4489</v>
      </c>
      <c r="B2060" s="33">
        <v>8473272</v>
      </c>
      <c r="C2060" s="35" t="s">
        <v>6</v>
      </c>
      <c r="D2060" s="33" t="s">
        <v>153</v>
      </c>
      <c r="E2060" s="35" t="s">
        <v>154</v>
      </c>
      <c r="F2060" s="10" t="s">
        <v>18</v>
      </c>
      <c r="G2060" s="18" t="s">
        <v>155</v>
      </c>
      <c r="H2060" s="26"/>
      <c r="I2060" s="26"/>
      <c r="J2060" s="26"/>
      <c r="K2060" s="26"/>
      <c r="L2060" s="26">
        <v>502000</v>
      </c>
      <c r="M2060" s="26"/>
      <c r="N2060" s="26"/>
      <c r="O2060" s="26"/>
      <c r="P2060" s="26"/>
      <c r="Q2060" s="26"/>
      <c r="R2060" s="26"/>
      <c r="S2060" s="26"/>
      <c r="T2060" s="26"/>
    </row>
    <row r="2061" spans="1:20" x14ac:dyDescent="0.25">
      <c r="A2061" s="2" t="s">
        <v>4489</v>
      </c>
      <c r="B2061" s="34"/>
      <c r="C2061" s="36"/>
      <c r="D2061" s="34"/>
      <c r="E2061" s="36"/>
      <c r="F2061" s="10" t="s">
        <v>156</v>
      </c>
      <c r="G2061" s="18" t="s">
        <v>155</v>
      </c>
      <c r="H2061" s="26"/>
      <c r="I2061" s="26"/>
      <c r="J2061" s="26"/>
      <c r="K2061" s="26">
        <v>502000</v>
      </c>
      <c r="L2061" s="26"/>
      <c r="M2061" s="26"/>
      <c r="N2061" s="26"/>
      <c r="O2061" s="26"/>
      <c r="P2061" s="26"/>
      <c r="Q2061" s="26"/>
      <c r="R2061" s="26"/>
      <c r="S2061" s="26"/>
      <c r="T2061" s="26"/>
    </row>
    <row r="2062" spans="1:20" x14ac:dyDescent="0.25">
      <c r="A2062" s="2" t="s">
        <v>4489</v>
      </c>
      <c r="B2062" s="10" t="s">
        <v>1205</v>
      </c>
      <c r="C2062" s="10"/>
      <c r="D2062" s="10"/>
      <c r="E2062" s="10"/>
      <c r="F2062" s="10"/>
      <c r="G2062" s="10"/>
      <c r="H2062" s="27"/>
      <c r="I2062" s="27"/>
      <c r="J2062" s="27"/>
      <c r="K2062" s="27">
        <f>SUBTOTAL(9,K2060:K2061)</f>
        <v>502000</v>
      </c>
      <c r="L2062" s="27">
        <f>SUBTOTAL(9,L2060:L2061)</f>
        <v>502000</v>
      </c>
      <c r="M2062" s="27"/>
      <c r="N2062" s="27"/>
      <c r="O2062" s="27"/>
      <c r="P2062" s="27"/>
      <c r="Q2062" s="27"/>
      <c r="R2062" s="27"/>
      <c r="S2062" s="27"/>
      <c r="T2062" s="27"/>
    </row>
    <row r="2063" spans="1:20" x14ac:dyDescent="0.25">
      <c r="A2063" s="2" t="s">
        <v>4489</v>
      </c>
      <c r="B2063" s="33">
        <v>8387407</v>
      </c>
      <c r="C2063" s="35" t="s">
        <v>432</v>
      </c>
      <c r="D2063" s="33" t="s">
        <v>634</v>
      </c>
      <c r="E2063" s="35" t="s">
        <v>635</v>
      </c>
      <c r="F2063" s="10" t="s">
        <v>44</v>
      </c>
      <c r="G2063" s="18" t="s">
        <v>10</v>
      </c>
      <c r="H2063" s="26"/>
      <c r="I2063" s="26"/>
      <c r="J2063" s="26"/>
      <c r="K2063" s="26"/>
      <c r="L2063" s="26"/>
      <c r="M2063" s="26"/>
      <c r="N2063" s="26">
        <v>235670</v>
      </c>
      <c r="O2063" s="26"/>
      <c r="P2063" s="26"/>
      <c r="Q2063" s="26"/>
      <c r="R2063" s="26"/>
      <c r="S2063" s="26"/>
      <c r="T2063" s="26"/>
    </row>
    <row r="2064" spans="1:20" x14ac:dyDescent="0.25">
      <c r="A2064" s="2" t="s">
        <v>4489</v>
      </c>
      <c r="B2064" s="34"/>
      <c r="C2064" s="36"/>
      <c r="D2064" s="34"/>
      <c r="E2064" s="36"/>
      <c r="F2064" s="10" t="s">
        <v>96</v>
      </c>
      <c r="G2064" s="18" t="s">
        <v>10</v>
      </c>
      <c r="H2064" s="26"/>
      <c r="I2064" s="26"/>
      <c r="J2064" s="26"/>
      <c r="K2064" s="26"/>
      <c r="L2064" s="26"/>
      <c r="M2064" s="26"/>
      <c r="N2064" s="26"/>
      <c r="O2064" s="26">
        <v>235670</v>
      </c>
      <c r="P2064" s="26"/>
      <c r="Q2064" s="26"/>
      <c r="R2064" s="26"/>
      <c r="S2064" s="26"/>
      <c r="T2064" s="26"/>
    </row>
    <row r="2065" spans="1:20" x14ac:dyDescent="0.25">
      <c r="A2065" s="2" t="s">
        <v>4489</v>
      </c>
      <c r="B2065" s="10" t="s">
        <v>1206</v>
      </c>
      <c r="C2065" s="10"/>
      <c r="D2065" s="10"/>
      <c r="E2065" s="10"/>
      <c r="F2065" s="10"/>
      <c r="G2065" s="10"/>
      <c r="H2065" s="27"/>
      <c r="I2065" s="27"/>
      <c r="J2065" s="27"/>
      <c r="K2065" s="27"/>
      <c r="L2065" s="27"/>
      <c r="M2065" s="27"/>
      <c r="N2065" s="27">
        <f>SUBTOTAL(9,N2063:N2064)</f>
        <v>235670</v>
      </c>
      <c r="O2065" s="27">
        <f>SUBTOTAL(9,O2063:O2064)</f>
        <v>235670</v>
      </c>
      <c r="P2065" s="27"/>
      <c r="Q2065" s="27"/>
      <c r="R2065" s="27"/>
      <c r="S2065" s="27"/>
      <c r="T2065" s="27"/>
    </row>
    <row r="2066" spans="1:20" x14ac:dyDescent="0.25">
      <c r="A2066" s="2" t="s">
        <v>4489</v>
      </c>
      <c r="B2066" s="33">
        <v>8453846</v>
      </c>
      <c r="C2066" s="35" t="s">
        <v>109</v>
      </c>
      <c r="D2066" s="33" t="s">
        <v>369</v>
      </c>
      <c r="E2066" s="35" t="s">
        <v>370</v>
      </c>
      <c r="F2066" s="10" t="s">
        <v>53</v>
      </c>
      <c r="G2066" s="18" t="s">
        <v>10</v>
      </c>
      <c r="H2066" s="26"/>
      <c r="I2066" s="26"/>
      <c r="J2066" s="26"/>
      <c r="K2066" s="26"/>
      <c r="L2066" s="26"/>
      <c r="M2066" s="26"/>
      <c r="N2066" s="26">
        <v>5000000</v>
      </c>
      <c r="O2066" s="26"/>
      <c r="P2066" s="26"/>
      <c r="Q2066" s="26"/>
      <c r="R2066" s="26"/>
      <c r="S2066" s="26"/>
      <c r="T2066" s="26"/>
    </row>
    <row r="2067" spans="1:20" x14ac:dyDescent="0.25">
      <c r="A2067" s="2" t="s">
        <v>4489</v>
      </c>
      <c r="B2067" s="34"/>
      <c r="C2067" s="36"/>
      <c r="D2067" s="34"/>
      <c r="E2067" s="36"/>
      <c r="F2067" s="10" t="s">
        <v>39</v>
      </c>
      <c r="G2067" s="18" t="s">
        <v>10</v>
      </c>
      <c r="H2067" s="26"/>
      <c r="I2067" s="26"/>
      <c r="J2067" s="26"/>
      <c r="K2067" s="26"/>
      <c r="L2067" s="26"/>
      <c r="M2067" s="26"/>
      <c r="N2067" s="26"/>
      <c r="O2067" s="26">
        <v>5000000</v>
      </c>
      <c r="P2067" s="26"/>
      <c r="Q2067" s="26"/>
      <c r="R2067" s="26"/>
      <c r="S2067" s="26"/>
      <c r="T2067" s="26"/>
    </row>
    <row r="2068" spans="1:20" x14ac:dyDescent="0.25">
      <c r="A2068" s="2" t="s">
        <v>4489</v>
      </c>
      <c r="B2068" s="10" t="s">
        <v>1207</v>
      </c>
      <c r="C2068" s="10"/>
      <c r="D2068" s="10"/>
      <c r="E2068" s="10"/>
      <c r="F2068" s="10"/>
      <c r="G2068" s="10"/>
      <c r="H2068" s="27"/>
      <c r="I2068" s="27"/>
      <c r="J2068" s="27"/>
      <c r="K2068" s="27"/>
      <c r="L2068" s="27"/>
      <c r="M2068" s="27"/>
      <c r="N2068" s="27">
        <f>SUBTOTAL(9,N2066:N2067)</f>
        <v>5000000</v>
      </c>
      <c r="O2068" s="27">
        <f>SUBTOTAL(9,O2066:O2067)</f>
        <v>5000000</v>
      </c>
      <c r="P2068" s="27"/>
      <c r="Q2068" s="27"/>
      <c r="R2068" s="27"/>
      <c r="S2068" s="27"/>
      <c r="T2068" s="27"/>
    </row>
    <row r="2069" spans="1:20" x14ac:dyDescent="0.25">
      <c r="A2069" s="2" t="s">
        <v>4489</v>
      </c>
      <c r="B2069" s="33">
        <v>8375942</v>
      </c>
      <c r="C2069" s="35" t="s">
        <v>29</v>
      </c>
      <c r="D2069" s="33" t="s">
        <v>49</v>
      </c>
      <c r="E2069" s="35" t="s">
        <v>50</v>
      </c>
      <c r="F2069" s="10" t="s">
        <v>52</v>
      </c>
      <c r="G2069" s="18" t="s">
        <v>33</v>
      </c>
      <c r="H2069" s="26">
        <v>1000000</v>
      </c>
      <c r="I2069" s="26"/>
      <c r="J2069" s="26"/>
      <c r="K2069" s="26"/>
      <c r="L2069" s="26"/>
      <c r="M2069" s="26"/>
      <c r="N2069" s="26"/>
      <c r="O2069" s="26"/>
      <c r="P2069" s="26"/>
      <c r="Q2069" s="26"/>
      <c r="R2069" s="26"/>
      <c r="S2069" s="26"/>
      <c r="T2069" s="26"/>
    </row>
    <row r="2070" spans="1:20" x14ac:dyDescent="0.25">
      <c r="A2070" s="2" t="s">
        <v>4489</v>
      </c>
      <c r="B2070" s="34"/>
      <c r="C2070" s="36"/>
      <c r="D2070" s="34"/>
      <c r="E2070" s="36"/>
      <c r="F2070" s="10" t="s">
        <v>20</v>
      </c>
      <c r="G2070" s="18" t="s">
        <v>33</v>
      </c>
      <c r="H2070" s="26"/>
      <c r="I2070" s="26">
        <v>1000000</v>
      </c>
      <c r="J2070" s="26"/>
      <c r="K2070" s="26"/>
      <c r="L2070" s="26"/>
      <c r="M2070" s="26"/>
      <c r="N2070" s="26"/>
      <c r="O2070" s="26"/>
      <c r="P2070" s="26"/>
      <c r="Q2070" s="26"/>
      <c r="R2070" s="26"/>
      <c r="S2070" s="26"/>
      <c r="T2070" s="26"/>
    </row>
    <row r="2071" spans="1:20" x14ac:dyDescent="0.25">
      <c r="A2071" s="2" t="s">
        <v>4489</v>
      </c>
      <c r="B2071" s="10" t="s">
        <v>1208</v>
      </c>
      <c r="C2071" s="10"/>
      <c r="D2071" s="10"/>
      <c r="E2071" s="10"/>
      <c r="F2071" s="10"/>
      <c r="G2071" s="10"/>
      <c r="H2071" s="27">
        <f>SUBTOTAL(9,H2069:H2070)</f>
        <v>1000000</v>
      </c>
      <c r="I2071" s="27">
        <f>SUBTOTAL(9,I2069:I2070)</f>
        <v>1000000</v>
      </c>
      <c r="J2071" s="27"/>
      <c r="K2071" s="27"/>
      <c r="L2071" s="27"/>
      <c r="M2071" s="27"/>
      <c r="N2071" s="27"/>
      <c r="O2071" s="27"/>
      <c r="P2071" s="27"/>
      <c r="Q2071" s="27"/>
      <c r="R2071" s="27"/>
      <c r="S2071" s="27"/>
      <c r="T2071" s="27"/>
    </row>
    <row r="2072" spans="1:20" x14ac:dyDescent="0.25">
      <c r="A2072" s="2" t="s">
        <v>4489</v>
      </c>
      <c r="B2072" s="33">
        <v>8376073</v>
      </c>
      <c r="C2072" s="35" t="s">
        <v>29</v>
      </c>
      <c r="D2072" s="33" t="s">
        <v>35</v>
      </c>
      <c r="E2072" s="35" t="s">
        <v>36</v>
      </c>
      <c r="F2072" s="10" t="s">
        <v>39</v>
      </c>
      <c r="G2072" s="18" t="s">
        <v>33</v>
      </c>
      <c r="H2072" s="26"/>
      <c r="I2072" s="26">
        <v>57408490</v>
      </c>
      <c r="J2072" s="26"/>
      <c r="K2072" s="26"/>
      <c r="L2072" s="26"/>
      <c r="M2072" s="26"/>
      <c r="N2072" s="26"/>
      <c r="O2072" s="26"/>
      <c r="P2072" s="26"/>
      <c r="Q2072" s="26"/>
      <c r="R2072" s="26"/>
      <c r="S2072" s="26"/>
      <c r="T2072" s="26"/>
    </row>
    <row r="2073" spans="1:20" x14ac:dyDescent="0.25">
      <c r="A2073" s="2" t="s">
        <v>4489</v>
      </c>
      <c r="B2073" s="34"/>
      <c r="C2073" s="36"/>
      <c r="D2073" s="34"/>
      <c r="E2073" s="36"/>
      <c r="F2073" s="10" t="s">
        <v>23</v>
      </c>
      <c r="G2073" s="18" t="s">
        <v>33</v>
      </c>
      <c r="H2073" s="26">
        <v>57408490</v>
      </c>
      <c r="I2073" s="26"/>
      <c r="J2073" s="26"/>
      <c r="K2073" s="26"/>
      <c r="L2073" s="26"/>
      <c r="M2073" s="26"/>
      <c r="N2073" s="26"/>
      <c r="O2073" s="26"/>
      <c r="P2073" s="26"/>
      <c r="Q2073" s="26"/>
      <c r="R2073" s="26"/>
      <c r="S2073" s="26"/>
      <c r="T2073" s="26"/>
    </row>
    <row r="2074" spans="1:20" ht="15.75" thickBot="1" x14ac:dyDescent="0.3">
      <c r="A2074" s="71" t="s">
        <v>4489</v>
      </c>
      <c r="B2074" s="30" t="s">
        <v>1209</v>
      </c>
      <c r="C2074" s="30"/>
      <c r="D2074" s="30"/>
      <c r="E2074" s="30"/>
      <c r="F2074" s="30"/>
      <c r="G2074" s="30"/>
      <c r="H2074" s="72">
        <f>SUBTOTAL(9,H2072:H2073)</f>
        <v>57408490</v>
      </c>
      <c r="I2074" s="72">
        <f>SUBTOTAL(9,I2072:I2073)</f>
        <v>57408490</v>
      </c>
      <c r="J2074" s="72"/>
      <c r="K2074" s="72"/>
      <c r="L2074" s="72"/>
      <c r="M2074" s="72"/>
      <c r="N2074" s="72"/>
      <c r="O2074" s="72"/>
      <c r="P2074" s="72"/>
      <c r="Q2074" s="72"/>
      <c r="R2074" s="72"/>
      <c r="S2074" s="72"/>
      <c r="T2074" s="72"/>
    </row>
    <row r="2075" spans="1:20" ht="15.75" thickBot="1" x14ac:dyDescent="0.3">
      <c r="A2075" s="75" t="s">
        <v>4490</v>
      </c>
      <c r="B2075" s="76"/>
      <c r="C2075" s="76"/>
      <c r="D2075" s="76"/>
      <c r="E2075" s="76"/>
      <c r="F2075" s="76"/>
      <c r="G2075" s="76"/>
      <c r="H2075" s="77">
        <v>237851711</v>
      </c>
      <c r="I2075" s="77">
        <v>237851711</v>
      </c>
      <c r="J2075" s="77">
        <v>550206814.42499995</v>
      </c>
      <c r="K2075" s="77">
        <v>4744033.16</v>
      </c>
      <c r="L2075" s="77">
        <v>4744033.16</v>
      </c>
      <c r="M2075" s="77">
        <v>34626014.200000003</v>
      </c>
      <c r="N2075" s="77">
        <v>290291424</v>
      </c>
      <c r="O2075" s="77">
        <v>290291424</v>
      </c>
      <c r="P2075" s="77">
        <v>9732000</v>
      </c>
      <c r="Q2075" s="77">
        <v>9732000</v>
      </c>
      <c r="R2075" s="77">
        <v>499998</v>
      </c>
      <c r="S2075" s="77">
        <v>499998</v>
      </c>
      <c r="T2075" s="78">
        <v>0</v>
      </c>
    </row>
    <row r="2076" spans="1:20" x14ac:dyDescent="0.25">
      <c r="A2076" s="73" t="s">
        <v>4491</v>
      </c>
      <c r="B2076" s="37">
        <v>8547175</v>
      </c>
      <c r="C2076" s="38" t="s">
        <v>29</v>
      </c>
      <c r="D2076" s="37" t="s">
        <v>1174</v>
      </c>
      <c r="E2076" s="38" t="s">
        <v>1175</v>
      </c>
      <c r="F2076" s="31" t="s">
        <v>170</v>
      </c>
      <c r="G2076" s="22" t="s">
        <v>10</v>
      </c>
      <c r="H2076" s="74"/>
      <c r="I2076" s="74"/>
      <c r="J2076" s="74"/>
      <c r="K2076" s="74"/>
      <c r="L2076" s="74"/>
      <c r="M2076" s="74"/>
      <c r="N2076" s="74">
        <v>70000</v>
      </c>
      <c r="O2076" s="74"/>
      <c r="P2076" s="74"/>
      <c r="Q2076" s="74"/>
      <c r="R2076" s="74"/>
      <c r="S2076" s="74"/>
      <c r="T2076" s="74"/>
    </row>
    <row r="2077" spans="1:20" x14ac:dyDescent="0.25">
      <c r="A2077" s="2" t="s">
        <v>4491</v>
      </c>
      <c r="B2077" s="34"/>
      <c r="C2077" s="36"/>
      <c r="D2077" s="34"/>
      <c r="E2077" s="36"/>
      <c r="F2077" s="10" t="s">
        <v>101</v>
      </c>
      <c r="G2077" s="18" t="s">
        <v>10</v>
      </c>
      <c r="H2077" s="26"/>
      <c r="I2077" s="26"/>
      <c r="J2077" s="26"/>
      <c r="K2077" s="26"/>
      <c r="L2077" s="26"/>
      <c r="M2077" s="26"/>
      <c r="N2077" s="26"/>
      <c r="O2077" s="26">
        <v>70000</v>
      </c>
      <c r="P2077" s="26"/>
      <c r="Q2077" s="26"/>
      <c r="R2077" s="26"/>
      <c r="S2077" s="26"/>
      <c r="T2077" s="26"/>
    </row>
    <row r="2078" spans="1:20" x14ac:dyDescent="0.25">
      <c r="A2078" s="2" t="s">
        <v>4491</v>
      </c>
      <c r="B2078" s="10" t="s">
        <v>1210</v>
      </c>
      <c r="C2078" s="10"/>
      <c r="D2078" s="10"/>
      <c r="E2078" s="10"/>
      <c r="F2078" s="10"/>
      <c r="G2078" s="10"/>
      <c r="H2078" s="27"/>
      <c r="I2078" s="27"/>
      <c r="J2078" s="27"/>
      <c r="K2078" s="27"/>
      <c r="L2078" s="27"/>
      <c r="M2078" s="27"/>
      <c r="N2078" s="27">
        <f>SUM(N2076:N2077)</f>
        <v>70000</v>
      </c>
      <c r="O2078" s="27">
        <f>SUM(O2076:O2077)</f>
        <v>70000</v>
      </c>
      <c r="P2078" s="27"/>
      <c r="Q2078" s="27"/>
      <c r="R2078" s="27"/>
      <c r="S2078" s="27"/>
      <c r="T2078" s="27"/>
    </row>
    <row r="2079" spans="1:20" x14ac:dyDescent="0.25">
      <c r="A2079" s="2" t="s">
        <v>4491</v>
      </c>
      <c r="B2079" s="33">
        <v>8776786</v>
      </c>
      <c r="C2079" s="35" t="s">
        <v>25</v>
      </c>
      <c r="D2079" s="33" t="s">
        <v>26</v>
      </c>
      <c r="E2079" s="35" t="s">
        <v>27</v>
      </c>
      <c r="F2079" s="10" t="s">
        <v>405</v>
      </c>
      <c r="G2079" s="18" t="s">
        <v>10</v>
      </c>
      <c r="H2079" s="26"/>
      <c r="I2079" s="26"/>
      <c r="J2079" s="26"/>
      <c r="K2079" s="26"/>
      <c r="L2079" s="26"/>
      <c r="M2079" s="26"/>
      <c r="N2079" s="26"/>
      <c r="O2079" s="26">
        <v>11976000</v>
      </c>
      <c r="P2079" s="26"/>
      <c r="Q2079" s="26"/>
      <c r="R2079" s="26"/>
      <c r="S2079" s="26"/>
      <c r="T2079" s="26"/>
    </row>
    <row r="2080" spans="1:20" x14ac:dyDescent="0.25">
      <c r="A2080" s="2" t="s">
        <v>4491</v>
      </c>
      <c r="B2080" s="34"/>
      <c r="C2080" s="36"/>
      <c r="D2080" s="34"/>
      <c r="E2080" s="36"/>
      <c r="F2080" s="10" t="s">
        <v>24</v>
      </c>
      <c r="G2080" s="18" t="s">
        <v>10</v>
      </c>
      <c r="H2080" s="26"/>
      <c r="I2080" s="26"/>
      <c r="J2080" s="26"/>
      <c r="K2080" s="26"/>
      <c r="L2080" s="26"/>
      <c r="M2080" s="26"/>
      <c r="N2080" s="26">
        <v>11976000</v>
      </c>
      <c r="O2080" s="26"/>
      <c r="P2080" s="26"/>
      <c r="Q2080" s="26"/>
      <c r="R2080" s="26"/>
      <c r="S2080" s="26"/>
      <c r="T2080" s="26"/>
    </row>
    <row r="2081" spans="1:20" x14ac:dyDescent="0.25">
      <c r="A2081" s="2" t="s">
        <v>4491</v>
      </c>
      <c r="B2081" s="10" t="s">
        <v>1211</v>
      </c>
      <c r="C2081" s="10"/>
      <c r="D2081" s="10"/>
      <c r="E2081" s="10"/>
      <c r="F2081" s="10"/>
      <c r="G2081" s="10"/>
      <c r="H2081" s="27"/>
      <c r="I2081" s="27"/>
      <c r="J2081" s="27"/>
      <c r="K2081" s="27"/>
      <c r="L2081" s="27"/>
      <c r="M2081" s="27"/>
      <c r="N2081" s="27">
        <f>SUM(N2079:N2080)</f>
        <v>11976000</v>
      </c>
      <c r="O2081" s="27">
        <f>SUM(O2079:O2080)</f>
        <v>11976000</v>
      </c>
      <c r="P2081" s="27"/>
      <c r="Q2081" s="27"/>
      <c r="R2081" s="27"/>
      <c r="S2081" s="27"/>
      <c r="T2081" s="27"/>
    </row>
    <row r="2082" spans="1:20" x14ac:dyDescent="0.25">
      <c r="A2082" s="2" t="s">
        <v>4491</v>
      </c>
      <c r="B2082" s="33">
        <v>8764401</v>
      </c>
      <c r="C2082" s="35" t="s">
        <v>141</v>
      </c>
      <c r="D2082" s="33" t="s">
        <v>1156</v>
      </c>
      <c r="E2082" s="35" t="s">
        <v>1157</v>
      </c>
      <c r="F2082" s="10" t="s">
        <v>188</v>
      </c>
      <c r="G2082" s="18" t="s">
        <v>10</v>
      </c>
      <c r="H2082" s="26"/>
      <c r="I2082" s="26"/>
      <c r="J2082" s="26"/>
      <c r="K2082" s="26"/>
      <c r="L2082" s="26"/>
      <c r="M2082" s="26"/>
      <c r="N2082" s="26"/>
      <c r="O2082" s="26">
        <v>147510</v>
      </c>
      <c r="P2082" s="26"/>
      <c r="Q2082" s="26"/>
      <c r="R2082" s="26"/>
      <c r="S2082" s="26"/>
      <c r="T2082" s="26"/>
    </row>
    <row r="2083" spans="1:20" x14ac:dyDescent="0.25">
      <c r="A2083" s="2" t="s">
        <v>4491</v>
      </c>
      <c r="B2083" s="34"/>
      <c r="C2083" s="36"/>
      <c r="D2083" s="34"/>
      <c r="E2083" s="36"/>
      <c r="F2083" s="10" t="s">
        <v>24</v>
      </c>
      <c r="G2083" s="18" t="s">
        <v>10</v>
      </c>
      <c r="H2083" s="26"/>
      <c r="I2083" s="26"/>
      <c r="J2083" s="26"/>
      <c r="K2083" s="26"/>
      <c r="L2083" s="26"/>
      <c r="M2083" s="26"/>
      <c r="N2083" s="26">
        <v>147510</v>
      </c>
      <c r="O2083" s="26"/>
      <c r="P2083" s="26"/>
      <c r="Q2083" s="26"/>
      <c r="R2083" s="26"/>
      <c r="S2083" s="26"/>
      <c r="T2083" s="26"/>
    </row>
    <row r="2084" spans="1:20" x14ac:dyDescent="0.25">
      <c r="A2084" s="2" t="s">
        <v>4491</v>
      </c>
      <c r="B2084" s="10" t="s">
        <v>1212</v>
      </c>
      <c r="C2084" s="10"/>
      <c r="D2084" s="10"/>
      <c r="E2084" s="10"/>
      <c r="F2084" s="10"/>
      <c r="G2084" s="10"/>
      <c r="H2084" s="27"/>
      <c r="I2084" s="27"/>
      <c r="J2084" s="27"/>
      <c r="K2084" s="27"/>
      <c r="L2084" s="27"/>
      <c r="M2084" s="27"/>
      <c r="N2084" s="27">
        <f>SUM(N2082:N2083)</f>
        <v>147510</v>
      </c>
      <c r="O2084" s="27">
        <f>SUM(O2082:O2083)</f>
        <v>147510</v>
      </c>
      <c r="P2084" s="27"/>
      <c r="Q2084" s="27"/>
      <c r="R2084" s="27"/>
      <c r="S2084" s="27"/>
      <c r="T2084" s="27"/>
    </row>
    <row r="2085" spans="1:20" x14ac:dyDescent="0.25">
      <c r="A2085" s="2" t="s">
        <v>4491</v>
      </c>
      <c r="B2085" s="33">
        <v>8764544</v>
      </c>
      <c r="C2085" s="35" t="s">
        <v>122</v>
      </c>
      <c r="D2085" s="33" t="s">
        <v>357</v>
      </c>
      <c r="E2085" s="35" t="s">
        <v>358</v>
      </c>
      <c r="F2085" s="10" t="s">
        <v>44</v>
      </c>
      <c r="G2085" s="18" t="s">
        <v>10</v>
      </c>
      <c r="H2085" s="26"/>
      <c r="I2085" s="26"/>
      <c r="J2085" s="26"/>
      <c r="K2085" s="26"/>
      <c r="L2085" s="26"/>
      <c r="M2085" s="26"/>
      <c r="N2085" s="26">
        <v>1385000</v>
      </c>
      <c r="O2085" s="26"/>
      <c r="P2085" s="26"/>
      <c r="Q2085" s="26"/>
      <c r="R2085" s="26"/>
      <c r="S2085" s="26"/>
      <c r="T2085" s="26"/>
    </row>
    <row r="2086" spans="1:20" x14ac:dyDescent="0.25">
      <c r="A2086" s="2" t="s">
        <v>4491</v>
      </c>
      <c r="B2086" s="37"/>
      <c r="C2086" s="38"/>
      <c r="D2086" s="37"/>
      <c r="E2086" s="38"/>
      <c r="F2086" s="10" t="s">
        <v>47</v>
      </c>
      <c r="G2086" s="18" t="s">
        <v>10</v>
      </c>
      <c r="H2086" s="26"/>
      <c r="I2086" s="26"/>
      <c r="J2086" s="26"/>
      <c r="K2086" s="26"/>
      <c r="L2086" s="26"/>
      <c r="M2086" s="26"/>
      <c r="N2086" s="26">
        <v>495660</v>
      </c>
      <c r="O2086" s="26"/>
      <c r="P2086" s="26"/>
      <c r="Q2086" s="26"/>
      <c r="R2086" s="26"/>
      <c r="S2086" s="26"/>
      <c r="T2086" s="26"/>
    </row>
    <row r="2087" spans="1:20" x14ac:dyDescent="0.25">
      <c r="A2087" s="2" t="s">
        <v>4491</v>
      </c>
      <c r="B2087" s="37"/>
      <c r="C2087" s="38"/>
      <c r="D2087" s="37"/>
      <c r="E2087" s="38"/>
      <c r="F2087" s="10" t="s">
        <v>128</v>
      </c>
      <c r="G2087" s="18" t="s">
        <v>10</v>
      </c>
      <c r="H2087" s="26"/>
      <c r="I2087" s="26"/>
      <c r="J2087" s="26"/>
      <c r="K2087" s="26"/>
      <c r="L2087" s="26"/>
      <c r="M2087" s="26"/>
      <c r="N2087" s="26"/>
      <c r="O2087" s="26">
        <v>10660</v>
      </c>
      <c r="P2087" s="26"/>
      <c r="Q2087" s="26"/>
      <c r="R2087" s="26"/>
      <c r="S2087" s="26"/>
      <c r="T2087" s="26"/>
    </row>
    <row r="2088" spans="1:20" x14ac:dyDescent="0.25">
      <c r="A2088" s="2" t="s">
        <v>4491</v>
      </c>
      <c r="B2088" s="37"/>
      <c r="C2088" s="38"/>
      <c r="D2088" s="37"/>
      <c r="E2088" s="38"/>
      <c r="F2088" s="10" t="s">
        <v>102</v>
      </c>
      <c r="G2088" s="18" t="s">
        <v>10</v>
      </c>
      <c r="H2088" s="26"/>
      <c r="I2088" s="26"/>
      <c r="J2088" s="26"/>
      <c r="K2088" s="26"/>
      <c r="L2088" s="26"/>
      <c r="M2088" s="26"/>
      <c r="N2088" s="26"/>
      <c r="O2088" s="26">
        <v>1000000</v>
      </c>
      <c r="P2088" s="26"/>
      <c r="Q2088" s="26"/>
      <c r="R2088" s="26"/>
      <c r="S2088" s="26"/>
      <c r="T2088" s="26"/>
    </row>
    <row r="2089" spans="1:20" x14ac:dyDescent="0.25">
      <c r="A2089" s="2" t="s">
        <v>4491</v>
      </c>
      <c r="B2089" s="37"/>
      <c r="C2089" s="38"/>
      <c r="D2089" s="37"/>
      <c r="E2089" s="38"/>
      <c r="F2089" s="10" t="s">
        <v>103</v>
      </c>
      <c r="G2089" s="18" t="s">
        <v>10</v>
      </c>
      <c r="H2089" s="26"/>
      <c r="I2089" s="26"/>
      <c r="J2089" s="26"/>
      <c r="K2089" s="26"/>
      <c r="L2089" s="26"/>
      <c r="M2089" s="26"/>
      <c r="N2089" s="26"/>
      <c r="O2089" s="26">
        <v>150000</v>
      </c>
      <c r="P2089" s="26"/>
      <c r="Q2089" s="26"/>
      <c r="R2089" s="26"/>
      <c r="S2089" s="26"/>
      <c r="T2089" s="26"/>
    </row>
    <row r="2090" spans="1:20" x14ac:dyDescent="0.25">
      <c r="A2090" s="2" t="s">
        <v>4491</v>
      </c>
      <c r="B2090" s="37"/>
      <c r="C2090" s="38"/>
      <c r="D2090" s="37"/>
      <c r="E2090" s="38"/>
      <c r="F2090" s="10" t="s">
        <v>13</v>
      </c>
      <c r="G2090" s="18" t="s">
        <v>10</v>
      </c>
      <c r="H2090" s="26"/>
      <c r="I2090" s="26"/>
      <c r="J2090" s="26"/>
      <c r="K2090" s="26"/>
      <c r="L2090" s="26"/>
      <c r="M2090" s="26"/>
      <c r="N2090" s="26"/>
      <c r="O2090" s="26">
        <v>500000</v>
      </c>
      <c r="P2090" s="26"/>
      <c r="Q2090" s="26"/>
      <c r="R2090" s="26"/>
      <c r="S2090" s="26"/>
      <c r="T2090" s="26"/>
    </row>
    <row r="2091" spans="1:20" x14ac:dyDescent="0.25">
      <c r="A2091" s="2" t="s">
        <v>4491</v>
      </c>
      <c r="B2091" s="37"/>
      <c r="C2091" s="38"/>
      <c r="D2091" s="37"/>
      <c r="E2091" s="38"/>
      <c r="F2091" s="10" t="s">
        <v>14</v>
      </c>
      <c r="G2091" s="18" t="s">
        <v>10</v>
      </c>
      <c r="H2091" s="26"/>
      <c r="I2091" s="26"/>
      <c r="J2091" s="26"/>
      <c r="K2091" s="26"/>
      <c r="L2091" s="26"/>
      <c r="M2091" s="26"/>
      <c r="N2091" s="26"/>
      <c r="O2091" s="26">
        <v>200000</v>
      </c>
      <c r="P2091" s="26"/>
      <c r="Q2091" s="26"/>
      <c r="R2091" s="26"/>
      <c r="S2091" s="26"/>
      <c r="T2091" s="26"/>
    </row>
    <row r="2092" spans="1:20" x14ac:dyDescent="0.25">
      <c r="A2092" s="2" t="s">
        <v>4491</v>
      </c>
      <c r="B2092" s="34"/>
      <c r="C2092" s="36"/>
      <c r="D2092" s="34"/>
      <c r="E2092" s="36"/>
      <c r="F2092" s="10" t="s">
        <v>22</v>
      </c>
      <c r="G2092" s="18" t="s">
        <v>10</v>
      </c>
      <c r="H2092" s="26"/>
      <c r="I2092" s="26"/>
      <c r="J2092" s="26"/>
      <c r="K2092" s="26"/>
      <c r="L2092" s="26"/>
      <c r="M2092" s="26"/>
      <c r="N2092" s="26"/>
      <c r="O2092" s="26">
        <v>20000</v>
      </c>
      <c r="P2092" s="26"/>
      <c r="Q2092" s="26"/>
      <c r="R2092" s="26"/>
      <c r="S2092" s="26"/>
      <c r="T2092" s="26"/>
    </row>
    <row r="2093" spans="1:20" x14ac:dyDescent="0.25">
      <c r="A2093" s="2" t="s">
        <v>4491</v>
      </c>
      <c r="B2093" s="10" t="s">
        <v>1213</v>
      </c>
      <c r="C2093" s="10"/>
      <c r="D2093" s="10"/>
      <c r="E2093" s="10"/>
      <c r="F2093" s="10"/>
      <c r="G2093" s="10"/>
      <c r="H2093" s="27"/>
      <c r="I2093" s="27"/>
      <c r="J2093" s="27"/>
      <c r="K2093" s="27"/>
      <c r="L2093" s="27"/>
      <c r="M2093" s="27"/>
      <c r="N2093" s="27">
        <f>SUM(N2085:N2092)</f>
        <v>1880660</v>
      </c>
      <c r="O2093" s="27">
        <f>SUM(O2085:O2092)</f>
        <v>1880660</v>
      </c>
      <c r="P2093" s="27"/>
      <c r="Q2093" s="27"/>
      <c r="R2093" s="27"/>
      <c r="S2093" s="27"/>
      <c r="T2093" s="27"/>
    </row>
    <row r="2094" spans="1:20" x14ac:dyDescent="0.25">
      <c r="A2094" s="2" t="s">
        <v>4491</v>
      </c>
      <c r="B2094" s="33">
        <v>8759678</v>
      </c>
      <c r="C2094" s="35" t="s">
        <v>629</v>
      </c>
      <c r="D2094" s="33" t="s">
        <v>630</v>
      </c>
      <c r="E2094" s="35" t="s">
        <v>631</v>
      </c>
      <c r="F2094" s="10" t="s">
        <v>47</v>
      </c>
      <c r="G2094" s="18" t="s">
        <v>10</v>
      </c>
      <c r="H2094" s="26"/>
      <c r="I2094" s="26"/>
      <c r="J2094" s="26"/>
      <c r="K2094" s="26"/>
      <c r="L2094" s="26"/>
      <c r="M2094" s="26"/>
      <c r="N2094" s="26">
        <v>450000</v>
      </c>
      <c r="O2094" s="26"/>
      <c r="P2094" s="26"/>
      <c r="Q2094" s="26"/>
      <c r="R2094" s="26"/>
      <c r="S2094" s="26"/>
      <c r="T2094" s="26"/>
    </row>
    <row r="2095" spans="1:20" x14ac:dyDescent="0.25">
      <c r="A2095" s="2" t="s">
        <v>4491</v>
      </c>
      <c r="B2095" s="34"/>
      <c r="C2095" s="36"/>
      <c r="D2095" s="34"/>
      <c r="E2095" s="36"/>
      <c r="F2095" s="10" t="s">
        <v>18</v>
      </c>
      <c r="G2095" s="18" t="s">
        <v>10</v>
      </c>
      <c r="H2095" s="26"/>
      <c r="I2095" s="26"/>
      <c r="J2095" s="26"/>
      <c r="K2095" s="26"/>
      <c r="L2095" s="26"/>
      <c r="M2095" s="26"/>
      <c r="N2095" s="26"/>
      <c r="O2095" s="26">
        <v>450000</v>
      </c>
      <c r="P2095" s="26"/>
      <c r="Q2095" s="26"/>
      <c r="R2095" s="26"/>
      <c r="S2095" s="26"/>
      <c r="T2095" s="26"/>
    </row>
    <row r="2096" spans="1:20" x14ac:dyDescent="0.25">
      <c r="A2096" s="2" t="s">
        <v>4491</v>
      </c>
      <c r="B2096" s="10" t="s">
        <v>1214</v>
      </c>
      <c r="C2096" s="10"/>
      <c r="D2096" s="10"/>
      <c r="E2096" s="10"/>
      <c r="F2096" s="10"/>
      <c r="G2096" s="10"/>
      <c r="H2096" s="27"/>
      <c r="I2096" s="27"/>
      <c r="J2096" s="27"/>
      <c r="K2096" s="27"/>
      <c r="L2096" s="27"/>
      <c r="M2096" s="27"/>
      <c r="N2096" s="27">
        <f>SUM(N2094:N2095)</f>
        <v>450000</v>
      </c>
      <c r="O2096" s="27">
        <f>SUM(O2094:O2095)</f>
        <v>450000</v>
      </c>
      <c r="P2096" s="27"/>
      <c r="Q2096" s="27"/>
      <c r="R2096" s="27"/>
      <c r="S2096" s="27"/>
      <c r="T2096" s="27"/>
    </row>
    <row r="2097" spans="1:20" x14ac:dyDescent="0.25">
      <c r="A2097" s="2" t="s">
        <v>4491</v>
      </c>
      <c r="B2097" s="33">
        <v>8769346</v>
      </c>
      <c r="C2097" s="35" t="s">
        <v>487</v>
      </c>
      <c r="D2097" s="33" t="s">
        <v>488</v>
      </c>
      <c r="E2097" s="35" t="s">
        <v>489</v>
      </c>
      <c r="F2097" s="10" t="s">
        <v>103</v>
      </c>
      <c r="G2097" s="18" t="s">
        <v>10</v>
      </c>
      <c r="H2097" s="26"/>
      <c r="I2097" s="26"/>
      <c r="J2097" s="26"/>
      <c r="K2097" s="26"/>
      <c r="L2097" s="26"/>
      <c r="M2097" s="26"/>
      <c r="N2097" s="26">
        <v>100000</v>
      </c>
      <c r="O2097" s="26"/>
      <c r="P2097" s="26"/>
      <c r="Q2097" s="26"/>
      <c r="R2097" s="26"/>
      <c r="S2097" s="26"/>
      <c r="T2097" s="26"/>
    </row>
    <row r="2098" spans="1:20" x14ac:dyDescent="0.25">
      <c r="A2098" s="2" t="s">
        <v>4491</v>
      </c>
      <c r="B2098" s="37"/>
      <c r="C2098" s="38"/>
      <c r="D2098" s="37"/>
      <c r="E2098" s="38"/>
      <c r="F2098" s="10" t="s">
        <v>187</v>
      </c>
      <c r="G2098" s="18" t="s">
        <v>10</v>
      </c>
      <c r="H2098" s="26"/>
      <c r="I2098" s="26"/>
      <c r="J2098" s="26"/>
      <c r="K2098" s="26"/>
      <c r="L2098" s="26"/>
      <c r="M2098" s="26"/>
      <c r="N2098" s="26">
        <v>400000</v>
      </c>
      <c r="O2098" s="26"/>
      <c r="P2098" s="26"/>
      <c r="Q2098" s="26"/>
      <c r="R2098" s="26"/>
      <c r="S2098" s="26"/>
      <c r="T2098" s="26"/>
    </row>
    <row r="2099" spans="1:20" x14ac:dyDescent="0.25">
      <c r="A2099" s="2" t="s">
        <v>4491</v>
      </c>
      <c r="B2099" s="37"/>
      <c r="C2099" s="38"/>
      <c r="D2099" s="37"/>
      <c r="E2099" s="38"/>
      <c r="F2099" s="10" t="s">
        <v>13</v>
      </c>
      <c r="G2099" s="18" t="s">
        <v>10</v>
      </c>
      <c r="H2099" s="26"/>
      <c r="I2099" s="26"/>
      <c r="J2099" s="26"/>
      <c r="K2099" s="26"/>
      <c r="L2099" s="26"/>
      <c r="M2099" s="26"/>
      <c r="N2099" s="26"/>
      <c r="O2099" s="26">
        <v>700000</v>
      </c>
      <c r="P2099" s="26"/>
      <c r="Q2099" s="26"/>
      <c r="R2099" s="26"/>
      <c r="S2099" s="26"/>
      <c r="T2099" s="26"/>
    </row>
    <row r="2100" spans="1:20" x14ac:dyDescent="0.25">
      <c r="A2100" s="2" t="s">
        <v>4491</v>
      </c>
      <c r="B2100" s="37"/>
      <c r="C2100" s="38"/>
      <c r="D2100" s="37"/>
      <c r="E2100" s="38"/>
      <c r="F2100" s="10" t="s">
        <v>15</v>
      </c>
      <c r="G2100" s="18" t="s">
        <v>10</v>
      </c>
      <c r="H2100" s="26"/>
      <c r="I2100" s="26"/>
      <c r="J2100" s="26"/>
      <c r="K2100" s="26"/>
      <c r="L2100" s="26"/>
      <c r="M2100" s="26"/>
      <c r="N2100" s="26">
        <v>150000</v>
      </c>
      <c r="O2100" s="26"/>
      <c r="P2100" s="26"/>
      <c r="Q2100" s="26"/>
      <c r="R2100" s="26"/>
      <c r="S2100" s="26"/>
      <c r="T2100" s="26"/>
    </row>
    <row r="2101" spans="1:20" x14ac:dyDescent="0.25">
      <c r="A2101" s="2" t="s">
        <v>4491</v>
      </c>
      <c r="B2101" s="34"/>
      <c r="C2101" s="36"/>
      <c r="D2101" s="34"/>
      <c r="E2101" s="36"/>
      <c r="F2101" s="10" t="s">
        <v>21</v>
      </c>
      <c r="G2101" s="18" t="s">
        <v>10</v>
      </c>
      <c r="H2101" s="26"/>
      <c r="I2101" s="26"/>
      <c r="J2101" s="26"/>
      <c r="K2101" s="26"/>
      <c r="L2101" s="26"/>
      <c r="M2101" s="26"/>
      <c r="N2101" s="26">
        <v>50000</v>
      </c>
      <c r="O2101" s="26"/>
      <c r="P2101" s="26"/>
      <c r="Q2101" s="26"/>
      <c r="R2101" s="26"/>
      <c r="S2101" s="26"/>
      <c r="T2101" s="26"/>
    </row>
    <row r="2102" spans="1:20" x14ac:dyDescent="0.25">
      <c r="A2102" s="2" t="s">
        <v>4491</v>
      </c>
      <c r="B2102" s="10" t="s">
        <v>1215</v>
      </c>
      <c r="C2102" s="10"/>
      <c r="D2102" s="10"/>
      <c r="E2102" s="10"/>
      <c r="F2102" s="10"/>
      <c r="G2102" s="10"/>
      <c r="H2102" s="27"/>
      <c r="I2102" s="27"/>
      <c r="J2102" s="27"/>
      <c r="K2102" s="27"/>
      <c r="L2102" s="27"/>
      <c r="M2102" s="27"/>
      <c r="N2102" s="27">
        <f>SUM(N2097:N2101)</f>
        <v>700000</v>
      </c>
      <c r="O2102" s="27">
        <f>SUM(O2097:O2101)</f>
        <v>700000</v>
      </c>
      <c r="P2102" s="27"/>
      <c r="Q2102" s="27"/>
      <c r="R2102" s="27"/>
      <c r="S2102" s="27"/>
      <c r="T2102" s="27"/>
    </row>
    <row r="2103" spans="1:20" x14ac:dyDescent="0.25">
      <c r="A2103" s="2" t="s">
        <v>4491</v>
      </c>
      <c r="B2103" s="33">
        <v>8583426</v>
      </c>
      <c r="C2103" s="35" t="s">
        <v>487</v>
      </c>
      <c r="D2103" s="33" t="s">
        <v>488</v>
      </c>
      <c r="E2103" s="35" t="s">
        <v>489</v>
      </c>
      <c r="F2103" s="10" t="s">
        <v>16</v>
      </c>
      <c r="G2103" s="18" t="s">
        <v>10</v>
      </c>
      <c r="H2103" s="26"/>
      <c r="I2103" s="26"/>
      <c r="J2103" s="26"/>
      <c r="K2103" s="26"/>
      <c r="L2103" s="26"/>
      <c r="M2103" s="26"/>
      <c r="N2103" s="26">
        <v>350000</v>
      </c>
      <c r="O2103" s="26"/>
      <c r="P2103" s="26"/>
      <c r="Q2103" s="26"/>
      <c r="R2103" s="26"/>
      <c r="S2103" s="26"/>
      <c r="T2103" s="26"/>
    </row>
    <row r="2104" spans="1:20" x14ac:dyDescent="0.25">
      <c r="A2104" s="2" t="s">
        <v>4491</v>
      </c>
      <c r="B2104" s="37"/>
      <c r="C2104" s="38"/>
      <c r="D2104" s="37"/>
      <c r="E2104" s="38"/>
      <c r="F2104" s="10" t="s">
        <v>18</v>
      </c>
      <c r="G2104" s="18" t="s">
        <v>10</v>
      </c>
      <c r="H2104" s="26"/>
      <c r="I2104" s="26"/>
      <c r="J2104" s="26"/>
      <c r="K2104" s="26"/>
      <c r="L2104" s="26"/>
      <c r="M2104" s="26"/>
      <c r="N2104" s="26">
        <v>100000</v>
      </c>
      <c r="O2104" s="26"/>
      <c r="P2104" s="26"/>
      <c r="Q2104" s="26"/>
      <c r="R2104" s="26"/>
      <c r="S2104" s="26"/>
      <c r="T2104" s="26"/>
    </row>
    <row r="2105" spans="1:20" x14ac:dyDescent="0.25">
      <c r="A2105" s="2" t="s">
        <v>4491</v>
      </c>
      <c r="B2105" s="37"/>
      <c r="C2105" s="38"/>
      <c r="D2105" s="37"/>
      <c r="E2105" s="38"/>
      <c r="F2105" s="10" t="s">
        <v>20</v>
      </c>
      <c r="G2105" s="18" t="s">
        <v>10</v>
      </c>
      <c r="H2105" s="26"/>
      <c r="I2105" s="26"/>
      <c r="J2105" s="26"/>
      <c r="K2105" s="26"/>
      <c r="L2105" s="26"/>
      <c r="M2105" s="26"/>
      <c r="N2105" s="26">
        <v>400000</v>
      </c>
      <c r="O2105" s="26"/>
      <c r="P2105" s="26"/>
      <c r="Q2105" s="26"/>
      <c r="R2105" s="26"/>
      <c r="S2105" s="26"/>
      <c r="T2105" s="26"/>
    </row>
    <row r="2106" spans="1:20" x14ac:dyDescent="0.25">
      <c r="A2106" s="2" t="s">
        <v>4491</v>
      </c>
      <c r="B2106" s="37"/>
      <c r="C2106" s="38"/>
      <c r="D2106" s="34"/>
      <c r="E2106" s="36"/>
      <c r="F2106" s="10" t="s">
        <v>24</v>
      </c>
      <c r="G2106" s="18" t="s">
        <v>10</v>
      </c>
      <c r="H2106" s="26"/>
      <c r="I2106" s="26"/>
      <c r="J2106" s="26"/>
      <c r="K2106" s="26"/>
      <c r="L2106" s="26"/>
      <c r="M2106" s="26"/>
      <c r="N2106" s="26">
        <v>500000</v>
      </c>
      <c r="O2106" s="26"/>
      <c r="P2106" s="26"/>
      <c r="Q2106" s="26"/>
      <c r="R2106" s="26"/>
      <c r="S2106" s="26"/>
      <c r="T2106" s="26"/>
    </row>
    <row r="2107" spans="1:20" x14ac:dyDescent="0.25">
      <c r="A2107" s="2" t="s">
        <v>4491</v>
      </c>
      <c r="B2107" s="37"/>
      <c r="C2107" s="36"/>
      <c r="D2107" s="10" t="s">
        <v>1216</v>
      </c>
      <c r="E2107" s="18" t="s">
        <v>1217</v>
      </c>
      <c r="F2107" s="10" t="s">
        <v>23</v>
      </c>
      <c r="G2107" s="18" t="s">
        <v>10</v>
      </c>
      <c r="H2107" s="26"/>
      <c r="I2107" s="26"/>
      <c r="J2107" s="26"/>
      <c r="K2107" s="26"/>
      <c r="L2107" s="26"/>
      <c r="M2107" s="26"/>
      <c r="N2107" s="26">
        <v>1623066</v>
      </c>
      <c r="O2107" s="26"/>
      <c r="P2107" s="26"/>
      <c r="Q2107" s="26"/>
      <c r="R2107" s="26"/>
      <c r="S2107" s="26"/>
      <c r="T2107" s="26"/>
    </row>
    <row r="2108" spans="1:20" x14ac:dyDescent="0.25">
      <c r="A2108" s="2" t="s">
        <v>4491</v>
      </c>
      <c r="B2108" s="37"/>
      <c r="C2108" s="35" t="s">
        <v>1218</v>
      </c>
      <c r="D2108" s="33" t="s">
        <v>1219</v>
      </c>
      <c r="E2108" s="35" t="s">
        <v>1220</v>
      </c>
      <c r="F2108" s="10" t="s">
        <v>53</v>
      </c>
      <c r="G2108" s="18" t="s">
        <v>10</v>
      </c>
      <c r="H2108" s="26"/>
      <c r="I2108" s="26"/>
      <c r="J2108" s="26"/>
      <c r="K2108" s="26"/>
      <c r="L2108" s="26"/>
      <c r="M2108" s="26"/>
      <c r="N2108" s="26"/>
      <c r="O2108" s="26">
        <v>300000</v>
      </c>
      <c r="P2108" s="26"/>
      <c r="Q2108" s="26"/>
      <c r="R2108" s="26"/>
      <c r="S2108" s="26"/>
      <c r="T2108" s="26"/>
    </row>
    <row r="2109" spans="1:20" x14ac:dyDescent="0.25">
      <c r="A2109" s="2" t="s">
        <v>4491</v>
      </c>
      <c r="B2109" s="37"/>
      <c r="C2109" s="38"/>
      <c r="D2109" s="37"/>
      <c r="E2109" s="38"/>
      <c r="F2109" s="10" t="s">
        <v>12</v>
      </c>
      <c r="G2109" s="18" t="s">
        <v>10</v>
      </c>
      <c r="H2109" s="26"/>
      <c r="I2109" s="26"/>
      <c r="J2109" s="26"/>
      <c r="K2109" s="26"/>
      <c r="L2109" s="26"/>
      <c r="M2109" s="26"/>
      <c r="N2109" s="26"/>
      <c r="O2109" s="26">
        <v>220831</v>
      </c>
      <c r="P2109" s="26"/>
      <c r="Q2109" s="26"/>
      <c r="R2109" s="26"/>
      <c r="S2109" s="26"/>
      <c r="T2109" s="26"/>
    </row>
    <row r="2110" spans="1:20" x14ac:dyDescent="0.25">
      <c r="A2110" s="2" t="s">
        <v>4491</v>
      </c>
      <c r="B2110" s="37"/>
      <c r="C2110" s="38"/>
      <c r="D2110" s="37"/>
      <c r="E2110" s="38"/>
      <c r="F2110" s="10" t="s">
        <v>19</v>
      </c>
      <c r="G2110" s="18" t="s">
        <v>10</v>
      </c>
      <c r="H2110" s="26"/>
      <c r="I2110" s="26"/>
      <c r="J2110" s="26"/>
      <c r="K2110" s="26"/>
      <c r="L2110" s="26"/>
      <c r="M2110" s="26"/>
      <c r="N2110" s="26"/>
      <c r="O2110" s="26">
        <v>199225</v>
      </c>
      <c r="P2110" s="26"/>
      <c r="Q2110" s="26"/>
      <c r="R2110" s="26"/>
      <c r="S2110" s="26"/>
      <c r="T2110" s="26"/>
    </row>
    <row r="2111" spans="1:20" x14ac:dyDescent="0.25">
      <c r="A2111" s="2" t="s">
        <v>4491</v>
      </c>
      <c r="B2111" s="34"/>
      <c r="C2111" s="36"/>
      <c r="D2111" s="34"/>
      <c r="E2111" s="36"/>
      <c r="F2111" s="10" t="s">
        <v>20</v>
      </c>
      <c r="G2111" s="18" t="s">
        <v>10</v>
      </c>
      <c r="H2111" s="26"/>
      <c r="I2111" s="26"/>
      <c r="J2111" s="26"/>
      <c r="K2111" s="26"/>
      <c r="L2111" s="26"/>
      <c r="M2111" s="26"/>
      <c r="N2111" s="26"/>
      <c r="O2111" s="26">
        <v>2253010</v>
      </c>
      <c r="P2111" s="26"/>
      <c r="Q2111" s="26"/>
      <c r="R2111" s="26"/>
      <c r="S2111" s="26"/>
      <c r="T2111" s="26"/>
    </row>
    <row r="2112" spans="1:20" x14ac:dyDescent="0.25">
      <c r="A2112" s="2" t="s">
        <v>4491</v>
      </c>
      <c r="B2112" s="10" t="s">
        <v>1221</v>
      </c>
      <c r="C2112" s="10"/>
      <c r="D2112" s="10"/>
      <c r="E2112" s="10"/>
      <c r="F2112" s="10"/>
      <c r="G2112" s="10"/>
      <c r="H2112" s="27"/>
      <c r="I2112" s="27"/>
      <c r="J2112" s="27"/>
      <c r="K2112" s="27"/>
      <c r="L2112" s="27"/>
      <c r="M2112" s="27"/>
      <c r="N2112" s="27">
        <f>SUM(N2103:N2111)</f>
        <v>2973066</v>
      </c>
      <c r="O2112" s="27">
        <f>SUM(O2103:O2111)</f>
        <v>2973066</v>
      </c>
      <c r="P2112" s="27"/>
      <c r="Q2112" s="27"/>
      <c r="R2112" s="27"/>
      <c r="S2112" s="27"/>
      <c r="T2112" s="27"/>
    </row>
    <row r="2113" spans="1:20" x14ac:dyDescent="0.25">
      <c r="A2113" s="2" t="s">
        <v>4491</v>
      </c>
      <c r="B2113" s="33">
        <v>8630308</v>
      </c>
      <c r="C2113" s="35" t="s">
        <v>310</v>
      </c>
      <c r="D2113" s="10" t="s">
        <v>311</v>
      </c>
      <c r="E2113" s="18" t="s">
        <v>312</v>
      </c>
      <c r="F2113" s="10" t="s">
        <v>44</v>
      </c>
      <c r="G2113" s="18" t="s">
        <v>10</v>
      </c>
      <c r="H2113" s="26"/>
      <c r="I2113" s="26"/>
      <c r="J2113" s="26"/>
      <c r="K2113" s="26"/>
      <c r="L2113" s="26"/>
      <c r="M2113" s="26"/>
      <c r="N2113" s="26">
        <v>552000</v>
      </c>
      <c r="O2113" s="26"/>
      <c r="P2113" s="26"/>
      <c r="Q2113" s="26"/>
      <c r="R2113" s="26"/>
      <c r="S2113" s="26"/>
      <c r="T2113" s="26"/>
    </row>
    <row r="2114" spans="1:20" x14ac:dyDescent="0.25">
      <c r="A2114" s="2" t="s">
        <v>4491</v>
      </c>
      <c r="B2114" s="37"/>
      <c r="C2114" s="38"/>
      <c r="D2114" s="33" t="s">
        <v>313</v>
      </c>
      <c r="E2114" s="35" t="s">
        <v>314</v>
      </c>
      <c r="F2114" s="10" t="s">
        <v>44</v>
      </c>
      <c r="G2114" s="18" t="s">
        <v>10</v>
      </c>
      <c r="H2114" s="26"/>
      <c r="I2114" s="26"/>
      <c r="J2114" s="26"/>
      <c r="K2114" s="26"/>
      <c r="L2114" s="26"/>
      <c r="M2114" s="26"/>
      <c r="N2114" s="26"/>
      <c r="O2114" s="26">
        <v>480000</v>
      </c>
      <c r="P2114" s="26"/>
      <c r="Q2114" s="26"/>
      <c r="R2114" s="26"/>
      <c r="S2114" s="26"/>
      <c r="T2114" s="26"/>
    </row>
    <row r="2115" spans="1:20" x14ac:dyDescent="0.25">
      <c r="A2115" s="2" t="s">
        <v>4491</v>
      </c>
      <c r="B2115" s="34"/>
      <c r="C2115" s="36"/>
      <c r="D2115" s="34"/>
      <c r="E2115" s="36"/>
      <c r="F2115" s="10" t="s">
        <v>47</v>
      </c>
      <c r="G2115" s="18" t="s">
        <v>10</v>
      </c>
      <c r="H2115" s="26"/>
      <c r="I2115" s="26"/>
      <c r="J2115" s="26"/>
      <c r="K2115" s="26"/>
      <c r="L2115" s="26"/>
      <c r="M2115" s="26"/>
      <c r="N2115" s="26"/>
      <c r="O2115" s="26">
        <v>72000</v>
      </c>
      <c r="P2115" s="26"/>
      <c r="Q2115" s="26"/>
      <c r="R2115" s="26"/>
      <c r="S2115" s="26"/>
      <c r="T2115" s="26"/>
    </row>
    <row r="2116" spans="1:20" x14ac:dyDescent="0.25">
      <c r="A2116" s="2" t="s">
        <v>4491</v>
      </c>
      <c r="B2116" s="10" t="s">
        <v>1222</v>
      </c>
      <c r="C2116" s="10"/>
      <c r="D2116" s="10"/>
      <c r="E2116" s="10"/>
      <c r="F2116" s="10"/>
      <c r="G2116" s="10"/>
      <c r="H2116" s="27"/>
      <c r="I2116" s="27"/>
      <c r="J2116" s="27"/>
      <c r="K2116" s="27"/>
      <c r="L2116" s="27"/>
      <c r="M2116" s="27"/>
      <c r="N2116" s="27">
        <f>SUM(N2113:N2115)</f>
        <v>552000</v>
      </c>
      <c r="O2116" s="27">
        <f>SUM(O2113:O2115)</f>
        <v>552000</v>
      </c>
      <c r="P2116" s="27"/>
      <c r="Q2116" s="27"/>
      <c r="R2116" s="27"/>
      <c r="S2116" s="27"/>
      <c r="T2116" s="27"/>
    </row>
    <row r="2117" spans="1:20" x14ac:dyDescent="0.25">
      <c r="A2117" s="2" t="s">
        <v>4491</v>
      </c>
      <c r="B2117" s="33">
        <v>8769345</v>
      </c>
      <c r="C2117" s="35" t="s">
        <v>578</v>
      </c>
      <c r="D2117" s="33" t="s">
        <v>880</v>
      </c>
      <c r="E2117" s="35" t="s">
        <v>881</v>
      </c>
      <c r="F2117" s="10" t="s">
        <v>18</v>
      </c>
      <c r="G2117" s="18" t="s">
        <v>10</v>
      </c>
      <c r="H2117" s="26"/>
      <c r="I2117" s="26"/>
      <c r="J2117" s="26"/>
      <c r="K2117" s="26"/>
      <c r="L2117" s="26"/>
      <c r="M2117" s="26"/>
      <c r="N2117" s="26"/>
      <c r="O2117" s="26">
        <v>950000</v>
      </c>
      <c r="P2117" s="26"/>
      <c r="Q2117" s="26"/>
      <c r="R2117" s="26"/>
      <c r="S2117" s="26"/>
      <c r="T2117" s="26"/>
    </row>
    <row r="2118" spans="1:20" x14ac:dyDescent="0.25">
      <c r="A2118" s="2" t="s">
        <v>4491</v>
      </c>
      <c r="B2118" s="34"/>
      <c r="C2118" s="36"/>
      <c r="D2118" s="34"/>
      <c r="E2118" s="36"/>
      <c r="F2118" s="10" t="s">
        <v>20</v>
      </c>
      <c r="G2118" s="18" t="s">
        <v>10</v>
      </c>
      <c r="H2118" s="26"/>
      <c r="I2118" s="26"/>
      <c r="J2118" s="26"/>
      <c r="K2118" s="26"/>
      <c r="L2118" s="26"/>
      <c r="M2118" s="26"/>
      <c r="N2118" s="26">
        <v>950000</v>
      </c>
      <c r="O2118" s="26"/>
      <c r="P2118" s="26"/>
      <c r="Q2118" s="26"/>
      <c r="R2118" s="26"/>
      <c r="S2118" s="26"/>
      <c r="T2118" s="26"/>
    </row>
    <row r="2119" spans="1:20" x14ac:dyDescent="0.25">
      <c r="A2119" s="2" t="s">
        <v>4491</v>
      </c>
      <c r="B2119" s="10" t="s">
        <v>1223</v>
      </c>
      <c r="C2119" s="10"/>
      <c r="D2119" s="10"/>
      <c r="E2119" s="10"/>
      <c r="F2119" s="10"/>
      <c r="G2119" s="10"/>
      <c r="H2119" s="27"/>
      <c r="I2119" s="27"/>
      <c r="J2119" s="27"/>
      <c r="K2119" s="27"/>
      <c r="L2119" s="27"/>
      <c r="M2119" s="27"/>
      <c r="N2119" s="27">
        <f>SUM(N2117:N2118)</f>
        <v>950000</v>
      </c>
      <c r="O2119" s="27">
        <f>SUM(O2117:O2118)</f>
        <v>950000</v>
      </c>
      <c r="P2119" s="27"/>
      <c r="Q2119" s="27"/>
      <c r="R2119" s="27"/>
      <c r="S2119" s="27"/>
      <c r="T2119" s="27"/>
    </row>
    <row r="2120" spans="1:20" x14ac:dyDescent="0.25">
      <c r="A2120" s="2" t="s">
        <v>4491</v>
      </c>
      <c r="B2120" s="33">
        <v>8806685</v>
      </c>
      <c r="C2120" s="35" t="s">
        <v>183</v>
      </c>
      <c r="D2120" s="33" t="s">
        <v>1224</v>
      </c>
      <c r="E2120" s="35" t="s">
        <v>1225</v>
      </c>
      <c r="F2120" s="10" t="s">
        <v>18</v>
      </c>
      <c r="G2120" s="18" t="s">
        <v>10</v>
      </c>
      <c r="H2120" s="26"/>
      <c r="I2120" s="26"/>
      <c r="J2120" s="26"/>
      <c r="K2120" s="26"/>
      <c r="L2120" s="26"/>
      <c r="M2120" s="26"/>
      <c r="N2120" s="26">
        <v>307500</v>
      </c>
      <c r="O2120" s="26"/>
      <c r="P2120" s="26"/>
      <c r="Q2120" s="26"/>
      <c r="R2120" s="26"/>
      <c r="S2120" s="26"/>
      <c r="T2120" s="26"/>
    </row>
    <row r="2121" spans="1:20" x14ac:dyDescent="0.25">
      <c r="A2121" s="2" t="s">
        <v>4491</v>
      </c>
      <c r="B2121" s="37"/>
      <c r="C2121" s="38"/>
      <c r="D2121" s="37"/>
      <c r="E2121" s="38"/>
      <c r="F2121" s="10" t="s">
        <v>20</v>
      </c>
      <c r="G2121" s="18" t="s">
        <v>10</v>
      </c>
      <c r="H2121" s="26"/>
      <c r="I2121" s="26"/>
      <c r="J2121" s="26"/>
      <c r="K2121" s="26"/>
      <c r="L2121" s="26"/>
      <c r="M2121" s="26"/>
      <c r="N2121" s="26">
        <v>205000</v>
      </c>
      <c r="O2121" s="26"/>
      <c r="P2121" s="26"/>
      <c r="Q2121" s="26"/>
      <c r="R2121" s="26"/>
      <c r="S2121" s="26"/>
      <c r="T2121" s="26"/>
    </row>
    <row r="2122" spans="1:20" x14ac:dyDescent="0.25">
      <c r="A2122" s="2" t="s">
        <v>4491</v>
      </c>
      <c r="B2122" s="37"/>
      <c r="C2122" s="38"/>
      <c r="D2122" s="37"/>
      <c r="E2122" s="38"/>
      <c r="F2122" s="10" t="s">
        <v>367</v>
      </c>
      <c r="G2122" s="18" t="s">
        <v>10</v>
      </c>
      <c r="H2122" s="26"/>
      <c r="I2122" s="26"/>
      <c r="J2122" s="26"/>
      <c r="K2122" s="26"/>
      <c r="L2122" s="26"/>
      <c r="M2122" s="26"/>
      <c r="N2122" s="26"/>
      <c r="O2122" s="26">
        <v>1025000</v>
      </c>
      <c r="P2122" s="26"/>
      <c r="Q2122" s="26"/>
      <c r="R2122" s="26"/>
      <c r="S2122" s="26"/>
      <c r="T2122" s="26"/>
    </row>
    <row r="2123" spans="1:20" x14ac:dyDescent="0.25">
      <c r="A2123" s="2" t="s">
        <v>4491</v>
      </c>
      <c r="B2123" s="34"/>
      <c r="C2123" s="36"/>
      <c r="D2123" s="34"/>
      <c r="E2123" s="36"/>
      <c r="F2123" s="10" t="s">
        <v>24</v>
      </c>
      <c r="G2123" s="18" t="s">
        <v>10</v>
      </c>
      <c r="H2123" s="26"/>
      <c r="I2123" s="26"/>
      <c r="J2123" s="26"/>
      <c r="K2123" s="26"/>
      <c r="L2123" s="26"/>
      <c r="M2123" s="26"/>
      <c r="N2123" s="26">
        <v>512500</v>
      </c>
      <c r="O2123" s="26"/>
      <c r="P2123" s="26"/>
      <c r="Q2123" s="26"/>
      <c r="R2123" s="26"/>
      <c r="S2123" s="26"/>
      <c r="T2123" s="26"/>
    </row>
    <row r="2124" spans="1:20" x14ac:dyDescent="0.25">
      <c r="A2124" s="2" t="s">
        <v>4491</v>
      </c>
      <c r="B2124" s="10" t="s">
        <v>1226</v>
      </c>
      <c r="C2124" s="10"/>
      <c r="D2124" s="10"/>
      <c r="E2124" s="10"/>
      <c r="F2124" s="10"/>
      <c r="G2124" s="10"/>
      <c r="H2124" s="27"/>
      <c r="I2124" s="27"/>
      <c r="J2124" s="27"/>
      <c r="K2124" s="27"/>
      <c r="L2124" s="27"/>
      <c r="M2124" s="27"/>
      <c r="N2124" s="27">
        <f>SUM(N2120:N2123)</f>
        <v>1025000</v>
      </c>
      <c r="O2124" s="27">
        <f>SUM(O2120:O2123)</f>
        <v>1025000</v>
      </c>
      <c r="P2124" s="27"/>
      <c r="Q2124" s="27"/>
      <c r="R2124" s="27"/>
      <c r="S2124" s="27"/>
      <c r="T2124" s="27"/>
    </row>
    <row r="2125" spans="1:20" x14ac:dyDescent="0.25">
      <c r="A2125" s="2" t="s">
        <v>4491</v>
      </c>
      <c r="B2125" s="33">
        <v>8582440</v>
      </c>
      <c r="C2125" s="18" t="s">
        <v>109</v>
      </c>
      <c r="D2125" s="10" t="s">
        <v>429</v>
      </c>
      <c r="E2125" s="18" t="s">
        <v>430</v>
      </c>
      <c r="F2125" s="10" t="s">
        <v>20</v>
      </c>
      <c r="G2125" s="18" t="s">
        <v>10</v>
      </c>
      <c r="H2125" s="26"/>
      <c r="I2125" s="26"/>
      <c r="J2125" s="26"/>
      <c r="K2125" s="26"/>
      <c r="L2125" s="26"/>
      <c r="M2125" s="26"/>
      <c r="N2125" s="26">
        <v>500000</v>
      </c>
      <c r="O2125" s="26"/>
      <c r="P2125" s="26"/>
      <c r="Q2125" s="26"/>
      <c r="R2125" s="26"/>
      <c r="S2125" s="26"/>
      <c r="T2125" s="26"/>
    </row>
    <row r="2126" spans="1:20" x14ac:dyDescent="0.25">
      <c r="A2126" s="2" t="s">
        <v>4491</v>
      </c>
      <c r="B2126" s="37"/>
      <c r="C2126" s="18" t="s">
        <v>98</v>
      </c>
      <c r="D2126" s="10" t="s">
        <v>1227</v>
      </c>
      <c r="E2126" s="18" t="s">
        <v>1228</v>
      </c>
      <c r="F2126" s="10" t="s">
        <v>20</v>
      </c>
      <c r="G2126" s="18" t="s">
        <v>10</v>
      </c>
      <c r="H2126" s="26"/>
      <c r="I2126" s="26"/>
      <c r="J2126" s="26"/>
      <c r="K2126" s="26"/>
      <c r="L2126" s="26"/>
      <c r="M2126" s="26"/>
      <c r="N2126" s="26">
        <v>1000000</v>
      </c>
      <c r="O2126" s="26"/>
      <c r="P2126" s="26"/>
      <c r="Q2126" s="26"/>
      <c r="R2126" s="26"/>
      <c r="S2126" s="26"/>
      <c r="T2126" s="26"/>
    </row>
    <row r="2127" spans="1:20" x14ac:dyDescent="0.25">
      <c r="A2127" s="2" t="s">
        <v>4491</v>
      </c>
      <c r="B2127" s="37"/>
      <c r="C2127" s="35" t="s">
        <v>29</v>
      </c>
      <c r="D2127" s="10" t="s">
        <v>365</v>
      </c>
      <c r="E2127" s="18" t="s">
        <v>366</v>
      </c>
      <c r="F2127" s="10" t="s">
        <v>53</v>
      </c>
      <c r="G2127" s="18" t="s">
        <v>10</v>
      </c>
      <c r="H2127" s="26"/>
      <c r="I2127" s="26"/>
      <c r="J2127" s="26"/>
      <c r="K2127" s="26"/>
      <c r="L2127" s="26"/>
      <c r="M2127" s="26"/>
      <c r="N2127" s="26">
        <v>500000</v>
      </c>
      <c r="O2127" s="26"/>
      <c r="P2127" s="26"/>
      <c r="Q2127" s="26"/>
      <c r="R2127" s="26"/>
      <c r="S2127" s="26"/>
      <c r="T2127" s="26"/>
    </row>
    <row r="2128" spans="1:20" x14ac:dyDescent="0.25">
      <c r="A2128" s="2" t="s">
        <v>4491</v>
      </c>
      <c r="B2128" s="37"/>
      <c r="C2128" s="36"/>
      <c r="D2128" s="10" t="s">
        <v>498</v>
      </c>
      <c r="E2128" s="18" t="s">
        <v>499</v>
      </c>
      <c r="F2128" s="10" t="s">
        <v>53</v>
      </c>
      <c r="G2128" s="18" t="s">
        <v>10</v>
      </c>
      <c r="H2128" s="26"/>
      <c r="I2128" s="26"/>
      <c r="J2128" s="26"/>
      <c r="K2128" s="26"/>
      <c r="L2128" s="26"/>
      <c r="M2128" s="26"/>
      <c r="N2128" s="26">
        <v>2000000</v>
      </c>
      <c r="O2128" s="26"/>
      <c r="P2128" s="26"/>
      <c r="Q2128" s="26"/>
      <c r="R2128" s="26"/>
      <c r="S2128" s="26"/>
      <c r="T2128" s="26"/>
    </row>
    <row r="2129" spans="1:20" x14ac:dyDescent="0.25">
      <c r="A2129" s="2" t="s">
        <v>4491</v>
      </c>
      <c r="B2129" s="34"/>
      <c r="C2129" s="18" t="s">
        <v>1218</v>
      </c>
      <c r="D2129" s="10" t="s">
        <v>1219</v>
      </c>
      <c r="E2129" s="18" t="s">
        <v>1220</v>
      </c>
      <c r="F2129" s="10" t="s">
        <v>77</v>
      </c>
      <c r="G2129" s="18" t="s">
        <v>10</v>
      </c>
      <c r="H2129" s="26"/>
      <c r="I2129" s="26"/>
      <c r="J2129" s="26"/>
      <c r="K2129" s="26"/>
      <c r="L2129" s="26"/>
      <c r="M2129" s="26"/>
      <c r="N2129" s="26"/>
      <c r="O2129" s="26">
        <v>4000000</v>
      </c>
      <c r="P2129" s="26"/>
      <c r="Q2129" s="26"/>
      <c r="R2129" s="26"/>
      <c r="S2129" s="26"/>
      <c r="T2129" s="26"/>
    </row>
    <row r="2130" spans="1:20" x14ac:dyDescent="0.25">
      <c r="A2130" s="2" t="s">
        <v>4491</v>
      </c>
      <c r="B2130" s="10" t="s">
        <v>1229</v>
      </c>
      <c r="C2130" s="10"/>
      <c r="D2130" s="10"/>
      <c r="E2130" s="10"/>
      <c r="F2130" s="10"/>
      <c r="G2130" s="10"/>
      <c r="H2130" s="27"/>
      <c r="I2130" s="27"/>
      <c r="J2130" s="27"/>
      <c r="K2130" s="27"/>
      <c r="L2130" s="27"/>
      <c r="M2130" s="27"/>
      <c r="N2130" s="27">
        <f>SUM(N2125:N2129)</f>
        <v>4000000</v>
      </c>
      <c r="O2130" s="27">
        <f>SUM(O2125:O2129)</f>
        <v>4000000</v>
      </c>
      <c r="P2130" s="27"/>
      <c r="Q2130" s="27"/>
      <c r="R2130" s="27"/>
      <c r="S2130" s="27"/>
      <c r="T2130" s="27"/>
    </row>
    <row r="2131" spans="1:20" x14ac:dyDescent="0.25">
      <c r="A2131" s="2" t="s">
        <v>4491</v>
      </c>
      <c r="B2131" s="33">
        <v>8652046</v>
      </c>
      <c r="C2131" s="35" t="s">
        <v>29</v>
      </c>
      <c r="D2131" s="33" t="s">
        <v>365</v>
      </c>
      <c r="E2131" s="35" t="s">
        <v>366</v>
      </c>
      <c r="F2131" s="10" t="s">
        <v>44</v>
      </c>
      <c r="G2131" s="18" t="s">
        <v>10</v>
      </c>
      <c r="H2131" s="26"/>
      <c r="I2131" s="26"/>
      <c r="J2131" s="26"/>
      <c r="K2131" s="26"/>
      <c r="L2131" s="26"/>
      <c r="M2131" s="26"/>
      <c r="N2131" s="26">
        <v>550000</v>
      </c>
      <c r="O2131" s="26"/>
      <c r="P2131" s="26"/>
      <c r="Q2131" s="26"/>
      <c r="R2131" s="26"/>
      <c r="S2131" s="26"/>
      <c r="T2131" s="26"/>
    </row>
    <row r="2132" spans="1:20" x14ac:dyDescent="0.25">
      <c r="A2132" s="2" t="s">
        <v>4491</v>
      </c>
      <c r="B2132" s="37"/>
      <c r="C2132" s="38"/>
      <c r="D2132" s="37"/>
      <c r="E2132" s="38"/>
      <c r="F2132" s="10" t="s">
        <v>47</v>
      </c>
      <c r="G2132" s="18" t="s">
        <v>10</v>
      </c>
      <c r="H2132" s="26"/>
      <c r="I2132" s="26"/>
      <c r="J2132" s="26"/>
      <c r="K2132" s="26"/>
      <c r="L2132" s="26"/>
      <c r="M2132" s="26"/>
      <c r="N2132" s="26">
        <v>200000</v>
      </c>
      <c r="O2132" s="26"/>
      <c r="P2132" s="26"/>
      <c r="Q2132" s="26"/>
      <c r="R2132" s="26"/>
      <c r="S2132" s="26"/>
      <c r="T2132" s="26"/>
    </row>
    <row r="2133" spans="1:20" x14ac:dyDescent="0.25">
      <c r="A2133" s="2" t="s">
        <v>4491</v>
      </c>
      <c r="B2133" s="34"/>
      <c r="C2133" s="36"/>
      <c r="D2133" s="34"/>
      <c r="E2133" s="36"/>
      <c r="F2133" s="10" t="s">
        <v>53</v>
      </c>
      <c r="G2133" s="18" t="s">
        <v>10</v>
      </c>
      <c r="H2133" s="26"/>
      <c r="I2133" s="26"/>
      <c r="J2133" s="26"/>
      <c r="K2133" s="26"/>
      <c r="L2133" s="26"/>
      <c r="M2133" s="26"/>
      <c r="N2133" s="26"/>
      <c r="O2133" s="26">
        <v>750000</v>
      </c>
      <c r="P2133" s="26"/>
      <c r="Q2133" s="26"/>
      <c r="R2133" s="26"/>
      <c r="S2133" s="26"/>
      <c r="T2133" s="26"/>
    </row>
    <row r="2134" spans="1:20" x14ac:dyDescent="0.25">
      <c r="A2134" s="2" t="s">
        <v>4491</v>
      </c>
      <c r="B2134" s="10" t="s">
        <v>1230</v>
      </c>
      <c r="C2134" s="10"/>
      <c r="D2134" s="10"/>
      <c r="E2134" s="10"/>
      <c r="F2134" s="10"/>
      <c r="G2134" s="10"/>
      <c r="H2134" s="27"/>
      <c r="I2134" s="27"/>
      <c r="J2134" s="27"/>
      <c r="K2134" s="27"/>
      <c r="L2134" s="27"/>
      <c r="M2134" s="27"/>
      <c r="N2134" s="27">
        <f>SUM(N2131:N2133)</f>
        <v>750000</v>
      </c>
      <c r="O2134" s="27">
        <f>SUM(O2131:O2133)</f>
        <v>750000</v>
      </c>
      <c r="P2134" s="27"/>
      <c r="Q2134" s="27"/>
      <c r="R2134" s="27"/>
      <c r="S2134" s="27"/>
      <c r="T2134" s="27"/>
    </row>
    <row r="2135" spans="1:20" x14ac:dyDescent="0.25">
      <c r="A2135" s="2" t="s">
        <v>4491</v>
      </c>
      <c r="B2135" s="33">
        <v>8651340</v>
      </c>
      <c r="C2135" s="35" t="s">
        <v>640</v>
      </c>
      <c r="D2135" s="33" t="s">
        <v>643</v>
      </c>
      <c r="E2135" s="35" t="s">
        <v>644</v>
      </c>
      <c r="F2135" s="10" t="s">
        <v>18</v>
      </c>
      <c r="G2135" s="18" t="s">
        <v>10</v>
      </c>
      <c r="H2135" s="26"/>
      <c r="I2135" s="26"/>
      <c r="J2135" s="26"/>
      <c r="K2135" s="26"/>
      <c r="L2135" s="26"/>
      <c r="M2135" s="26"/>
      <c r="N2135" s="26"/>
      <c r="O2135" s="26">
        <v>600000</v>
      </c>
      <c r="P2135" s="26"/>
      <c r="Q2135" s="26"/>
      <c r="R2135" s="26"/>
      <c r="S2135" s="26"/>
      <c r="T2135" s="26"/>
    </row>
    <row r="2136" spans="1:20" x14ac:dyDescent="0.25">
      <c r="A2136" s="2" t="s">
        <v>4491</v>
      </c>
      <c r="B2136" s="34"/>
      <c r="C2136" s="36"/>
      <c r="D2136" s="34"/>
      <c r="E2136" s="36"/>
      <c r="F2136" s="10" t="s">
        <v>24</v>
      </c>
      <c r="G2136" s="18" t="s">
        <v>10</v>
      </c>
      <c r="H2136" s="26"/>
      <c r="I2136" s="26"/>
      <c r="J2136" s="26"/>
      <c r="K2136" s="26"/>
      <c r="L2136" s="26"/>
      <c r="M2136" s="26"/>
      <c r="N2136" s="26">
        <v>600000</v>
      </c>
      <c r="O2136" s="26"/>
      <c r="P2136" s="26"/>
      <c r="Q2136" s="26"/>
      <c r="R2136" s="26"/>
      <c r="S2136" s="26"/>
      <c r="T2136" s="26"/>
    </row>
    <row r="2137" spans="1:20" x14ac:dyDescent="0.25">
      <c r="A2137" s="2" t="s">
        <v>4491</v>
      </c>
      <c r="B2137" s="10" t="s">
        <v>1231</v>
      </c>
      <c r="C2137" s="10"/>
      <c r="D2137" s="10"/>
      <c r="E2137" s="10"/>
      <c r="F2137" s="10"/>
      <c r="G2137" s="10"/>
      <c r="H2137" s="27"/>
      <c r="I2137" s="27"/>
      <c r="J2137" s="27"/>
      <c r="K2137" s="27"/>
      <c r="L2137" s="27"/>
      <c r="M2137" s="27"/>
      <c r="N2137" s="27">
        <f>SUM(N2135:N2136)</f>
        <v>600000</v>
      </c>
      <c r="O2137" s="27">
        <f>SUM(O2135:O2136)</f>
        <v>600000</v>
      </c>
      <c r="P2137" s="27"/>
      <c r="Q2137" s="27"/>
      <c r="R2137" s="27"/>
      <c r="S2137" s="27"/>
      <c r="T2137" s="27"/>
    </row>
    <row r="2138" spans="1:20" x14ac:dyDescent="0.25">
      <c r="A2138" s="2" t="s">
        <v>4491</v>
      </c>
      <c r="B2138" s="33">
        <v>8739510</v>
      </c>
      <c r="C2138" s="35" t="s">
        <v>663</v>
      </c>
      <c r="D2138" s="33" t="s">
        <v>1232</v>
      </c>
      <c r="E2138" s="35" t="s">
        <v>1233</v>
      </c>
      <c r="F2138" s="10" t="s">
        <v>17</v>
      </c>
      <c r="G2138" s="18" t="s">
        <v>10</v>
      </c>
      <c r="H2138" s="26"/>
      <c r="I2138" s="26"/>
      <c r="J2138" s="26"/>
      <c r="K2138" s="26"/>
      <c r="L2138" s="26"/>
      <c r="M2138" s="26"/>
      <c r="N2138" s="26">
        <v>600000</v>
      </c>
      <c r="O2138" s="26"/>
      <c r="P2138" s="26"/>
      <c r="Q2138" s="26"/>
      <c r="R2138" s="26"/>
      <c r="S2138" s="26"/>
      <c r="T2138" s="26"/>
    </row>
    <row r="2139" spans="1:20" x14ac:dyDescent="0.25">
      <c r="A2139" s="2" t="s">
        <v>4491</v>
      </c>
      <c r="B2139" s="34"/>
      <c r="C2139" s="36"/>
      <c r="D2139" s="34"/>
      <c r="E2139" s="36"/>
      <c r="F2139" s="10" t="s">
        <v>18</v>
      </c>
      <c r="G2139" s="18" t="s">
        <v>10</v>
      </c>
      <c r="H2139" s="26"/>
      <c r="I2139" s="26"/>
      <c r="J2139" s="26"/>
      <c r="K2139" s="26"/>
      <c r="L2139" s="26"/>
      <c r="M2139" s="26"/>
      <c r="N2139" s="26"/>
      <c r="O2139" s="26">
        <v>600000</v>
      </c>
      <c r="P2139" s="26"/>
      <c r="Q2139" s="26"/>
      <c r="R2139" s="26"/>
      <c r="S2139" s="26"/>
      <c r="T2139" s="26"/>
    </row>
    <row r="2140" spans="1:20" x14ac:dyDescent="0.25">
      <c r="A2140" s="2" t="s">
        <v>4491</v>
      </c>
      <c r="B2140" s="10" t="s">
        <v>1234</v>
      </c>
      <c r="C2140" s="10"/>
      <c r="D2140" s="10"/>
      <c r="E2140" s="10"/>
      <c r="F2140" s="10"/>
      <c r="G2140" s="10"/>
      <c r="H2140" s="27"/>
      <c r="I2140" s="27"/>
      <c r="J2140" s="27"/>
      <c r="K2140" s="27"/>
      <c r="L2140" s="27"/>
      <c r="M2140" s="27"/>
      <c r="N2140" s="27">
        <f>SUM(N2138:N2139)</f>
        <v>600000</v>
      </c>
      <c r="O2140" s="27">
        <f>SUM(O2138:O2139)</f>
        <v>600000</v>
      </c>
      <c r="P2140" s="27"/>
      <c r="Q2140" s="27"/>
      <c r="R2140" s="27"/>
      <c r="S2140" s="27"/>
      <c r="T2140" s="27"/>
    </row>
    <row r="2141" spans="1:20" x14ac:dyDescent="0.25">
      <c r="A2141" s="2" t="s">
        <v>4491</v>
      </c>
      <c r="B2141" s="33">
        <v>8672438</v>
      </c>
      <c r="C2141" s="35" t="s">
        <v>6</v>
      </c>
      <c r="D2141" s="33" t="s">
        <v>1235</v>
      </c>
      <c r="E2141" s="35" t="s">
        <v>1236</v>
      </c>
      <c r="F2141" s="10" t="s">
        <v>13</v>
      </c>
      <c r="G2141" s="18" t="s">
        <v>10</v>
      </c>
      <c r="H2141" s="26"/>
      <c r="I2141" s="26"/>
      <c r="J2141" s="26"/>
      <c r="K2141" s="26"/>
      <c r="L2141" s="26"/>
      <c r="M2141" s="26"/>
      <c r="N2141" s="26"/>
      <c r="O2141" s="26">
        <v>50000</v>
      </c>
      <c r="P2141" s="26"/>
      <c r="Q2141" s="26"/>
      <c r="R2141" s="26"/>
      <c r="S2141" s="26"/>
      <c r="T2141" s="26"/>
    </row>
    <row r="2142" spans="1:20" x14ac:dyDescent="0.25">
      <c r="A2142" s="2" t="s">
        <v>4491</v>
      </c>
      <c r="B2142" s="37"/>
      <c r="C2142" s="38"/>
      <c r="D2142" s="37"/>
      <c r="E2142" s="38"/>
      <c r="F2142" s="10" t="s">
        <v>15</v>
      </c>
      <c r="G2142" s="18" t="s">
        <v>10</v>
      </c>
      <c r="H2142" s="26"/>
      <c r="I2142" s="26"/>
      <c r="J2142" s="26"/>
      <c r="K2142" s="26"/>
      <c r="L2142" s="26"/>
      <c r="M2142" s="26"/>
      <c r="N2142" s="26"/>
      <c r="O2142" s="26">
        <v>50000</v>
      </c>
      <c r="P2142" s="26"/>
      <c r="Q2142" s="26"/>
      <c r="R2142" s="26"/>
      <c r="S2142" s="26"/>
      <c r="T2142" s="26"/>
    </row>
    <row r="2143" spans="1:20" x14ac:dyDescent="0.25">
      <c r="A2143" s="2" t="s">
        <v>4491</v>
      </c>
      <c r="B2143" s="37"/>
      <c r="C2143" s="38"/>
      <c r="D2143" s="37"/>
      <c r="E2143" s="38"/>
      <c r="F2143" s="10" t="s">
        <v>17</v>
      </c>
      <c r="G2143" s="18" t="s">
        <v>10</v>
      </c>
      <c r="H2143" s="26"/>
      <c r="I2143" s="26"/>
      <c r="J2143" s="26"/>
      <c r="K2143" s="26"/>
      <c r="L2143" s="26"/>
      <c r="M2143" s="26"/>
      <c r="N2143" s="26"/>
      <c r="O2143" s="26">
        <v>150000</v>
      </c>
      <c r="P2143" s="26"/>
      <c r="Q2143" s="26"/>
      <c r="R2143" s="26"/>
      <c r="S2143" s="26"/>
      <c r="T2143" s="26"/>
    </row>
    <row r="2144" spans="1:20" x14ac:dyDescent="0.25">
      <c r="A2144" s="2" t="s">
        <v>4491</v>
      </c>
      <c r="B2144" s="37"/>
      <c r="C2144" s="38"/>
      <c r="D2144" s="37"/>
      <c r="E2144" s="38"/>
      <c r="F2144" s="10" t="s">
        <v>367</v>
      </c>
      <c r="G2144" s="18" t="s">
        <v>10</v>
      </c>
      <c r="H2144" s="26"/>
      <c r="I2144" s="26"/>
      <c r="J2144" s="26"/>
      <c r="K2144" s="26"/>
      <c r="L2144" s="26"/>
      <c r="M2144" s="26"/>
      <c r="N2144" s="26"/>
      <c r="O2144" s="26">
        <v>10000</v>
      </c>
      <c r="P2144" s="26"/>
      <c r="Q2144" s="26"/>
      <c r="R2144" s="26"/>
      <c r="S2144" s="26"/>
      <c r="T2144" s="26"/>
    </row>
    <row r="2145" spans="1:20" x14ac:dyDescent="0.25">
      <c r="A2145" s="2" t="s">
        <v>4491</v>
      </c>
      <c r="B2145" s="34"/>
      <c r="C2145" s="36"/>
      <c r="D2145" s="34"/>
      <c r="E2145" s="36"/>
      <c r="F2145" s="10" t="s">
        <v>24</v>
      </c>
      <c r="G2145" s="18" t="s">
        <v>10</v>
      </c>
      <c r="H2145" s="26"/>
      <c r="I2145" s="26"/>
      <c r="J2145" s="26"/>
      <c r="K2145" s="26"/>
      <c r="L2145" s="26"/>
      <c r="M2145" s="26"/>
      <c r="N2145" s="26">
        <v>260000</v>
      </c>
      <c r="O2145" s="26"/>
      <c r="P2145" s="26"/>
      <c r="Q2145" s="26"/>
      <c r="R2145" s="26"/>
      <c r="S2145" s="26"/>
      <c r="T2145" s="26"/>
    </row>
    <row r="2146" spans="1:20" x14ac:dyDescent="0.25">
      <c r="A2146" s="2" t="s">
        <v>4491</v>
      </c>
      <c r="B2146" s="10" t="s">
        <v>1237</v>
      </c>
      <c r="C2146" s="10"/>
      <c r="D2146" s="10"/>
      <c r="E2146" s="10"/>
      <c r="F2146" s="10"/>
      <c r="G2146" s="10"/>
      <c r="H2146" s="27"/>
      <c r="I2146" s="27"/>
      <c r="J2146" s="27"/>
      <c r="K2146" s="27"/>
      <c r="L2146" s="27"/>
      <c r="M2146" s="27"/>
      <c r="N2146" s="27">
        <f>SUM(N2141:N2145)</f>
        <v>260000</v>
      </c>
      <c r="O2146" s="27">
        <f>SUM(O2141:O2145)</f>
        <v>260000</v>
      </c>
      <c r="P2146" s="27"/>
      <c r="Q2146" s="27"/>
      <c r="R2146" s="27"/>
      <c r="S2146" s="27"/>
      <c r="T2146" s="27"/>
    </row>
    <row r="2147" spans="1:20" x14ac:dyDescent="0.25">
      <c r="A2147" s="2" t="s">
        <v>4491</v>
      </c>
      <c r="B2147" s="33">
        <v>8546950</v>
      </c>
      <c r="C2147" s="35" t="s">
        <v>215</v>
      </c>
      <c r="D2147" s="33" t="s">
        <v>1018</v>
      </c>
      <c r="E2147" s="35" t="s">
        <v>1019</v>
      </c>
      <c r="F2147" s="10" t="s">
        <v>53</v>
      </c>
      <c r="G2147" s="18" t="s">
        <v>10</v>
      </c>
      <c r="H2147" s="26"/>
      <c r="I2147" s="26"/>
      <c r="J2147" s="26"/>
      <c r="K2147" s="26"/>
      <c r="L2147" s="26"/>
      <c r="M2147" s="26"/>
      <c r="N2147" s="26"/>
      <c r="O2147" s="26">
        <v>82281</v>
      </c>
      <c r="P2147" s="26"/>
      <c r="Q2147" s="26"/>
      <c r="R2147" s="26"/>
      <c r="S2147" s="26"/>
      <c r="T2147" s="26"/>
    </row>
    <row r="2148" spans="1:20" x14ac:dyDescent="0.25">
      <c r="A2148" s="2" t="s">
        <v>4491</v>
      </c>
      <c r="B2148" s="34"/>
      <c r="C2148" s="36"/>
      <c r="D2148" s="34"/>
      <c r="E2148" s="36"/>
      <c r="F2148" s="10" t="s">
        <v>752</v>
      </c>
      <c r="G2148" s="18" t="s">
        <v>10</v>
      </c>
      <c r="H2148" s="26"/>
      <c r="I2148" s="26"/>
      <c r="J2148" s="26"/>
      <c r="K2148" s="26"/>
      <c r="L2148" s="26"/>
      <c r="M2148" s="26"/>
      <c r="N2148" s="26">
        <v>82281</v>
      </c>
      <c r="O2148" s="26"/>
      <c r="P2148" s="26"/>
      <c r="Q2148" s="26"/>
      <c r="R2148" s="26"/>
      <c r="S2148" s="26"/>
      <c r="T2148" s="26"/>
    </row>
    <row r="2149" spans="1:20" x14ac:dyDescent="0.25">
      <c r="A2149" s="2" t="s">
        <v>4491</v>
      </c>
      <c r="B2149" s="10" t="s">
        <v>1238</v>
      </c>
      <c r="C2149" s="10"/>
      <c r="D2149" s="10"/>
      <c r="E2149" s="10"/>
      <c r="F2149" s="10"/>
      <c r="G2149" s="10"/>
      <c r="H2149" s="27"/>
      <c r="I2149" s="27"/>
      <c r="J2149" s="27"/>
      <c r="K2149" s="27"/>
      <c r="L2149" s="27"/>
      <c r="M2149" s="27"/>
      <c r="N2149" s="27">
        <f>SUM(N2147:N2148)</f>
        <v>82281</v>
      </c>
      <c r="O2149" s="27">
        <f>SUM(O2147:O2148)</f>
        <v>82281</v>
      </c>
      <c r="P2149" s="27"/>
      <c r="Q2149" s="27"/>
      <c r="R2149" s="27"/>
      <c r="S2149" s="27"/>
      <c r="T2149" s="27"/>
    </row>
    <row r="2150" spans="1:20" x14ac:dyDescent="0.25">
      <c r="A2150" s="2" t="s">
        <v>4491</v>
      </c>
      <c r="B2150" s="33">
        <v>8668718</v>
      </c>
      <c r="C2150" s="35" t="s">
        <v>663</v>
      </c>
      <c r="D2150" s="33" t="s">
        <v>1239</v>
      </c>
      <c r="E2150" s="35" t="s">
        <v>1240</v>
      </c>
      <c r="F2150" s="10" t="s">
        <v>170</v>
      </c>
      <c r="G2150" s="18" t="s">
        <v>10</v>
      </c>
      <c r="H2150" s="26"/>
      <c r="I2150" s="26"/>
      <c r="J2150" s="26"/>
      <c r="K2150" s="26"/>
      <c r="L2150" s="26"/>
      <c r="M2150" s="26"/>
      <c r="N2150" s="26"/>
      <c r="O2150" s="26">
        <v>15000</v>
      </c>
      <c r="P2150" s="26"/>
      <c r="Q2150" s="26"/>
      <c r="R2150" s="26"/>
      <c r="S2150" s="26"/>
      <c r="T2150" s="26"/>
    </row>
    <row r="2151" spans="1:20" x14ac:dyDescent="0.25">
      <c r="A2151" s="2" t="s">
        <v>4491</v>
      </c>
      <c r="B2151" s="34"/>
      <c r="C2151" s="36"/>
      <c r="D2151" s="34"/>
      <c r="E2151" s="36"/>
      <c r="F2151" s="10" t="s">
        <v>24</v>
      </c>
      <c r="G2151" s="18" t="s">
        <v>10</v>
      </c>
      <c r="H2151" s="26"/>
      <c r="I2151" s="26"/>
      <c r="J2151" s="26"/>
      <c r="K2151" s="26"/>
      <c r="L2151" s="26"/>
      <c r="M2151" s="26"/>
      <c r="N2151" s="26">
        <v>15000</v>
      </c>
      <c r="O2151" s="26"/>
      <c r="P2151" s="26"/>
      <c r="Q2151" s="26"/>
      <c r="R2151" s="26"/>
      <c r="S2151" s="26"/>
      <c r="T2151" s="26"/>
    </row>
    <row r="2152" spans="1:20" x14ac:dyDescent="0.25">
      <c r="A2152" s="2" t="s">
        <v>4491</v>
      </c>
      <c r="B2152" s="10" t="s">
        <v>1241</v>
      </c>
      <c r="C2152" s="10"/>
      <c r="D2152" s="10"/>
      <c r="E2152" s="10"/>
      <c r="F2152" s="10"/>
      <c r="G2152" s="10"/>
      <c r="H2152" s="27"/>
      <c r="I2152" s="27"/>
      <c r="J2152" s="27"/>
      <c r="K2152" s="27"/>
      <c r="L2152" s="27"/>
      <c r="M2152" s="27"/>
      <c r="N2152" s="27">
        <f>SUM(N2150:N2151)</f>
        <v>15000</v>
      </c>
      <c r="O2152" s="27">
        <f>SUM(O2150:O2151)</f>
        <v>15000</v>
      </c>
      <c r="P2152" s="27"/>
      <c r="Q2152" s="27"/>
      <c r="R2152" s="27"/>
      <c r="S2152" s="27"/>
      <c r="T2152" s="27"/>
    </row>
    <row r="2153" spans="1:20" x14ac:dyDescent="0.25">
      <c r="A2153" s="2" t="s">
        <v>4491</v>
      </c>
      <c r="B2153" s="33">
        <v>8767481</v>
      </c>
      <c r="C2153" s="35" t="s">
        <v>223</v>
      </c>
      <c r="D2153" s="33" t="s">
        <v>1242</v>
      </c>
      <c r="E2153" s="35" t="s">
        <v>1243</v>
      </c>
      <c r="F2153" s="10" t="s">
        <v>334</v>
      </c>
      <c r="G2153" s="18" t="s">
        <v>10</v>
      </c>
      <c r="H2153" s="26"/>
      <c r="I2153" s="26"/>
      <c r="J2153" s="26"/>
      <c r="K2153" s="26"/>
      <c r="L2153" s="26"/>
      <c r="M2153" s="26"/>
      <c r="N2153" s="26">
        <v>280000</v>
      </c>
      <c r="O2153" s="26"/>
      <c r="P2153" s="26"/>
      <c r="Q2153" s="26"/>
      <c r="R2153" s="26"/>
      <c r="S2153" s="26"/>
      <c r="T2153" s="26"/>
    </row>
    <row r="2154" spans="1:20" x14ac:dyDescent="0.25">
      <c r="A2154" s="2" t="s">
        <v>4491</v>
      </c>
      <c r="B2154" s="37"/>
      <c r="C2154" s="38"/>
      <c r="D2154" s="37"/>
      <c r="E2154" s="38"/>
      <c r="F2154" s="10" t="s">
        <v>18</v>
      </c>
      <c r="G2154" s="18" t="s">
        <v>10</v>
      </c>
      <c r="H2154" s="26"/>
      <c r="I2154" s="26"/>
      <c r="J2154" s="26"/>
      <c r="K2154" s="26"/>
      <c r="L2154" s="26"/>
      <c r="M2154" s="26"/>
      <c r="N2154" s="26">
        <v>700000</v>
      </c>
      <c r="O2154" s="26"/>
      <c r="P2154" s="26"/>
      <c r="Q2154" s="26"/>
      <c r="R2154" s="26"/>
      <c r="S2154" s="26"/>
      <c r="T2154" s="26"/>
    </row>
    <row r="2155" spans="1:20" x14ac:dyDescent="0.25">
      <c r="A2155" s="2" t="s">
        <v>4491</v>
      </c>
      <c r="B2155" s="37"/>
      <c r="C2155" s="38"/>
      <c r="D2155" s="37"/>
      <c r="E2155" s="38"/>
      <c r="F2155" s="10" t="s">
        <v>138</v>
      </c>
      <c r="G2155" s="18" t="s">
        <v>10</v>
      </c>
      <c r="H2155" s="26"/>
      <c r="I2155" s="26"/>
      <c r="J2155" s="26"/>
      <c r="K2155" s="26"/>
      <c r="L2155" s="26"/>
      <c r="M2155" s="26"/>
      <c r="N2155" s="26"/>
      <c r="O2155" s="26">
        <v>2310000</v>
      </c>
      <c r="P2155" s="26"/>
      <c r="Q2155" s="26"/>
      <c r="R2155" s="26"/>
      <c r="S2155" s="26"/>
      <c r="T2155" s="26"/>
    </row>
    <row r="2156" spans="1:20" x14ac:dyDescent="0.25">
      <c r="A2156" s="2" t="s">
        <v>4491</v>
      </c>
      <c r="B2156" s="37"/>
      <c r="C2156" s="38"/>
      <c r="D2156" s="37"/>
      <c r="E2156" s="38"/>
      <c r="F2156" s="10" t="s">
        <v>23</v>
      </c>
      <c r="G2156" s="18" t="s">
        <v>10</v>
      </c>
      <c r="H2156" s="26"/>
      <c r="I2156" s="26"/>
      <c r="J2156" s="26"/>
      <c r="K2156" s="26"/>
      <c r="L2156" s="26"/>
      <c r="M2156" s="26"/>
      <c r="N2156" s="26">
        <v>420000</v>
      </c>
      <c r="O2156" s="26"/>
      <c r="P2156" s="26"/>
      <c r="Q2156" s="26"/>
      <c r="R2156" s="26"/>
      <c r="S2156" s="26"/>
      <c r="T2156" s="26"/>
    </row>
    <row r="2157" spans="1:20" x14ac:dyDescent="0.25">
      <c r="A2157" s="2" t="s">
        <v>4491</v>
      </c>
      <c r="B2157" s="37"/>
      <c r="C2157" s="38"/>
      <c r="D2157" s="37"/>
      <c r="E2157" s="38"/>
      <c r="F2157" s="10" t="s">
        <v>752</v>
      </c>
      <c r="G2157" s="18" t="s">
        <v>10</v>
      </c>
      <c r="H2157" s="26"/>
      <c r="I2157" s="26"/>
      <c r="J2157" s="26"/>
      <c r="K2157" s="26"/>
      <c r="L2157" s="26"/>
      <c r="M2157" s="26"/>
      <c r="N2157" s="26">
        <v>350000</v>
      </c>
      <c r="O2157" s="26"/>
      <c r="P2157" s="26"/>
      <c r="Q2157" s="26"/>
      <c r="R2157" s="26"/>
      <c r="S2157" s="26"/>
      <c r="T2157" s="26"/>
    </row>
    <row r="2158" spans="1:20" x14ac:dyDescent="0.25">
      <c r="A2158" s="2" t="s">
        <v>4491</v>
      </c>
      <c r="B2158" s="34"/>
      <c r="C2158" s="36"/>
      <c r="D2158" s="34"/>
      <c r="E2158" s="36"/>
      <c r="F2158" s="10" t="s">
        <v>24</v>
      </c>
      <c r="G2158" s="18" t="s">
        <v>10</v>
      </c>
      <c r="H2158" s="26"/>
      <c r="I2158" s="26"/>
      <c r="J2158" s="26"/>
      <c r="K2158" s="26"/>
      <c r="L2158" s="26"/>
      <c r="M2158" s="26"/>
      <c r="N2158" s="26">
        <v>560000</v>
      </c>
      <c r="O2158" s="26"/>
      <c r="P2158" s="26"/>
      <c r="Q2158" s="26"/>
      <c r="R2158" s="26"/>
      <c r="S2158" s="26"/>
      <c r="T2158" s="26"/>
    </row>
    <row r="2159" spans="1:20" x14ac:dyDescent="0.25">
      <c r="A2159" s="2" t="s">
        <v>4491</v>
      </c>
      <c r="B2159" s="10" t="s">
        <v>1244</v>
      </c>
      <c r="C2159" s="10"/>
      <c r="D2159" s="10"/>
      <c r="E2159" s="10"/>
      <c r="F2159" s="10"/>
      <c r="G2159" s="10"/>
      <c r="H2159" s="27"/>
      <c r="I2159" s="27"/>
      <c r="J2159" s="27"/>
      <c r="K2159" s="27"/>
      <c r="L2159" s="27"/>
      <c r="M2159" s="27"/>
      <c r="N2159" s="27">
        <f>SUM(N2153:N2158)</f>
        <v>2310000</v>
      </c>
      <c r="O2159" s="27">
        <f>SUM(O2153:O2158)</f>
        <v>2310000</v>
      </c>
      <c r="P2159" s="27"/>
      <c r="Q2159" s="27"/>
      <c r="R2159" s="27"/>
      <c r="S2159" s="27"/>
      <c r="T2159" s="27"/>
    </row>
    <row r="2160" spans="1:20" x14ac:dyDescent="0.25">
      <c r="A2160" s="2" t="s">
        <v>4491</v>
      </c>
      <c r="B2160" s="33">
        <v>8616998</v>
      </c>
      <c r="C2160" s="35" t="s">
        <v>56</v>
      </c>
      <c r="D2160" s="33" t="s">
        <v>947</v>
      </c>
      <c r="E2160" s="35" t="s">
        <v>948</v>
      </c>
      <c r="F2160" s="10" t="s">
        <v>53</v>
      </c>
      <c r="G2160" s="18" t="s">
        <v>10</v>
      </c>
      <c r="H2160" s="26"/>
      <c r="I2160" s="26"/>
      <c r="J2160" s="26"/>
      <c r="K2160" s="26"/>
      <c r="L2160" s="26"/>
      <c r="M2160" s="26"/>
      <c r="N2160" s="26"/>
      <c r="O2160" s="26">
        <v>150000</v>
      </c>
      <c r="P2160" s="26"/>
      <c r="Q2160" s="26"/>
      <c r="R2160" s="26"/>
      <c r="S2160" s="26"/>
      <c r="T2160" s="26"/>
    </row>
    <row r="2161" spans="1:20" x14ac:dyDescent="0.25">
      <c r="A2161" s="2" t="s">
        <v>4491</v>
      </c>
      <c r="B2161" s="37"/>
      <c r="C2161" s="38"/>
      <c r="D2161" s="37"/>
      <c r="E2161" s="38"/>
      <c r="F2161" s="10" t="s">
        <v>17</v>
      </c>
      <c r="G2161" s="18" t="s">
        <v>10</v>
      </c>
      <c r="H2161" s="26"/>
      <c r="I2161" s="26"/>
      <c r="J2161" s="26"/>
      <c r="K2161" s="26"/>
      <c r="L2161" s="26"/>
      <c r="M2161" s="26"/>
      <c r="N2161" s="26">
        <v>1400000</v>
      </c>
      <c r="O2161" s="26"/>
      <c r="P2161" s="26"/>
      <c r="Q2161" s="26"/>
      <c r="R2161" s="26"/>
      <c r="S2161" s="26"/>
      <c r="T2161" s="26"/>
    </row>
    <row r="2162" spans="1:20" x14ac:dyDescent="0.25">
      <c r="A2162" s="2" t="s">
        <v>4491</v>
      </c>
      <c r="B2162" s="37"/>
      <c r="C2162" s="38"/>
      <c r="D2162" s="37"/>
      <c r="E2162" s="38"/>
      <c r="F2162" s="10" t="s">
        <v>20</v>
      </c>
      <c r="G2162" s="18" t="s">
        <v>10</v>
      </c>
      <c r="H2162" s="26"/>
      <c r="I2162" s="26"/>
      <c r="J2162" s="26"/>
      <c r="K2162" s="26"/>
      <c r="L2162" s="26"/>
      <c r="M2162" s="26"/>
      <c r="N2162" s="26"/>
      <c r="O2162" s="26">
        <v>1250000</v>
      </c>
      <c r="P2162" s="26"/>
      <c r="Q2162" s="26"/>
      <c r="R2162" s="26"/>
      <c r="S2162" s="26"/>
      <c r="T2162" s="26"/>
    </row>
    <row r="2163" spans="1:20" x14ac:dyDescent="0.25">
      <c r="A2163" s="2" t="s">
        <v>4491</v>
      </c>
      <c r="B2163" s="37"/>
      <c r="C2163" s="38"/>
      <c r="D2163" s="37"/>
      <c r="E2163" s="38"/>
      <c r="F2163" s="10" t="s">
        <v>24</v>
      </c>
      <c r="G2163" s="18" t="s">
        <v>10</v>
      </c>
      <c r="H2163" s="26"/>
      <c r="I2163" s="26"/>
      <c r="J2163" s="26"/>
      <c r="K2163" s="26"/>
      <c r="L2163" s="26"/>
      <c r="M2163" s="26"/>
      <c r="N2163" s="26">
        <v>3000000</v>
      </c>
      <c r="O2163" s="26"/>
      <c r="P2163" s="26"/>
      <c r="Q2163" s="26"/>
      <c r="R2163" s="26"/>
      <c r="S2163" s="26"/>
      <c r="T2163" s="26"/>
    </row>
    <row r="2164" spans="1:20" x14ac:dyDescent="0.25">
      <c r="A2164" s="2" t="s">
        <v>4491</v>
      </c>
      <c r="B2164" s="34"/>
      <c r="C2164" s="36"/>
      <c r="D2164" s="34"/>
      <c r="E2164" s="36"/>
      <c r="F2164" s="10" t="s">
        <v>515</v>
      </c>
      <c r="G2164" s="18" t="s">
        <v>10</v>
      </c>
      <c r="H2164" s="26"/>
      <c r="I2164" s="26"/>
      <c r="J2164" s="26"/>
      <c r="K2164" s="26"/>
      <c r="L2164" s="26"/>
      <c r="M2164" s="26"/>
      <c r="N2164" s="26"/>
      <c r="O2164" s="26">
        <v>3000000</v>
      </c>
      <c r="P2164" s="26"/>
      <c r="Q2164" s="26"/>
      <c r="R2164" s="26"/>
      <c r="S2164" s="26"/>
      <c r="T2164" s="26"/>
    </row>
    <row r="2165" spans="1:20" x14ac:dyDescent="0.25">
      <c r="A2165" s="2" t="s">
        <v>4491</v>
      </c>
      <c r="B2165" s="10" t="s">
        <v>1245</v>
      </c>
      <c r="C2165" s="10"/>
      <c r="D2165" s="10"/>
      <c r="E2165" s="10"/>
      <c r="F2165" s="10"/>
      <c r="G2165" s="10"/>
      <c r="H2165" s="27"/>
      <c r="I2165" s="27"/>
      <c r="J2165" s="27"/>
      <c r="K2165" s="27"/>
      <c r="L2165" s="27"/>
      <c r="M2165" s="27"/>
      <c r="N2165" s="27">
        <f>SUM(N2160:N2164)</f>
        <v>4400000</v>
      </c>
      <c r="O2165" s="27">
        <f>SUM(O2160:O2164)</f>
        <v>4400000</v>
      </c>
      <c r="P2165" s="27"/>
      <c r="Q2165" s="27"/>
      <c r="R2165" s="27"/>
      <c r="S2165" s="27"/>
      <c r="T2165" s="27"/>
    </row>
    <row r="2166" spans="1:20" x14ac:dyDescent="0.25">
      <c r="A2166" s="2" t="s">
        <v>4491</v>
      </c>
      <c r="B2166" s="33">
        <v>8583076</v>
      </c>
      <c r="C2166" s="18" t="s">
        <v>340</v>
      </c>
      <c r="D2166" s="10" t="s">
        <v>1246</v>
      </c>
      <c r="E2166" s="18" t="s">
        <v>1247</v>
      </c>
      <c r="F2166" s="10" t="s">
        <v>619</v>
      </c>
      <c r="G2166" s="18" t="s">
        <v>10</v>
      </c>
      <c r="H2166" s="26"/>
      <c r="I2166" s="26"/>
      <c r="J2166" s="26"/>
      <c r="K2166" s="26"/>
      <c r="L2166" s="26"/>
      <c r="M2166" s="26"/>
      <c r="N2166" s="26">
        <v>437652</v>
      </c>
      <c r="O2166" s="26"/>
      <c r="P2166" s="26"/>
      <c r="Q2166" s="26"/>
      <c r="R2166" s="26"/>
      <c r="S2166" s="26"/>
      <c r="T2166" s="26"/>
    </row>
    <row r="2167" spans="1:20" x14ac:dyDescent="0.25">
      <c r="A2167" s="2" t="s">
        <v>4491</v>
      </c>
      <c r="B2167" s="37"/>
      <c r="C2167" s="18" t="s">
        <v>352</v>
      </c>
      <c r="D2167" s="10" t="s">
        <v>1248</v>
      </c>
      <c r="E2167" s="18" t="s">
        <v>1249</v>
      </c>
      <c r="F2167" s="10" t="s">
        <v>20</v>
      </c>
      <c r="G2167" s="18" t="s">
        <v>10</v>
      </c>
      <c r="H2167" s="26"/>
      <c r="I2167" s="26"/>
      <c r="J2167" s="26"/>
      <c r="K2167" s="26"/>
      <c r="L2167" s="26"/>
      <c r="M2167" s="26"/>
      <c r="N2167" s="26">
        <v>957199</v>
      </c>
      <c r="O2167" s="26"/>
      <c r="P2167" s="26"/>
      <c r="Q2167" s="26"/>
      <c r="R2167" s="26"/>
      <c r="S2167" s="26"/>
      <c r="T2167" s="26"/>
    </row>
    <row r="2168" spans="1:20" x14ac:dyDescent="0.25">
      <c r="A2168" s="2" t="s">
        <v>4491</v>
      </c>
      <c r="B2168" s="34"/>
      <c r="C2168" s="18" t="s">
        <v>1218</v>
      </c>
      <c r="D2168" s="10" t="s">
        <v>1219</v>
      </c>
      <c r="E2168" s="18" t="s">
        <v>1220</v>
      </c>
      <c r="F2168" s="10" t="s">
        <v>77</v>
      </c>
      <c r="G2168" s="18" t="s">
        <v>10</v>
      </c>
      <c r="H2168" s="26"/>
      <c r="I2168" s="26"/>
      <c r="J2168" s="26"/>
      <c r="K2168" s="26"/>
      <c r="L2168" s="26"/>
      <c r="M2168" s="26"/>
      <c r="N2168" s="26"/>
      <c r="O2168" s="26">
        <v>1394851</v>
      </c>
      <c r="P2168" s="26"/>
      <c r="Q2168" s="26"/>
      <c r="R2168" s="26"/>
      <c r="S2168" s="26"/>
      <c r="T2168" s="26"/>
    </row>
    <row r="2169" spans="1:20" x14ac:dyDescent="0.25">
      <c r="A2169" s="2" t="s">
        <v>4491</v>
      </c>
      <c r="B2169" s="10" t="s">
        <v>1250</v>
      </c>
      <c r="C2169" s="10"/>
      <c r="D2169" s="10"/>
      <c r="E2169" s="10"/>
      <c r="F2169" s="10"/>
      <c r="G2169" s="10"/>
      <c r="H2169" s="27"/>
      <c r="I2169" s="27"/>
      <c r="J2169" s="27"/>
      <c r="K2169" s="27"/>
      <c r="L2169" s="27"/>
      <c r="M2169" s="27"/>
      <c r="N2169" s="27">
        <f>SUM(N2166:N2168)</f>
        <v>1394851</v>
      </c>
      <c r="O2169" s="27">
        <f>SUM(O2166:O2168)</f>
        <v>1394851</v>
      </c>
      <c r="P2169" s="27"/>
      <c r="Q2169" s="27"/>
      <c r="R2169" s="27"/>
      <c r="S2169" s="27"/>
      <c r="T2169" s="27"/>
    </row>
    <row r="2170" spans="1:20" x14ac:dyDescent="0.25">
      <c r="A2170" s="2" t="s">
        <v>4491</v>
      </c>
      <c r="B2170" s="33">
        <v>8662763</v>
      </c>
      <c r="C2170" s="35" t="s">
        <v>527</v>
      </c>
      <c r="D2170" s="33" t="s">
        <v>528</v>
      </c>
      <c r="E2170" s="35" t="s">
        <v>529</v>
      </c>
      <c r="F2170" s="10" t="s">
        <v>20</v>
      </c>
      <c r="G2170" s="18" t="s">
        <v>10</v>
      </c>
      <c r="H2170" s="26"/>
      <c r="I2170" s="26"/>
      <c r="J2170" s="26"/>
      <c r="K2170" s="26"/>
      <c r="L2170" s="26"/>
      <c r="M2170" s="26"/>
      <c r="N2170" s="26"/>
      <c r="O2170" s="26">
        <v>645773</v>
      </c>
      <c r="P2170" s="26"/>
      <c r="Q2170" s="26"/>
      <c r="R2170" s="26"/>
      <c r="S2170" s="26"/>
      <c r="T2170" s="26"/>
    </row>
    <row r="2171" spans="1:20" x14ac:dyDescent="0.25">
      <c r="A2171" s="2" t="s">
        <v>4491</v>
      </c>
      <c r="B2171" s="34"/>
      <c r="C2171" s="36"/>
      <c r="D2171" s="34"/>
      <c r="E2171" s="36"/>
      <c r="F2171" s="10" t="s">
        <v>24</v>
      </c>
      <c r="G2171" s="18" t="s">
        <v>10</v>
      </c>
      <c r="H2171" s="26"/>
      <c r="I2171" s="26"/>
      <c r="J2171" s="26"/>
      <c r="K2171" s="26"/>
      <c r="L2171" s="26"/>
      <c r="M2171" s="26"/>
      <c r="N2171" s="26">
        <v>645773</v>
      </c>
      <c r="O2171" s="26"/>
      <c r="P2171" s="26"/>
      <c r="Q2171" s="26"/>
      <c r="R2171" s="26"/>
      <c r="S2171" s="26"/>
      <c r="T2171" s="26"/>
    </row>
    <row r="2172" spans="1:20" x14ac:dyDescent="0.25">
      <c r="A2172" s="2" t="s">
        <v>4491</v>
      </c>
      <c r="B2172" s="10" t="s">
        <v>1251</v>
      </c>
      <c r="C2172" s="10"/>
      <c r="D2172" s="10"/>
      <c r="E2172" s="10"/>
      <c r="F2172" s="10"/>
      <c r="G2172" s="10"/>
      <c r="H2172" s="27"/>
      <c r="I2172" s="27"/>
      <c r="J2172" s="27"/>
      <c r="K2172" s="27"/>
      <c r="L2172" s="27"/>
      <c r="M2172" s="27"/>
      <c r="N2172" s="27">
        <f>SUM(N2170:N2171)</f>
        <v>645773</v>
      </c>
      <c r="O2172" s="27">
        <f>SUM(O2170:O2171)</f>
        <v>645773</v>
      </c>
      <c r="P2172" s="27"/>
      <c r="Q2172" s="27"/>
      <c r="R2172" s="27"/>
      <c r="S2172" s="27"/>
      <c r="T2172" s="27"/>
    </row>
    <row r="2173" spans="1:20" x14ac:dyDescent="0.25">
      <c r="A2173" s="2" t="s">
        <v>4491</v>
      </c>
      <c r="B2173" s="33">
        <v>8795538</v>
      </c>
      <c r="C2173" s="35" t="s">
        <v>88</v>
      </c>
      <c r="D2173" s="33" t="s">
        <v>977</v>
      </c>
      <c r="E2173" s="35" t="s">
        <v>978</v>
      </c>
      <c r="F2173" s="10" t="s">
        <v>11</v>
      </c>
      <c r="G2173" s="18" t="s">
        <v>10</v>
      </c>
      <c r="H2173" s="26"/>
      <c r="I2173" s="26"/>
      <c r="J2173" s="26"/>
      <c r="K2173" s="26"/>
      <c r="L2173" s="26"/>
      <c r="M2173" s="26"/>
      <c r="N2173" s="26">
        <v>70000</v>
      </c>
      <c r="O2173" s="26"/>
      <c r="P2173" s="26"/>
      <c r="Q2173" s="26"/>
      <c r="R2173" s="26"/>
      <c r="S2173" s="26"/>
      <c r="T2173" s="26"/>
    </row>
    <row r="2174" spans="1:20" x14ac:dyDescent="0.25">
      <c r="A2174" s="2" t="s">
        <v>4491</v>
      </c>
      <c r="B2174" s="37"/>
      <c r="C2174" s="38"/>
      <c r="D2174" s="37"/>
      <c r="E2174" s="38"/>
      <c r="F2174" s="10" t="s">
        <v>187</v>
      </c>
      <c r="G2174" s="18" t="s">
        <v>10</v>
      </c>
      <c r="H2174" s="26"/>
      <c r="I2174" s="26"/>
      <c r="J2174" s="26"/>
      <c r="K2174" s="26"/>
      <c r="L2174" s="26"/>
      <c r="M2174" s="26"/>
      <c r="N2174" s="26"/>
      <c r="O2174" s="26">
        <v>80000</v>
      </c>
      <c r="P2174" s="26"/>
      <c r="Q2174" s="26"/>
      <c r="R2174" s="26"/>
      <c r="S2174" s="26"/>
      <c r="T2174" s="26"/>
    </row>
    <row r="2175" spans="1:20" x14ac:dyDescent="0.25">
      <c r="A2175" s="2" t="s">
        <v>4491</v>
      </c>
      <c r="B2175" s="37"/>
      <c r="C2175" s="38"/>
      <c r="D2175" s="37"/>
      <c r="E2175" s="38"/>
      <c r="F2175" s="10" t="s">
        <v>12</v>
      </c>
      <c r="G2175" s="18" t="s">
        <v>10</v>
      </c>
      <c r="H2175" s="26"/>
      <c r="I2175" s="26"/>
      <c r="J2175" s="26"/>
      <c r="K2175" s="26"/>
      <c r="L2175" s="26"/>
      <c r="M2175" s="26"/>
      <c r="N2175" s="26"/>
      <c r="O2175" s="26">
        <v>80000</v>
      </c>
      <c r="P2175" s="26"/>
      <c r="Q2175" s="26"/>
      <c r="R2175" s="26"/>
      <c r="S2175" s="26"/>
      <c r="T2175" s="26"/>
    </row>
    <row r="2176" spans="1:20" x14ac:dyDescent="0.25">
      <c r="A2176" s="2" t="s">
        <v>4491</v>
      </c>
      <c r="B2176" s="37"/>
      <c r="C2176" s="38"/>
      <c r="D2176" s="37"/>
      <c r="E2176" s="38"/>
      <c r="F2176" s="10" t="s">
        <v>17</v>
      </c>
      <c r="G2176" s="18" t="s">
        <v>10</v>
      </c>
      <c r="H2176" s="26"/>
      <c r="I2176" s="26"/>
      <c r="J2176" s="26"/>
      <c r="K2176" s="26"/>
      <c r="L2176" s="26"/>
      <c r="M2176" s="26"/>
      <c r="N2176" s="26">
        <v>46000</v>
      </c>
      <c r="O2176" s="26"/>
      <c r="P2176" s="26"/>
      <c r="Q2176" s="26"/>
      <c r="R2176" s="26"/>
      <c r="S2176" s="26"/>
      <c r="T2176" s="26"/>
    </row>
    <row r="2177" spans="1:20" x14ac:dyDescent="0.25">
      <c r="A2177" s="2" t="s">
        <v>4491</v>
      </c>
      <c r="B2177" s="37"/>
      <c r="C2177" s="38"/>
      <c r="D2177" s="37"/>
      <c r="E2177" s="38"/>
      <c r="F2177" s="10" t="s">
        <v>18</v>
      </c>
      <c r="G2177" s="18" t="s">
        <v>10</v>
      </c>
      <c r="H2177" s="26"/>
      <c r="I2177" s="26"/>
      <c r="J2177" s="26"/>
      <c r="K2177" s="26"/>
      <c r="L2177" s="26"/>
      <c r="M2177" s="26"/>
      <c r="N2177" s="26">
        <v>36000</v>
      </c>
      <c r="O2177" s="26"/>
      <c r="P2177" s="26"/>
      <c r="Q2177" s="26"/>
      <c r="R2177" s="26"/>
      <c r="S2177" s="26"/>
      <c r="T2177" s="26"/>
    </row>
    <row r="2178" spans="1:20" x14ac:dyDescent="0.25">
      <c r="A2178" s="2" t="s">
        <v>4491</v>
      </c>
      <c r="B2178" s="37"/>
      <c r="C2178" s="38"/>
      <c r="D2178" s="37"/>
      <c r="E2178" s="38"/>
      <c r="F2178" s="10" t="s">
        <v>20</v>
      </c>
      <c r="G2178" s="18" t="s">
        <v>10</v>
      </c>
      <c r="H2178" s="26"/>
      <c r="I2178" s="26"/>
      <c r="J2178" s="26"/>
      <c r="K2178" s="26"/>
      <c r="L2178" s="26"/>
      <c r="M2178" s="26"/>
      <c r="N2178" s="26">
        <v>50000</v>
      </c>
      <c r="O2178" s="26"/>
      <c r="P2178" s="26"/>
      <c r="Q2178" s="26"/>
      <c r="R2178" s="26"/>
      <c r="S2178" s="26"/>
      <c r="T2178" s="26"/>
    </row>
    <row r="2179" spans="1:20" x14ac:dyDescent="0.25">
      <c r="A2179" s="2" t="s">
        <v>4491</v>
      </c>
      <c r="B2179" s="37"/>
      <c r="C2179" s="38"/>
      <c r="D2179" s="37"/>
      <c r="E2179" s="38"/>
      <c r="F2179" s="10" t="s">
        <v>21</v>
      </c>
      <c r="G2179" s="18" t="s">
        <v>10</v>
      </c>
      <c r="H2179" s="26"/>
      <c r="I2179" s="26"/>
      <c r="J2179" s="26"/>
      <c r="K2179" s="26"/>
      <c r="L2179" s="26"/>
      <c r="M2179" s="26"/>
      <c r="N2179" s="26">
        <v>100000</v>
      </c>
      <c r="O2179" s="26"/>
      <c r="P2179" s="26"/>
      <c r="Q2179" s="26"/>
      <c r="R2179" s="26"/>
      <c r="S2179" s="26"/>
      <c r="T2179" s="26"/>
    </row>
    <row r="2180" spans="1:20" x14ac:dyDescent="0.25">
      <c r="A2180" s="2" t="s">
        <v>4491</v>
      </c>
      <c r="B2180" s="34"/>
      <c r="C2180" s="36"/>
      <c r="D2180" s="34"/>
      <c r="E2180" s="36"/>
      <c r="F2180" s="10" t="s">
        <v>298</v>
      </c>
      <c r="G2180" s="18" t="s">
        <v>10</v>
      </c>
      <c r="H2180" s="26"/>
      <c r="I2180" s="26"/>
      <c r="J2180" s="26"/>
      <c r="K2180" s="26"/>
      <c r="L2180" s="26"/>
      <c r="M2180" s="26"/>
      <c r="N2180" s="26"/>
      <c r="O2180" s="26">
        <v>142000</v>
      </c>
      <c r="P2180" s="26"/>
      <c r="Q2180" s="26"/>
      <c r="R2180" s="26"/>
      <c r="S2180" s="26"/>
      <c r="T2180" s="26"/>
    </row>
    <row r="2181" spans="1:20" x14ac:dyDescent="0.25">
      <c r="A2181" s="2" t="s">
        <v>4491</v>
      </c>
      <c r="B2181" s="10" t="s">
        <v>1252</v>
      </c>
      <c r="C2181" s="10"/>
      <c r="D2181" s="10"/>
      <c r="E2181" s="10"/>
      <c r="F2181" s="10"/>
      <c r="G2181" s="10"/>
      <c r="H2181" s="27"/>
      <c r="I2181" s="27"/>
      <c r="J2181" s="27"/>
      <c r="K2181" s="27"/>
      <c r="L2181" s="27"/>
      <c r="M2181" s="27"/>
      <c r="N2181" s="27">
        <f>SUM(N2173:N2180)</f>
        <v>302000</v>
      </c>
      <c r="O2181" s="27">
        <f>SUM(O2173:O2180)</f>
        <v>302000</v>
      </c>
      <c r="P2181" s="27"/>
      <c r="Q2181" s="27"/>
      <c r="R2181" s="27"/>
      <c r="S2181" s="27"/>
      <c r="T2181" s="27"/>
    </row>
    <row r="2182" spans="1:20" x14ac:dyDescent="0.25">
      <c r="A2182" s="2" t="s">
        <v>4491</v>
      </c>
      <c r="B2182" s="33">
        <v>8583464</v>
      </c>
      <c r="C2182" s="35" t="s">
        <v>93</v>
      </c>
      <c r="D2182" s="10" t="s">
        <v>436</v>
      </c>
      <c r="E2182" s="18" t="s">
        <v>437</v>
      </c>
      <c r="F2182" s="10" t="s">
        <v>24</v>
      </c>
      <c r="G2182" s="18" t="s">
        <v>10</v>
      </c>
      <c r="H2182" s="26"/>
      <c r="I2182" s="26"/>
      <c r="J2182" s="26"/>
      <c r="K2182" s="26"/>
      <c r="L2182" s="26"/>
      <c r="M2182" s="26"/>
      <c r="N2182" s="26">
        <v>500000</v>
      </c>
      <c r="O2182" s="26"/>
      <c r="P2182" s="26"/>
      <c r="Q2182" s="26"/>
      <c r="R2182" s="26"/>
      <c r="S2182" s="26"/>
      <c r="T2182" s="26"/>
    </row>
    <row r="2183" spans="1:20" x14ac:dyDescent="0.25">
      <c r="A2183" s="2" t="s">
        <v>4491</v>
      </c>
      <c r="B2183" s="37"/>
      <c r="C2183" s="38"/>
      <c r="D2183" s="10" t="s">
        <v>1253</v>
      </c>
      <c r="E2183" s="18" t="s">
        <v>1254</v>
      </c>
      <c r="F2183" s="10" t="s">
        <v>44</v>
      </c>
      <c r="G2183" s="18" t="s">
        <v>10</v>
      </c>
      <c r="H2183" s="26"/>
      <c r="I2183" s="26"/>
      <c r="J2183" s="26"/>
      <c r="K2183" s="26"/>
      <c r="L2183" s="26"/>
      <c r="M2183" s="26"/>
      <c r="N2183" s="26">
        <v>500000</v>
      </c>
      <c r="O2183" s="26"/>
      <c r="P2183" s="26"/>
      <c r="Q2183" s="26"/>
      <c r="R2183" s="26"/>
      <c r="S2183" s="26"/>
      <c r="T2183" s="26"/>
    </row>
    <row r="2184" spans="1:20" x14ac:dyDescent="0.25">
      <c r="A2184" s="2" t="s">
        <v>4491</v>
      </c>
      <c r="B2184" s="37"/>
      <c r="C2184" s="36"/>
      <c r="D2184" s="10" t="s">
        <v>1255</v>
      </c>
      <c r="E2184" s="18" t="s">
        <v>1256</v>
      </c>
      <c r="F2184" s="10" t="s">
        <v>20</v>
      </c>
      <c r="G2184" s="18" t="s">
        <v>10</v>
      </c>
      <c r="H2184" s="26"/>
      <c r="I2184" s="26"/>
      <c r="J2184" s="26"/>
      <c r="K2184" s="26"/>
      <c r="L2184" s="26"/>
      <c r="M2184" s="26"/>
      <c r="N2184" s="26">
        <v>1000000</v>
      </c>
      <c r="O2184" s="26"/>
      <c r="P2184" s="26"/>
      <c r="Q2184" s="26"/>
      <c r="R2184" s="26"/>
      <c r="S2184" s="26"/>
      <c r="T2184" s="26"/>
    </row>
    <row r="2185" spans="1:20" x14ac:dyDescent="0.25">
      <c r="A2185" s="2" t="s">
        <v>4491</v>
      </c>
      <c r="B2185" s="37"/>
      <c r="C2185" s="18" t="s">
        <v>310</v>
      </c>
      <c r="D2185" s="10" t="s">
        <v>311</v>
      </c>
      <c r="E2185" s="18" t="s">
        <v>312</v>
      </c>
      <c r="F2185" s="10" t="s">
        <v>24</v>
      </c>
      <c r="G2185" s="18" t="s">
        <v>10</v>
      </c>
      <c r="H2185" s="26"/>
      <c r="I2185" s="26"/>
      <c r="J2185" s="26"/>
      <c r="K2185" s="26"/>
      <c r="L2185" s="26"/>
      <c r="M2185" s="26"/>
      <c r="N2185" s="26">
        <v>300000</v>
      </c>
      <c r="O2185" s="26"/>
      <c r="P2185" s="26"/>
      <c r="Q2185" s="26"/>
      <c r="R2185" s="26"/>
      <c r="S2185" s="26"/>
      <c r="T2185" s="26"/>
    </row>
    <row r="2186" spans="1:20" x14ac:dyDescent="0.25">
      <c r="A2186" s="2" t="s">
        <v>4491</v>
      </c>
      <c r="B2186" s="37"/>
      <c r="C2186" s="35" t="s">
        <v>473</v>
      </c>
      <c r="D2186" s="33" t="s">
        <v>582</v>
      </c>
      <c r="E2186" s="35" t="s">
        <v>583</v>
      </c>
      <c r="F2186" s="10" t="s">
        <v>170</v>
      </c>
      <c r="G2186" s="18" t="s">
        <v>10</v>
      </c>
      <c r="H2186" s="26"/>
      <c r="I2186" s="26"/>
      <c r="J2186" s="26"/>
      <c r="K2186" s="26"/>
      <c r="L2186" s="26"/>
      <c r="M2186" s="26"/>
      <c r="N2186" s="26">
        <v>50000</v>
      </c>
      <c r="O2186" s="26"/>
      <c r="P2186" s="26"/>
      <c r="Q2186" s="26"/>
      <c r="R2186" s="26"/>
      <c r="S2186" s="26"/>
      <c r="T2186" s="26"/>
    </row>
    <row r="2187" spans="1:20" x14ac:dyDescent="0.25">
      <c r="A2187" s="2" t="s">
        <v>4491</v>
      </c>
      <c r="B2187" s="37"/>
      <c r="C2187" s="38"/>
      <c r="D2187" s="37"/>
      <c r="E2187" s="38"/>
      <c r="F2187" s="10" t="s">
        <v>37</v>
      </c>
      <c r="G2187" s="18" t="s">
        <v>10</v>
      </c>
      <c r="H2187" s="26"/>
      <c r="I2187" s="26"/>
      <c r="J2187" s="26"/>
      <c r="K2187" s="26"/>
      <c r="L2187" s="26"/>
      <c r="M2187" s="26"/>
      <c r="N2187" s="26">
        <v>100000</v>
      </c>
      <c r="O2187" s="26"/>
      <c r="P2187" s="26"/>
      <c r="Q2187" s="26"/>
      <c r="R2187" s="26"/>
      <c r="S2187" s="26"/>
      <c r="T2187" s="26"/>
    </row>
    <row r="2188" spans="1:20" x14ac:dyDescent="0.25">
      <c r="A2188" s="2" t="s">
        <v>4491</v>
      </c>
      <c r="B2188" s="37"/>
      <c r="C2188" s="36"/>
      <c r="D2188" s="34"/>
      <c r="E2188" s="36"/>
      <c r="F2188" s="10" t="s">
        <v>24</v>
      </c>
      <c r="G2188" s="18" t="s">
        <v>10</v>
      </c>
      <c r="H2188" s="26"/>
      <c r="I2188" s="26"/>
      <c r="J2188" s="26"/>
      <c r="K2188" s="26"/>
      <c r="L2188" s="26"/>
      <c r="M2188" s="26"/>
      <c r="N2188" s="26">
        <v>300000</v>
      </c>
      <c r="O2188" s="26"/>
      <c r="P2188" s="26"/>
      <c r="Q2188" s="26"/>
      <c r="R2188" s="26"/>
      <c r="S2188" s="26"/>
      <c r="T2188" s="26"/>
    </row>
    <row r="2189" spans="1:20" x14ac:dyDescent="0.25">
      <c r="A2189" s="2" t="s">
        <v>4491</v>
      </c>
      <c r="B2189" s="37"/>
      <c r="C2189" s="35" t="s">
        <v>1218</v>
      </c>
      <c r="D2189" s="33" t="s">
        <v>1219</v>
      </c>
      <c r="E2189" s="35" t="s">
        <v>1220</v>
      </c>
      <c r="F2189" s="10" t="s">
        <v>14</v>
      </c>
      <c r="G2189" s="18" t="s">
        <v>10</v>
      </c>
      <c r="H2189" s="26"/>
      <c r="I2189" s="26"/>
      <c r="J2189" s="26"/>
      <c r="K2189" s="26"/>
      <c r="L2189" s="26"/>
      <c r="M2189" s="26"/>
      <c r="N2189" s="26"/>
      <c r="O2189" s="26">
        <v>300000</v>
      </c>
      <c r="P2189" s="26"/>
      <c r="Q2189" s="26"/>
      <c r="R2189" s="26"/>
      <c r="S2189" s="26"/>
      <c r="T2189" s="26"/>
    </row>
    <row r="2190" spans="1:20" x14ac:dyDescent="0.25">
      <c r="A2190" s="2" t="s">
        <v>4491</v>
      </c>
      <c r="B2190" s="37"/>
      <c r="C2190" s="38"/>
      <c r="D2190" s="37"/>
      <c r="E2190" s="38"/>
      <c r="F2190" s="10" t="s">
        <v>129</v>
      </c>
      <c r="G2190" s="18" t="s">
        <v>10</v>
      </c>
      <c r="H2190" s="26"/>
      <c r="I2190" s="26"/>
      <c r="J2190" s="26"/>
      <c r="K2190" s="26"/>
      <c r="L2190" s="26"/>
      <c r="M2190" s="26"/>
      <c r="N2190" s="26"/>
      <c r="O2190" s="26">
        <v>668615</v>
      </c>
      <c r="P2190" s="26"/>
      <c r="Q2190" s="26"/>
      <c r="R2190" s="26"/>
      <c r="S2190" s="26"/>
      <c r="T2190" s="26"/>
    </row>
    <row r="2191" spans="1:20" x14ac:dyDescent="0.25">
      <c r="A2191" s="2" t="s">
        <v>4491</v>
      </c>
      <c r="B2191" s="37"/>
      <c r="C2191" s="38"/>
      <c r="D2191" s="37"/>
      <c r="E2191" s="38"/>
      <c r="F2191" s="10" t="s">
        <v>15</v>
      </c>
      <c r="G2191" s="18" t="s">
        <v>10</v>
      </c>
      <c r="H2191" s="26"/>
      <c r="I2191" s="26"/>
      <c r="J2191" s="26"/>
      <c r="K2191" s="26"/>
      <c r="L2191" s="26"/>
      <c r="M2191" s="26"/>
      <c r="N2191" s="26"/>
      <c r="O2191" s="26">
        <v>300000</v>
      </c>
      <c r="P2191" s="26"/>
      <c r="Q2191" s="26"/>
      <c r="R2191" s="26"/>
      <c r="S2191" s="26"/>
      <c r="T2191" s="26"/>
    </row>
    <row r="2192" spans="1:20" x14ac:dyDescent="0.25">
      <c r="A2192" s="2" t="s">
        <v>4491</v>
      </c>
      <c r="B2192" s="37"/>
      <c r="C2192" s="38"/>
      <c r="D2192" s="37"/>
      <c r="E2192" s="38"/>
      <c r="F2192" s="10" t="s">
        <v>16</v>
      </c>
      <c r="G2192" s="18" t="s">
        <v>10</v>
      </c>
      <c r="H2192" s="26"/>
      <c r="I2192" s="26"/>
      <c r="J2192" s="26"/>
      <c r="K2192" s="26"/>
      <c r="L2192" s="26"/>
      <c r="M2192" s="26"/>
      <c r="N2192" s="26"/>
      <c r="O2192" s="26">
        <v>300000</v>
      </c>
      <c r="P2192" s="26"/>
      <c r="Q2192" s="26"/>
      <c r="R2192" s="26"/>
      <c r="S2192" s="26"/>
      <c r="T2192" s="26"/>
    </row>
    <row r="2193" spans="1:20" x14ac:dyDescent="0.25">
      <c r="A2193" s="2" t="s">
        <v>4491</v>
      </c>
      <c r="B2193" s="37"/>
      <c r="C2193" s="38"/>
      <c r="D2193" s="37"/>
      <c r="E2193" s="38"/>
      <c r="F2193" s="10" t="s">
        <v>17</v>
      </c>
      <c r="G2193" s="18" t="s">
        <v>10</v>
      </c>
      <c r="H2193" s="26"/>
      <c r="I2193" s="26"/>
      <c r="J2193" s="26"/>
      <c r="K2193" s="26"/>
      <c r="L2193" s="26"/>
      <c r="M2193" s="26"/>
      <c r="N2193" s="26"/>
      <c r="O2193" s="26">
        <v>1000000</v>
      </c>
      <c r="P2193" s="26"/>
      <c r="Q2193" s="26"/>
      <c r="R2193" s="26"/>
      <c r="S2193" s="26"/>
      <c r="T2193" s="26"/>
    </row>
    <row r="2194" spans="1:20" x14ac:dyDescent="0.25">
      <c r="A2194" s="2" t="s">
        <v>4491</v>
      </c>
      <c r="B2194" s="34"/>
      <c r="C2194" s="36"/>
      <c r="D2194" s="34"/>
      <c r="E2194" s="36"/>
      <c r="F2194" s="10" t="s">
        <v>188</v>
      </c>
      <c r="G2194" s="18" t="s">
        <v>10</v>
      </c>
      <c r="H2194" s="26"/>
      <c r="I2194" s="26"/>
      <c r="J2194" s="26"/>
      <c r="K2194" s="26"/>
      <c r="L2194" s="26"/>
      <c r="M2194" s="26"/>
      <c r="N2194" s="26"/>
      <c r="O2194" s="26">
        <v>181385</v>
      </c>
      <c r="P2194" s="26"/>
      <c r="Q2194" s="26"/>
      <c r="R2194" s="26"/>
      <c r="S2194" s="26"/>
      <c r="T2194" s="26"/>
    </row>
    <row r="2195" spans="1:20" x14ac:dyDescent="0.25">
      <c r="A2195" s="2" t="s">
        <v>4491</v>
      </c>
      <c r="B2195" s="10" t="s">
        <v>1257</v>
      </c>
      <c r="C2195" s="10"/>
      <c r="D2195" s="10"/>
      <c r="E2195" s="10"/>
      <c r="F2195" s="10"/>
      <c r="G2195" s="10"/>
      <c r="H2195" s="27"/>
      <c r="I2195" s="27"/>
      <c r="J2195" s="27"/>
      <c r="K2195" s="27"/>
      <c r="L2195" s="27"/>
      <c r="M2195" s="27"/>
      <c r="N2195" s="27">
        <f>SUM(N2182:N2194)</f>
        <v>2750000</v>
      </c>
      <c r="O2195" s="27">
        <f>SUM(O2182:O2194)</f>
        <v>2750000</v>
      </c>
      <c r="P2195" s="27"/>
      <c r="Q2195" s="27"/>
      <c r="R2195" s="27"/>
      <c r="S2195" s="27"/>
      <c r="T2195" s="27"/>
    </row>
    <row r="2196" spans="1:20" x14ac:dyDescent="0.25">
      <c r="A2196" s="2" t="s">
        <v>4491</v>
      </c>
      <c r="B2196" s="33">
        <v>8583403</v>
      </c>
      <c r="C2196" s="18" t="s">
        <v>206</v>
      </c>
      <c r="D2196" s="10" t="s">
        <v>871</v>
      </c>
      <c r="E2196" s="18" t="s">
        <v>872</v>
      </c>
      <c r="F2196" s="10" t="s">
        <v>367</v>
      </c>
      <c r="G2196" s="18" t="s">
        <v>10</v>
      </c>
      <c r="H2196" s="26"/>
      <c r="I2196" s="26"/>
      <c r="J2196" s="26"/>
      <c r="K2196" s="26"/>
      <c r="L2196" s="26"/>
      <c r="M2196" s="26"/>
      <c r="N2196" s="26">
        <v>1803348</v>
      </c>
      <c r="O2196" s="26"/>
      <c r="P2196" s="26"/>
      <c r="Q2196" s="26"/>
      <c r="R2196" s="26"/>
      <c r="S2196" s="26"/>
      <c r="T2196" s="26"/>
    </row>
    <row r="2197" spans="1:20" x14ac:dyDescent="0.25">
      <c r="A2197" s="2" t="s">
        <v>4491</v>
      </c>
      <c r="B2197" s="37"/>
      <c r="C2197" s="18" t="s">
        <v>261</v>
      </c>
      <c r="D2197" s="10" t="s">
        <v>513</v>
      </c>
      <c r="E2197" s="18" t="s">
        <v>514</v>
      </c>
      <c r="F2197" s="10" t="s">
        <v>24</v>
      </c>
      <c r="G2197" s="18" t="s">
        <v>10</v>
      </c>
      <c r="H2197" s="26"/>
      <c r="I2197" s="26"/>
      <c r="J2197" s="26"/>
      <c r="K2197" s="26"/>
      <c r="L2197" s="26"/>
      <c r="M2197" s="26"/>
      <c r="N2197" s="26">
        <v>500000</v>
      </c>
      <c r="O2197" s="26"/>
      <c r="P2197" s="26"/>
      <c r="Q2197" s="26"/>
      <c r="R2197" s="26"/>
      <c r="S2197" s="26"/>
      <c r="T2197" s="26"/>
    </row>
    <row r="2198" spans="1:20" x14ac:dyDescent="0.25">
      <c r="A2198" s="2" t="s">
        <v>4491</v>
      </c>
      <c r="B2198" s="37"/>
      <c r="C2198" s="18" t="s">
        <v>344</v>
      </c>
      <c r="D2198" s="10" t="s">
        <v>345</v>
      </c>
      <c r="E2198" s="18" t="s">
        <v>346</v>
      </c>
      <c r="F2198" s="10" t="s">
        <v>17</v>
      </c>
      <c r="G2198" s="18" t="s">
        <v>10</v>
      </c>
      <c r="H2198" s="26"/>
      <c r="I2198" s="26"/>
      <c r="J2198" s="26"/>
      <c r="K2198" s="26"/>
      <c r="L2198" s="26"/>
      <c r="M2198" s="26"/>
      <c r="N2198" s="26">
        <v>2500000</v>
      </c>
      <c r="O2198" s="26"/>
      <c r="P2198" s="26"/>
      <c r="Q2198" s="26"/>
      <c r="R2198" s="26"/>
      <c r="S2198" s="26"/>
      <c r="T2198" s="26"/>
    </row>
    <row r="2199" spans="1:20" x14ac:dyDescent="0.25">
      <c r="A2199" s="2" t="s">
        <v>4491</v>
      </c>
      <c r="B2199" s="37"/>
      <c r="C2199" s="18" t="s">
        <v>1258</v>
      </c>
      <c r="D2199" s="10" t="s">
        <v>1259</v>
      </c>
      <c r="E2199" s="18" t="s">
        <v>1260</v>
      </c>
      <c r="F2199" s="10" t="s">
        <v>405</v>
      </c>
      <c r="G2199" s="18" t="s">
        <v>10</v>
      </c>
      <c r="H2199" s="26"/>
      <c r="I2199" s="26"/>
      <c r="J2199" s="26"/>
      <c r="K2199" s="26"/>
      <c r="L2199" s="26"/>
      <c r="M2199" s="26"/>
      <c r="N2199" s="26">
        <v>2500000</v>
      </c>
      <c r="O2199" s="26"/>
      <c r="P2199" s="26"/>
      <c r="Q2199" s="26"/>
      <c r="R2199" s="26"/>
      <c r="S2199" s="26"/>
      <c r="T2199" s="26"/>
    </row>
    <row r="2200" spans="1:20" x14ac:dyDescent="0.25">
      <c r="A2200" s="2" t="s">
        <v>4491</v>
      </c>
      <c r="B2200" s="37"/>
      <c r="C2200" s="35" t="s">
        <v>629</v>
      </c>
      <c r="D2200" s="33" t="s">
        <v>1261</v>
      </c>
      <c r="E2200" s="35" t="s">
        <v>1262</v>
      </c>
      <c r="F2200" s="10" t="s">
        <v>20</v>
      </c>
      <c r="G2200" s="18" t="s">
        <v>10</v>
      </c>
      <c r="H2200" s="26"/>
      <c r="I2200" s="26"/>
      <c r="J2200" s="26"/>
      <c r="K2200" s="26"/>
      <c r="L2200" s="26"/>
      <c r="M2200" s="26"/>
      <c r="N2200" s="26">
        <v>600000</v>
      </c>
      <c r="O2200" s="26"/>
      <c r="P2200" s="26"/>
      <c r="Q2200" s="26"/>
      <c r="R2200" s="26"/>
      <c r="S2200" s="26"/>
      <c r="T2200" s="26"/>
    </row>
    <row r="2201" spans="1:20" x14ac:dyDescent="0.25">
      <c r="A2201" s="2" t="s">
        <v>4491</v>
      </c>
      <c r="B2201" s="37"/>
      <c r="C2201" s="38"/>
      <c r="D2201" s="34"/>
      <c r="E2201" s="36"/>
      <c r="F2201" s="10" t="s">
        <v>24</v>
      </c>
      <c r="G2201" s="18" t="s">
        <v>10</v>
      </c>
      <c r="H2201" s="26"/>
      <c r="I2201" s="26"/>
      <c r="J2201" s="26"/>
      <c r="K2201" s="26"/>
      <c r="L2201" s="26"/>
      <c r="M2201" s="26"/>
      <c r="N2201" s="26">
        <v>1000000</v>
      </c>
      <c r="O2201" s="26"/>
      <c r="P2201" s="26"/>
      <c r="Q2201" s="26"/>
      <c r="R2201" s="26"/>
      <c r="S2201" s="26"/>
      <c r="T2201" s="26"/>
    </row>
    <row r="2202" spans="1:20" x14ac:dyDescent="0.25">
      <c r="A2202" s="2" t="s">
        <v>4491</v>
      </c>
      <c r="B2202" s="37"/>
      <c r="C2202" s="36"/>
      <c r="D2202" s="10" t="s">
        <v>1263</v>
      </c>
      <c r="E2202" s="18" t="s">
        <v>1264</v>
      </c>
      <c r="F2202" s="10" t="s">
        <v>44</v>
      </c>
      <c r="G2202" s="18" t="s">
        <v>10</v>
      </c>
      <c r="H2202" s="26"/>
      <c r="I2202" s="26"/>
      <c r="J2202" s="26"/>
      <c r="K2202" s="26"/>
      <c r="L2202" s="26"/>
      <c r="M2202" s="26"/>
      <c r="N2202" s="26">
        <v>2542161</v>
      </c>
      <c r="O2202" s="26"/>
      <c r="P2202" s="26"/>
      <c r="Q2202" s="26"/>
      <c r="R2202" s="26"/>
      <c r="S2202" s="26"/>
      <c r="T2202" s="26"/>
    </row>
    <row r="2203" spans="1:20" x14ac:dyDescent="0.25">
      <c r="A2203" s="2" t="s">
        <v>4491</v>
      </c>
      <c r="B2203" s="34"/>
      <c r="C2203" s="18" t="s">
        <v>1218</v>
      </c>
      <c r="D2203" s="10" t="s">
        <v>1219</v>
      </c>
      <c r="E2203" s="18" t="s">
        <v>1220</v>
      </c>
      <c r="F2203" s="10" t="s">
        <v>20</v>
      </c>
      <c r="G2203" s="18" t="s">
        <v>10</v>
      </c>
      <c r="H2203" s="26"/>
      <c r="I2203" s="26"/>
      <c r="J2203" s="26"/>
      <c r="K2203" s="26"/>
      <c r="L2203" s="26"/>
      <c r="M2203" s="26"/>
      <c r="N2203" s="26"/>
      <c r="O2203" s="26">
        <v>11445509</v>
      </c>
      <c r="P2203" s="26"/>
      <c r="Q2203" s="26"/>
      <c r="R2203" s="26"/>
      <c r="S2203" s="26"/>
      <c r="T2203" s="26"/>
    </row>
    <row r="2204" spans="1:20" x14ac:dyDescent="0.25">
      <c r="A2204" s="2" t="s">
        <v>4491</v>
      </c>
      <c r="B2204" s="10" t="s">
        <v>1265</v>
      </c>
      <c r="C2204" s="10"/>
      <c r="D2204" s="10"/>
      <c r="E2204" s="10"/>
      <c r="F2204" s="10"/>
      <c r="G2204" s="10"/>
      <c r="H2204" s="27"/>
      <c r="I2204" s="27"/>
      <c r="J2204" s="27"/>
      <c r="K2204" s="27"/>
      <c r="L2204" s="27"/>
      <c r="M2204" s="27"/>
      <c r="N2204" s="27">
        <f>SUM(N2196:N2203)</f>
        <v>11445509</v>
      </c>
      <c r="O2204" s="27">
        <f>SUM(O2196:O2203)</f>
        <v>11445509</v>
      </c>
      <c r="P2204" s="27"/>
      <c r="Q2204" s="27"/>
      <c r="R2204" s="27"/>
      <c r="S2204" s="27"/>
      <c r="T2204" s="27"/>
    </row>
    <row r="2205" spans="1:20" x14ac:dyDescent="0.25">
      <c r="A2205" s="2" t="s">
        <v>4491</v>
      </c>
      <c r="B2205" s="33">
        <v>8759941</v>
      </c>
      <c r="C2205" s="35" t="s">
        <v>849</v>
      </c>
      <c r="D2205" s="33" t="s">
        <v>1266</v>
      </c>
      <c r="E2205" s="35" t="s">
        <v>1267</v>
      </c>
      <c r="F2205" s="10" t="s">
        <v>44</v>
      </c>
      <c r="G2205" s="18" t="s">
        <v>10</v>
      </c>
      <c r="H2205" s="26"/>
      <c r="I2205" s="26"/>
      <c r="J2205" s="26"/>
      <c r="K2205" s="26"/>
      <c r="L2205" s="26"/>
      <c r="M2205" s="26"/>
      <c r="N2205" s="26">
        <v>700000</v>
      </c>
      <c r="O2205" s="26"/>
      <c r="P2205" s="26"/>
      <c r="Q2205" s="26"/>
      <c r="R2205" s="26"/>
      <c r="S2205" s="26"/>
      <c r="T2205" s="26"/>
    </row>
    <row r="2206" spans="1:20" x14ac:dyDescent="0.25">
      <c r="A2206" s="2" t="s">
        <v>4491</v>
      </c>
      <c r="B2206" s="34"/>
      <c r="C2206" s="36"/>
      <c r="D2206" s="34"/>
      <c r="E2206" s="36"/>
      <c r="F2206" s="10" t="s">
        <v>18</v>
      </c>
      <c r="G2206" s="18" t="s">
        <v>10</v>
      </c>
      <c r="H2206" s="26"/>
      <c r="I2206" s="26"/>
      <c r="J2206" s="26"/>
      <c r="K2206" s="26"/>
      <c r="L2206" s="26"/>
      <c r="M2206" s="26"/>
      <c r="N2206" s="26"/>
      <c r="O2206" s="26">
        <v>700000</v>
      </c>
      <c r="P2206" s="26"/>
      <c r="Q2206" s="26"/>
      <c r="R2206" s="26"/>
      <c r="S2206" s="26"/>
      <c r="T2206" s="26"/>
    </row>
    <row r="2207" spans="1:20" x14ac:dyDescent="0.25">
      <c r="A2207" s="2" t="s">
        <v>4491</v>
      </c>
      <c r="B2207" s="10" t="s">
        <v>1268</v>
      </c>
      <c r="C2207" s="10"/>
      <c r="D2207" s="10"/>
      <c r="E2207" s="10"/>
      <c r="F2207" s="10"/>
      <c r="G2207" s="10"/>
      <c r="H2207" s="27"/>
      <c r="I2207" s="27"/>
      <c r="J2207" s="27"/>
      <c r="K2207" s="27"/>
      <c r="L2207" s="27"/>
      <c r="M2207" s="27"/>
      <c r="N2207" s="27">
        <f>SUM(N2205:N2206)</f>
        <v>700000</v>
      </c>
      <c r="O2207" s="27">
        <f>SUM(O2205:O2206)</f>
        <v>700000</v>
      </c>
      <c r="P2207" s="27"/>
      <c r="Q2207" s="27"/>
      <c r="R2207" s="27"/>
      <c r="S2207" s="27"/>
      <c r="T2207" s="27"/>
    </row>
    <row r="2208" spans="1:20" x14ac:dyDescent="0.25">
      <c r="A2208" s="2" t="s">
        <v>4491</v>
      </c>
      <c r="B2208" s="33">
        <v>8566315</v>
      </c>
      <c r="C2208" s="35" t="s">
        <v>201</v>
      </c>
      <c r="D2208" s="33" t="s">
        <v>202</v>
      </c>
      <c r="E2208" s="35" t="s">
        <v>203</v>
      </c>
      <c r="F2208" s="10" t="s">
        <v>15</v>
      </c>
      <c r="G2208" s="18" t="s">
        <v>204</v>
      </c>
      <c r="H2208" s="26"/>
      <c r="I2208" s="26">
        <v>94000</v>
      </c>
      <c r="J2208" s="26"/>
      <c r="K2208" s="26"/>
      <c r="L2208" s="26"/>
      <c r="M2208" s="26"/>
      <c r="N2208" s="26"/>
      <c r="O2208" s="26"/>
      <c r="P2208" s="26"/>
      <c r="Q2208" s="26"/>
      <c r="R2208" s="26"/>
      <c r="S2208" s="26"/>
      <c r="T2208" s="26"/>
    </row>
    <row r="2209" spans="1:20" x14ac:dyDescent="0.25">
      <c r="A2209" s="2" t="s">
        <v>4491</v>
      </c>
      <c r="B2209" s="37"/>
      <c r="C2209" s="38"/>
      <c r="D2209" s="37"/>
      <c r="E2209" s="38"/>
      <c r="F2209" s="10" t="s">
        <v>16</v>
      </c>
      <c r="G2209" s="18" t="s">
        <v>204</v>
      </c>
      <c r="H2209" s="26"/>
      <c r="I2209" s="26">
        <v>52000</v>
      </c>
      <c r="J2209" s="26"/>
      <c r="K2209" s="26"/>
      <c r="L2209" s="26"/>
      <c r="M2209" s="26"/>
      <c r="N2209" s="26"/>
      <c r="O2209" s="26"/>
      <c r="P2209" s="26"/>
      <c r="Q2209" s="26"/>
      <c r="R2209" s="26"/>
      <c r="S2209" s="26"/>
      <c r="T2209" s="26"/>
    </row>
    <row r="2210" spans="1:20" x14ac:dyDescent="0.25">
      <c r="A2210" s="2" t="s">
        <v>4491</v>
      </c>
      <c r="B2210" s="34"/>
      <c r="C2210" s="36"/>
      <c r="D2210" s="34"/>
      <c r="E2210" s="36"/>
      <c r="F2210" s="10" t="s">
        <v>39</v>
      </c>
      <c r="G2210" s="18" t="s">
        <v>204</v>
      </c>
      <c r="H2210" s="26">
        <v>146000</v>
      </c>
      <c r="I2210" s="26"/>
      <c r="J2210" s="26"/>
      <c r="K2210" s="26"/>
      <c r="L2210" s="26"/>
      <c r="M2210" s="26"/>
      <c r="N2210" s="26"/>
      <c r="O2210" s="26"/>
      <c r="P2210" s="26"/>
      <c r="Q2210" s="26"/>
      <c r="R2210" s="26"/>
      <c r="S2210" s="26"/>
      <c r="T2210" s="26"/>
    </row>
    <row r="2211" spans="1:20" x14ac:dyDescent="0.25">
      <c r="A2211" s="2" t="s">
        <v>4491</v>
      </c>
      <c r="B2211" s="10" t="s">
        <v>1269</v>
      </c>
      <c r="C2211" s="10"/>
      <c r="D2211" s="10"/>
      <c r="E2211" s="10"/>
      <c r="F2211" s="10"/>
      <c r="G2211" s="10"/>
      <c r="H2211" s="27">
        <f>SUM(H2210)</f>
        <v>146000</v>
      </c>
      <c r="I2211" s="27">
        <f>SUM(I2208:I2210)</f>
        <v>146000</v>
      </c>
      <c r="J2211" s="27"/>
      <c r="K2211" s="27"/>
      <c r="L2211" s="27"/>
      <c r="M2211" s="27"/>
      <c r="N2211" s="27"/>
      <c r="O2211" s="27"/>
      <c r="P2211" s="27"/>
      <c r="Q2211" s="27"/>
      <c r="R2211" s="27"/>
      <c r="S2211" s="27"/>
      <c r="T2211" s="27"/>
    </row>
    <row r="2212" spans="1:20" x14ac:dyDescent="0.25">
      <c r="A2212" s="2" t="s">
        <v>4491</v>
      </c>
      <c r="B2212" s="33">
        <v>8581247</v>
      </c>
      <c r="C2212" s="35" t="s">
        <v>520</v>
      </c>
      <c r="D2212" s="33" t="s">
        <v>521</v>
      </c>
      <c r="E2212" s="35" t="s">
        <v>522</v>
      </c>
      <c r="F2212" s="10" t="s">
        <v>9</v>
      </c>
      <c r="G2212" s="18" t="s">
        <v>10</v>
      </c>
      <c r="H2212" s="26"/>
      <c r="I2212" s="26"/>
      <c r="J2212" s="26"/>
      <c r="K2212" s="26"/>
      <c r="L2212" s="26"/>
      <c r="M2212" s="26"/>
      <c r="N2212" s="26">
        <v>30000</v>
      </c>
      <c r="O2212" s="26"/>
      <c r="P2212" s="26"/>
      <c r="Q2212" s="26"/>
      <c r="R2212" s="26"/>
      <c r="S2212" s="26"/>
      <c r="T2212" s="26"/>
    </row>
    <row r="2213" spans="1:20" x14ac:dyDescent="0.25">
      <c r="A2213" s="2" t="s">
        <v>4491</v>
      </c>
      <c r="B2213" s="34"/>
      <c r="C2213" s="36"/>
      <c r="D2213" s="34"/>
      <c r="E2213" s="36"/>
      <c r="F2213" s="10" t="s">
        <v>102</v>
      </c>
      <c r="G2213" s="18" t="s">
        <v>10</v>
      </c>
      <c r="H2213" s="26"/>
      <c r="I2213" s="26"/>
      <c r="J2213" s="26"/>
      <c r="K2213" s="26"/>
      <c r="L2213" s="26"/>
      <c r="M2213" s="26"/>
      <c r="N2213" s="26"/>
      <c r="O2213" s="26">
        <v>30000</v>
      </c>
      <c r="P2213" s="26"/>
      <c r="Q2213" s="26"/>
      <c r="R2213" s="26"/>
      <c r="S2213" s="26"/>
      <c r="T2213" s="26"/>
    </row>
    <row r="2214" spans="1:20" x14ac:dyDescent="0.25">
      <c r="A2214" s="2" t="s">
        <v>4491</v>
      </c>
      <c r="B2214" s="10" t="s">
        <v>1270</v>
      </c>
      <c r="C2214" s="10"/>
      <c r="D2214" s="10"/>
      <c r="E2214" s="10"/>
      <c r="F2214" s="10"/>
      <c r="G2214" s="10"/>
      <c r="H2214" s="27"/>
      <c r="I2214" s="27"/>
      <c r="J2214" s="27"/>
      <c r="K2214" s="27"/>
      <c r="L2214" s="27"/>
      <c r="M2214" s="27"/>
      <c r="N2214" s="27">
        <f>SUM(N2208:N2213)</f>
        <v>30000</v>
      </c>
      <c r="O2214" s="27">
        <f>SUM(O2208:O2213)</f>
        <v>30000</v>
      </c>
      <c r="P2214" s="27"/>
      <c r="Q2214" s="27"/>
      <c r="R2214" s="27"/>
      <c r="S2214" s="27"/>
      <c r="T2214" s="27"/>
    </row>
    <row r="2215" spans="1:20" x14ac:dyDescent="0.25">
      <c r="A2215" s="2" t="s">
        <v>4491</v>
      </c>
      <c r="B2215" s="33">
        <v>8711762</v>
      </c>
      <c r="C2215" s="35" t="s">
        <v>271</v>
      </c>
      <c r="D2215" s="33" t="s">
        <v>817</v>
      </c>
      <c r="E2215" s="35" t="s">
        <v>818</v>
      </c>
      <c r="F2215" s="10" t="s">
        <v>37</v>
      </c>
      <c r="G2215" s="18" t="s">
        <v>10</v>
      </c>
      <c r="H2215" s="26"/>
      <c r="I2215" s="26"/>
      <c r="J2215" s="26"/>
      <c r="K2215" s="26"/>
      <c r="L2215" s="26"/>
      <c r="M2215" s="26"/>
      <c r="N2215" s="26">
        <v>200000</v>
      </c>
      <c r="O2215" s="26"/>
      <c r="P2215" s="26"/>
      <c r="Q2215" s="26"/>
      <c r="R2215" s="26"/>
      <c r="S2215" s="26"/>
      <c r="T2215" s="26"/>
    </row>
    <row r="2216" spans="1:20" x14ac:dyDescent="0.25">
      <c r="A2216" s="2" t="s">
        <v>4491</v>
      </c>
      <c r="B2216" s="37"/>
      <c r="C2216" s="38"/>
      <c r="D2216" s="37"/>
      <c r="E2216" s="38"/>
      <c r="F2216" s="10" t="s">
        <v>12</v>
      </c>
      <c r="G2216" s="18" t="s">
        <v>10</v>
      </c>
      <c r="H2216" s="26"/>
      <c r="I2216" s="26"/>
      <c r="J2216" s="26"/>
      <c r="K2216" s="26"/>
      <c r="L2216" s="26"/>
      <c r="M2216" s="26"/>
      <c r="N2216" s="26">
        <v>300000</v>
      </c>
      <c r="O2216" s="26"/>
      <c r="P2216" s="26"/>
      <c r="Q2216" s="26"/>
      <c r="R2216" s="26"/>
      <c r="S2216" s="26"/>
      <c r="T2216" s="26"/>
    </row>
    <row r="2217" spans="1:20" x14ac:dyDescent="0.25">
      <c r="A2217" s="2" t="s">
        <v>4491</v>
      </c>
      <c r="B2217" s="37"/>
      <c r="C2217" s="38"/>
      <c r="D2217" s="37"/>
      <c r="E2217" s="38"/>
      <c r="F2217" s="10" t="s">
        <v>16</v>
      </c>
      <c r="G2217" s="18" t="s">
        <v>10</v>
      </c>
      <c r="H2217" s="26"/>
      <c r="I2217" s="26"/>
      <c r="J2217" s="26"/>
      <c r="K2217" s="26"/>
      <c r="L2217" s="26"/>
      <c r="M2217" s="26"/>
      <c r="N2217" s="26"/>
      <c r="O2217" s="26">
        <v>200000</v>
      </c>
      <c r="P2217" s="26"/>
      <c r="Q2217" s="26"/>
      <c r="R2217" s="26"/>
      <c r="S2217" s="26"/>
      <c r="T2217" s="26"/>
    </row>
    <row r="2218" spans="1:20" x14ac:dyDescent="0.25">
      <c r="A2218" s="2" t="s">
        <v>4491</v>
      </c>
      <c r="B2218" s="37"/>
      <c r="C2218" s="38"/>
      <c r="D2218" s="37"/>
      <c r="E2218" s="38"/>
      <c r="F2218" s="10" t="s">
        <v>18</v>
      </c>
      <c r="G2218" s="18" t="s">
        <v>10</v>
      </c>
      <c r="H2218" s="26"/>
      <c r="I2218" s="26"/>
      <c r="J2218" s="26"/>
      <c r="K2218" s="26"/>
      <c r="L2218" s="26"/>
      <c r="M2218" s="26"/>
      <c r="N2218" s="26"/>
      <c r="O2218" s="26">
        <v>800000</v>
      </c>
      <c r="P2218" s="26"/>
      <c r="Q2218" s="26"/>
      <c r="R2218" s="26"/>
      <c r="S2218" s="26"/>
      <c r="T2218" s="26"/>
    </row>
    <row r="2219" spans="1:20" x14ac:dyDescent="0.25">
      <c r="A2219" s="2" t="s">
        <v>4491</v>
      </c>
      <c r="B2219" s="34"/>
      <c r="C2219" s="36"/>
      <c r="D2219" s="34"/>
      <c r="E2219" s="36"/>
      <c r="F2219" s="10" t="s">
        <v>359</v>
      </c>
      <c r="G2219" s="18" t="s">
        <v>10</v>
      </c>
      <c r="H2219" s="26"/>
      <c r="I2219" s="26"/>
      <c r="J2219" s="26"/>
      <c r="K2219" s="26"/>
      <c r="L2219" s="26"/>
      <c r="M2219" s="26"/>
      <c r="N2219" s="26">
        <v>500000</v>
      </c>
      <c r="O2219" s="26"/>
      <c r="P2219" s="26"/>
      <c r="Q2219" s="26"/>
      <c r="R2219" s="26"/>
      <c r="S2219" s="26"/>
      <c r="T2219" s="26"/>
    </row>
    <row r="2220" spans="1:20" x14ac:dyDescent="0.25">
      <c r="A2220" s="2" t="s">
        <v>4491</v>
      </c>
      <c r="B2220" s="10" t="s">
        <v>1271</v>
      </c>
      <c r="C2220" s="10"/>
      <c r="D2220" s="10"/>
      <c r="E2220" s="10"/>
      <c r="F2220" s="10"/>
      <c r="G2220" s="10"/>
      <c r="H2220" s="27"/>
      <c r="I2220" s="27"/>
      <c r="J2220" s="27"/>
      <c r="K2220" s="27"/>
      <c r="L2220" s="27"/>
      <c r="M2220" s="27"/>
      <c r="N2220" s="27">
        <f>SUM(N2215:N2219)</f>
        <v>1000000</v>
      </c>
      <c r="O2220" s="27">
        <f>SUM(O2215:O2219)</f>
        <v>1000000</v>
      </c>
      <c r="P2220" s="27"/>
      <c r="Q2220" s="27"/>
      <c r="R2220" s="27"/>
      <c r="S2220" s="27"/>
      <c r="T2220" s="27"/>
    </row>
    <row r="2221" spans="1:20" x14ac:dyDescent="0.25">
      <c r="A2221" s="2" t="s">
        <v>4491</v>
      </c>
      <c r="B2221" s="33">
        <v>8732152</v>
      </c>
      <c r="C2221" s="35" t="s">
        <v>162</v>
      </c>
      <c r="D2221" s="33" t="s">
        <v>605</v>
      </c>
      <c r="E2221" s="35" t="s">
        <v>606</v>
      </c>
      <c r="F2221" s="10" t="s">
        <v>9</v>
      </c>
      <c r="G2221" s="18" t="s">
        <v>10</v>
      </c>
      <c r="H2221" s="26"/>
      <c r="I2221" s="26"/>
      <c r="J2221" s="26"/>
      <c r="K2221" s="26"/>
      <c r="L2221" s="26"/>
      <c r="M2221" s="26"/>
      <c r="N2221" s="26">
        <v>400000</v>
      </c>
      <c r="O2221" s="26"/>
      <c r="P2221" s="26"/>
      <c r="Q2221" s="26"/>
      <c r="R2221" s="26"/>
      <c r="S2221" s="26"/>
      <c r="T2221" s="26"/>
    </row>
    <row r="2222" spans="1:20" x14ac:dyDescent="0.25">
      <c r="A2222" s="2" t="s">
        <v>4491</v>
      </c>
      <c r="B2222" s="34"/>
      <c r="C2222" s="36"/>
      <c r="D2222" s="34"/>
      <c r="E2222" s="36"/>
      <c r="F2222" s="10" t="s">
        <v>16</v>
      </c>
      <c r="G2222" s="18" t="s">
        <v>10</v>
      </c>
      <c r="H2222" s="26"/>
      <c r="I2222" s="26"/>
      <c r="J2222" s="26"/>
      <c r="K2222" s="26"/>
      <c r="L2222" s="26"/>
      <c r="M2222" s="26"/>
      <c r="N2222" s="26"/>
      <c r="O2222" s="26">
        <v>400000</v>
      </c>
      <c r="P2222" s="26"/>
      <c r="Q2222" s="26"/>
      <c r="R2222" s="26"/>
      <c r="S2222" s="26"/>
      <c r="T2222" s="26"/>
    </row>
    <row r="2223" spans="1:20" x14ac:dyDescent="0.25">
      <c r="A2223" s="2" t="s">
        <v>4491</v>
      </c>
      <c r="B2223" s="10" t="s">
        <v>1272</v>
      </c>
      <c r="C2223" s="10"/>
      <c r="D2223" s="10"/>
      <c r="E2223" s="10"/>
      <c r="F2223" s="10"/>
      <c r="G2223" s="10"/>
      <c r="H2223" s="27"/>
      <c r="I2223" s="27"/>
      <c r="J2223" s="27"/>
      <c r="K2223" s="27"/>
      <c r="L2223" s="27"/>
      <c r="M2223" s="27"/>
      <c r="N2223" s="27">
        <f>SUM(N2221:N2222)</f>
        <v>400000</v>
      </c>
      <c r="O2223" s="27">
        <f>SUM(O2221:O2222)</f>
        <v>400000</v>
      </c>
      <c r="P2223" s="27"/>
      <c r="Q2223" s="27"/>
      <c r="R2223" s="27"/>
      <c r="S2223" s="27"/>
      <c r="T2223" s="27"/>
    </row>
    <row r="2224" spans="1:20" x14ac:dyDescent="0.25">
      <c r="A2224" s="2" t="s">
        <v>4491</v>
      </c>
      <c r="B2224" s="33">
        <v>8748725</v>
      </c>
      <c r="C2224" s="35" t="s">
        <v>593</v>
      </c>
      <c r="D2224" s="33" t="s">
        <v>1273</v>
      </c>
      <c r="E2224" s="35" t="s">
        <v>1274</v>
      </c>
      <c r="F2224" s="10" t="s">
        <v>44</v>
      </c>
      <c r="G2224" s="18" t="s">
        <v>10</v>
      </c>
      <c r="H2224" s="26"/>
      <c r="I2224" s="26"/>
      <c r="J2224" s="26"/>
      <c r="K2224" s="26"/>
      <c r="L2224" s="26"/>
      <c r="M2224" s="26"/>
      <c r="N2224" s="26">
        <v>992964</v>
      </c>
      <c r="O2224" s="26"/>
      <c r="P2224" s="26"/>
      <c r="Q2224" s="26"/>
      <c r="R2224" s="26"/>
      <c r="S2224" s="26"/>
      <c r="T2224" s="26"/>
    </row>
    <row r="2225" spans="1:20" x14ac:dyDescent="0.25">
      <c r="A2225" s="2" t="s">
        <v>4491</v>
      </c>
      <c r="B2225" s="37"/>
      <c r="C2225" s="38"/>
      <c r="D2225" s="37"/>
      <c r="E2225" s="38"/>
      <c r="F2225" s="10" t="s">
        <v>47</v>
      </c>
      <c r="G2225" s="18" t="s">
        <v>10</v>
      </c>
      <c r="H2225" s="26"/>
      <c r="I2225" s="26"/>
      <c r="J2225" s="26"/>
      <c r="K2225" s="26"/>
      <c r="L2225" s="26"/>
      <c r="M2225" s="26"/>
      <c r="N2225" s="26">
        <v>193944</v>
      </c>
      <c r="O2225" s="26"/>
      <c r="P2225" s="26"/>
      <c r="Q2225" s="26"/>
      <c r="R2225" s="26"/>
      <c r="S2225" s="26"/>
      <c r="T2225" s="26"/>
    </row>
    <row r="2226" spans="1:20" x14ac:dyDescent="0.25">
      <c r="A2226" s="2" t="s">
        <v>4491</v>
      </c>
      <c r="B2226" s="34"/>
      <c r="C2226" s="36"/>
      <c r="D2226" s="34"/>
      <c r="E2226" s="36"/>
      <c r="F2226" s="10" t="s">
        <v>18</v>
      </c>
      <c r="G2226" s="18" t="s">
        <v>10</v>
      </c>
      <c r="H2226" s="26"/>
      <c r="I2226" s="26"/>
      <c r="J2226" s="26"/>
      <c r="K2226" s="26"/>
      <c r="L2226" s="26"/>
      <c r="M2226" s="26"/>
      <c r="N2226" s="26"/>
      <c r="O2226" s="26">
        <v>1186908</v>
      </c>
      <c r="P2226" s="26"/>
      <c r="Q2226" s="26"/>
      <c r="R2226" s="26"/>
      <c r="S2226" s="26"/>
      <c r="T2226" s="26"/>
    </row>
    <row r="2227" spans="1:20" x14ac:dyDescent="0.25">
      <c r="A2227" s="2" t="s">
        <v>4491</v>
      </c>
      <c r="B2227" s="10" t="s">
        <v>1275</v>
      </c>
      <c r="C2227" s="10"/>
      <c r="D2227" s="10"/>
      <c r="E2227" s="10"/>
      <c r="F2227" s="10"/>
      <c r="G2227" s="10"/>
      <c r="H2227" s="27"/>
      <c r="I2227" s="27"/>
      <c r="J2227" s="27"/>
      <c r="K2227" s="27"/>
      <c r="L2227" s="27"/>
      <c r="M2227" s="27"/>
      <c r="N2227" s="27">
        <f>SUM(N2224:N2226)</f>
        <v>1186908</v>
      </c>
      <c r="O2227" s="27">
        <f>SUM(O2224:O2226)</f>
        <v>1186908</v>
      </c>
      <c r="P2227" s="27"/>
      <c r="Q2227" s="27"/>
      <c r="R2227" s="27"/>
      <c r="S2227" s="27"/>
      <c r="T2227" s="27"/>
    </row>
    <row r="2228" spans="1:20" x14ac:dyDescent="0.25">
      <c r="A2228" s="2" t="s">
        <v>4491</v>
      </c>
      <c r="B2228" s="33">
        <v>8542808</v>
      </c>
      <c r="C2228" s="35" t="s">
        <v>29</v>
      </c>
      <c r="D2228" s="33" t="s">
        <v>1276</v>
      </c>
      <c r="E2228" s="35" t="s">
        <v>1277</v>
      </c>
      <c r="F2228" s="10" t="s">
        <v>15</v>
      </c>
      <c r="G2228" s="18" t="s">
        <v>269</v>
      </c>
      <c r="H2228" s="26"/>
      <c r="I2228" s="26"/>
      <c r="J2228" s="26"/>
      <c r="K2228" s="26"/>
      <c r="L2228" s="26"/>
      <c r="M2228" s="26"/>
      <c r="N2228" s="26"/>
      <c r="O2228" s="26"/>
      <c r="P2228" s="26"/>
      <c r="Q2228" s="26"/>
      <c r="R2228" s="26"/>
      <c r="S2228" s="26">
        <v>4374</v>
      </c>
      <c r="T2228" s="26"/>
    </row>
    <row r="2229" spans="1:20" x14ac:dyDescent="0.25">
      <c r="A2229" s="2" t="s">
        <v>4491</v>
      </c>
      <c r="B2229" s="37"/>
      <c r="C2229" s="38"/>
      <c r="D2229" s="37"/>
      <c r="E2229" s="38"/>
      <c r="F2229" s="10" t="s">
        <v>20</v>
      </c>
      <c r="G2229" s="18" t="s">
        <v>269</v>
      </c>
      <c r="H2229" s="26"/>
      <c r="I2229" s="26"/>
      <c r="J2229" s="26"/>
      <c r="K2229" s="26"/>
      <c r="L2229" s="26"/>
      <c r="M2229" s="26"/>
      <c r="N2229" s="26"/>
      <c r="O2229" s="26"/>
      <c r="P2229" s="26"/>
      <c r="Q2229" s="26"/>
      <c r="R2229" s="26">
        <v>553149</v>
      </c>
      <c r="S2229" s="26"/>
      <c r="T2229" s="26"/>
    </row>
    <row r="2230" spans="1:20" x14ac:dyDescent="0.25">
      <c r="A2230" s="2" t="s">
        <v>4491</v>
      </c>
      <c r="B2230" s="34"/>
      <c r="C2230" s="36"/>
      <c r="D2230" s="34"/>
      <c r="E2230" s="36"/>
      <c r="F2230" s="10" t="s">
        <v>39</v>
      </c>
      <c r="G2230" s="18" t="s">
        <v>269</v>
      </c>
      <c r="H2230" s="26"/>
      <c r="I2230" s="26"/>
      <c r="J2230" s="26"/>
      <c r="K2230" s="26"/>
      <c r="L2230" s="26"/>
      <c r="M2230" s="26"/>
      <c r="N2230" s="26"/>
      <c r="O2230" s="26"/>
      <c r="P2230" s="26"/>
      <c r="Q2230" s="26"/>
      <c r="R2230" s="26"/>
      <c r="S2230" s="26">
        <v>548775</v>
      </c>
      <c r="T2230" s="26"/>
    </row>
    <row r="2231" spans="1:20" x14ac:dyDescent="0.25">
      <c r="A2231" s="2" t="s">
        <v>4491</v>
      </c>
      <c r="B2231" s="10" t="s">
        <v>1278</v>
      </c>
      <c r="C2231" s="10"/>
      <c r="D2231" s="10"/>
      <c r="E2231" s="10"/>
      <c r="F2231" s="10"/>
      <c r="G2231" s="10"/>
      <c r="H2231" s="27"/>
      <c r="I2231" s="27"/>
      <c r="J2231" s="27"/>
      <c r="K2231" s="27"/>
      <c r="L2231" s="27"/>
      <c r="M2231" s="27"/>
      <c r="N2231" s="27"/>
      <c r="O2231" s="27"/>
      <c r="P2231" s="27"/>
      <c r="Q2231" s="27"/>
      <c r="R2231" s="27">
        <f>SUM(R2228:R2230)</f>
        <v>553149</v>
      </c>
      <c r="S2231" s="27">
        <f>SUM(S2228:S2230)</f>
        <v>553149</v>
      </c>
      <c r="T2231" s="27"/>
    </row>
    <row r="2232" spans="1:20" x14ac:dyDescent="0.25">
      <c r="A2232" s="2" t="s">
        <v>4491</v>
      </c>
      <c r="B2232" s="33">
        <v>8759446</v>
      </c>
      <c r="C2232" s="35" t="s">
        <v>29</v>
      </c>
      <c r="D2232" s="33" t="s">
        <v>1276</v>
      </c>
      <c r="E2232" s="35" t="s">
        <v>1277</v>
      </c>
      <c r="F2232" s="10" t="s">
        <v>9</v>
      </c>
      <c r="G2232" s="18" t="s">
        <v>269</v>
      </c>
      <c r="H2232" s="26"/>
      <c r="I2232" s="26"/>
      <c r="J2232" s="26"/>
      <c r="K2232" s="26"/>
      <c r="L2232" s="26"/>
      <c r="M2232" s="26"/>
      <c r="N2232" s="26"/>
      <c r="O2232" s="26"/>
      <c r="P2232" s="26"/>
      <c r="Q2232" s="26"/>
      <c r="R2232" s="26">
        <v>500000</v>
      </c>
      <c r="S2232" s="26"/>
      <c r="T2232" s="26"/>
    </row>
    <row r="2233" spans="1:20" x14ac:dyDescent="0.25">
      <c r="A2233" s="2" t="s">
        <v>4491</v>
      </c>
      <c r="B2233" s="37"/>
      <c r="C2233" s="38"/>
      <c r="D2233" s="37"/>
      <c r="E2233" s="38"/>
      <c r="F2233" s="10" t="s">
        <v>11</v>
      </c>
      <c r="G2233" s="18" t="s">
        <v>269</v>
      </c>
      <c r="H2233" s="26"/>
      <c r="I2233" s="26"/>
      <c r="J2233" s="26"/>
      <c r="K2233" s="26"/>
      <c r="L2233" s="26"/>
      <c r="M2233" s="26"/>
      <c r="N2233" s="26"/>
      <c r="O2233" s="26"/>
      <c r="P2233" s="26"/>
      <c r="Q2233" s="26"/>
      <c r="R2233" s="26">
        <v>1000000</v>
      </c>
      <c r="S2233" s="26"/>
      <c r="T2233" s="26"/>
    </row>
    <row r="2234" spans="1:20" x14ac:dyDescent="0.25">
      <c r="A2234" s="2" t="s">
        <v>4491</v>
      </c>
      <c r="B2234" s="37"/>
      <c r="C2234" s="38"/>
      <c r="D2234" s="37"/>
      <c r="E2234" s="38"/>
      <c r="F2234" s="10" t="s">
        <v>22</v>
      </c>
      <c r="G2234" s="18" t="s">
        <v>269</v>
      </c>
      <c r="H2234" s="26"/>
      <c r="I2234" s="26"/>
      <c r="J2234" s="26"/>
      <c r="K2234" s="26"/>
      <c r="L2234" s="26"/>
      <c r="M2234" s="26"/>
      <c r="N2234" s="26"/>
      <c r="O2234" s="26"/>
      <c r="P2234" s="26"/>
      <c r="Q2234" s="26"/>
      <c r="R2234" s="26">
        <v>1000000</v>
      </c>
      <c r="S2234" s="26"/>
      <c r="T2234" s="26"/>
    </row>
    <row r="2235" spans="1:20" x14ac:dyDescent="0.25">
      <c r="A2235" s="2" t="s">
        <v>4491</v>
      </c>
      <c r="B2235" s="34"/>
      <c r="C2235" s="36"/>
      <c r="D2235" s="34"/>
      <c r="E2235" s="36"/>
      <c r="F2235" s="10" t="s">
        <v>752</v>
      </c>
      <c r="G2235" s="18" t="s">
        <v>269</v>
      </c>
      <c r="H2235" s="26"/>
      <c r="I2235" s="26"/>
      <c r="J2235" s="26"/>
      <c r="K2235" s="26"/>
      <c r="L2235" s="26"/>
      <c r="M2235" s="26"/>
      <c r="N2235" s="26"/>
      <c r="O2235" s="26"/>
      <c r="P2235" s="26"/>
      <c r="Q2235" s="26"/>
      <c r="R2235" s="26"/>
      <c r="S2235" s="26">
        <v>2500000</v>
      </c>
      <c r="T2235" s="26"/>
    </row>
    <row r="2236" spans="1:20" x14ac:dyDescent="0.25">
      <c r="A2236" s="2" t="s">
        <v>4491</v>
      </c>
      <c r="B2236" s="10" t="s">
        <v>1279</v>
      </c>
      <c r="C2236" s="10"/>
      <c r="D2236" s="10"/>
      <c r="E2236" s="10"/>
      <c r="F2236" s="10"/>
      <c r="G2236" s="10"/>
      <c r="H2236" s="27"/>
      <c r="I2236" s="27"/>
      <c r="J2236" s="27"/>
      <c r="K2236" s="27"/>
      <c r="L2236" s="27"/>
      <c r="M2236" s="27"/>
      <c r="N2236" s="27"/>
      <c r="O2236" s="27"/>
      <c r="P2236" s="27"/>
      <c r="Q2236" s="27"/>
      <c r="R2236" s="27">
        <f>SUM(R2232:R2235)</f>
        <v>2500000</v>
      </c>
      <c r="S2236" s="27">
        <f>SUM(S2232:S2235)</f>
        <v>2500000</v>
      </c>
      <c r="T2236" s="27"/>
    </row>
    <row r="2237" spans="1:20" x14ac:dyDescent="0.25">
      <c r="A2237" s="2" t="s">
        <v>4491</v>
      </c>
      <c r="B2237" s="33">
        <v>8568151</v>
      </c>
      <c r="C2237" s="35" t="s">
        <v>29</v>
      </c>
      <c r="D2237" s="33" t="s">
        <v>1276</v>
      </c>
      <c r="E2237" s="35" t="s">
        <v>1277</v>
      </c>
      <c r="F2237" s="10" t="s">
        <v>20</v>
      </c>
      <c r="G2237" s="18" t="s">
        <v>269</v>
      </c>
      <c r="H2237" s="26"/>
      <c r="I2237" s="26"/>
      <c r="J2237" s="26"/>
      <c r="K2237" s="26"/>
      <c r="L2237" s="26"/>
      <c r="M2237" s="26"/>
      <c r="N2237" s="26"/>
      <c r="O2237" s="26"/>
      <c r="P2237" s="26"/>
      <c r="Q2237" s="26"/>
      <c r="R2237" s="26">
        <v>382316</v>
      </c>
      <c r="S2237" s="26"/>
      <c r="T2237" s="26"/>
    </row>
    <row r="2238" spans="1:20" x14ac:dyDescent="0.25">
      <c r="A2238" s="2" t="s">
        <v>4491</v>
      </c>
      <c r="B2238" s="34"/>
      <c r="C2238" s="36"/>
      <c r="D2238" s="34"/>
      <c r="E2238" s="36"/>
      <c r="F2238" s="10" t="s">
        <v>39</v>
      </c>
      <c r="G2238" s="18" t="s">
        <v>269</v>
      </c>
      <c r="H2238" s="26"/>
      <c r="I2238" s="26"/>
      <c r="J2238" s="26"/>
      <c r="K2238" s="26"/>
      <c r="L2238" s="26"/>
      <c r="M2238" s="26"/>
      <c r="N2238" s="26"/>
      <c r="O2238" s="26"/>
      <c r="P2238" s="26"/>
      <c r="Q2238" s="26"/>
      <c r="R2238" s="26"/>
      <c r="S2238" s="26">
        <v>382316</v>
      </c>
      <c r="T2238" s="26"/>
    </row>
    <row r="2239" spans="1:20" x14ac:dyDescent="0.25">
      <c r="A2239" s="2" t="s">
        <v>4491</v>
      </c>
      <c r="B2239" s="10" t="s">
        <v>1280</v>
      </c>
      <c r="C2239" s="10"/>
      <c r="D2239" s="10"/>
      <c r="E2239" s="10"/>
      <c r="F2239" s="10"/>
      <c r="G2239" s="10"/>
      <c r="H2239" s="27"/>
      <c r="I2239" s="27"/>
      <c r="J2239" s="27"/>
      <c r="K2239" s="27"/>
      <c r="L2239" s="27"/>
      <c r="M2239" s="27"/>
      <c r="N2239" s="27"/>
      <c r="O2239" s="27"/>
      <c r="P2239" s="27"/>
      <c r="Q2239" s="27"/>
      <c r="R2239" s="27">
        <f>SUM(R2237:R2238)</f>
        <v>382316</v>
      </c>
      <c r="S2239" s="27">
        <f>SUM(S2237:S2238)</f>
        <v>382316</v>
      </c>
      <c r="T2239" s="27"/>
    </row>
    <row r="2240" spans="1:20" x14ac:dyDescent="0.25">
      <c r="A2240" s="2" t="s">
        <v>4491</v>
      </c>
      <c r="B2240" s="33">
        <v>8739561</v>
      </c>
      <c r="C2240" s="35" t="s">
        <v>29</v>
      </c>
      <c r="D2240" s="33" t="s">
        <v>1281</v>
      </c>
      <c r="E2240" s="35" t="s">
        <v>1282</v>
      </c>
      <c r="F2240" s="10" t="s">
        <v>37</v>
      </c>
      <c r="G2240" s="18" t="s">
        <v>269</v>
      </c>
      <c r="H2240" s="26"/>
      <c r="I2240" s="26"/>
      <c r="J2240" s="26"/>
      <c r="K2240" s="26"/>
      <c r="L2240" s="26"/>
      <c r="M2240" s="26"/>
      <c r="N2240" s="26"/>
      <c r="O2240" s="26"/>
      <c r="P2240" s="26"/>
      <c r="Q2240" s="26"/>
      <c r="R2240" s="26"/>
      <c r="S2240" s="26"/>
      <c r="T2240" s="26"/>
    </row>
    <row r="2241" spans="1:20" x14ac:dyDescent="0.25">
      <c r="A2241" s="2" t="s">
        <v>4491</v>
      </c>
      <c r="B2241" s="37"/>
      <c r="C2241" s="38"/>
      <c r="D2241" s="37"/>
      <c r="E2241" s="38"/>
      <c r="F2241" s="10" t="s">
        <v>9</v>
      </c>
      <c r="G2241" s="18" t="s">
        <v>269</v>
      </c>
      <c r="H2241" s="26"/>
      <c r="I2241" s="26"/>
      <c r="J2241" s="26"/>
      <c r="K2241" s="26"/>
      <c r="L2241" s="26"/>
      <c r="M2241" s="26"/>
      <c r="N2241" s="26"/>
      <c r="O2241" s="26"/>
      <c r="P2241" s="26"/>
      <c r="Q2241" s="26"/>
      <c r="R2241" s="26"/>
      <c r="S2241" s="26"/>
      <c r="T2241" s="26"/>
    </row>
    <row r="2242" spans="1:20" x14ac:dyDescent="0.25">
      <c r="A2242" s="2" t="s">
        <v>4491</v>
      </c>
      <c r="B2242" s="37"/>
      <c r="C2242" s="38"/>
      <c r="D2242" s="37"/>
      <c r="E2242" s="38"/>
      <c r="F2242" s="10" t="s">
        <v>11</v>
      </c>
      <c r="G2242" s="18" t="s">
        <v>269</v>
      </c>
      <c r="H2242" s="26"/>
      <c r="I2242" s="26"/>
      <c r="J2242" s="26"/>
      <c r="K2242" s="26"/>
      <c r="L2242" s="26"/>
      <c r="M2242" s="26"/>
      <c r="N2242" s="26"/>
      <c r="O2242" s="26"/>
      <c r="P2242" s="26"/>
      <c r="Q2242" s="26"/>
      <c r="R2242" s="26"/>
      <c r="S2242" s="26"/>
      <c r="T2242" s="26"/>
    </row>
    <row r="2243" spans="1:20" x14ac:dyDescent="0.25">
      <c r="A2243" s="2" t="s">
        <v>4491</v>
      </c>
      <c r="B2243" s="37"/>
      <c r="C2243" s="38"/>
      <c r="D2243" s="37"/>
      <c r="E2243" s="38"/>
      <c r="F2243" s="10" t="s">
        <v>18</v>
      </c>
      <c r="G2243" s="18" t="s">
        <v>269</v>
      </c>
      <c r="H2243" s="26"/>
      <c r="I2243" s="26"/>
      <c r="J2243" s="26"/>
      <c r="K2243" s="26"/>
      <c r="L2243" s="26"/>
      <c r="M2243" s="26"/>
      <c r="N2243" s="26"/>
      <c r="O2243" s="26"/>
      <c r="P2243" s="26"/>
      <c r="Q2243" s="26"/>
      <c r="R2243" s="26"/>
      <c r="S2243" s="26"/>
      <c r="T2243" s="26"/>
    </row>
    <row r="2244" spans="1:20" x14ac:dyDescent="0.25">
      <c r="A2244" s="2" t="s">
        <v>4491</v>
      </c>
      <c r="B2244" s="37"/>
      <c r="C2244" s="38"/>
      <c r="D2244" s="37"/>
      <c r="E2244" s="38"/>
      <c r="F2244" s="10" t="s">
        <v>20</v>
      </c>
      <c r="G2244" s="18" t="s">
        <v>269</v>
      </c>
      <c r="H2244" s="26"/>
      <c r="I2244" s="26"/>
      <c r="J2244" s="26"/>
      <c r="K2244" s="26"/>
      <c r="L2244" s="26"/>
      <c r="M2244" s="26"/>
      <c r="N2244" s="26"/>
      <c r="O2244" s="26"/>
      <c r="P2244" s="26"/>
      <c r="Q2244" s="26"/>
      <c r="R2244" s="26"/>
      <c r="S2244" s="26"/>
      <c r="T2244" s="26"/>
    </row>
    <row r="2245" spans="1:20" x14ac:dyDescent="0.25">
      <c r="A2245" s="2" t="s">
        <v>4491</v>
      </c>
      <c r="B2245" s="34"/>
      <c r="C2245" s="36"/>
      <c r="D2245" s="34"/>
      <c r="E2245" s="36"/>
      <c r="F2245" s="10" t="s">
        <v>39</v>
      </c>
      <c r="G2245" s="18" t="s">
        <v>269</v>
      </c>
      <c r="H2245" s="26"/>
      <c r="I2245" s="26"/>
      <c r="J2245" s="26"/>
      <c r="K2245" s="26"/>
      <c r="L2245" s="26"/>
      <c r="M2245" s="26"/>
      <c r="N2245" s="26"/>
      <c r="O2245" s="26"/>
      <c r="P2245" s="26"/>
      <c r="Q2245" s="26"/>
      <c r="R2245" s="26"/>
      <c r="S2245" s="26"/>
      <c r="T2245" s="26"/>
    </row>
    <row r="2246" spans="1:20" x14ac:dyDescent="0.25">
      <c r="A2246" s="2" t="s">
        <v>4491</v>
      </c>
      <c r="B2246" s="10" t="s">
        <v>1283</v>
      </c>
      <c r="C2246" s="10"/>
      <c r="D2246" s="10"/>
      <c r="E2246" s="10"/>
      <c r="F2246" s="10"/>
      <c r="G2246" s="10"/>
      <c r="H2246" s="27"/>
      <c r="I2246" s="27"/>
      <c r="J2246" s="27"/>
      <c r="K2246" s="27"/>
      <c r="L2246" s="27"/>
      <c r="M2246" s="27"/>
      <c r="N2246" s="27"/>
      <c r="O2246" s="27"/>
      <c r="P2246" s="27"/>
      <c r="Q2246" s="27"/>
      <c r="R2246" s="27"/>
      <c r="S2246" s="27"/>
      <c r="T2246" s="27"/>
    </row>
    <row r="2247" spans="1:20" x14ac:dyDescent="0.25">
      <c r="A2247" s="2" t="s">
        <v>4491</v>
      </c>
      <c r="B2247" s="33">
        <v>8633509</v>
      </c>
      <c r="C2247" s="35" t="s">
        <v>201</v>
      </c>
      <c r="D2247" s="33" t="s">
        <v>821</v>
      </c>
      <c r="E2247" s="35" t="s">
        <v>822</v>
      </c>
      <c r="F2247" s="10" t="s">
        <v>102</v>
      </c>
      <c r="G2247" s="18" t="s">
        <v>10</v>
      </c>
      <c r="H2247" s="26"/>
      <c r="I2247" s="26"/>
      <c r="J2247" s="26"/>
      <c r="K2247" s="26"/>
      <c r="L2247" s="26"/>
      <c r="M2247" s="26"/>
      <c r="N2247" s="26"/>
      <c r="O2247" s="26">
        <v>70712</v>
      </c>
      <c r="P2247" s="26"/>
      <c r="Q2247" s="26"/>
      <c r="R2247" s="26"/>
      <c r="S2247" s="26"/>
      <c r="T2247" s="26"/>
    </row>
    <row r="2248" spans="1:20" x14ac:dyDescent="0.25">
      <c r="A2248" s="2" t="s">
        <v>4491</v>
      </c>
      <c r="B2248" s="37"/>
      <c r="C2248" s="38"/>
      <c r="D2248" s="37"/>
      <c r="E2248" s="38"/>
      <c r="F2248" s="10" t="s">
        <v>13</v>
      </c>
      <c r="G2248" s="18" t="s">
        <v>10</v>
      </c>
      <c r="H2248" s="26"/>
      <c r="I2248" s="26"/>
      <c r="J2248" s="26"/>
      <c r="K2248" s="26"/>
      <c r="L2248" s="26"/>
      <c r="M2248" s="26"/>
      <c r="N2248" s="26"/>
      <c r="O2248" s="26">
        <v>60000</v>
      </c>
      <c r="P2248" s="26"/>
      <c r="Q2248" s="26"/>
      <c r="R2248" s="26"/>
      <c r="S2248" s="26"/>
      <c r="T2248" s="26"/>
    </row>
    <row r="2249" spans="1:20" x14ac:dyDescent="0.25">
      <c r="A2249" s="2" t="s">
        <v>4491</v>
      </c>
      <c r="B2249" s="34"/>
      <c r="C2249" s="36"/>
      <c r="D2249" s="34"/>
      <c r="E2249" s="36"/>
      <c r="F2249" s="10" t="s">
        <v>20</v>
      </c>
      <c r="G2249" s="18" t="s">
        <v>10</v>
      </c>
      <c r="H2249" s="26"/>
      <c r="I2249" s="26"/>
      <c r="J2249" s="26"/>
      <c r="K2249" s="26"/>
      <c r="L2249" s="26"/>
      <c r="M2249" s="26"/>
      <c r="N2249" s="26">
        <v>130712</v>
      </c>
      <c r="O2249" s="26"/>
      <c r="P2249" s="26"/>
      <c r="Q2249" s="26"/>
      <c r="R2249" s="26"/>
      <c r="S2249" s="26"/>
      <c r="T2249" s="26"/>
    </row>
    <row r="2250" spans="1:20" x14ac:dyDescent="0.25">
      <c r="A2250" s="2" t="s">
        <v>4491</v>
      </c>
      <c r="B2250" s="10" t="s">
        <v>1284</v>
      </c>
      <c r="C2250" s="10"/>
      <c r="D2250" s="10"/>
      <c r="E2250" s="10"/>
      <c r="F2250" s="10"/>
      <c r="G2250" s="10"/>
      <c r="H2250" s="27"/>
      <c r="I2250" s="27"/>
      <c r="J2250" s="27"/>
      <c r="K2250" s="27"/>
      <c r="L2250" s="27"/>
      <c r="M2250" s="27"/>
      <c r="N2250" s="27">
        <f>SUM(N2240:N2249)</f>
        <v>130712</v>
      </c>
      <c r="O2250" s="27">
        <f>SUM(O2240:O2249)</f>
        <v>130712</v>
      </c>
      <c r="P2250" s="27"/>
      <c r="Q2250" s="27"/>
      <c r="R2250" s="27"/>
      <c r="S2250" s="27"/>
      <c r="T2250" s="27"/>
    </row>
    <row r="2251" spans="1:20" x14ac:dyDescent="0.25">
      <c r="A2251" s="2" t="s">
        <v>4491</v>
      </c>
      <c r="B2251" s="33">
        <v>8631485</v>
      </c>
      <c r="C2251" s="35" t="s">
        <v>1079</v>
      </c>
      <c r="D2251" s="33" t="s">
        <v>1080</v>
      </c>
      <c r="E2251" s="35" t="s">
        <v>1081</v>
      </c>
      <c r="F2251" s="10" t="s">
        <v>187</v>
      </c>
      <c r="G2251" s="18" t="s">
        <v>1082</v>
      </c>
      <c r="H2251" s="26"/>
      <c r="I2251" s="26"/>
      <c r="J2251" s="26"/>
      <c r="K2251" s="26"/>
      <c r="L2251" s="26"/>
      <c r="M2251" s="26"/>
      <c r="N2251" s="26"/>
      <c r="O2251" s="26"/>
      <c r="P2251" s="26">
        <v>3500000</v>
      </c>
      <c r="Q2251" s="26"/>
      <c r="R2251" s="26"/>
      <c r="S2251" s="26"/>
      <c r="T2251" s="26"/>
    </row>
    <row r="2252" spans="1:20" x14ac:dyDescent="0.25">
      <c r="A2252" s="2" t="s">
        <v>4491</v>
      </c>
      <c r="B2252" s="37"/>
      <c r="C2252" s="38"/>
      <c r="D2252" s="37"/>
      <c r="E2252" s="38"/>
      <c r="F2252" s="10" t="s">
        <v>13</v>
      </c>
      <c r="G2252" s="18" t="s">
        <v>1082</v>
      </c>
      <c r="H2252" s="26"/>
      <c r="I2252" s="26"/>
      <c r="J2252" s="26"/>
      <c r="K2252" s="26"/>
      <c r="L2252" s="26"/>
      <c r="M2252" s="26"/>
      <c r="N2252" s="26"/>
      <c r="O2252" s="26"/>
      <c r="P2252" s="26">
        <v>1500000</v>
      </c>
      <c r="Q2252" s="26"/>
      <c r="R2252" s="26"/>
      <c r="S2252" s="26"/>
      <c r="T2252" s="26"/>
    </row>
    <row r="2253" spans="1:20" x14ac:dyDescent="0.25">
      <c r="A2253" s="2" t="s">
        <v>4491</v>
      </c>
      <c r="B2253" s="37"/>
      <c r="C2253" s="38"/>
      <c r="D2253" s="37"/>
      <c r="E2253" s="38"/>
      <c r="F2253" s="10" t="s">
        <v>39</v>
      </c>
      <c r="G2253" s="18" t="s">
        <v>1082</v>
      </c>
      <c r="H2253" s="26"/>
      <c r="I2253" s="26"/>
      <c r="J2253" s="26"/>
      <c r="K2253" s="26"/>
      <c r="L2253" s="26"/>
      <c r="M2253" s="26"/>
      <c r="N2253" s="26"/>
      <c r="O2253" s="26"/>
      <c r="P2253" s="26"/>
      <c r="Q2253" s="26">
        <v>10000000</v>
      </c>
      <c r="R2253" s="26"/>
      <c r="S2253" s="26"/>
      <c r="T2253" s="26"/>
    </row>
    <row r="2254" spans="1:20" x14ac:dyDescent="0.25">
      <c r="A2254" s="2" t="s">
        <v>4491</v>
      </c>
      <c r="B2254" s="34"/>
      <c r="C2254" s="36"/>
      <c r="D2254" s="34"/>
      <c r="E2254" s="36"/>
      <c r="F2254" s="10" t="s">
        <v>22</v>
      </c>
      <c r="G2254" s="18" t="s">
        <v>1082</v>
      </c>
      <c r="H2254" s="26"/>
      <c r="I2254" s="26"/>
      <c r="J2254" s="26"/>
      <c r="K2254" s="26"/>
      <c r="L2254" s="26"/>
      <c r="M2254" s="26"/>
      <c r="N2254" s="26"/>
      <c r="O2254" s="26"/>
      <c r="P2254" s="26">
        <v>5000000</v>
      </c>
      <c r="Q2254" s="26"/>
      <c r="R2254" s="26"/>
      <c r="S2254" s="26"/>
      <c r="T2254" s="26"/>
    </row>
    <row r="2255" spans="1:20" x14ac:dyDescent="0.25">
      <c r="A2255" s="2" t="s">
        <v>4491</v>
      </c>
      <c r="B2255" s="10" t="s">
        <v>1285</v>
      </c>
      <c r="C2255" s="10"/>
      <c r="D2255" s="10"/>
      <c r="E2255" s="10"/>
      <c r="F2255" s="10"/>
      <c r="G2255" s="10"/>
      <c r="H2255" s="27"/>
      <c r="I2255" s="27"/>
      <c r="J2255" s="27"/>
      <c r="K2255" s="27"/>
      <c r="L2255" s="27"/>
      <c r="M2255" s="27"/>
      <c r="N2255" s="27"/>
      <c r="O2255" s="27"/>
      <c r="P2255" s="27">
        <f>SUM(P2251:P2254)</f>
        <v>10000000</v>
      </c>
      <c r="Q2255" s="27">
        <f>SUM(Q2251:Q2254)</f>
        <v>10000000</v>
      </c>
      <c r="R2255" s="27"/>
      <c r="S2255" s="27"/>
      <c r="T2255" s="27"/>
    </row>
    <row r="2256" spans="1:20" x14ac:dyDescent="0.25">
      <c r="A2256" s="2" t="s">
        <v>4491</v>
      </c>
      <c r="B2256" s="33">
        <v>8583150</v>
      </c>
      <c r="C2256" s="35" t="s">
        <v>422</v>
      </c>
      <c r="D2256" s="10" t="s">
        <v>760</v>
      </c>
      <c r="E2256" s="18" t="s">
        <v>761</v>
      </c>
      <c r="F2256" s="10" t="s">
        <v>17</v>
      </c>
      <c r="G2256" s="18" t="s">
        <v>10</v>
      </c>
      <c r="H2256" s="26"/>
      <c r="I2256" s="26"/>
      <c r="J2256" s="26"/>
      <c r="K2256" s="26"/>
      <c r="L2256" s="26"/>
      <c r="M2256" s="26"/>
      <c r="N2256" s="26">
        <v>50000</v>
      </c>
      <c r="O2256" s="26"/>
      <c r="P2256" s="26"/>
      <c r="Q2256" s="26"/>
      <c r="R2256" s="26"/>
      <c r="S2256" s="26"/>
      <c r="T2256" s="26"/>
    </row>
    <row r="2257" spans="1:20" x14ac:dyDescent="0.25">
      <c r="A2257" s="2" t="s">
        <v>4491</v>
      </c>
      <c r="B2257" s="37"/>
      <c r="C2257" s="38"/>
      <c r="D2257" s="33" t="s">
        <v>1286</v>
      </c>
      <c r="E2257" s="35" t="s">
        <v>1287</v>
      </c>
      <c r="F2257" s="10" t="s">
        <v>18</v>
      </c>
      <c r="G2257" s="18" t="s">
        <v>10</v>
      </c>
      <c r="H2257" s="26"/>
      <c r="I2257" s="26"/>
      <c r="J2257" s="26"/>
      <c r="K2257" s="26"/>
      <c r="L2257" s="26"/>
      <c r="M2257" s="26"/>
      <c r="N2257" s="26">
        <v>250000</v>
      </c>
      <c r="O2257" s="26"/>
      <c r="P2257" s="26"/>
      <c r="Q2257" s="26"/>
      <c r="R2257" s="26"/>
      <c r="S2257" s="26"/>
      <c r="T2257" s="26"/>
    </row>
    <row r="2258" spans="1:20" x14ac:dyDescent="0.25">
      <c r="A2258" s="2" t="s">
        <v>4491</v>
      </c>
      <c r="B2258" s="37"/>
      <c r="C2258" s="38"/>
      <c r="D2258" s="34"/>
      <c r="E2258" s="36"/>
      <c r="F2258" s="10" t="s">
        <v>24</v>
      </c>
      <c r="G2258" s="18" t="s">
        <v>10</v>
      </c>
      <c r="H2258" s="26"/>
      <c r="I2258" s="26"/>
      <c r="J2258" s="26"/>
      <c r="K2258" s="26"/>
      <c r="L2258" s="26"/>
      <c r="M2258" s="26"/>
      <c r="N2258" s="26">
        <v>622000</v>
      </c>
      <c r="O2258" s="26"/>
      <c r="P2258" s="26"/>
      <c r="Q2258" s="26"/>
      <c r="R2258" s="26"/>
      <c r="S2258" s="26"/>
      <c r="T2258" s="26"/>
    </row>
    <row r="2259" spans="1:20" x14ac:dyDescent="0.25">
      <c r="A2259" s="2" t="s">
        <v>4491</v>
      </c>
      <c r="B2259" s="37"/>
      <c r="C2259" s="38"/>
      <c r="D2259" s="10" t="s">
        <v>1288</v>
      </c>
      <c r="E2259" s="18" t="s">
        <v>1289</v>
      </c>
      <c r="F2259" s="10" t="s">
        <v>20</v>
      </c>
      <c r="G2259" s="18" t="s">
        <v>10</v>
      </c>
      <c r="H2259" s="26"/>
      <c r="I2259" s="26"/>
      <c r="J2259" s="26"/>
      <c r="K2259" s="26"/>
      <c r="L2259" s="26"/>
      <c r="M2259" s="26"/>
      <c r="N2259" s="26">
        <v>100000</v>
      </c>
      <c r="O2259" s="26"/>
      <c r="P2259" s="26"/>
      <c r="Q2259" s="26"/>
      <c r="R2259" s="26"/>
      <c r="S2259" s="26"/>
      <c r="T2259" s="26"/>
    </row>
    <row r="2260" spans="1:20" x14ac:dyDescent="0.25">
      <c r="A2260" s="2" t="s">
        <v>4491</v>
      </c>
      <c r="B2260" s="37"/>
      <c r="C2260" s="38"/>
      <c r="D2260" s="33" t="s">
        <v>1290</v>
      </c>
      <c r="E2260" s="35" t="s">
        <v>1291</v>
      </c>
      <c r="F2260" s="10" t="s">
        <v>9</v>
      </c>
      <c r="G2260" s="18" t="s">
        <v>10</v>
      </c>
      <c r="H2260" s="26"/>
      <c r="I2260" s="26"/>
      <c r="J2260" s="26"/>
      <c r="K2260" s="26"/>
      <c r="L2260" s="26"/>
      <c r="M2260" s="26"/>
      <c r="N2260" s="26">
        <v>200000</v>
      </c>
      <c r="O2260" s="26"/>
      <c r="P2260" s="26"/>
      <c r="Q2260" s="26"/>
      <c r="R2260" s="26"/>
      <c r="S2260" s="26"/>
      <c r="T2260" s="26"/>
    </row>
    <row r="2261" spans="1:20" x14ac:dyDescent="0.25">
      <c r="A2261" s="2" t="s">
        <v>4491</v>
      </c>
      <c r="B2261" s="37"/>
      <c r="C2261" s="38"/>
      <c r="D2261" s="34"/>
      <c r="E2261" s="36"/>
      <c r="F2261" s="10" t="s">
        <v>82</v>
      </c>
      <c r="G2261" s="18" t="s">
        <v>10</v>
      </c>
      <c r="H2261" s="26"/>
      <c r="I2261" s="26"/>
      <c r="J2261" s="26"/>
      <c r="K2261" s="26"/>
      <c r="L2261" s="26"/>
      <c r="M2261" s="26"/>
      <c r="N2261" s="26">
        <v>100000</v>
      </c>
      <c r="O2261" s="26"/>
      <c r="P2261" s="26"/>
      <c r="Q2261" s="26"/>
      <c r="R2261" s="26"/>
      <c r="S2261" s="26"/>
      <c r="T2261" s="26"/>
    </row>
    <row r="2262" spans="1:20" x14ac:dyDescent="0.25">
      <c r="A2262" s="2" t="s">
        <v>4491</v>
      </c>
      <c r="B2262" s="37"/>
      <c r="C2262" s="36"/>
      <c r="D2262" s="10" t="s">
        <v>1292</v>
      </c>
      <c r="E2262" s="18" t="s">
        <v>1293</v>
      </c>
      <c r="F2262" s="10" t="s">
        <v>77</v>
      </c>
      <c r="G2262" s="18" t="s">
        <v>10</v>
      </c>
      <c r="H2262" s="26"/>
      <c r="I2262" s="26"/>
      <c r="J2262" s="26"/>
      <c r="K2262" s="26"/>
      <c r="L2262" s="26"/>
      <c r="M2262" s="26"/>
      <c r="N2262" s="26">
        <v>100000</v>
      </c>
      <c r="O2262" s="26"/>
      <c r="P2262" s="26"/>
      <c r="Q2262" s="26"/>
      <c r="R2262" s="26"/>
      <c r="S2262" s="26"/>
      <c r="T2262" s="26"/>
    </row>
    <row r="2263" spans="1:20" x14ac:dyDescent="0.25">
      <c r="A2263" s="2" t="s">
        <v>4491</v>
      </c>
      <c r="B2263" s="37"/>
      <c r="C2263" s="35" t="s">
        <v>1218</v>
      </c>
      <c r="D2263" s="33" t="s">
        <v>1219</v>
      </c>
      <c r="E2263" s="35" t="s">
        <v>1220</v>
      </c>
      <c r="F2263" s="10" t="s">
        <v>11</v>
      </c>
      <c r="G2263" s="18" t="s">
        <v>10</v>
      </c>
      <c r="H2263" s="26"/>
      <c r="I2263" s="26"/>
      <c r="J2263" s="26"/>
      <c r="K2263" s="26"/>
      <c r="L2263" s="26"/>
      <c r="M2263" s="26"/>
      <c r="N2263" s="26"/>
      <c r="O2263" s="26">
        <v>360000</v>
      </c>
      <c r="P2263" s="26"/>
      <c r="Q2263" s="26"/>
      <c r="R2263" s="26"/>
      <c r="S2263" s="26"/>
      <c r="T2263" s="26"/>
    </row>
    <row r="2264" spans="1:20" x14ac:dyDescent="0.25">
      <c r="A2264" s="2" t="s">
        <v>4491</v>
      </c>
      <c r="B2264" s="37"/>
      <c r="C2264" s="38"/>
      <c r="D2264" s="37"/>
      <c r="E2264" s="38"/>
      <c r="F2264" s="10" t="s">
        <v>103</v>
      </c>
      <c r="G2264" s="18" t="s">
        <v>10</v>
      </c>
      <c r="H2264" s="26"/>
      <c r="I2264" s="26"/>
      <c r="J2264" s="26"/>
      <c r="K2264" s="26"/>
      <c r="L2264" s="26"/>
      <c r="M2264" s="26"/>
      <c r="N2264" s="26"/>
      <c r="O2264" s="26">
        <v>100000</v>
      </c>
      <c r="P2264" s="26"/>
      <c r="Q2264" s="26"/>
      <c r="R2264" s="26"/>
      <c r="S2264" s="26"/>
      <c r="T2264" s="26"/>
    </row>
    <row r="2265" spans="1:20" x14ac:dyDescent="0.25">
      <c r="A2265" s="2" t="s">
        <v>4491</v>
      </c>
      <c r="B2265" s="37"/>
      <c r="C2265" s="38"/>
      <c r="D2265" s="37"/>
      <c r="E2265" s="38"/>
      <c r="F2265" s="10" t="s">
        <v>187</v>
      </c>
      <c r="G2265" s="18" t="s">
        <v>10</v>
      </c>
      <c r="H2265" s="26"/>
      <c r="I2265" s="26"/>
      <c r="J2265" s="26"/>
      <c r="K2265" s="26"/>
      <c r="L2265" s="26"/>
      <c r="M2265" s="26"/>
      <c r="N2265" s="26"/>
      <c r="O2265" s="26">
        <v>41239</v>
      </c>
      <c r="P2265" s="26"/>
      <c r="Q2265" s="26"/>
      <c r="R2265" s="26"/>
      <c r="S2265" s="26"/>
      <c r="T2265" s="26"/>
    </row>
    <row r="2266" spans="1:20" x14ac:dyDescent="0.25">
      <c r="A2266" s="2" t="s">
        <v>4491</v>
      </c>
      <c r="B2266" s="37"/>
      <c r="C2266" s="38"/>
      <c r="D2266" s="37"/>
      <c r="E2266" s="38"/>
      <c r="F2266" s="10" t="s">
        <v>77</v>
      </c>
      <c r="G2266" s="18" t="s">
        <v>10</v>
      </c>
      <c r="H2266" s="26"/>
      <c r="I2266" s="26"/>
      <c r="J2266" s="26"/>
      <c r="K2266" s="26"/>
      <c r="L2266" s="26"/>
      <c r="M2266" s="26"/>
      <c r="N2266" s="26"/>
      <c r="O2266" s="26">
        <v>510130</v>
      </c>
      <c r="P2266" s="26"/>
      <c r="Q2266" s="26"/>
      <c r="R2266" s="26"/>
      <c r="S2266" s="26"/>
      <c r="T2266" s="26"/>
    </row>
    <row r="2267" spans="1:20" x14ac:dyDescent="0.25">
      <c r="A2267" s="2" t="s">
        <v>4491</v>
      </c>
      <c r="B2267" s="34"/>
      <c r="C2267" s="36"/>
      <c r="D2267" s="34"/>
      <c r="E2267" s="36"/>
      <c r="F2267" s="10" t="s">
        <v>490</v>
      </c>
      <c r="G2267" s="18" t="s">
        <v>10</v>
      </c>
      <c r="H2267" s="26"/>
      <c r="I2267" s="26"/>
      <c r="J2267" s="26"/>
      <c r="K2267" s="26"/>
      <c r="L2267" s="26"/>
      <c r="M2267" s="26"/>
      <c r="N2267" s="26"/>
      <c r="O2267" s="26">
        <v>410631</v>
      </c>
      <c r="P2267" s="26"/>
      <c r="Q2267" s="26"/>
      <c r="R2267" s="26"/>
      <c r="S2267" s="26"/>
      <c r="T2267" s="26"/>
    </row>
    <row r="2268" spans="1:20" x14ac:dyDescent="0.25">
      <c r="A2268" s="2" t="s">
        <v>4491</v>
      </c>
      <c r="B2268" s="10" t="s">
        <v>1294</v>
      </c>
      <c r="C2268" s="10"/>
      <c r="D2268" s="10"/>
      <c r="E2268" s="10"/>
      <c r="F2268" s="10"/>
      <c r="G2268" s="10"/>
      <c r="H2268" s="27"/>
      <c r="I2268" s="27"/>
      <c r="J2268" s="27"/>
      <c r="K2268" s="27"/>
      <c r="L2268" s="27"/>
      <c r="M2268" s="27"/>
      <c r="N2268" s="27">
        <f>SUM(N2256:N2267)</f>
        <v>1422000</v>
      </c>
      <c r="O2268" s="27">
        <f>SUM(O2256:O2267)</f>
        <v>1422000</v>
      </c>
      <c r="P2268" s="27"/>
      <c r="Q2268" s="27"/>
      <c r="R2268" s="27"/>
      <c r="S2268" s="27"/>
      <c r="T2268" s="27"/>
    </row>
    <row r="2269" spans="1:20" x14ac:dyDescent="0.25">
      <c r="A2269" s="2" t="s">
        <v>4491</v>
      </c>
      <c r="B2269" s="33">
        <v>8661765</v>
      </c>
      <c r="C2269" s="35" t="s">
        <v>215</v>
      </c>
      <c r="D2269" s="33" t="s">
        <v>216</v>
      </c>
      <c r="E2269" s="35" t="s">
        <v>217</v>
      </c>
      <c r="F2269" s="10" t="s">
        <v>53</v>
      </c>
      <c r="G2269" s="18" t="s">
        <v>10</v>
      </c>
      <c r="H2269" s="26"/>
      <c r="I2269" s="26"/>
      <c r="J2269" s="26"/>
      <c r="K2269" s="26"/>
      <c r="L2269" s="26"/>
      <c r="M2269" s="26"/>
      <c r="N2269" s="26">
        <v>168956</v>
      </c>
      <c r="O2269" s="26"/>
      <c r="P2269" s="26"/>
      <c r="Q2269" s="26"/>
      <c r="R2269" s="26"/>
      <c r="S2269" s="26"/>
      <c r="T2269" s="26"/>
    </row>
    <row r="2270" spans="1:20" x14ac:dyDescent="0.25">
      <c r="A2270" s="2" t="s">
        <v>4491</v>
      </c>
      <c r="B2270" s="34"/>
      <c r="C2270" s="36"/>
      <c r="D2270" s="34"/>
      <c r="E2270" s="36"/>
      <c r="F2270" s="10" t="s">
        <v>335</v>
      </c>
      <c r="G2270" s="18" t="s">
        <v>10</v>
      </c>
      <c r="H2270" s="26"/>
      <c r="I2270" s="26"/>
      <c r="J2270" s="26"/>
      <c r="K2270" s="26"/>
      <c r="L2270" s="26"/>
      <c r="M2270" s="26"/>
      <c r="N2270" s="26"/>
      <c r="O2270" s="26">
        <v>168956</v>
      </c>
      <c r="P2270" s="26"/>
      <c r="Q2270" s="26"/>
      <c r="R2270" s="26"/>
      <c r="S2270" s="26"/>
      <c r="T2270" s="26"/>
    </row>
    <row r="2271" spans="1:20" x14ac:dyDescent="0.25">
      <c r="A2271" s="2" t="s">
        <v>4491</v>
      </c>
      <c r="B2271" s="10" t="s">
        <v>1295</v>
      </c>
      <c r="C2271" s="10"/>
      <c r="D2271" s="10"/>
      <c r="E2271" s="10"/>
      <c r="F2271" s="10"/>
      <c r="G2271" s="10"/>
      <c r="H2271" s="27"/>
      <c r="I2271" s="27"/>
      <c r="J2271" s="27"/>
      <c r="K2271" s="27"/>
      <c r="L2271" s="27"/>
      <c r="M2271" s="27"/>
      <c r="N2271" s="27">
        <f>SUM(N2269:N2270)</f>
        <v>168956</v>
      </c>
      <c r="O2271" s="27">
        <f>SUM(O2269:O2270)</f>
        <v>168956</v>
      </c>
      <c r="P2271" s="27"/>
      <c r="Q2271" s="27"/>
      <c r="R2271" s="27"/>
      <c r="S2271" s="27"/>
      <c r="T2271" s="27"/>
    </row>
    <row r="2272" spans="1:20" x14ac:dyDescent="0.25">
      <c r="A2272" s="2" t="s">
        <v>4491</v>
      </c>
      <c r="B2272" s="33">
        <v>8630383</v>
      </c>
      <c r="C2272" s="35" t="s">
        <v>88</v>
      </c>
      <c r="D2272" s="33" t="s">
        <v>1296</v>
      </c>
      <c r="E2272" s="35" t="s">
        <v>1297</v>
      </c>
      <c r="F2272" s="10" t="s">
        <v>13</v>
      </c>
      <c r="G2272" s="18" t="s">
        <v>10</v>
      </c>
      <c r="H2272" s="26"/>
      <c r="I2272" s="26"/>
      <c r="J2272" s="26"/>
      <c r="K2272" s="26"/>
      <c r="L2272" s="26"/>
      <c r="M2272" s="26"/>
      <c r="N2272" s="26">
        <v>300000</v>
      </c>
      <c r="O2272" s="26"/>
      <c r="P2272" s="26"/>
      <c r="Q2272" s="26"/>
      <c r="R2272" s="26"/>
      <c r="S2272" s="26"/>
      <c r="T2272" s="26"/>
    </row>
    <row r="2273" spans="1:20" x14ac:dyDescent="0.25">
      <c r="A2273" s="2" t="s">
        <v>4491</v>
      </c>
      <c r="B2273" s="37"/>
      <c r="C2273" s="38"/>
      <c r="D2273" s="37"/>
      <c r="E2273" s="38"/>
      <c r="F2273" s="10" t="s">
        <v>22</v>
      </c>
      <c r="G2273" s="18" t="s">
        <v>10</v>
      </c>
      <c r="H2273" s="26"/>
      <c r="I2273" s="26"/>
      <c r="J2273" s="26"/>
      <c r="K2273" s="26"/>
      <c r="L2273" s="26"/>
      <c r="M2273" s="26"/>
      <c r="N2273" s="26">
        <v>1300000</v>
      </c>
      <c r="O2273" s="26"/>
      <c r="P2273" s="26"/>
      <c r="Q2273" s="26"/>
      <c r="R2273" s="26"/>
      <c r="S2273" s="26"/>
      <c r="T2273" s="26"/>
    </row>
    <row r="2274" spans="1:20" x14ac:dyDescent="0.25">
      <c r="A2274" s="2" t="s">
        <v>4491</v>
      </c>
      <c r="B2274" s="37"/>
      <c r="C2274" s="38"/>
      <c r="D2274" s="37"/>
      <c r="E2274" s="38"/>
      <c r="F2274" s="10" t="s">
        <v>23</v>
      </c>
      <c r="G2274" s="18" t="s">
        <v>10</v>
      </c>
      <c r="H2274" s="26"/>
      <c r="I2274" s="26"/>
      <c r="J2274" s="26"/>
      <c r="K2274" s="26"/>
      <c r="L2274" s="26"/>
      <c r="M2274" s="26"/>
      <c r="N2274" s="26">
        <v>1239122</v>
      </c>
      <c r="O2274" s="26"/>
      <c r="P2274" s="26"/>
      <c r="Q2274" s="26"/>
      <c r="R2274" s="26"/>
      <c r="S2274" s="26"/>
      <c r="T2274" s="26"/>
    </row>
    <row r="2275" spans="1:20" x14ac:dyDescent="0.25">
      <c r="A2275" s="2" t="s">
        <v>4491</v>
      </c>
      <c r="B2275" s="37"/>
      <c r="C2275" s="38"/>
      <c r="D2275" s="37"/>
      <c r="E2275" s="38"/>
      <c r="F2275" s="10" t="s">
        <v>335</v>
      </c>
      <c r="G2275" s="18" t="s">
        <v>10</v>
      </c>
      <c r="H2275" s="26"/>
      <c r="I2275" s="26"/>
      <c r="J2275" s="26"/>
      <c r="K2275" s="26"/>
      <c r="L2275" s="26"/>
      <c r="M2275" s="26"/>
      <c r="N2275" s="26"/>
      <c r="O2275" s="26">
        <v>39122</v>
      </c>
      <c r="P2275" s="26"/>
      <c r="Q2275" s="26"/>
      <c r="R2275" s="26"/>
      <c r="S2275" s="26"/>
      <c r="T2275" s="26"/>
    </row>
    <row r="2276" spans="1:20" x14ac:dyDescent="0.25">
      <c r="A2276" s="2" t="s">
        <v>4491</v>
      </c>
      <c r="B2276" s="37"/>
      <c r="C2276" s="38"/>
      <c r="D2276" s="37"/>
      <c r="E2276" s="38"/>
      <c r="F2276" s="10" t="s">
        <v>405</v>
      </c>
      <c r="G2276" s="18" t="s">
        <v>10</v>
      </c>
      <c r="H2276" s="26"/>
      <c r="I2276" s="26"/>
      <c r="J2276" s="26"/>
      <c r="K2276" s="26"/>
      <c r="L2276" s="26"/>
      <c r="M2276" s="26"/>
      <c r="N2276" s="26"/>
      <c r="O2276" s="26">
        <v>800000</v>
      </c>
      <c r="P2276" s="26"/>
      <c r="Q2276" s="26"/>
      <c r="R2276" s="26"/>
      <c r="S2276" s="26"/>
      <c r="T2276" s="26"/>
    </row>
    <row r="2277" spans="1:20" x14ac:dyDescent="0.25">
      <c r="A2277" s="2" t="s">
        <v>4491</v>
      </c>
      <c r="B2277" s="37"/>
      <c r="C2277" s="38"/>
      <c r="D2277" s="37"/>
      <c r="E2277" s="38"/>
      <c r="F2277" s="10" t="s">
        <v>24</v>
      </c>
      <c r="G2277" s="18" t="s">
        <v>10</v>
      </c>
      <c r="H2277" s="26"/>
      <c r="I2277" s="26"/>
      <c r="J2277" s="26"/>
      <c r="K2277" s="26"/>
      <c r="L2277" s="26"/>
      <c r="M2277" s="26"/>
      <c r="N2277" s="26">
        <v>500000</v>
      </c>
      <c r="O2277" s="26"/>
      <c r="P2277" s="26"/>
      <c r="Q2277" s="26"/>
      <c r="R2277" s="26"/>
      <c r="S2277" s="26"/>
      <c r="T2277" s="26"/>
    </row>
    <row r="2278" spans="1:20" x14ac:dyDescent="0.25">
      <c r="A2278" s="2" t="s">
        <v>4491</v>
      </c>
      <c r="B2278" s="34"/>
      <c r="C2278" s="36"/>
      <c r="D2278" s="34"/>
      <c r="E2278" s="36"/>
      <c r="F2278" s="10" t="s">
        <v>515</v>
      </c>
      <c r="G2278" s="18" t="s">
        <v>10</v>
      </c>
      <c r="H2278" s="26"/>
      <c r="I2278" s="26"/>
      <c r="J2278" s="26"/>
      <c r="K2278" s="26"/>
      <c r="L2278" s="26"/>
      <c r="M2278" s="26"/>
      <c r="N2278" s="26"/>
      <c r="O2278" s="26">
        <v>2500000</v>
      </c>
      <c r="P2278" s="26"/>
      <c r="Q2278" s="26"/>
      <c r="R2278" s="26"/>
      <c r="S2278" s="26"/>
      <c r="T2278" s="26"/>
    </row>
    <row r="2279" spans="1:20" x14ac:dyDescent="0.25">
      <c r="A2279" s="2" t="s">
        <v>4491</v>
      </c>
      <c r="B2279" s="10" t="s">
        <v>1298</v>
      </c>
      <c r="C2279" s="10"/>
      <c r="D2279" s="10"/>
      <c r="E2279" s="10"/>
      <c r="F2279" s="10"/>
      <c r="G2279" s="10"/>
      <c r="H2279" s="27"/>
      <c r="I2279" s="27"/>
      <c r="J2279" s="27"/>
      <c r="K2279" s="27"/>
      <c r="L2279" s="27"/>
      <c r="M2279" s="27"/>
      <c r="N2279" s="27">
        <f>SUM(N2272:N2278)</f>
        <v>3339122</v>
      </c>
      <c r="O2279" s="27">
        <f>SUM(O2272:O2278)</f>
        <v>3339122</v>
      </c>
      <c r="P2279" s="27"/>
      <c r="Q2279" s="27"/>
      <c r="R2279" s="27"/>
      <c r="S2279" s="27"/>
      <c r="T2279" s="27"/>
    </row>
    <row r="2280" spans="1:20" x14ac:dyDescent="0.25">
      <c r="A2280" s="2" t="s">
        <v>4491</v>
      </c>
      <c r="B2280" s="33">
        <v>8771341</v>
      </c>
      <c r="C2280" s="35" t="s">
        <v>109</v>
      </c>
      <c r="D2280" s="33" t="s">
        <v>369</v>
      </c>
      <c r="E2280" s="35" t="s">
        <v>370</v>
      </c>
      <c r="F2280" s="10" t="s">
        <v>187</v>
      </c>
      <c r="G2280" s="18" t="s">
        <v>10</v>
      </c>
      <c r="H2280" s="26"/>
      <c r="I2280" s="26"/>
      <c r="J2280" s="26"/>
      <c r="K2280" s="26"/>
      <c r="L2280" s="26"/>
      <c r="M2280" s="26"/>
      <c r="N2280" s="26">
        <v>300000</v>
      </c>
      <c r="O2280" s="26"/>
      <c r="P2280" s="26"/>
      <c r="Q2280" s="26"/>
      <c r="R2280" s="26"/>
      <c r="S2280" s="26"/>
      <c r="T2280" s="26"/>
    </row>
    <row r="2281" spans="1:20" x14ac:dyDescent="0.25">
      <c r="A2281" s="2" t="s">
        <v>4491</v>
      </c>
      <c r="B2281" s="34"/>
      <c r="C2281" s="36"/>
      <c r="D2281" s="34"/>
      <c r="E2281" s="36"/>
      <c r="F2281" s="10" t="s">
        <v>18</v>
      </c>
      <c r="G2281" s="18" t="s">
        <v>10</v>
      </c>
      <c r="H2281" s="26"/>
      <c r="I2281" s="26"/>
      <c r="J2281" s="26"/>
      <c r="K2281" s="26"/>
      <c r="L2281" s="26"/>
      <c r="M2281" s="26"/>
      <c r="N2281" s="26"/>
      <c r="O2281" s="26">
        <v>300000</v>
      </c>
      <c r="P2281" s="26"/>
      <c r="Q2281" s="26"/>
      <c r="R2281" s="26"/>
      <c r="S2281" s="26"/>
      <c r="T2281" s="26"/>
    </row>
    <row r="2282" spans="1:20" x14ac:dyDescent="0.25">
      <c r="A2282" s="2" t="s">
        <v>4491</v>
      </c>
      <c r="B2282" s="10" t="s">
        <v>1299</v>
      </c>
      <c r="C2282" s="10"/>
      <c r="D2282" s="10"/>
      <c r="E2282" s="10"/>
      <c r="F2282" s="10"/>
      <c r="G2282" s="10"/>
      <c r="H2282" s="27"/>
      <c r="I2282" s="27"/>
      <c r="J2282" s="27"/>
      <c r="K2282" s="27"/>
      <c r="L2282" s="27"/>
      <c r="M2282" s="27"/>
      <c r="N2282" s="27">
        <f>SUM(N2280:N2281)</f>
        <v>300000</v>
      </c>
      <c r="O2282" s="27">
        <f>SUM(O2280:O2281)</f>
        <v>300000</v>
      </c>
      <c r="P2282" s="27"/>
      <c r="Q2282" s="27"/>
      <c r="R2282" s="27"/>
      <c r="S2282" s="27"/>
      <c r="T2282" s="27"/>
    </row>
    <row r="2283" spans="1:20" x14ac:dyDescent="0.25">
      <c r="A2283" s="2" t="s">
        <v>4491</v>
      </c>
      <c r="B2283" s="33">
        <v>8791573</v>
      </c>
      <c r="C2283" s="35" t="s">
        <v>306</v>
      </c>
      <c r="D2283" s="33" t="s">
        <v>317</v>
      </c>
      <c r="E2283" s="35" t="s">
        <v>318</v>
      </c>
      <c r="F2283" s="10" t="s">
        <v>44</v>
      </c>
      <c r="G2283" s="18" t="s">
        <v>10</v>
      </c>
      <c r="H2283" s="26"/>
      <c r="I2283" s="26"/>
      <c r="J2283" s="26"/>
      <c r="K2283" s="26"/>
      <c r="L2283" s="26"/>
      <c r="M2283" s="26"/>
      <c r="N2283" s="26">
        <v>850000</v>
      </c>
      <c r="O2283" s="26"/>
      <c r="P2283" s="26"/>
      <c r="Q2283" s="26"/>
      <c r="R2283" s="26"/>
      <c r="S2283" s="26"/>
      <c r="T2283" s="26"/>
    </row>
    <row r="2284" spans="1:20" x14ac:dyDescent="0.25">
      <c r="A2284" s="2" t="s">
        <v>4491</v>
      </c>
      <c r="B2284" s="37"/>
      <c r="C2284" s="38"/>
      <c r="D2284" s="37"/>
      <c r="E2284" s="38"/>
      <c r="F2284" s="10" t="s">
        <v>334</v>
      </c>
      <c r="G2284" s="18" t="s">
        <v>10</v>
      </c>
      <c r="H2284" s="26"/>
      <c r="I2284" s="26"/>
      <c r="J2284" s="26"/>
      <c r="K2284" s="26"/>
      <c r="L2284" s="26"/>
      <c r="M2284" s="26"/>
      <c r="N2284" s="26"/>
      <c r="O2284" s="26">
        <v>50000</v>
      </c>
      <c r="P2284" s="26"/>
      <c r="Q2284" s="26"/>
      <c r="R2284" s="26"/>
      <c r="S2284" s="26"/>
      <c r="T2284" s="26"/>
    </row>
    <row r="2285" spans="1:20" x14ac:dyDescent="0.25">
      <c r="A2285" s="2" t="s">
        <v>4491</v>
      </c>
      <c r="B2285" s="37"/>
      <c r="C2285" s="38"/>
      <c r="D2285" s="37"/>
      <c r="E2285" s="38"/>
      <c r="F2285" s="10" t="s">
        <v>96</v>
      </c>
      <c r="G2285" s="18" t="s">
        <v>10</v>
      </c>
      <c r="H2285" s="26"/>
      <c r="I2285" s="26"/>
      <c r="J2285" s="26"/>
      <c r="K2285" s="26"/>
      <c r="L2285" s="26"/>
      <c r="M2285" s="26"/>
      <c r="N2285" s="26"/>
      <c r="O2285" s="26">
        <v>800000</v>
      </c>
      <c r="P2285" s="26"/>
      <c r="Q2285" s="26"/>
      <c r="R2285" s="26"/>
      <c r="S2285" s="26"/>
      <c r="T2285" s="26"/>
    </row>
    <row r="2286" spans="1:20" x14ac:dyDescent="0.25">
      <c r="A2286" s="2" t="s">
        <v>4491</v>
      </c>
      <c r="B2286" s="37"/>
      <c r="C2286" s="38"/>
      <c r="D2286" s="37"/>
      <c r="E2286" s="38"/>
      <c r="F2286" s="10" t="s">
        <v>22</v>
      </c>
      <c r="G2286" s="18" t="s">
        <v>10</v>
      </c>
      <c r="H2286" s="26"/>
      <c r="I2286" s="26"/>
      <c r="J2286" s="26"/>
      <c r="K2286" s="26"/>
      <c r="L2286" s="26"/>
      <c r="M2286" s="26"/>
      <c r="N2286" s="26">
        <v>74997</v>
      </c>
      <c r="O2286" s="26"/>
      <c r="P2286" s="26"/>
      <c r="Q2286" s="26"/>
      <c r="R2286" s="26"/>
      <c r="S2286" s="26"/>
      <c r="T2286" s="26"/>
    </row>
    <row r="2287" spans="1:20" x14ac:dyDescent="0.25">
      <c r="A2287" s="2" t="s">
        <v>4491</v>
      </c>
      <c r="B2287" s="34"/>
      <c r="C2287" s="36"/>
      <c r="D2287" s="34"/>
      <c r="E2287" s="36"/>
      <c r="F2287" s="10" t="s">
        <v>23</v>
      </c>
      <c r="G2287" s="18" t="s">
        <v>10</v>
      </c>
      <c r="H2287" s="26"/>
      <c r="I2287" s="26"/>
      <c r="J2287" s="26"/>
      <c r="K2287" s="26"/>
      <c r="L2287" s="26"/>
      <c r="M2287" s="26"/>
      <c r="N2287" s="26"/>
      <c r="O2287" s="26">
        <v>74997</v>
      </c>
      <c r="P2287" s="26"/>
      <c r="Q2287" s="26"/>
      <c r="R2287" s="26"/>
      <c r="S2287" s="26"/>
      <c r="T2287" s="26"/>
    </row>
    <row r="2288" spans="1:20" x14ac:dyDescent="0.25">
      <c r="A2288" s="2" t="s">
        <v>4491</v>
      </c>
      <c r="B2288" s="10" t="s">
        <v>1300</v>
      </c>
      <c r="C2288" s="10"/>
      <c r="D2288" s="10"/>
      <c r="E2288" s="10"/>
      <c r="F2288" s="10"/>
      <c r="G2288" s="10"/>
      <c r="H2288" s="27"/>
      <c r="I2288" s="27"/>
      <c r="J2288" s="27"/>
      <c r="K2288" s="27"/>
      <c r="L2288" s="27"/>
      <c r="M2288" s="27"/>
      <c r="N2288" s="27">
        <f>SUM(N2283:N2287)</f>
        <v>924997</v>
      </c>
      <c r="O2288" s="27">
        <f>SUM(O2283:O2287)</f>
        <v>924997</v>
      </c>
      <c r="P2288" s="27"/>
      <c r="Q2288" s="27"/>
      <c r="R2288" s="27"/>
      <c r="S2288" s="27"/>
      <c r="T2288" s="27"/>
    </row>
    <row r="2289" spans="1:20" x14ac:dyDescent="0.25">
      <c r="A2289" s="2" t="s">
        <v>4491</v>
      </c>
      <c r="B2289" s="33">
        <v>8510391</v>
      </c>
      <c r="C2289" s="35" t="s">
        <v>29</v>
      </c>
      <c r="D2289" s="33" t="s">
        <v>1038</v>
      </c>
      <c r="E2289" s="35" t="s">
        <v>1039</v>
      </c>
      <c r="F2289" s="10" t="s">
        <v>53</v>
      </c>
      <c r="G2289" s="18" t="s">
        <v>10</v>
      </c>
      <c r="H2289" s="26"/>
      <c r="I2289" s="26"/>
      <c r="J2289" s="26"/>
      <c r="K2289" s="26"/>
      <c r="L2289" s="26"/>
      <c r="M2289" s="26"/>
      <c r="N2289" s="26">
        <v>77000</v>
      </c>
      <c r="O2289" s="26"/>
      <c r="P2289" s="26"/>
      <c r="Q2289" s="26"/>
      <c r="R2289" s="26"/>
      <c r="S2289" s="26"/>
      <c r="T2289" s="26"/>
    </row>
    <row r="2290" spans="1:20" x14ac:dyDescent="0.25">
      <c r="A2290" s="2" t="s">
        <v>4491</v>
      </c>
      <c r="B2290" s="37"/>
      <c r="C2290" s="38"/>
      <c r="D2290" s="37"/>
      <c r="E2290" s="38"/>
      <c r="F2290" s="10" t="s">
        <v>12</v>
      </c>
      <c r="G2290" s="18" t="s">
        <v>10</v>
      </c>
      <c r="H2290" s="26"/>
      <c r="I2290" s="26"/>
      <c r="J2290" s="26"/>
      <c r="K2290" s="26"/>
      <c r="L2290" s="26"/>
      <c r="M2290" s="26"/>
      <c r="N2290" s="26">
        <v>107775</v>
      </c>
      <c r="O2290" s="26"/>
      <c r="P2290" s="26"/>
      <c r="Q2290" s="26"/>
      <c r="R2290" s="26"/>
      <c r="S2290" s="26"/>
      <c r="T2290" s="26"/>
    </row>
    <row r="2291" spans="1:20" x14ac:dyDescent="0.25">
      <c r="A2291" s="2" t="s">
        <v>4491</v>
      </c>
      <c r="B2291" s="37"/>
      <c r="C2291" s="38"/>
      <c r="D2291" s="37"/>
      <c r="E2291" s="38"/>
      <c r="F2291" s="10" t="s">
        <v>13</v>
      </c>
      <c r="G2291" s="18" t="s">
        <v>10</v>
      </c>
      <c r="H2291" s="26"/>
      <c r="I2291" s="26"/>
      <c r="J2291" s="26"/>
      <c r="K2291" s="26"/>
      <c r="L2291" s="26"/>
      <c r="M2291" s="26"/>
      <c r="N2291" s="26"/>
      <c r="O2291" s="26">
        <v>255780</v>
      </c>
      <c r="P2291" s="26"/>
      <c r="Q2291" s="26"/>
      <c r="R2291" s="26"/>
      <c r="S2291" s="26"/>
      <c r="T2291" s="26"/>
    </row>
    <row r="2292" spans="1:20" x14ac:dyDescent="0.25">
      <c r="A2292" s="2" t="s">
        <v>4491</v>
      </c>
      <c r="B2292" s="34"/>
      <c r="C2292" s="36"/>
      <c r="D2292" s="34"/>
      <c r="E2292" s="36"/>
      <c r="F2292" s="10" t="s">
        <v>20</v>
      </c>
      <c r="G2292" s="18" t="s">
        <v>10</v>
      </c>
      <c r="H2292" s="26"/>
      <c r="I2292" s="26"/>
      <c r="J2292" s="26"/>
      <c r="K2292" s="26"/>
      <c r="L2292" s="26"/>
      <c r="M2292" s="26"/>
      <c r="N2292" s="26">
        <v>71005</v>
      </c>
      <c r="O2292" s="26"/>
      <c r="P2292" s="26"/>
      <c r="Q2292" s="26"/>
      <c r="R2292" s="26"/>
      <c r="S2292" s="26"/>
      <c r="T2292" s="26"/>
    </row>
    <row r="2293" spans="1:20" x14ac:dyDescent="0.25">
      <c r="A2293" s="2" t="s">
        <v>4491</v>
      </c>
      <c r="B2293" s="10" t="s">
        <v>1301</v>
      </c>
      <c r="C2293" s="10"/>
      <c r="D2293" s="10"/>
      <c r="E2293" s="10"/>
      <c r="F2293" s="10"/>
      <c r="G2293" s="10"/>
      <c r="H2293" s="27"/>
      <c r="I2293" s="27"/>
      <c r="J2293" s="27"/>
      <c r="K2293" s="27"/>
      <c r="L2293" s="27"/>
      <c r="M2293" s="27"/>
      <c r="N2293" s="27">
        <f>SUM(N2289:N2292)</f>
        <v>255780</v>
      </c>
      <c r="O2293" s="27">
        <f>SUM(O2289:O2292)</f>
        <v>255780</v>
      </c>
      <c r="P2293" s="27"/>
      <c r="Q2293" s="27"/>
      <c r="R2293" s="27"/>
      <c r="S2293" s="27"/>
      <c r="T2293" s="27"/>
    </row>
    <row r="2294" spans="1:20" x14ac:dyDescent="0.25">
      <c r="A2294" s="2" t="s">
        <v>4491</v>
      </c>
      <c r="B2294" s="33">
        <v>8543518</v>
      </c>
      <c r="C2294" s="35" t="s">
        <v>288</v>
      </c>
      <c r="D2294" s="33" t="s">
        <v>598</v>
      </c>
      <c r="E2294" s="35" t="s">
        <v>599</v>
      </c>
      <c r="F2294" s="10" t="s">
        <v>17</v>
      </c>
      <c r="G2294" s="18" t="s">
        <v>10</v>
      </c>
      <c r="H2294" s="26"/>
      <c r="I2294" s="26"/>
      <c r="J2294" s="26"/>
      <c r="K2294" s="26"/>
      <c r="L2294" s="26"/>
      <c r="M2294" s="26"/>
      <c r="N2294" s="26"/>
      <c r="O2294" s="26">
        <v>2550000</v>
      </c>
      <c r="P2294" s="26"/>
      <c r="Q2294" s="26"/>
      <c r="R2294" s="26"/>
      <c r="S2294" s="26"/>
      <c r="T2294" s="26"/>
    </row>
    <row r="2295" spans="1:20" x14ac:dyDescent="0.25">
      <c r="A2295" s="2" t="s">
        <v>4491</v>
      </c>
      <c r="B2295" s="37"/>
      <c r="C2295" s="38"/>
      <c r="D2295" s="37"/>
      <c r="E2295" s="38"/>
      <c r="F2295" s="10" t="s">
        <v>20</v>
      </c>
      <c r="G2295" s="18" t="s">
        <v>10</v>
      </c>
      <c r="H2295" s="26"/>
      <c r="I2295" s="26"/>
      <c r="J2295" s="26"/>
      <c r="K2295" s="26"/>
      <c r="L2295" s="26"/>
      <c r="M2295" s="26"/>
      <c r="N2295" s="26"/>
      <c r="O2295" s="26">
        <v>3900000</v>
      </c>
      <c r="P2295" s="26"/>
      <c r="Q2295" s="26"/>
      <c r="R2295" s="26"/>
      <c r="S2295" s="26"/>
      <c r="T2295" s="26"/>
    </row>
    <row r="2296" spans="1:20" x14ac:dyDescent="0.25">
      <c r="A2296" s="2" t="s">
        <v>4491</v>
      </c>
      <c r="B2296" s="34"/>
      <c r="C2296" s="36"/>
      <c r="D2296" s="34"/>
      <c r="E2296" s="36"/>
      <c r="F2296" s="10" t="s">
        <v>515</v>
      </c>
      <c r="G2296" s="18" t="s">
        <v>10</v>
      </c>
      <c r="H2296" s="26"/>
      <c r="I2296" s="26"/>
      <c r="J2296" s="26"/>
      <c r="K2296" s="26"/>
      <c r="L2296" s="26"/>
      <c r="M2296" s="26"/>
      <c r="N2296" s="26">
        <v>6450000</v>
      </c>
      <c r="O2296" s="26"/>
      <c r="P2296" s="26"/>
      <c r="Q2296" s="26"/>
      <c r="R2296" s="26"/>
      <c r="S2296" s="26"/>
      <c r="T2296" s="26"/>
    </row>
    <row r="2297" spans="1:20" x14ac:dyDescent="0.25">
      <c r="A2297" s="2" t="s">
        <v>4491</v>
      </c>
      <c r="B2297" s="10" t="s">
        <v>1302</v>
      </c>
      <c r="C2297" s="10"/>
      <c r="D2297" s="10"/>
      <c r="E2297" s="10"/>
      <c r="F2297" s="10"/>
      <c r="G2297" s="10"/>
      <c r="H2297" s="27"/>
      <c r="I2297" s="27"/>
      <c r="J2297" s="27"/>
      <c r="K2297" s="27"/>
      <c r="L2297" s="27"/>
      <c r="M2297" s="27"/>
      <c r="N2297" s="27">
        <f>SUM(N2294:N2296)</f>
        <v>6450000</v>
      </c>
      <c r="O2297" s="27">
        <f>SUM(O2294:O2296)</f>
        <v>6450000</v>
      </c>
      <c r="P2297" s="27"/>
      <c r="Q2297" s="27"/>
      <c r="R2297" s="27"/>
      <c r="S2297" s="27"/>
      <c r="T2297" s="27"/>
    </row>
    <row r="2298" spans="1:20" x14ac:dyDescent="0.25">
      <c r="A2298" s="2" t="s">
        <v>4491</v>
      </c>
      <c r="B2298" s="33">
        <v>8504563</v>
      </c>
      <c r="C2298" s="35" t="s">
        <v>640</v>
      </c>
      <c r="D2298" s="33" t="s">
        <v>1303</v>
      </c>
      <c r="E2298" s="35" t="s">
        <v>1304</v>
      </c>
      <c r="F2298" s="10" t="s">
        <v>14</v>
      </c>
      <c r="G2298" s="18" t="s">
        <v>10</v>
      </c>
      <c r="H2298" s="26"/>
      <c r="I2298" s="26"/>
      <c r="J2298" s="26"/>
      <c r="K2298" s="26"/>
      <c r="L2298" s="26"/>
      <c r="M2298" s="26"/>
      <c r="N2298" s="26">
        <v>9000000</v>
      </c>
      <c r="O2298" s="26"/>
      <c r="P2298" s="26"/>
      <c r="Q2298" s="26"/>
      <c r="R2298" s="26"/>
      <c r="S2298" s="26"/>
      <c r="T2298" s="26"/>
    </row>
    <row r="2299" spans="1:20" x14ac:dyDescent="0.25">
      <c r="A2299" s="2" t="s">
        <v>4491</v>
      </c>
      <c r="B2299" s="37"/>
      <c r="C2299" s="38"/>
      <c r="D2299" s="37"/>
      <c r="E2299" s="38"/>
      <c r="F2299" s="10" t="s">
        <v>16</v>
      </c>
      <c r="G2299" s="18" t="s">
        <v>10</v>
      </c>
      <c r="H2299" s="26"/>
      <c r="I2299" s="26"/>
      <c r="J2299" s="26"/>
      <c r="K2299" s="26"/>
      <c r="L2299" s="26"/>
      <c r="M2299" s="26"/>
      <c r="N2299" s="26">
        <v>7000000</v>
      </c>
      <c r="O2299" s="26"/>
      <c r="P2299" s="26"/>
      <c r="Q2299" s="26"/>
      <c r="R2299" s="26"/>
      <c r="S2299" s="26"/>
      <c r="T2299" s="26"/>
    </row>
    <row r="2300" spans="1:20" x14ac:dyDescent="0.25">
      <c r="A2300" s="2" t="s">
        <v>4491</v>
      </c>
      <c r="B2300" s="37"/>
      <c r="C2300" s="38"/>
      <c r="D2300" s="37"/>
      <c r="E2300" s="38"/>
      <c r="F2300" s="10" t="s">
        <v>77</v>
      </c>
      <c r="G2300" s="18" t="s">
        <v>10</v>
      </c>
      <c r="H2300" s="26"/>
      <c r="I2300" s="26"/>
      <c r="J2300" s="26"/>
      <c r="K2300" s="26"/>
      <c r="L2300" s="26"/>
      <c r="M2300" s="26"/>
      <c r="N2300" s="26"/>
      <c r="O2300" s="26">
        <v>9593055</v>
      </c>
      <c r="P2300" s="26"/>
      <c r="Q2300" s="26"/>
      <c r="R2300" s="26"/>
      <c r="S2300" s="26"/>
      <c r="T2300" s="26"/>
    </row>
    <row r="2301" spans="1:20" x14ac:dyDescent="0.25">
      <c r="A2301" s="2" t="s">
        <v>4491</v>
      </c>
      <c r="B2301" s="34"/>
      <c r="C2301" s="36"/>
      <c r="D2301" s="34"/>
      <c r="E2301" s="36"/>
      <c r="F2301" s="10" t="s">
        <v>335</v>
      </c>
      <c r="G2301" s="18" t="s">
        <v>10</v>
      </c>
      <c r="H2301" s="26"/>
      <c r="I2301" s="26"/>
      <c r="J2301" s="26"/>
      <c r="K2301" s="26"/>
      <c r="L2301" s="26"/>
      <c r="M2301" s="26"/>
      <c r="N2301" s="26"/>
      <c r="O2301" s="26">
        <v>6406945</v>
      </c>
      <c r="P2301" s="26"/>
      <c r="Q2301" s="26"/>
      <c r="R2301" s="26"/>
      <c r="S2301" s="26"/>
      <c r="T2301" s="26"/>
    </row>
    <row r="2302" spans="1:20" x14ac:dyDescent="0.25">
      <c r="A2302" s="2" t="s">
        <v>4491</v>
      </c>
      <c r="B2302" s="10" t="s">
        <v>1305</v>
      </c>
      <c r="C2302" s="10"/>
      <c r="D2302" s="10"/>
      <c r="E2302" s="10"/>
      <c r="F2302" s="10"/>
      <c r="G2302" s="10"/>
      <c r="H2302" s="27"/>
      <c r="I2302" s="27"/>
      <c r="J2302" s="27"/>
      <c r="K2302" s="27"/>
      <c r="L2302" s="27"/>
      <c r="M2302" s="27"/>
      <c r="N2302" s="27">
        <f>SUM(N2298:N2301)</f>
        <v>16000000</v>
      </c>
      <c r="O2302" s="27">
        <f>SUM(O2298:O2301)</f>
        <v>16000000</v>
      </c>
      <c r="P2302" s="27"/>
      <c r="Q2302" s="27"/>
      <c r="R2302" s="27"/>
      <c r="S2302" s="27"/>
      <c r="T2302" s="27"/>
    </row>
    <row r="2303" spans="1:20" x14ac:dyDescent="0.25">
      <c r="A2303" s="2" t="s">
        <v>4491</v>
      </c>
      <c r="B2303" s="33">
        <v>8630248</v>
      </c>
      <c r="C2303" s="35" t="s">
        <v>183</v>
      </c>
      <c r="D2303" s="33" t="s">
        <v>857</v>
      </c>
      <c r="E2303" s="35" t="s">
        <v>858</v>
      </c>
      <c r="F2303" s="10" t="s">
        <v>77</v>
      </c>
      <c r="G2303" s="18" t="s">
        <v>10</v>
      </c>
      <c r="H2303" s="26"/>
      <c r="I2303" s="26"/>
      <c r="J2303" s="26"/>
      <c r="K2303" s="26"/>
      <c r="L2303" s="26"/>
      <c r="M2303" s="26"/>
      <c r="N2303" s="26"/>
      <c r="O2303" s="26">
        <v>4202700</v>
      </c>
      <c r="P2303" s="26"/>
      <c r="Q2303" s="26"/>
      <c r="R2303" s="26"/>
      <c r="S2303" s="26"/>
      <c r="T2303" s="26"/>
    </row>
    <row r="2304" spans="1:20" x14ac:dyDescent="0.25">
      <c r="A2304" s="2" t="s">
        <v>4491</v>
      </c>
      <c r="B2304" s="37"/>
      <c r="C2304" s="36"/>
      <c r="D2304" s="34"/>
      <c r="E2304" s="36"/>
      <c r="F2304" s="10" t="s">
        <v>24</v>
      </c>
      <c r="G2304" s="18" t="s">
        <v>10</v>
      </c>
      <c r="H2304" s="26"/>
      <c r="I2304" s="26"/>
      <c r="J2304" s="26"/>
      <c r="K2304" s="26"/>
      <c r="L2304" s="26"/>
      <c r="M2304" s="26"/>
      <c r="N2304" s="26">
        <v>4202700</v>
      </c>
      <c r="O2304" s="26"/>
      <c r="P2304" s="26"/>
      <c r="Q2304" s="26"/>
      <c r="R2304" s="26"/>
      <c r="S2304" s="26"/>
      <c r="T2304" s="26"/>
    </row>
    <row r="2305" spans="1:20" x14ac:dyDescent="0.25">
      <c r="A2305" s="2" t="s">
        <v>4491</v>
      </c>
      <c r="B2305" s="37"/>
      <c r="C2305" s="35" t="s">
        <v>261</v>
      </c>
      <c r="D2305" s="33" t="s">
        <v>513</v>
      </c>
      <c r="E2305" s="35" t="s">
        <v>514</v>
      </c>
      <c r="F2305" s="10" t="s">
        <v>77</v>
      </c>
      <c r="G2305" s="18" t="s">
        <v>10</v>
      </c>
      <c r="H2305" s="26"/>
      <c r="I2305" s="26"/>
      <c r="J2305" s="26"/>
      <c r="K2305" s="26"/>
      <c r="L2305" s="26"/>
      <c r="M2305" s="26"/>
      <c r="N2305" s="26"/>
      <c r="O2305" s="26">
        <v>2158773</v>
      </c>
      <c r="P2305" s="26"/>
      <c r="Q2305" s="26"/>
      <c r="R2305" s="26"/>
      <c r="S2305" s="26"/>
      <c r="T2305" s="26"/>
    </row>
    <row r="2306" spans="1:20" x14ac:dyDescent="0.25">
      <c r="A2306" s="2" t="s">
        <v>4491</v>
      </c>
      <c r="B2306" s="34"/>
      <c r="C2306" s="36"/>
      <c r="D2306" s="34"/>
      <c r="E2306" s="36"/>
      <c r="F2306" s="10" t="s">
        <v>24</v>
      </c>
      <c r="G2306" s="18" t="s">
        <v>10</v>
      </c>
      <c r="H2306" s="26"/>
      <c r="I2306" s="26"/>
      <c r="J2306" s="26"/>
      <c r="K2306" s="26"/>
      <c r="L2306" s="26"/>
      <c r="M2306" s="26"/>
      <c r="N2306" s="26">
        <v>2158773</v>
      </c>
      <c r="O2306" s="26"/>
      <c r="P2306" s="26"/>
      <c r="Q2306" s="26"/>
      <c r="R2306" s="26"/>
      <c r="S2306" s="26"/>
      <c r="T2306" s="26"/>
    </row>
    <row r="2307" spans="1:20" x14ac:dyDescent="0.25">
      <c r="A2307" s="2" t="s">
        <v>4491</v>
      </c>
      <c r="B2307" s="10" t="s">
        <v>1306</v>
      </c>
      <c r="C2307" s="10"/>
      <c r="D2307" s="10"/>
      <c r="E2307" s="10"/>
      <c r="F2307" s="10"/>
      <c r="G2307" s="10"/>
      <c r="H2307" s="27"/>
      <c r="I2307" s="27"/>
      <c r="J2307" s="27"/>
      <c r="K2307" s="27"/>
      <c r="L2307" s="27"/>
      <c r="M2307" s="27"/>
      <c r="N2307" s="27">
        <f>SUM(N2303:N2306)</f>
        <v>6361473</v>
      </c>
      <c r="O2307" s="27">
        <f>SUM(O2303:O2306)</f>
        <v>6361473</v>
      </c>
      <c r="P2307" s="27"/>
      <c r="Q2307" s="27"/>
      <c r="R2307" s="27"/>
      <c r="S2307" s="27"/>
      <c r="T2307" s="27"/>
    </row>
    <row r="2308" spans="1:20" x14ac:dyDescent="0.25">
      <c r="A2308" s="2" t="s">
        <v>4491</v>
      </c>
      <c r="B2308" s="33">
        <v>8802639</v>
      </c>
      <c r="C2308" s="35" t="s">
        <v>340</v>
      </c>
      <c r="D2308" s="33" t="s">
        <v>1307</v>
      </c>
      <c r="E2308" s="35" t="s">
        <v>1308</v>
      </c>
      <c r="F2308" s="10" t="s">
        <v>96</v>
      </c>
      <c r="G2308" s="18" t="s">
        <v>67</v>
      </c>
      <c r="H2308" s="26">
        <v>709479</v>
      </c>
      <c r="I2308" s="26"/>
      <c r="J2308" s="26"/>
      <c r="K2308" s="26"/>
      <c r="L2308" s="26"/>
      <c r="M2308" s="26"/>
      <c r="N2308" s="26"/>
      <c r="O2308" s="26"/>
      <c r="P2308" s="26"/>
      <c r="Q2308" s="26"/>
      <c r="R2308" s="26"/>
      <c r="S2308" s="26"/>
      <c r="T2308" s="26"/>
    </row>
    <row r="2309" spans="1:20" x14ac:dyDescent="0.25">
      <c r="A2309" s="2" t="s">
        <v>4491</v>
      </c>
      <c r="B2309" s="37"/>
      <c r="C2309" s="36"/>
      <c r="D2309" s="34"/>
      <c r="E2309" s="36"/>
      <c r="F2309" s="10" t="s">
        <v>24</v>
      </c>
      <c r="G2309" s="18" t="s">
        <v>67</v>
      </c>
      <c r="H2309" s="26">
        <v>709478</v>
      </c>
      <c r="I2309" s="26"/>
      <c r="J2309" s="26"/>
      <c r="K2309" s="26"/>
      <c r="L2309" s="26"/>
      <c r="M2309" s="26"/>
      <c r="N2309" s="26"/>
      <c r="O2309" s="26"/>
      <c r="P2309" s="26"/>
      <c r="Q2309" s="26"/>
      <c r="R2309" s="26"/>
      <c r="S2309" s="26"/>
      <c r="T2309" s="26"/>
    </row>
    <row r="2310" spans="1:20" x14ac:dyDescent="0.25">
      <c r="A2310" s="2" t="s">
        <v>4491</v>
      </c>
      <c r="B2310" s="34"/>
      <c r="C2310" s="18" t="s">
        <v>1309</v>
      </c>
      <c r="D2310" s="10" t="s">
        <v>1310</v>
      </c>
      <c r="E2310" s="18" t="s">
        <v>1311</v>
      </c>
      <c r="F2310" s="10" t="s">
        <v>24</v>
      </c>
      <c r="G2310" s="18" t="s">
        <v>67</v>
      </c>
      <c r="H2310" s="26"/>
      <c r="I2310" s="26">
        <v>1418957</v>
      </c>
      <c r="J2310" s="26"/>
      <c r="K2310" s="26"/>
      <c r="L2310" s="26"/>
      <c r="M2310" s="26"/>
      <c r="N2310" s="26"/>
      <c r="O2310" s="26"/>
      <c r="P2310" s="26"/>
      <c r="Q2310" s="26"/>
      <c r="R2310" s="26"/>
      <c r="S2310" s="26"/>
      <c r="T2310" s="26"/>
    </row>
    <row r="2311" spans="1:20" x14ac:dyDescent="0.25">
      <c r="A2311" s="2" t="s">
        <v>4491</v>
      </c>
      <c r="B2311" s="10" t="s">
        <v>1312</v>
      </c>
      <c r="C2311" s="10"/>
      <c r="D2311" s="10"/>
      <c r="E2311" s="10"/>
      <c r="F2311" s="10"/>
      <c r="G2311" s="10"/>
      <c r="H2311" s="27">
        <f>SUM(H2308:H2310)</f>
        <v>1418957</v>
      </c>
      <c r="I2311" s="27">
        <f>SUM(I2308:I2310)</f>
        <v>1418957</v>
      </c>
      <c r="J2311" s="27"/>
      <c r="K2311" s="27"/>
      <c r="L2311" s="27"/>
      <c r="M2311" s="27"/>
      <c r="N2311" s="27"/>
      <c r="O2311" s="27"/>
      <c r="P2311" s="27"/>
      <c r="Q2311" s="27"/>
      <c r="R2311" s="27"/>
      <c r="S2311" s="27"/>
      <c r="T2311" s="27"/>
    </row>
    <row r="2312" spans="1:20" x14ac:dyDescent="0.25">
      <c r="A2312" s="2" t="s">
        <v>4491</v>
      </c>
      <c r="B2312" s="33">
        <v>8604163</v>
      </c>
      <c r="C2312" s="35" t="s">
        <v>288</v>
      </c>
      <c r="D2312" s="33" t="s">
        <v>1313</v>
      </c>
      <c r="E2312" s="35" t="s">
        <v>1314</v>
      </c>
      <c r="F2312" s="10" t="s">
        <v>22</v>
      </c>
      <c r="G2312" s="18" t="s">
        <v>10</v>
      </c>
      <c r="H2312" s="26"/>
      <c r="I2312" s="26"/>
      <c r="J2312" s="26"/>
      <c r="K2312" s="26"/>
      <c r="L2312" s="26"/>
      <c r="M2312" s="26"/>
      <c r="N2312" s="26"/>
      <c r="O2312" s="26">
        <v>366000</v>
      </c>
      <c r="P2312" s="26"/>
      <c r="Q2312" s="26"/>
      <c r="R2312" s="26"/>
      <c r="S2312" s="26"/>
      <c r="T2312" s="26"/>
    </row>
    <row r="2313" spans="1:20" x14ac:dyDescent="0.25">
      <c r="A2313" s="2" t="s">
        <v>4491</v>
      </c>
      <c r="B2313" s="34"/>
      <c r="C2313" s="36"/>
      <c r="D2313" s="34"/>
      <c r="E2313" s="36"/>
      <c r="F2313" s="10" t="s">
        <v>24</v>
      </c>
      <c r="G2313" s="18" t="s">
        <v>10</v>
      </c>
      <c r="H2313" s="26"/>
      <c r="I2313" s="26"/>
      <c r="J2313" s="26"/>
      <c r="K2313" s="26"/>
      <c r="L2313" s="26"/>
      <c r="M2313" s="26"/>
      <c r="N2313" s="26">
        <v>366000</v>
      </c>
      <c r="O2313" s="26"/>
      <c r="P2313" s="26"/>
      <c r="Q2313" s="26"/>
      <c r="R2313" s="26"/>
      <c r="S2313" s="26"/>
      <c r="T2313" s="26"/>
    </row>
    <row r="2314" spans="1:20" x14ac:dyDescent="0.25">
      <c r="A2314" s="2" t="s">
        <v>4491</v>
      </c>
      <c r="B2314" s="10" t="s">
        <v>1315</v>
      </c>
      <c r="C2314" s="10"/>
      <c r="D2314" s="10"/>
      <c r="E2314" s="10"/>
      <c r="F2314" s="10"/>
      <c r="G2314" s="10"/>
      <c r="H2314" s="27"/>
      <c r="I2314" s="27"/>
      <c r="J2314" s="27"/>
      <c r="K2314" s="27"/>
      <c r="L2314" s="27"/>
      <c r="M2314" s="27"/>
      <c r="N2314" s="27">
        <f>SUM(N2308:N2313)</f>
        <v>366000</v>
      </c>
      <c r="O2314" s="27">
        <f>SUM(O2308:O2313)</f>
        <v>366000</v>
      </c>
      <c r="P2314" s="27"/>
      <c r="Q2314" s="27"/>
      <c r="R2314" s="27"/>
      <c r="S2314" s="27"/>
      <c r="T2314" s="27"/>
    </row>
    <row r="2315" spans="1:20" x14ac:dyDescent="0.25">
      <c r="A2315" s="2" t="s">
        <v>4491</v>
      </c>
      <c r="B2315" s="33">
        <v>8616242</v>
      </c>
      <c r="C2315" s="35" t="s">
        <v>29</v>
      </c>
      <c r="D2315" s="33" t="s">
        <v>1316</v>
      </c>
      <c r="E2315" s="35" t="s">
        <v>1317</v>
      </c>
      <c r="F2315" s="10" t="s">
        <v>9</v>
      </c>
      <c r="G2315" s="18" t="s">
        <v>10</v>
      </c>
      <c r="H2315" s="26"/>
      <c r="I2315" s="26"/>
      <c r="J2315" s="26"/>
      <c r="K2315" s="26"/>
      <c r="L2315" s="26"/>
      <c r="M2315" s="26"/>
      <c r="N2315" s="26"/>
      <c r="O2315" s="26">
        <v>250000</v>
      </c>
      <c r="P2315" s="26"/>
      <c r="Q2315" s="26"/>
      <c r="R2315" s="26"/>
      <c r="S2315" s="26"/>
      <c r="T2315" s="26"/>
    </row>
    <row r="2316" spans="1:20" x14ac:dyDescent="0.25">
      <c r="A2316" s="2" t="s">
        <v>4491</v>
      </c>
      <c r="B2316" s="37"/>
      <c r="C2316" s="38"/>
      <c r="D2316" s="37"/>
      <c r="E2316" s="38"/>
      <c r="F2316" s="10" t="s">
        <v>102</v>
      </c>
      <c r="G2316" s="18" t="s">
        <v>10</v>
      </c>
      <c r="H2316" s="26"/>
      <c r="I2316" s="26"/>
      <c r="J2316" s="26"/>
      <c r="K2316" s="26"/>
      <c r="L2316" s="26"/>
      <c r="M2316" s="26"/>
      <c r="N2316" s="26"/>
      <c r="O2316" s="26">
        <v>50000</v>
      </c>
      <c r="P2316" s="26"/>
      <c r="Q2316" s="26"/>
      <c r="R2316" s="26"/>
      <c r="S2316" s="26"/>
      <c r="T2316" s="26"/>
    </row>
    <row r="2317" spans="1:20" x14ac:dyDescent="0.25">
      <c r="A2317" s="2" t="s">
        <v>4491</v>
      </c>
      <c r="B2317" s="34"/>
      <c r="C2317" s="36"/>
      <c r="D2317" s="34"/>
      <c r="E2317" s="36"/>
      <c r="F2317" s="10" t="s">
        <v>20</v>
      </c>
      <c r="G2317" s="18" t="s">
        <v>10</v>
      </c>
      <c r="H2317" s="26"/>
      <c r="I2317" s="26"/>
      <c r="J2317" s="26"/>
      <c r="K2317" s="26"/>
      <c r="L2317" s="26"/>
      <c r="M2317" s="26"/>
      <c r="N2317" s="26">
        <v>300000</v>
      </c>
      <c r="O2317" s="26"/>
      <c r="P2317" s="26"/>
      <c r="Q2317" s="26"/>
      <c r="R2317" s="26"/>
      <c r="S2317" s="26"/>
      <c r="T2317" s="26"/>
    </row>
    <row r="2318" spans="1:20" x14ac:dyDescent="0.25">
      <c r="A2318" s="2" t="s">
        <v>4491</v>
      </c>
      <c r="B2318" s="10" t="s">
        <v>1318</v>
      </c>
      <c r="C2318" s="10"/>
      <c r="D2318" s="10"/>
      <c r="E2318" s="10"/>
      <c r="F2318" s="10"/>
      <c r="G2318" s="10"/>
      <c r="H2318" s="27"/>
      <c r="I2318" s="27"/>
      <c r="J2318" s="27"/>
      <c r="K2318" s="27"/>
      <c r="L2318" s="27"/>
      <c r="M2318" s="27"/>
      <c r="N2318" s="27">
        <f>SUM(N2315:N2317)</f>
        <v>300000</v>
      </c>
      <c r="O2318" s="27">
        <f>SUM(O2315:O2317)</f>
        <v>300000</v>
      </c>
      <c r="P2318" s="27"/>
      <c r="Q2318" s="27"/>
      <c r="R2318" s="27"/>
      <c r="S2318" s="27"/>
      <c r="T2318" s="27"/>
    </row>
    <row r="2319" spans="1:20" x14ac:dyDescent="0.25">
      <c r="A2319" s="2" t="s">
        <v>4491</v>
      </c>
      <c r="B2319" s="33">
        <v>8718306</v>
      </c>
      <c r="C2319" s="35" t="s">
        <v>306</v>
      </c>
      <c r="D2319" s="33" t="s">
        <v>307</v>
      </c>
      <c r="E2319" s="35" t="s">
        <v>308</v>
      </c>
      <c r="F2319" s="10" t="s">
        <v>17</v>
      </c>
      <c r="G2319" s="18" t="s">
        <v>10</v>
      </c>
      <c r="H2319" s="26"/>
      <c r="I2319" s="26"/>
      <c r="J2319" s="26"/>
      <c r="K2319" s="26"/>
      <c r="L2319" s="26"/>
      <c r="M2319" s="26"/>
      <c r="N2319" s="26">
        <v>32281</v>
      </c>
      <c r="O2319" s="26"/>
      <c r="P2319" s="26"/>
      <c r="Q2319" s="26"/>
      <c r="R2319" s="26"/>
      <c r="S2319" s="26"/>
      <c r="T2319" s="26"/>
    </row>
    <row r="2320" spans="1:20" x14ac:dyDescent="0.25">
      <c r="A2320" s="2" t="s">
        <v>4491</v>
      </c>
      <c r="B2320" s="34"/>
      <c r="C2320" s="36"/>
      <c r="D2320" s="34"/>
      <c r="E2320" s="36"/>
      <c r="F2320" s="10" t="s">
        <v>24</v>
      </c>
      <c r="G2320" s="18" t="s">
        <v>10</v>
      </c>
      <c r="H2320" s="26"/>
      <c r="I2320" s="26"/>
      <c r="J2320" s="26"/>
      <c r="K2320" s="26"/>
      <c r="L2320" s="26"/>
      <c r="M2320" s="26"/>
      <c r="N2320" s="26"/>
      <c r="O2320" s="26">
        <v>32281</v>
      </c>
      <c r="P2320" s="26"/>
      <c r="Q2320" s="26"/>
      <c r="R2320" s="26"/>
      <c r="S2320" s="26"/>
      <c r="T2320" s="26"/>
    </row>
    <row r="2321" spans="1:20" x14ac:dyDescent="0.25">
      <c r="A2321" s="2" t="s">
        <v>4491</v>
      </c>
      <c r="B2321" s="10" t="s">
        <v>1319</v>
      </c>
      <c r="C2321" s="10"/>
      <c r="D2321" s="10"/>
      <c r="E2321" s="10"/>
      <c r="F2321" s="10"/>
      <c r="G2321" s="10"/>
      <c r="H2321" s="27"/>
      <c r="I2321" s="27"/>
      <c r="J2321" s="27"/>
      <c r="K2321" s="27"/>
      <c r="L2321" s="27"/>
      <c r="M2321" s="27"/>
      <c r="N2321" s="27">
        <f>SUM(N2319:N2320)</f>
        <v>32281</v>
      </c>
      <c r="O2321" s="27">
        <f>SUM(O2319:O2320)</f>
        <v>32281</v>
      </c>
      <c r="P2321" s="27"/>
      <c r="Q2321" s="27"/>
      <c r="R2321" s="27"/>
      <c r="S2321" s="27"/>
      <c r="T2321" s="27"/>
    </row>
    <row r="2322" spans="1:20" x14ac:dyDescent="0.25">
      <c r="A2322" s="2" t="s">
        <v>4491</v>
      </c>
      <c r="B2322" s="33">
        <v>8750709</v>
      </c>
      <c r="C2322" s="35" t="s">
        <v>118</v>
      </c>
      <c r="D2322" s="33" t="s">
        <v>119</v>
      </c>
      <c r="E2322" s="35" t="s">
        <v>120</v>
      </c>
      <c r="F2322" s="10" t="s">
        <v>334</v>
      </c>
      <c r="G2322" s="18" t="s">
        <v>10</v>
      </c>
      <c r="H2322" s="26"/>
      <c r="I2322" s="26"/>
      <c r="J2322" s="26"/>
      <c r="K2322" s="26"/>
      <c r="L2322" s="26"/>
      <c r="M2322" s="26"/>
      <c r="N2322" s="26">
        <v>10000</v>
      </c>
      <c r="O2322" s="26"/>
      <c r="P2322" s="26"/>
      <c r="Q2322" s="26"/>
      <c r="R2322" s="26"/>
      <c r="S2322" s="26"/>
      <c r="T2322" s="26"/>
    </row>
    <row r="2323" spans="1:20" x14ac:dyDescent="0.25">
      <c r="A2323" s="2" t="s">
        <v>4491</v>
      </c>
      <c r="B2323" s="34"/>
      <c r="C2323" s="36"/>
      <c r="D2323" s="34"/>
      <c r="E2323" s="36"/>
      <c r="F2323" s="10" t="s">
        <v>20</v>
      </c>
      <c r="G2323" s="18" t="s">
        <v>10</v>
      </c>
      <c r="H2323" s="26"/>
      <c r="I2323" s="26"/>
      <c r="J2323" s="26"/>
      <c r="K2323" s="26"/>
      <c r="L2323" s="26"/>
      <c r="M2323" s="26"/>
      <c r="N2323" s="26"/>
      <c r="O2323" s="26">
        <v>10000</v>
      </c>
      <c r="P2323" s="26"/>
      <c r="Q2323" s="26"/>
      <c r="R2323" s="26"/>
      <c r="S2323" s="26"/>
      <c r="T2323" s="26"/>
    </row>
    <row r="2324" spans="1:20" x14ac:dyDescent="0.25">
      <c r="A2324" s="2" t="s">
        <v>4491</v>
      </c>
      <c r="B2324" s="10" t="s">
        <v>1320</v>
      </c>
      <c r="C2324" s="10"/>
      <c r="D2324" s="10"/>
      <c r="E2324" s="10"/>
      <c r="F2324" s="10"/>
      <c r="G2324" s="10"/>
      <c r="H2324" s="27"/>
      <c r="I2324" s="27"/>
      <c r="J2324" s="27"/>
      <c r="K2324" s="27"/>
      <c r="L2324" s="27"/>
      <c r="M2324" s="27"/>
      <c r="N2324" s="27">
        <f>SUM(N2322:N2323)</f>
        <v>10000</v>
      </c>
      <c r="O2324" s="27">
        <f>SUM(O2322:O2323)</f>
        <v>10000</v>
      </c>
      <c r="P2324" s="27"/>
      <c r="Q2324" s="27"/>
      <c r="R2324" s="27"/>
      <c r="S2324" s="27"/>
      <c r="T2324" s="27"/>
    </row>
    <row r="2325" spans="1:20" x14ac:dyDescent="0.25">
      <c r="A2325" s="2" t="s">
        <v>4491</v>
      </c>
      <c r="B2325" s="33">
        <v>8623329</v>
      </c>
      <c r="C2325" s="35" t="s">
        <v>69</v>
      </c>
      <c r="D2325" s="33" t="s">
        <v>300</v>
      </c>
      <c r="E2325" s="35" t="s">
        <v>301</v>
      </c>
      <c r="F2325" s="10" t="s">
        <v>96</v>
      </c>
      <c r="G2325" s="18" t="s">
        <v>10</v>
      </c>
      <c r="H2325" s="26"/>
      <c r="I2325" s="26"/>
      <c r="J2325" s="26"/>
      <c r="K2325" s="26"/>
      <c r="L2325" s="26"/>
      <c r="M2325" s="26"/>
      <c r="N2325" s="26">
        <v>1200000</v>
      </c>
      <c r="O2325" s="26"/>
      <c r="P2325" s="26"/>
      <c r="Q2325" s="26"/>
      <c r="R2325" s="26"/>
      <c r="S2325" s="26"/>
      <c r="T2325" s="26"/>
    </row>
    <row r="2326" spans="1:20" x14ac:dyDescent="0.25">
      <c r="A2326" s="2" t="s">
        <v>4491</v>
      </c>
      <c r="B2326" s="34"/>
      <c r="C2326" s="36"/>
      <c r="D2326" s="34"/>
      <c r="E2326" s="36"/>
      <c r="F2326" s="10" t="s">
        <v>194</v>
      </c>
      <c r="G2326" s="18" t="s">
        <v>10</v>
      </c>
      <c r="H2326" s="26"/>
      <c r="I2326" s="26"/>
      <c r="J2326" s="26"/>
      <c r="K2326" s="26"/>
      <c r="L2326" s="26"/>
      <c r="M2326" s="26"/>
      <c r="N2326" s="26"/>
      <c r="O2326" s="26">
        <v>1200000</v>
      </c>
      <c r="P2326" s="26"/>
      <c r="Q2326" s="26"/>
      <c r="R2326" s="26"/>
      <c r="S2326" s="26"/>
      <c r="T2326" s="26"/>
    </row>
    <row r="2327" spans="1:20" x14ac:dyDescent="0.25">
      <c r="A2327" s="2" t="s">
        <v>4491</v>
      </c>
      <c r="B2327" s="10" t="s">
        <v>1321</v>
      </c>
      <c r="C2327" s="10"/>
      <c r="D2327" s="10"/>
      <c r="E2327" s="10"/>
      <c r="F2327" s="10"/>
      <c r="G2327" s="10"/>
      <c r="H2327" s="27"/>
      <c r="I2327" s="27"/>
      <c r="J2327" s="27"/>
      <c r="K2327" s="27"/>
      <c r="L2327" s="27"/>
      <c r="M2327" s="27"/>
      <c r="N2327" s="27">
        <f>SUM(N2325:N2326)</f>
        <v>1200000</v>
      </c>
      <c r="O2327" s="27">
        <f>SUM(O2325:O2326)</f>
        <v>1200000</v>
      </c>
      <c r="P2327" s="27"/>
      <c r="Q2327" s="27"/>
      <c r="R2327" s="27"/>
      <c r="S2327" s="27"/>
      <c r="T2327" s="27"/>
    </row>
    <row r="2328" spans="1:20" x14ac:dyDescent="0.25">
      <c r="A2328" s="2" t="s">
        <v>4491</v>
      </c>
      <c r="B2328" s="33">
        <v>8644622</v>
      </c>
      <c r="C2328" s="35" t="s">
        <v>69</v>
      </c>
      <c r="D2328" s="33" t="s">
        <v>300</v>
      </c>
      <c r="E2328" s="35" t="s">
        <v>301</v>
      </c>
      <c r="F2328" s="10" t="s">
        <v>102</v>
      </c>
      <c r="G2328" s="18" t="s">
        <v>10</v>
      </c>
      <c r="H2328" s="26"/>
      <c r="I2328" s="26"/>
      <c r="J2328" s="26"/>
      <c r="K2328" s="26"/>
      <c r="L2328" s="26"/>
      <c r="M2328" s="26"/>
      <c r="N2328" s="26"/>
      <c r="O2328" s="26">
        <v>100000</v>
      </c>
      <c r="P2328" s="26"/>
      <c r="Q2328" s="26"/>
      <c r="R2328" s="26"/>
      <c r="S2328" s="26"/>
      <c r="T2328" s="26"/>
    </row>
    <row r="2329" spans="1:20" x14ac:dyDescent="0.25">
      <c r="A2329" s="2" t="s">
        <v>4491</v>
      </c>
      <c r="B2329" s="37"/>
      <c r="C2329" s="38"/>
      <c r="D2329" s="37"/>
      <c r="E2329" s="38"/>
      <c r="F2329" s="10" t="s">
        <v>96</v>
      </c>
      <c r="G2329" s="18" t="s">
        <v>10</v>
      </c>
      <c r="H2329" s="26"/>
      <c r="I2329" s="26"/>
      <c r="J2329" s="26"/>
      <c r="K2329" s="26"/>
      <c r="L2329" s="26"/>
      <c r="M2329" s="26"/>
      <c r="N2329" s="26">
        <v>1200000</v>
      </c>
      <c r="O2329" s="26"/>
      <c r="P2329" s="26"/>
      <c r="Q2329" s="26"/>
      <c r="R2329" s="26"/>
      <c r="S2329" s="26"/>
      <c r="T2329" s="26"/>
    </row>
    <row r="2330" spans="1:20" x14ac:dyDescent="0.25">
      <c r="A2330" s="2" t="s">
        <v>4491</v>
      </c>
      <c r="B2330" s="37"/>
      <c r="C2330" s="38"/>
      <c r="D2330" s="37"/>
      <c r="E2330" s="38"/>
      <c r="F2330" s="10" t="s">
        <v>20</v>
      </c>
      <c r="G2330" s="18" t="s">
        <v>10</v>
      </c>
      <c r="H2330" s="26"/>
      <c r="I2330" s="26"/>
      <c r="J2330" s="26"/>
      <c r="K2330" s="26"/>
      <c r="L2330" s="26"/>
      <c r="M2330" s="26"/>
      <c r="N2330" s="26"/>
      <c r="O2330" s="26">
        <v>150000</v>
      </c>
      <c r="P2330" s="26"/>
      <c r="Q2330" s="26"/>
      <c r="R2330" s="26"/>
      <c r="S2330" s="26"/>
      <c r="T2330" s="26"/>
    </row>
    <row r="2331" spans="1:20" x14ac:dyDescent="0.25">
      <c r="A2331" s="2" t="s">
        <v>4491</v>
      </c>
      <c r="B2331" s="37"/>
      <c r="C2331" s="38"/>
      <c r="D2331" s="37"/>
      <c r="E2331" s="38"/>
      <c r="F2331" s="10" t="s">
        <v>22</v>
      </c>
      <c r="G2331" s="18" t="s">
        <v>10</v>
      </c>
      <c r="H2331" s="26"/>
      <c r="I2331" s="26"/>
      <c r="J2331" s="26"/>
      <c r="K2331" s="26"/>
      <c r="L2331" s="26"/>
      <c r="M2331" s="26"/>
      <c r="N2331" s="26"/>
      <c r="O2331" s="26">
        <v>500000</v>
      </c>
      <c r="P2331" s="26"/>
      <c r="Q2331" s="26"/>
      <c r="R2331" s="26"/>
      <c r="S2331" s="26"/>
      <c r="T2331" s="26"/>
    </row>
    <row r="2332" spans="1:20" x14ac:dyDescent="0.25">
      <c r="A2332" s="2" t="s">
        <v>4491</v>
      </c>
      <c r="B2332" s="34"/>
      <c r="C2332" s="36"/>
      <c r="D2332" s="34"/>
      <c r="E2332" s="36"/>
      <c r="F2332" s="10" t="s">
        <v>194</v>
      </c>
      <c r="G2332" s="18" t="s">
        <v>10</v>
      </c>
      <c r="H2332" s="26"/>
      <c r="I2332" s="26"/>
      <c r="J2332" s="26"/>
      <c r="K2332" s="26"/>
      <c r="L2332" s="26"/>
      <c r="M2332" s="26"/>
      <c r="N2332" s="26"/>
      <c r="O2332" s="26">
        <v>450000</v>
      </c>
      <c r="P2332" s="26"/>
      <c r="Q2332" s="26"/>
      <c r="R2332" s="26"/>
      <c r="S2332" s="26"/>
      <c r="T2332" s="26"/>
    </row>
    <row r="2333" spans="1:20" x14ac:dyDescent="0.25">
      <c r="A2333" s="2" t="s">
        <v>4491</v>
      </c>
      <c r="B2333" s="10" t="s">
        <v>1322</v>
      </c>
      <c r="C2333" s="10"/>
      <c r="D2333" s="10"/>
      <c r="E2333" s="10"/>
      <c r="F2333" s="10"/>
      <c r="G2333" s="10"/>
      <c r="H2333" s="27"/>
      <c r="I2333" s="27"/>
      <c r="J2333" s="27"/>
      <c r="K2333" s="27"/>
      <c r="L2333" s="27"/>
      <c r="M2333" s="27"/>
      <c r="N2333" s="27">
        <f>SUM(N2328:N2332)</f>
        <v>1200000</v>
      </c>
      <c r="O2333" s="27">
        <f>SUM(O2328:O2332)</f>
        <v>1200000</v>
      </c>
      <c r="P2333" s="27"/>
      <c r="Q2333" s="27"/>
      <c r="R2333" s="27"/>
      <c r="S2333" s="27"/>
      <c r="T2333" s="27"/>
    </row>
    <row r="2334" spans="1:20" x14ac:dyDescent="0.25">
      <c r="A2334" s="2" t="s">
        <v>4491</v>
      </c>
      <c r="B2334" s="33">
        <v>8761207</v>
      </c>
      <c r="C2334" s="35" t="s">
        <v>621</v>
      </c>
      <c r="D2334" s="33" t="s">
        <v>1323</v>
      </c>
      <c r="E2334" s="35" t="s">
        <v>1324</v>
      </c>
      <c r="F2334" s="10" t="s">
        <v>128</v>
      </c>
      <c r="G2334" s="18" t="s">
        <v>610</v>
      </c>
      <c r="H2334" s="26"/>
      <c r="I2334" s="26"/>
      <c r="J2334" s="26"/>
      <c r="K2334" s="26"/>
      <c r="L2334" s="26"/>
      <c r="M2334" s="26"/>
      <c r="N2334" s="26"/>
      <c r="O2334" s="26"/>
      <c r="P2334" s="26">
        <v>1500000</v>
      </c>
      <c r="Q2334" s="26"/>
      <c r="R2334" s="26"/>
      <c r="S2334" s="26"/>
      <c r="T2334" s="26"/>
    </row>
    <row r="2335" spans="1:20" x14ac:dyDescent="0.25">
      <c r="A2335" s="2" t="s">
        <v>4491</v>
      </c>
      <c r="B2335" s="37"/>
      <c r="C2335" s="38"/>
      <c r="D2335" s="37"/>
      <c r="E2335" s="38"/>
      <c r="F2335" s="10" t="s">
        <v>53</v>
      </c>
      <c r="G2335" s="18" t="s">
        <v>610</v>
      </c>
      <c r="H2335" s="26"/>
      <c r="I2335" s="26"/>
      <c r="J2335" s="26"/>
      <c r="K2335" s="26"/>
      <c r="L2335" s="26"/>
      <c r="M2335" s="26"/>
      <c r="N2335" s="26"/>
      <c r="O2335" s="26"/>
      <c r="P2335" s="26">
        <v>2900000</v>
      </c>
      <c r="Q2335" s="26"/>
      <c r="R2335" s="26"/>
      <c r="S2335" s="26"/>
      <c r="T2335" s="26"/>
    </row>
    <row r="2336" spans="1:20" x14ac:dyDescent="0.25">
      <c r="A2336" s="2" t="s">
        <v>4491</v>
      </c>
      <c r="B2336" s="37"/>
      <c r="C2336" s="38"/>
      <c r="D2336" s="37"/>
      <c r="E2336" s="38"/>
      <c r="F2336" s="10" t="s">
        <v>22</v>
      </c>
      <c r="G2336" s="18" t="s">
        <v>610</v>
      </c>
      <c r="H2336" s="26"/>
      <c r="I2336" s="26"/>
      <c r="J2336" s="26"/>
      <c r="K2336" s="26"/>
      <c r="L2336" s="26"/>
      <c r="M2336" s="26"/>
      <c r="N2336" s="26"/>
      <c r="O2336" s="26"/>
      <c r="P2336" s="26"/>
      <c r="Q2336" s="26">
        <v>2900000</v>
      </c>
      <c r="R2336" s="26"/>
      <c r="S2336" s="26"/>
      <c r="T2336" s="26"/>
    </row>
    <row r="2337" spans="1:20" x14ac:dyDescent="0.25">
      <c r="A2337" s="2" t="s">
        <v>4491</v>
      </c>
      <c r="B2337" s="34"/>
      <c r="C2337" s="36"/>
      <c r="D2337" s="34"/>
      <c r="E2337" s="36"/>
      <c r="F2337" s="10" t="s">
        <v>496</v>
      </c>
      <c r="G2337" s="18" t="s">
        <v>610</v>
      </c>
      <c r="H2337" s="26"/>
      <c r="I2337" s="26"/>
      <c r="J2337" s="26"/>
      <c r="K2337" s="26"/>
      <c r="L2337" s="26"/>
      <c r="M2337" s="26"/>
      <c r="N2337" s="26"/>
      <c r="O2337" s="26"/>
      <c r="P2337" s="26"/>
      <c r="Q2337" s="26">
        <v>1500000</v>
      </c>
      <c r="R2337" s="26"/>
      <c r="S2337" s="26"/>
      <c r="T2337" s="26"/>
    </row>
    <row r="2338" spans="1:20" x14ac:dyDescent="0.25">
      <c r="A2338" s="2" t="s">
        <v>4491</v>
      </c>
      <c r="B2338" s="10" t="s">
        <v>1325</v>
      </c>
      <c r="C2338" s="10"/>
      <c r="D2338" s="10"/>
      <c r="E2338" s="10"/>
      <c r="F2338" s="10"/>
      <c r="G2338" s="10"/>
      <c r="H2338" s="27"/>
      <c r="I2338" s="27"/>
      <c r="J2338" s="27"/>
      <c r="K2338" s="27"/>
      <c r="L2338" s="27"/>
      <c r="M2338" s="27"/>
      <c r="N2338" s="27"/>
      <c r="O2338" s="27"/>
      <c r="P2338" s="27">
        <f>SUM(P2334:P2337)</f>
        <v>4400000</v>
      </c>
      <c r="Q2338" s="27">
        <f>SUM(Q2334:Q2337)</f>
        <v>4400000</v>
      </c>
      <c r="R2338" s="27"/>
      <c r="S2338" s="27"/>
      <c r="T2338" s="27"/>
    </row>
    <row r="2339" spans="1:20" x14ac:dyDescent="0.25">
      <c r="A2339" s="2" t="s">
        <v>4491</v>
      </c>
      <c r="B2339" s="33">
        <v>8768658</v>
      </c>
      <c r="C2339" s="35" t="s">
        <v>340</v>
      </c>
      <c r="D2339" s="33" t="s">
        <v>721</v>
      </c>
      <c r="E2339" s="35" t="s">
        <v>722</v>
      </c>
      <c r="F2339" s="10" t="s">
        <v>170</v>
      </c>
      <c r="G2339" s="18" t="s">
        <v>67</v>
      </c>
      <c r="H2339" s="26"/>
      <c r="I2339" s="26">
        <v>1134294</v>
      </c>
      <c r="J2339" s="26"/>
      <c r="K2339" s="26"/>
      <c r="L2339" s="26"/>
      <c r="M2339" s="26"/>
      <c r="N2339" s="26"/>
      <c r="O2339" s="26"/>
      <c r="P2339" s="26"/>
      <c r="Q2339" s="26"/>
      <c r="R2339" s="26"/>
      <c r="S2339" s="26"/>
      <c r="T2339" s="26"/>
    </row>
    <row r="2340" spans="1:20" x14ac:dyDescent="0.25">
      <c r="A2340" s="2" t="s">
        <v>4491</v>
      </c>
      <c r="B2340" s="37"/>
      <c r="C2340" s="38"/>
      <c r="D2340" s="34"/>
      <c r="E2340" s="36"/>
      <c r="F2340" s="10" t="s">
        <v>18</v>
      </c>
      <c r="G2340" s="18" t="s">
        <v>67</v>
      </c>
      <c r="H2340" s="26"/>
      <c r="I2340" s="26">
        <v>5609251</v>
      </c>
      <c r="J2340" s="26"/>
      <c r="K2340" s="26"/>
      <c r="L2340" s="26"/>
      <c r="M2340" s="26"/>
      <c r="N2340" s="26"/>
      <c r="O2340" s="26"/>
      <c r="P2340" s="26"/>
      <c r="Q2340" s="26"/>
      <c r="R2340" s="26"/>
      <c r="S2340" s="26"/>
      <c r="T2340" s="26"/>
    </row>
    <row r="2341" spans="1:20" x14ac:dyDescent="0.25">
      <c r="A2341" s="2" t="s">
        <v>4491</v>
      </c>
      <c r="B2341" s="37"/>
      <c r="C2341" s="38"/>
      <c r="D2341" s="33" t="s">
        <v>1326</v>
      </c>
      <c r="E2341" s="35" t="s">
        <v>1327</v>
      </c>
      <c r="F2341" s="10" t="s">
        <v>37</v>
      </c>
      <c r="G2341" s="18" t="s">
        <v>67</v>
      </c>
      <c r="H2341" s="26">
        <v>2000000</v>
      </c>
      <c r="I2341" s="26"/>
      <c r="J2341" s="26"/>
      <c r="K2341" s="26"/>
      <c r="L2341" s="26"/>
      <c r="M2341" s="26"/>
      <c r="N2341" s="26"/>
      <c r="O2341" s="26"/>
      <c r="P2341" s="26"/>
      <c r="Q2341" s="26"/>
      <c r="R2341" s="26"/>
      <c r="S2341" s="26"/>
      <c r="T2341" s="26"/>
    </row>
    <row r="2342" spans="1:20" x14ac:dyDescent="0.25">
      <c r="A2342" s="2" t="s">
        <v>4491</v>
      </c>
      <c r="B2342" s="37"/>
      <c r="C2342" s="38"/>
      <c r="D2342" s="37"/>
      <c r="E2342" s="38"/>
      <c r="F2342" s="10" t="s">
        <v>18</v>
      </c>
      <c r="G2342" s="18" t="s">
        <v>67</v>
      </c>
      <c r="H2342" s="26">
        <v>1949250</v>
      </c>
      <c r="I2342" s="26"/>
      <c r="J2342" s="26"/>
      <c r="K2342" s="26"/>
      <c r="L2342" s="26"/>
      <c r="M2342" s="26"/>
      <c r="N2342" s="26"/>
      <c r="O2342" s="26"/>
      <c r="P2342" s="26"/>
      <c r="Q2342" s="26"/>
      <c r="R2342" s="26"/>
      <c r="S2342" s="26"/>
      <c r="T2342" s="26"/>
    </row>
    <row r="2343" spans="1:20" x14ac:dyDescent="0.25">
      <c r="A2343" s="2" t="s">
        <v>4491</v>
      </c>
      <c r="B2343" s="37"/>
      <c r="C2343" s="38"/>
      <c r="D2343" s="37"/>
      <c r="E2343" s="38"/>
      <c r="F2343" s="10" t="s">
        <v>20</v>
      </c>
      <c r="G2343" s="18" t="s">
        <v>67</v>
      </c>
      <c r="H2343" s="26">
        <v>485625</v>
      </c>
      <c r="I2343" s="26"/>
      <c r="J2343" s="26"/>
      <c r="K2343" s="26"/>
      <c r="L2343" s="26"/>
      <c r="M2343" s="26"/>
      <c r="N2343" s="26"/>
      <c r="O2343" s="26"/>
      <c r="P2343" s="26"/>
      <c r="Q2343" s="26"/>
      <c r="R2343" s="26"/>
      <c r="S2343" s="26"/>
      <c r="T2343" s="26"/>
    </row>
    <row r="2344" spans="1:20" x14ac:dyDescent="0.25">
      <c r="A2344" s="2" t="s">
        <v>4491</v>
      </c>
      <c r="B2344" s="37"/>
      <c r="C2344" s="38"/>
      <c r="D2344" s="37"/>
      <c r="E2344" s="38"/>
      <c r="F2344" s="10" t="s">
        <v>417</v>
      </c>
      <c r="G2344" s="18" t="s">
        <v>67</v>
      </c>
      <c r="H2344" s="26">
        <v>142193</v>
      </c>
      <c r="I2344" s="26"/>
      <c r="J2344" s="26"/>
      <c r="K2344" s="26"/>
      <c r="L2344" s="26"/>
      <c r="M2344" s="26"/>
      <c r="N2344" s="26"/>
      <c r="O2344" s="26"/>
      <c r="P2344" s="26"/>
      <c r="Q2344" s="26"/>
      <c r="R2344" s="26"/>
      <c r="S2344" s="26"/>
      <c r="T2344" s="26"/>
    </row>
    <row r="2345" spans="1:20" x14ac:dyDescent="0.25">
      <c r="A2345" s="2" t="s">
        <v>4491</v>
      </c>
      <c r="B2345" s="37"/>
      <c r="C2345" s="38"/>
      <c r="D2345" s="37"/>
      <c r="E2345" s="38"/>
      <c r="F2345" s="10" t="s">
        <v>298</v>
      </c>
      <c r="G2345" s="18" t="s">
        <v>67</v>
      </c>
      <c r="H2345" s="26">
        <v>1500000</v>
      </c>
      <c r="I2345" s="26"/>
      <c r="J2345" s="26"/>
      <c r="K2345" s="26"/>
      <c r="L2345" s="26"/>
      <c r="M2345" s="26"/>
      <c r="N2345" s="26"/>
      <c r="O2345" s="26"/>
      <c r="P2345" s="26"/>
      <c r="Q2345" s="26"/>
      <c r="R2345" s="26"/>
      <c r="S2345" s="26"/>
      <c r="T2345" s="26"/>
    </row>
    <row r="2346" spans="1:20" x14ac:dyDescent="0.25">
      <c r="A2346" s="2" t="s">
        <v>4491</v>
      </c>
      <c r="B2346" s="34"/>
      <c r="C2346" s="36"/>
      <c r="D2346" s="34"/>
      <c r="E2346" s="36"/>
      <c r="F2346" s="10" t="s">
        <v>24</v>
      </c>
      <c r="G2346" s="18" t="s">
        <v>67</v>
      </c>
      <c r="H2346" s="26">
        <v>666477</v>
      </c>
      <c r="I2346" s="26"/>
      <c r="J2346" s="26"/>
      <c r="K2346" s="26"/>
      <c r="L2346" s="26"/>
      <c r="M2346" s="26"/>
      <c r="N2346" s="26"/>
      <c r="O2346" s="26"/>
      <c r="P2346" s="26"/>
      <c r="Q2346" s="26"/>
      <c r="R2346" s="26"/>
      <c r="S2346" s="26"/>
      <c r="T2346" s="26"/>
    </row>
    <row r="2347" spans="1:20" x14ac:dyDescent="0.25">
      <c r="A2347" s="2" t="s">
        <v>4491</v>
      </c>
      <c r="B2347" s="10" t="s">
        <v>1328</v>
      </c>
      <c r="C2347" s="10"/>
      <c r="D2347" s="10"/>
      <c r="E2347" s="10"/>
      <c r="F2347" s="10"/>
      <c r="G2347" s="10"/>
      <c r="H2347" s="27">
        <f>SUM(H2339:H2346)</f>
        <v>6743545</v>
      </c>
      <c r="I2347" s="27">
        <f>SUM(I2339:I2346)</f>
        <v>6743545</v>
      </c>
      <c r="J2347" s="27"/>
      <c r="K2347" s="27"/>
      <c r="L2347" s="27"/>
      <c r="M2347" s="27"/>
      <c r="N2347" s="27"/>
      <c r="O2347" s="27"/>
      <c r="P2347" s="27"/>
      <c r="Q2347" s="27"/>
      <c r="R2347" s="27"/>
      <c r="S2347" s="27"/>
      <c r="T2347" s="27"/>
    </row>
    <row r="2348" spans="1:20" x14ac:dyDescent="0.25">
      <c r="A2348" s="2" t="s">
        <v>4491</v>
      </c>
      <c r="B2348" s="33">
        <v>8757561</v>
      </c>
      <c r="C2348" s="35" t="s">
        <v>93</v>
      </c>
      <c r="D2348" s="33" t="s">
        <v>888</v>
      </c>
      <c r="E2348" s="35" t="s">
        <v>889</v>
      </c>
      <c r="F2348" s="10" t="s">
        <v>14</v>
      </c>
      <c r="G2348" s="18" t="s">
        <v>10</v>
      </c>
      <c r="H2348" s="26"/>
      <c r="I2348" s="26"/>
      <c r="J2348" s="26"/>
      <c r="K2348" s="26"/>
      <c r="L2348" s="26"/>
      <c r="M2348" s="26"/>
      <c r="N2348" s="26"/>
      <c r="O2348" s="26">
        <v>270000</v>
      </c>
      <c r="P2348" s="26"/>
      <c r="Q2348" s="26"/>
      <c r="R2348" s="26"/>
      <c r="S2348" s="26"/>
      <c r="T2348" s="26"/>
    </row>
    <row r="2349" spans="1:20" x14ac:dyDescent="0.25">
      <c r="A2349" s="2" t="s">
        <v>4491</v>
      </c>
      <c r="B2349" s="37"/>
      <c r="C2349" s="38"/>
      <c r="D2349" s="37"/>
      <c r="E2349" s="38"/>
      <c r="F2349" s="10" t="s">
        <v>15</v>
      </c>
      <c r="G2349" s="18" t="s">
        <v>10</v>
      </c>
      <c r="H2349" s="26"/>
      <c r="I2349" s="26"/>
      <c r="J2349" s="26"/>
      <c r="K2349" s="26"/>
      <c r="L2349" s="26"/>
      <c r="M2349" s="26"/>
      <c r="N2349" s="26">
        <v>20000</v>
      </c>
      <c r="O2349" s="26"/>
      <c r="P2349" s="26"/>
      <c r="Q2349" s="26"/>
      <c r="R2349" s="26"/>
      <c r="S2349" s="26"/>
      <c r="T2349" s="26"/>
    </row>
    <row r="2350" spans="1:20" x14ac:dyDescent="0.25">
      <c r="A2350" s="2" t="s">
        <v>4491</v>
      </c>
      <c r="B2350" s="37"/>
      <c r="C2350" s="38"/>
      <c r="D2350" s="37"/>
      <c r="E2350" s="38"/>
      <c r="F2350" s="10" t="s">
        <v>16</v>
      </c>
      <c r="G2350" s="18" t="s">
        <v>10</v>
      </c>
      <c r="H2350" s="26"/>
      <c r="I2350" s="26"/>
      <c r="J2350" s="26"/>
      <c r="K2350" s="26"/>
      <c r="L2350" s="26"/>
      <c r="M2350" s="26"/>
      <c r="N2350" s="26">
        <v>50000</v>
      </c>
      <c r="O2350" s="26"/>
      <c r="P2350" s="26"/>
      <c r="Q2350" s="26"/>
      <c r="R2350" s="26"/>
      <c r="S2350" s="26"/>
      <c r="T2350" s="26"/>
    </row>
    <row r="2351" spans="1:20" x14ac:dyDescent="0.25">
      <c r="A2351" s="2" t="s">
        <v>4491</v>
      </c>
      <c r="B2351" s="37"/>
      <c r="C2351" s="38"/>
      <c r="D2351" s="37"/>
      <c r="E2351" s="36"/>
      <c r="F2351" s="10" t="s">
        <v>17</v>
      </c>
      <c r="G2351" s="18" t="s">
        <v>10</v>
      </c>
      <c r="H2351" s="26"/>
      <c r="I2351" s="26"/>
      <c r="J2351" s="26"/>
      <c r="K2351" s="26"/>
      <c r="L2351" s="26"/>
      <c r="M2351" s="26"/>
      <c r="N2351" s="26">
        <v>150000</v>
      </c>
      <c r="O2351" s="26"/>
      <c r="P2351" s="26"/>
      <c r="Q2351" s="26"/>
      <c r="R2351" s="26"/>
      <c r="S2351" s="26"/>
      <c r="T2351" s="26"/>
    </row>
    <row r="2352" spans="1:20" x14ac:dyDescent="0.25">
      <c r="A2352" s="2" t="s">
        <v>4491</v>
      </c>
      <c r="B2352" s="34"/>
      <c r="C2352" s="36"/>
      <c r="D2352" s="34"/>
      <c r="E2352" s="18"/>
      <c r="F2352" s="10" t="s">
        <v>21</v>
      </c>
      <c r="G2352" s="18" t="s">
        <v>10</v>
      </c>
      <c r="H2352" s="26"/>
      <c r="I2352" s="26"/>
      <c r="J2352" s="26"/>
      <c r="K2352" s="26"/>
      <c r="L2352" s="26"/>
      <c r="M2352" s="26"/>
      <c r="N2352" s="26">
        <v>50000</v>
      </c>
      <c r="O2352" s="26"/>
      <c r="P2352" s="26"/>
      <c r="Q2352" s="26"/>
      <c r="R2352" s="26"/>
      <c r="S2352" s="26"/>
      <c r="T2352" s="26"/>
    </row>
    <row r="2353" spans="1:20" x14ac:dyDescent="0.25">
      <c r="A2353" s="2" t="s">
        <v>4491</v>
      </c>
      <c r="B2353" s="10" t="s">
        <v>1329</v>
      </c>
      <c r="C2353" s="10"/>
      <c r="D2353" s="10"/>
      <c r="E2353" s="10"/>
      <c r="F2353" s="10"/>
      <c r="G2353" s="10"/>
      <c r="H2353" s="27"/>
      <c r="I2353" s="27"/>
      <c r="J2353" s="27"/>
      <c r="K2353" s="27"/>
      <c r="L2353" s="27"/>
      <c r="M2353" s="27"/>
      <c r="N2353" s="27">
        <f>SUM(N2348:N2352)</f>
        <v>270000</v>
      </c>
      <c r="O2353" s="27">
        <f>SUM(O2348:O2352)</f>
        <v>270000</v>
      </c>
      <c r="P2353" s="27"/>
      <c r="Q2353" s="27"/>
      <c r="R2353" s="27"/>
      <c r="S2353" s="27"/>
      <c r="T2353" s="27"/>
    </row>
    <row r="2354" spans="1:20" x14ac:dyDescent="0.25">
      <c r="A2354" s="2" t="s">
        <v>4491</v>
      </c>
      <c r="B2354" s="33">
        <v>8619756</v>
      </c>
      <c r="C2354" s="35" t="s">
        <v>271</v>
      </c>
      <c r="D2354" s="33" t="s">
        <v>272</v>
      </c>
      <c r="E2354" s="35" t="s">
        <v>273</v>
      </c>
      <c r="F2354" s="10" t="s">
        <v>77</v>
      </c>
      <c r="G2354" s="18" t="s">
        <v>10</v>
      </c>
      <c r="H2354" s="26"/>
      <c r="I2354" s="26"/>
      <c r="J2354" s="26"/>
      <c r="K2354" s="26"/>
      <c r="L2354" s="26"/>
      <c r="M2354" s="26"/>
      <c r="N2354" s="26"/>
      <c r="O2354" s="26">
        <v>1234000</v>
      </c>
      <c r="P2354" s="26"/>
      <c r="Q2354" s="26"/>
      <c r="R2354" s="26"/>
      <c r="S2354" s="26"/>
      <c r="T2354" s="26"/>
    </row>
    <row r="2355" spans="1:20" x14ac:dyDescent="0.25">
      <c r="A2355" s="2" t="s">
        <v>4491</v>
      </c>
      <c r="B2355" s="37"/>
      <c r="C2355" s="38"/>
      <c r="D2355" s="37"/>
      <c r="E2355" s="38"/>
      <c r="F2355" s="10" t="s">
        <v>23</v>
      </c>
      <c r="G2355" s="18" t="s">
        <v>10</v>
      </c>
      <c r="H2355" s="26"/>
      <c r="I2355" s="26"/>
      <c r="J2355" s="26"/>
      <c r="K2355" s="26"/>
      <c r="L2355" s="26"/>
      <c r="M2355" s="26"/>
      <c r="N2355" s="26"/>
      <c r="O2355" s="26">
        <v>394639</v>
      </c>
      <c r="P2355" s="26"/>
      <c r="Q2355" s="26"/>
      <c r="R2355" s="26"/>
      <c r="S2355" s="26"/>
      <c r="T2355" s="26"/>
    </row>
    <row r="2356" spans="1:20" x14ac:dyDescent="0.25">
      <c r="A2356" s="2" t="s">
        <v>4491</v>
      </c>
      <c r="B2356" s="37"/>
      <c r="C2356" s="38"/>
      <c r="D2356" s="37"/>
      <c r="E2356" s="38"/>
      <c r="F2356" s="10" t="s">
        <v>335</v>
      </c>
      <c r="G2356" s="18" t="s">
        <v>10</v>
      </c>
      <c r="H2356" s="26"/>
      <c r="I2356" s="26"/>
      <c r="J2356" s="26"/>
      <c r="K2356" s="26"/>
      <c r="L2356" s="26"/>
      <c r="M2356" s="26"/>
      <c r="N2356" s="26"/>
      <c r="O2356" s="26">
        <v>120100</v>
      </c>
      <c r="P2356" s="26"/>
      <c r="Q2356" s="26"/>
      <c r="R2356" s="26"/>
      <c r="S2356" s="26"/>
      <c r="T2356" s="26"/>
    </row>
    <row r="2357" spans="1:20" x14ac:dyDescent="0.25">
      <c r="A2357" s="2" t="s">
        <v>4491</v>
      </c>
      <c r="B2357" s="34"/>
      <c r="C2357" s="36"/>
      <c r="D2357" s="34"/>
      <c r="E2357" s="36"/>
      <c r="F2357" s="10" t="s">
        <v>165</v>
      </c>
      <c r="G2357" s="18" t="s">
        <v>10</v>
      </c>
      <c r="H2357" s="26"/>
      <c r="I2357" s="26"/>
      <c r="J2357" s="26"/>
      <c r="K2357" s="26"/>
      <c r="L2357" s="26"/>
      <c r="M2357" s="26"/>
      <c r="N2357" s="26">
        <v>1748739</v>
      </c>
      <c r="O2357" s="26"/>
      <c r="P2357" s="26"/>
      <c r="Q2357" s="26"/>
      <c r="R2357" s="26"/>
      <c r="S2357" s="26"/>
      <c r="T2357" s="26"/>
    </row>
    <row r="2358" spans="1:20" x14ac:dyDescent="0.25">
      <c r="A2358" s="2" t="s">
        <v>4491</v>
      </c>
      <c r="B2358" s="10" t="s">
        <v>1330</v>
      </c>
      <c r="C2358" s="10"/>
      <c r="D2358" s="10"/>
      <c r="E2358" s="10"/>
      <c r="F2358" s="10"/>
      <c r="G2358" s="10"/>
      <c r="H2358" s="27"/>
      <c r="I2358" s="27"/>
      <c r="J2358" s="27"/>
      <c r="K2358" s="27"/>
      <c r="L2358" s="27"/>
      <c r="M2358" s="27"/>
      <c r="N2358" s="27">
        <f>SUM(N2354:N2357)</f>
        <v>1748739</v>
      </c>
      <c r="O2358" s="27">
        <f>SUM(O2354:O2357)</f>
        <v>1748739</v>
      </c>
      <c r="P2358" s="27"/>
      <c r="Q2358" s="27"/>
      <c r="R2358" s="27"/>
      <c r="S2358" s="27"/>
      <c r="T2358" s="27"/>
    </row>
    <row r="2359" spans="1:20" x14ac:dyDescent="0.25">
      <c r="A2359" s="2" t="s">
        <v>4491</v>
      </c>
      <c r="B2359" s="33">
        <v>8636869</v>
      </c>
      <c r="C2359" s="35" t="s">
        <v>566</v>
      </c>
      <c r="D2359" s="33" t="s">
        <v>567</v>
      </c>
      <c r="E2359" s="35" t="s">
        <v>568</v>
      </c>
      <c r="F2359" s="10" t="s">
        <v>14</v>
      </c>
      <c r="G2359" s="18" t="s">
        <v>10</v>
      </c>
      <c r="H2359" s="26"/>
      <c r="I2359" s="26"/>
      <c r="J2359" s="26"/>
      <c r="K2359" s="26"/>
      <c r="L2359" s="26"/>
      <c r="M2359" s="26"/>
      <c r="N2359" s="26"/>
      <c r="O2359" s="26">
        <v>70000</v>
      </c>
      <c r="P2359" s="26"/>
      <c r="Q2359" s="26"/>
      <c r="R2359" s="26"/>
      <c r="S2359" s="26"/>
      <c r="T2359" s="26"/>
    </row>
    <row r="2360" spans="1:20" x14ac:dyDescent="0.25">
      <c r="A2360" s="2" t="s">
        <v>4491</v>
      </c>
      <c r="B2360" s="37"/>
      <c r="C2360" s="38"/>
      <c r="D2360" s="37"/>
      <c r="E2360" s="38"/>
      <c r="F2360" s="10" t="s">
        <v>24</v>
      </c>
      <c r="G2360" s="18" t="s">
        <v>10</v>
      </c>
      <c r="H2360" s="26"/>
      <c r="I2360" s="26"/>
      <c r="J2360" s="26"/>
      <c r="K2360" s="26"/>
      <c r="L2360" s="26"/>
      <c r="M2360" s="26"/>
      <c r="N2360" s="26"/>
      <c r="O2360" s="26">
        <v>430000</v>
      </c>
      <c r="P2360" s="26"/>
      <c r="Q2360" s="26"/>
      <c r="R2360" s="26"/>
      <c r="S2360" s="26"/>
      <c r="T2360" s="26"/>
    </row>
    <row r="2361" spans="1:20" x14ac:dyDescent="0.25">
      <c r="A2361" s="2" t="s">
        <v>4491</v>
      </c>
      <c r="B2361" s="34"/>
      <c r="C2361" s="36"/>
      <c r="D2361" s="34"/>
      <c r="E2361" s="36"/>
      <c r="F2361" s="10" t="s">
        <v>802</v>
      </c>
      <c r="G2361" s="18" t="s">
        <v>10</v>
      </c>
      <c r="H2361" s="26"/>
      <c r="I2361" s="26"/>
      <c r="J2361" s="26"/>
      <c r="K2361" s="26"/>
      <c r="L2361" s="26"/>
      <c r="M2361" s="26"/>
      <c r="N2361" s="26">
        <v>500000</v>
      </c>
      <c r="O2361" s="26"/>
      <c r="P2361" s="26"/>
      <c r="Q2361" s="26"/>
      <c r="R2361" s="26"/>
      <c r="S2361" s="26"/>
      <c r="T2361" s="26"/>
    </row>
    <row r="2362" spans="1:20" x14ac:dyDescent="0.25">
      <c r="A2362" s="2" t="s">
        <v>4491</v>
      </c>
      <c r="B2362" s="10" t="s">
        <v>1331</v>
      </c>
      <c r="C2362" s="10"/>
      <c r="D2362" s="10"/>
      <c r="E2362" s="10"/>
      <c r="F2362" s="10"/>
      <c r="G2362" s="10"/>
      <c r="H2362" s="27"/>
      <c r="I2362" s="27"/>
      <c r="J2362" s="27"/>
      <c r="K2362" s="27"/>
      <c r="L2362" s="27"/>
      <c r="M2362" s="27"/>
      <c r="N2362" s="27">
        <f>SUM(N2359:N2361)</f>
        <v>500000</v>
      </c>
      <c r="O2362" s="27">
        <f>SUM(O2359:O2361)</f>
        <v>500000</v>
      </c>
      <c r="P2362" s="27"/>
      <c r="Q2362" s="27"/>
      <c r="R2362" s="27"/>
      <c r="S2362" s="27"/>
      <c r="T2362" s="27"/>
    </row>
    <row r="2363" spans="1:20" x14ac:dyDescent="0.25">
      <c r="A2363" s="2" t="s">
        <v>4491</v>
      </c>
      <c r="B2363" s="33">
        <v>8568319</v>
      </c>
      <c r="C2363" s="35" t="s">
        <v>275</v>
      </c>
      <c r="D2363" s="33" t="s">
        <v>276</v>
      </c>
      <c r="E2363" s="35" t="s">
        <v>277</v>
      </c>
      <c r="F2363" s="10" t="s">
        <v>18</v>
      </c>
      <c r="G2363" s="18" t="s">
        <v>10</v>
      </c>
      <c r="H2363" s="26"/>
      <c r="I2363" s="26"/>
      <c r="J2363" s="26"/>
      <c r="K2363" s="26"/>
      <c r="L2363" s="26"/>
      <c r="M2363" s="26"/>
      <c r="N2363" s="26">
        <v>13900000</v>
      </c>
      <c r="O2363" s="26"/>
      <c r="P2363" s="26"/>
      <c r="Q2363" s="26"/>
      <c r="R2363" s="26"/>
      <c r="S2363" s="26"/>
      <c r="T2363" s="26"/>
    </row>
    <row r="2364" spans="1:20" x14ac:dyDescent="0.25">
      <c r="A2364" s="2" t="s">
        <v>4491</v>
      </c>
      <c r="B2364" s="37"/>
      <c r="C2364" s="38"/>
      <c r="D2364" s="37"/>
      <c r="E2364" s="38"/>
      <c r="F2364" s="10" t="s">
        <v>20</v>
      </c>
      <c r="G2364" s="18" t="s">
        <v>10</v>
      </c>
      <c r="H2364" s="26"/>
      <c r="I2364" s="26"/>
      <c r="J2364" s="26"/>
      <c r="K2364" s="26"/>
      <c r="L2364" s="26"/>
      <c r="M2364" s="26"/>
      <c r="N2364" s="26"/>
      <c r="O2364" s="26">
        <v>500000</v>
      </c>
      <c r="P2364" s="26"/>
      <c r="Q2364" s="26"/>
      <c r="R2364" s="26"/>
      <c r="S2364" s="26"/>
      <c r="T2364" s="26"/>
    </row>
    <row r="2365" spans="1:20" x14ac:dyDescent="0.25">
      <c r="A2365" s="2" t="s">
        <v>4491</v>
      </c>
      <c r="B2365" s="37"/>
      <c r="C2365" s="38"/>
      <c r="D2365" s="37"/>
      <c r="E2365" s="38"/>
      <c r="F2365" s="10" t="s">
        <v>32</v>
      </c>
      <c r="G2365" s="18" t="s">
        <v>10</v>
      </c>
      <c r="H2365" s="26"/>
      <c r="I2365" s="26"/>
      <c r="J2365" s="26"/>
      <c r="K2365" s="26"/>
      <c r="L2365" s="26"/>
      <c r="M2365" s="26"/>
      <c r="N2365" s="26"/>
      <c r="O2365" s="26">
        <v>1200000</v>
      </c>
      <c r="P2365" s="26"/>
      <c r="Q2365" s="26"/>
      <c r="R2365" s="26"/>
      <c r="S2365" s="26"/>
      <c r="T2365" s="26"/>
    </row>
    <row r="2366" spans="1:20" x14ac:dyDescent="0.25">
      <c r="A2366" s="2" t="s">
        <v>4491</v>
      </c>
      <c r="B2366" s="37"/>
      <c r="C2366" s="38"/>
      <c r="D2366" s="37"/>
      <c r="E2366" s="38"/>
      <c r="F2366" s="10" t="s">
        <v>82</v>
      </c>
      <c r="G2366" s="18" t="s">
        <v>10</v>
      </c>
      <c r="H2366" s="26"/>
      <c r="I2366" s="26"/>
      <c r="J2366" s="26"/>
      <c r="K2366" s="26"/>
      <c r="L2366" s="26"/>
      <c r="M2366" s="26"/>
      <c r="N2366" s="26"/>
      <c r="O2366" s="26">
        <v>200000</v>
      </c>
      <c r="P2366" s="26"/>
      <c r="Q2366" s="26"/>
      <c r="R2366" s="26"/>
      <c r="S2366" s="26"/>
      <c r="T2366" s="26"/>
    </row>
    <row r="2367" spans="1:20" x14ac:dyDescent="0.25">
      <c r="A2367" s="2" t="s">
        <v>4491</v>
      </c>
      <c r="B2367" s="37"/>
      <c r="C2367" s="38"/>
      <c r="D2367" s="37"/>
      <c r="E2367" s="38"/>
      <c r="F2367" s="10" t="s">
        <v>298</v>
      </c>
      <c r="G2367" s="18" t="s">
        <v>10</v>
      </c>
      <c r="H2367" s="26"/>
      <c r="I2367" s="26"/>
      <c r="J2367" s="26"/>
      <c r="K2367" s="26"/>
      <c r="L2367" s="26"/>
      <c r="M2367" s="26"/>
      <c r="N2367" s="26"/>
      <c r="O2367" s="26">
        <v>10000000</v>
      </c>
      <c r="P2367" s="26"/>
      <c r="Q2367" s="26"/>
      <c r="R2367" s="26"/>
      <c r="S2367" s="26"/>
      <c r="T2367" s="26"/>
    </row>
    <row r="2368" spans="1:20" x14ac:dyDescent="0.25">
      <c r="A2368" s="2" t="s">
        <v>4491</v>
      </c>
      <c r="B2368" s="34"/>
      <c r="C2368" s="36"/>
      <c r="D2368" s="34"/>
      <c r="E2368" s="36"/>
      <c r="F2368" s="10" t="s">
        <v>384</v>
      </c>
      <c r="G2368" s="18" t="s">
        <v>10</v>
      </c>
      <c r="H2368" s="26"/>
      <c r="I2368" s="26"/>
      <c r="J2368" s="26"/>
      <c r="K2368" s="26"/>
      <c r="L2368" s="26"/>
      <c r="M2368" s="26"/>
      <c r="N2368" s="26"/>
      <c r="O2368" s="26">
        <v>2000000</v>
      </c>
      <c r="P2368" s="26"/>
      <c r="Q2368" s="26"/>
      <c r="R2368" s="26"/>
      <c r="S2368" s="26"/>
      <c r="T2368" s="26"/>
    </row>
    <row r="2369" spans="1:20" x14ac:dyDescent="0.25">
      <c r="A2369" s="2" t="s">
        <v>4491</v>
      </c>
      <c r="B2369" s="10" t="s">
        <v>1332</v>
      </c>
      <c r="C2369" s="10"/>
      <c r="D2369" s="10"/>
      <c r="E2369" s="10"/>
      <c r="F2369" s="10"/>
      <c r="G2369" s="10"/>
      <c r="H2369" s="27"/>
      <c r="I2369" s="27"/>
      <c r="J2369" s="27"/>
      <c r="K2369" s="27"/>
      <c r="L2369" s="27"/>
      <c r="M2369" s="27"/>
      <c r="N2369" s="27">
        <f>SUM(N2363:N2368)</f>
        <v>13900000</v>
      </c>
      <c r="O2369" s="27">
        <f>SUM(O2363:O2368)</f>
        <v>13900000</v>
      </c>
      <c r="P2369" s="27"/>
      <c r="Q2369" s="27"/>
      <c r="R2369" s="27"/>
      <c r="S2369" s="27"/>
      <c r="T2369" s="27"/>
    </row>
    <row r="2370" spans="1:20" x14ac:dyDescent="0.25">
      <c r="A2370" s="2" t="s">
        <v>4491</v>
      </c>
      <c r="B2370" s="33">
        <v>8568312</v>
      </c>
      <c r="C2370" s="35" t="s">
        <v>275</v>
      </c>
      <c r="D2370" s="33" t="s">
        <v>442</v>
      </c>
      <c r="E2370" s="35" t="s">
        <v>443</v>
      </c>
      <c r="F2370" s="10" t="s">
        <v>17</v>
      </c>
      <c r="G2370" s="18" t="s">
        <v>10</v>
      </c>
      <c r="H2370" s="26"/>
      <c r="I2370" s="26"/>
      <c r="J2370" s="26"/>
      <c r="K2370" s="26"/>
      <c r="L2370" s="26"/>
      <c r="M2370" s="26"/>
      <c r="N2370" s="26">
        <v>690000</v>
      </c>
      <c r="O2370" s="26"/>
      <c r="P2370" s="26"/>
      <c r="Q2370" s="26"/>
      <c r="R2370" s="26"/>
      <c r="S2370" s="26"/>
      <c r="T2370" s="26"/>
    </row>
    <row r="2371" spans="1:20" x14ac:dyDescent="0.25">
      <c r="A2371" s="2" t="s">
        <v>4491</v>
      </c>
      <c r="B2371" s="37"/>
      <c r="C2371" s="38"/>
      <c r="D2371" s="37"/>
      <c r="E2371" s="38"/>
      <c r="F2371" s="10" t="s">
        <v>96</v>
      </c>
      <c r="G2371" s="18" t="s">
        <v>10</v>
      </c>
      <c r="H2371" s="26"/>
      <c r="I2371" s="26"/>
      <c r="J2371" s="26"/>
      <c r="K2371" s="26"/>
      <c r="L2371" s="26"/>
      <c r="M2371" s="26"/>
      <c r="N2371" s="26"/>
      <c r="O2371" s="26">
        <v>600000</v>
      </c>
      <c r="P2371" s="26"/>
      <c r="Q2371" s="26"/>
      <c r="R2371" s="26"/>
      <c r="S2371" s="26"/>
      <c r="T2371" s="26"/>
    </row>
    <row r="2372" spans="1:20" x14ac:dyDescent="0.25">
      <c r="A2372" s="2" t="s">
        <v>4491</v>
      </c>
      <c r="B2372" s="37"/>
      <c r="C2372" s="38"/>
      <c r="D2372" s="37"/>
      <c r="E2372" s="38"/>
      <c r="F2372" s="10" t="s">
        <v>82</v>
      </c>
      <c r="G2372" s="18" t="s">
        <v>10</v>
      </c>
      <c r="H2372" s="26"/>
      <c r="I2372" s="26"/>
      <c r="J2372" s="26"/>
      <c r="K2372" s="26"/>
      <c r="L2372" s="26"/>
      <c r="M2372" s="26"/>
      <c r="N2372" s="26"/>
      <c r="O2372" s="26">
        <v>70000</v>
      </c>
      <c r="P2372" s="26"/>
      <c r="Q2372" s="26"/>
      <c r="R2372" s="26"/>
      <c r="S2372" s="26"/>
      <c r="T2372" s="26"/>
    </row>
    <row r="2373" spans="1:20" x14ac:dyDescent="0.25">
      <c r="A2373" s="2" t="s">
        <v>4491</v>
      </c>
      <c r="B2373" s="34"/>
      <c r="C2373" s="36"/>
      <c r="D2373" s="34"/>
      <c r="E2373" s="36"/>
      <c r="F2373" s="10" t="s">
        <v>444</v>
      </c>
      <c r="G2373" s="18" t="s">
        <v>10</v>
      </c>
      <c r="H2373" s="26"/>
      <c r="I2373" s="26"/>
      <c r="J2373" s="26"/>
      <c r="K2373" s="26"/>
      <c r="L2373" s="26"/>
      <c r="M2373" s="26"/>
      <c r="N2373" s="26"/>
      <c r="O2373" s="26">
        <v>20000</v>
      </c>
      <c r="P2373" s="26"/>
      <c r="Q2373" s="26"/>
      <c r="R2373" s="26"/>
      <c r="S2373" s="26"/>
      <c r="T2373" s="26"/>
    </row>
    <row r="2374" spans="1:20" x14ac:dyDescent="0.25">
      <c r="A2374" s="2" t="s">
        <v>4491</v>
      </c>
      <c r="B2374" s="10" t="s">
        <v>1333</v>
      </c>
      <c r="C2374" s="10"/>
      <c r="D2374" s="10"/>
      <c r="E2374" s="10"/>
      <c r="F2374" s="10"/>
      <c r="G2374" s="10"/>
      <c r="H2374" s="27"/>
      <c r="I2374" s="27"/>
      <c r="J2374" s="27"/>
      <c r="K2374" s="27"/>
      <c r="L2374" s="27"/>
      <c r="M2374" s="27"/>
      <c r="N2374" s="27">
        <f>SUM(N2370:N2373)</f>
        <v>690000</v>
      </c>
      <c r="O2374" s="27">
        <f>SUM(O2370:O2373)</f>
        <v>690000</v>
      </c>
      <c r="P2374" s="27"/>
      <c r="Q2374" s="27"/>
      <c r="R2374" s="27"/>
      <c r="S2374" s="27"/>
      <c r="T2374" s="27"/>
    </row>
    <row r="2375" spans="1:20" x14ac:dyDescent="0.25">
      <c r="A2375" s="2" t="s">
        <v>4491</v>
      </c>
      <c r="B2375" s="33">
        <v>8642923</v>
      </c>
      <c r="C2375" s="35" t="s">
        <v>149</v>
      </c>
      <c r="D2375" s="33" t="s">
        <v>692</v>
      </c>
      <c r="E2375" s="35" t="s">
        <v>693</v>
      </c>
      <c r="F2375" s="10" t="s">
        <v>9</v>
      </c>
      <c r="G2375" s="18" t="s">
        <v>10</v>
      </c>
      <c r="H2375" s="26"/>
      <c r="I2375" s="26"/>
      <c r="J2375" s="26"/>
      <c r="K2375" s="26"/>
      <c r="L2375" s="26"/>
      <c r="M2375" s="26"/>
      <c r="N2375" s="26"/>
      <c r="O2375" s="26">
        <v>1500000</v>
      </c>
      <c r="P2375" s="26"/>
      <c r="Q2375" s="26"/>
      <c r="R2375" s="26"/>
      <c r="S2375" s="26"/>
      <c r="T2375" s="26"/>
    </row>
    <row r="2376" spans="1:20" x14ac:dyDescent="0.25">
      <c r="A2376" s="2" t="s">
        <v>4491</v>
      </c>
      <c r="B2376" s="37"/>
      <c r="C2376" s="38"/>
      <c r="D2376" s="37"/>
      <c r="E2376" s="38"/>
      <c r="F2376" s="10" t="s">
        <v>12</v>
      </c>
      <c r="G2376" s="18" t="s">
        <v>10</v>
      </c>
      <c r="H2376" s="26"/>
      <c r="I2376" s="26"/>
      <c r="J2376" s="26"/>
      <c r="K2376" s="26"/>
      <c r="L2376" s="26"/>
      <c r="M2376" s="26"/>
      <c r="N2376" s="26"/>
      <c r="O2376" s="26">
        <v>2750000</v>
      </c>
      <c r="P2376" s="26"/>
      <c r="Q2376" s="26"/>
      <c r="R2376" s="26"/>
      <c r="S2376" s="26"/>
      <c r="T2376" s="26"/>
    </row>
    <row r="2377" spans="1:20" x14ac:dyDescent="0.25">
      <c r="A2377" s="2" t="s">
        <v>4491</v>
      </c>
      <c r="B2377" s="37"/>
      <c r="C2377" s="38"/>
      <c r="D2377" s="37"/>
      <c r="E2377" s="38"/>
      <c r="F2377" s="10" t="s">
        <v>13</v>
      </c>
      <c r="G2377" s="18" t="s">
        <v>10</v>
      </c>
      <c r="H2377" s="26"/>
      <c r="I2377" s="26"/>
      <c r="J2377" s="26"/>
      <c r="K2377" s="26"/>
      <c r="L2377" s="26"/>
      <c r="M2377" s="26"/>
      <c r="N2377" s="26"/>
      <c r="O2377" s="26">
        <v>1250000</v>
      </c>
      <c r="P2377" s="26"/>
      <c r="Q2377" s="26"/>
      <c r="R2377" s="26"/>
      <c r="S2377" s="26"/>
      <c r="T2377" s="26"/>
    </row>
    <row r="2378" spans="1:20" x14ac:dyDescent="0.25">
      <c r="A2378" s="2" t="s">
        <v>4491</v>
      </c>
      <c r="B2378" s="37"/>
      <c r="C2378" s="38"/>
      <c r="D2378" s="37"/>
      <c r="E2378" s="38"/>
      <c r="F2378" s="10" t="s">
        <v>17</v>
      </c>
      <c r="G2378" s="18" t="s">
        <v>10</v>
      </c>
      <c r="H2378" s="26"/>
      <c r="I2378" s="26"/>
      <c r="J2378" s="26"/>
      <c r="K2378" s="26"/>
      <c r="L2378" s="26"/>
      <c r="M2378" s="26"/>
      <c r="N2378" s="26"/>
      <c r="O2378" s="26">
        <v>1700000</v>
      </c>
      <c r="P2378" s="26"/>
      <c r="Q2378" s="26"/>
      <c r="R2378" s="26"/>
      <c r="S2378" s="26"/>
      <c r="T2378" s="26"/>
    </row>
    <row r="2379" spans="1:20" x14ac:dyDescent="0.25">
      <c r="A2379" s="2" t="s">
        <v>4491</v>
      </c>
      <c r="B2379" s="37"/>
      <c r="C2379" s="38"/>
      <c r="D2379" s="37"/>
      <c r="E2379" s="38"/>
      <c r="F2379" s="10" t="s">
        <v>18</v>
      </c>
      <c r="G2379" s="18" t="s">
        <v>10</v>
      </c>
      <c r="H2379" s="26"/>
      <c r="I2379" s="26"/>
      <c r="J2379" s="26"/>
      <c r="K2379" s="26"/>
      <c r="L2379" s="26"/>
      <c r="M2379" s="26"/>
      <c r="N2379" s="26"/>
      <c r="O2379" s="26">
        <v>2000000</v>
      </c>
      <c r="P2379" s="26"/>
      <c r="Q2379" s="26"/>
      <c r="R2379" s="26"/>
      <c r="S2379" s="26"/>
      <c r="T2379" s="26"/>
    </row>
    <row r="2380" spans="1:20" x14ac:dyDescent="0.25">
      <c r="A2380" s="2" t="s">
        <v>4491</v>
      </c>
      <c r="B2380" s="37"/>
      <c r="C2380" s="38"/>
      <c r="D2380" s="37"/>
      <c r="E2380" s="38"/>
      <c r="F2380" s="10" t="s">
        <v>20</v>
      </c>
      <c r="G2380" s="18" t="s">
        <v>10</v>
      </c>
      <c r="H2380" s="26"/>
      <c r="I2380" s="26"/>
      <c r="J2380" s="26"/>
      <c r="K2380" s="26"/>
      <c r="L2380" s="26"/>
      <c r="M2380" s="26"/>
      <c r="N2380" s="26"/>
      <c r="O2380" s="26">
        <v>2000000</v>
      </c>
      <c r="P2380" s="26"/>
      <c r="Q2380" s="26"/>
      <c r="R2380" s="26"/>
      <c r="S2380" s="26"/>
      <c r="T2380" s="26"/>
    </row>
    <row r="2381" spans="1:20" x14ac:dyDescent="0.25">
      <c r="A2381" s="2" t="s">
        <v>4491</v>
      </c>
      <c r="B2381" s="37"/>
      <c r="C2381" s="38"/>
      <c r="D2381" s="37"/>
      <c r="E2381" s="38"/>
      <c r="F2381" s="10" t="s">
        <v>39</v>
      </c>
      <c r="G2381" s="18" t="s">
        <v>10</v>
      </c>
      <c r="H2381" s="26"/>
      <c r="I2381" s="26"/>
      <c r="J2381" s="26"/>
      <c r="K2381" s="26"/>
      <c r="L2381" s="26"/>
      <c r="M2381" s="26"/>
      <c r="N2381" s="26">
        <v>16300000</v>
      </c>
      <c r="O2381" s="26"/>
      <c r="P2381" s="26"/>
      <c r="Q2381" s="26"/>
      <c r="R2381" s="26"/>
      <c r="S2381" s="26"/>
      <c r="T2381" s="26"/>
    </row>
    <row r="2382" spans="1:20" x14ac:dyDescent="0.25">
      <c r="A2382" s="2" t="s">
        <v>4491</v>
      </c>
      <c r="B2382" s="37"/>
      <c r="C2382" s="38"/>
      <c r="D2382" s="37"/>
      <c r="E2382" s="38"/>
      <c r="F2382" s="10" t="s">
        <v>188</v>
      </c>
      <c r="G2382" s="18" t="s">
        <v>10</v>
      </c>
      <c r="H2382" s="26"/>
      <c r="I2382" s="26"/>
      <c r="J2382" s="26"/>
      <c r="K2382" s="26"/>
      <c r="L2382" s="26"/>
      <c r="M2382" s="26"/>
      <c r="N2382" s="26"/>
      <c r="O2382" s="26">
        <v>1000000</v>
      </c>
      <c r="P2382" s="26"/>
      <c r="Q2382" s="26"/>
      <c r="R2382" s="26"/>
      <c r="S2382" s="26"/>
      <c r="T2382" s="26"/>
    </row>
    <row r="2383" spans="1:20" x14ac:dyDescent="0.25">
      <c r="A2383" s="2" t="s">
        <v>4491</v>
      </c>
      <c r="B2383" s="34"/>
      <c r="C2383" s="36"/>
      <c r="D2383" s="34"/>
      <c r="E2383" s="36"/>
      <c r="F2383" s="10" t="s">
        <v>24</v>
      </c>
      <c r="G2383" s="18" t="s">
        <v>10</v>
      </c>
      <c r="H2383" s="26"/>
      <c r="I2383" s="26"/>
      <c r="J2383" s="26"/>
      <c r="K2383" s="26"/>
      <c r="L2383" s="26"/>
      <c r="M2383" s="26"/>
      <c r="N2383" s="26"/>
      <c r="O2383" s="26">
        <v>4100000</v>
      </c>
      <c r="P2383" s="26"/>
      <c r="Q2383" s="26"/>
      <c r="R2383" s="26"/>
      <c r="S2383" s="26"/>
      <c r="T2383" s="26"/>
    </row>
    <row r="2384" spans="1:20" x14ac:dyDescent="0.25">
      <c r="A2384" s="2" t="s">
        <v>4491</v>
      </c>
      <c r="B2384" s="10" t="s">
        <v>1334</v>
      </c>
      <c r="C2384" s="10"/>
      <c r="D2384" s="10"/>
      <c r="E2384" s="10"/>
      <c r="F2384" s="10"/>
      <c r="G2384" s="10"/>
      <c r="H2384" s="27"/>
      <c r="I2384" s="27"/>
      <c r="J2384" s="27"/>
      <c r="K2384" s="27"/>
      <c r="L2384" s="27"/>
      <c r="M2384" s="27"/>
      <c r="N2384" s="27">
        <f>SUM(N2375:N2383)</f>
        <v>16300000</v>
      </c>
      <c r="O2384" s="27">
        <f>SUM(O2375:O2383)</f>
        <v>16300000</v>
      </c>
      <c r="P2384" s="27"/>
      <c r="Q2384" s="27"/>
      <c r="R2384" s="27"/>
      <c r="S2384" s="27"/>
      <c r="T2384" s="27"/>
    </row>
    <row r="2385" spans="1:20" x14ac:dyDescent="0.25">
      <c r="A2385" s="2" t="s">
        <v>4491</v>
      </c>
      <c r="B2385" s="33">
        <v>8500248</v>
      </c>
      <c r="C2385" s="35" t="s">
        <v>149</v>
      </c>
      <c r="D2385" s="33" t="s">
        <v>692</v>
      </c>
      <c r="E2385" s="35" t="s">
        <v>693</v>
      </c>
      <c r="F2385" s="10" t="s">
        <v>37</v>
      </c>
      <c r="G2385" s="18" t="s">
        <v>10</v>
      </c>
      <c r="H2385" s="26"/>
      <c r="I2385" s="26"/>
      <c r="J2385" s="26"/>
      <c r="K2385" s="26"/>
      <c r="L2385" s="26"/>
      <c r="M2385" s="26"/>
      <c r="N2385" s="26">
        <v>1871560</v>
      </c>
      <c r="O2385" s="26"/>
      <c r="P2385" s="26"/>
      <c r="Q2385" s="26"/>
      <c r="R2385" s="26"/>
      <c r="S2385" s="26"/>
      <c r="T2385" s="26"/>
    </row>
    <row r="2386" spans="1:20" x14ac:dyDescent="0.25">
      <c r="A2386" s="2" t="s">
        <v>4491</v>
      </c>
      <c r="B2386" s="34"/>
      <c r="C2386" s="36"/>
      <c r="D2386" s="34"/>
      <c r="E2386" s="36"/>
      <c r="F2386" s="10" t="s">
        <v>77</v>
      </c>
      <c r="G2386" s="18" t="s">
        <v>10</v>
      </c>
      <c r="H2386" s="26"/>
      <c r="I2386" s="26"/>
      <c r="J2386" s="26"/>
      <c r="K2386" s="26"/>
      <c r="L2386" s="26"/>
      <c r="M2386" s="26"/>
      <c r="N2386" s="26"/>
      <c r="O2386" s="26">
        <v>1871560</v>
      </c>
      <c r="P2386" s="26"/>
      <c r="Q2386" s="26"/>
      <c r="R2386" s="26"/>
      <c r="S2386" s="26"/>
      <c r="T2386" s="26"/>
    </row>
    <row r="2387" spans="1:20" x14ac:dyDescent="0.25">
      <c r="A2387" s="2" t="s">
        <v>4491</v>
      </c>
      <c r="B2387" s="10" t="s">
        <v>1335</v>
      </c>
      <c r="C2387" s="10"/>
      <c r="D2387" s="10"/>
      <c r="E2387" s="10"/>
      <c r="F2387" s="10"/>
      <c r="G2387" s="10"/>
      <c r="H2387" s="27"/>
      <c r="I2387" s="27"/>
      <c r="J2387" s="27"/>
      <c r="K2387" s="27"/>
      <c r="L2387" s="27"/>
      <c r="M2387" s="27"/>
      <c r="N2387" s="27">
        <f>SUM(N2385:N2386)</f>
        <v>1871560</v>
      </c>
      <c r="O2387" s="27">
        <f>SUM(O2385:O2386)</f>
        <v>1871560</v>
      </c>
      <c r="P2387" s="27"/>
      <c r="Q2387" s="27"/>
      <c r="R2387" s="27"/>
      <c r="S2387" s="27"/>
      <c r="T2387" s="27"/>
    </row>
    <row r="2388" spans="1:20" x14ac:dyDescent="0.25">
      <c r="A2388" s="2" t="s">
        <v>4491</v>
      </c>
      <c r="B2388" s="33">
        <v>8738997</v>
      </c>
      <c r="C2388" s="35" t="s">
        <v>640</v>
      </c>
      <c r="D2388" s="33" t="s">
        <v>1141</v>
      </c>
      <c r="E2388" s="35" t="s">
        <v>1142</v>
      </c>
      <c r="F2388" s="10" t="s">
        <v>77</v>
      </c>
      <c r="G2388" s="18" t="s">
        <v>10</v>
      </c>
      <c r="H2388" s="26"/>
      <c r="I2388" s="26"/>
      <c r="J2388" s="26"/>
      <c r="K2388" s="26"/>
      <c r="L2388" s="26"/>
      <c r="M2388" s="26"/>
      <c r="N2388" s="26"/>
      <c r="O2388" s="26">
        <v>650000</v>
      </c>
      <c r="P2388" s="26"/>
      <c r="Q2388" s="26"/>
      <c r="R2388" s="26"/>
      <c r="S2388" s="26"/>
      <c r="T2388" s="26"/>
    </row>
    <row r="2389" spans="1:20" x14ac:dyDescent="0.25">
      <c r="A2389" s="2" t="s">
        <v>4491</v>
      </c>
      <c r="B2389" s="34"/>
      <c r="C2389" s="36"/>
      <c r="D2389" s="34"/>
      <c r="E2389" s="36"/>
      <c r="F2389" s="10" t="s">
        <v>20</v>
      </c>
      <c r="G2389" s="18" t="s">
        <v>10</v>
      </c>
      <c r="H2389" s="26"/>
      <c r="I2389" s="26"/>
      <c r="J2389" s="26"/>
      <c r="K2389" s="26"/>
      <c r="L2389" s="26"/>
      <c r="M2389" s="26"/>
      <c r="N2389" s="26">
        <v>650000</v>
      </c>
      <c r="O2389" s="26"/>
      <c r="P2389" s="26"/>
      <c r="Q2389" s="26"/>
      <c r="R2389" s="26"/>
      <c r="S2389" s="26"/>
      <c r="T2389" s="26"/>
    </row>
    <row r="2390" spans="1:20" x14ac:dyDescent="0.25">
      <c r="A2390" s="2" t="s">
        <v>4491</v>
      </c>
      <c r="B2390" s="10" t="s">
        <v>1336</v>
      </c>
      <c r="C2390" s="10"/>
      <c r="D2390" s="10"/>
      <c r="E2390" s="10"/>
      <c r="F2390" s="10"/>
      <c r="G2390" s="10"/>
      <c r="H2390" s="27"/>
      <c r="I2390" s="27"/>
      <c r="J2390" s="27"/>
      <c r="K2390" s="27"/>
      <c r="L2390" s="27"/>
      <c r="M2390" s="27"/>
      <c r="N2390" s="27">
        <f>SUM(N2388:N2389)</f>
        <v>650000</v>
      </c>
      <c r="O2390" s="27">
        <f>SUM(O2388:O2389)</f>
        <v>650000</v>
      </c>
      <c r="P2390" s="27"/>
      <c r="Q2390" s="27"/>
      <c r="R2390" s="27"/>
      <c r="S2390" s="27"/>
      <c r="T2390" s="27"/>
    </row>
    <row r="2391" spans="1:20" x14ac:dyDescent="0.25">
      <c r="A2391" s="2" t="s">
        <v>4491</v>
      </c>
      <c r="B2391" s="33">
        <v>8539619</v>
      </c>
      <c r="C2391" s="35" t="s">
        <v>640</v>
      </c>
      <c r="D2391" s="33" t="s">
        <v>1141</v>
      </c>
      <c r="E2391" s="35" t="s">
        <v>1142</v>
      </c>
      <c r="F2391" s="10" t="s">
        <v>82</v>
      </c>
      <c r="G2391" s="18" t="s">
        <v>10</v>
      </c>
      <c r="H2391" s="26"/>
      <c r="I2391" s="26"/>
      <c r="J2391" s="26"/>
      <c r="K2391" s="26"/>
      <c r="L2391" s="26"/>
      <c r="M2391" s="26"/>
      <c r="N2391" s="26"/>
      <c r="O2391" s="26">
        <v>200766</v>
      </c>
      <c r="P2391" s="26"/>
      <c r="Q2391" s="26"/>
      <c r="R2391" s="26"/>
      <c r="S2391" s="26"/>
      <c r="T2391" s="26"/>
    </row>
    <row r="2392" spans="1:20" x14ac:dyDescent="0.25">
      <c r="A2392" s="2" t="s">
        <v>4491</v>
      </c>
      <c r="B2392" s="34"/>
      <c r="C2392" s="36"/>
      <c r="D2392" s="34"/>
      <c r="E2392" s="36"/>
      <c r="F2392" s="10" t="s">
        <v>24</v>
      </c>
      <c r="G2392" s="18" t="s">
        <v>10</v>
      </c>
      <c r="H2392" s="26"/>
      <c r="I2392" s="26"/>
      <c r="J2392" s="26"/>
      <c r="K2392" s="26"/>
      <c r="L2392" s="26"/>
      <c r="M2392" s="26"/>
      <c r="N2392" s="26">
        <v>200766</v>
      </c>
      <c r="O2392" s="26"/>
      <c r="P2392" s="26"/>
      <c r="Q2392" s="26"/>
      <c r="R2392" s="26"/>
      <c r="S2392" s="26"/>
      <c r="T2392" s="26"/>
    </row>
    <row r="2393" spans="1:20" x14ac:dyDescent="0.25">
      <c r="A2393" s="2" t="s">
        <v>4491</v>
      </c>
      <c r="B2393" s="10" t="s">
        <v>1337</v>
      </c>
      <c r="C2393" s="10"/>
      <c r="D2393" s="10"/>
      <c r="E2393" s="10"/>
      <c r="F2393" s="10"/>
      <c r="G2393" s="10"/>
      <c r="H2393" s="27"/>
      <c r="I2393" s="27"/>
      <c r="J2393" s="27"/>
      <c r="K2393" s="27"/>
      <c r="L2393" s="27"/>
      <c r="M2393" s="27"/>
      <c r="N2393" s="27">
        <f>SUM(N2391:N2392)</f>
        <v>200766</v>
      </c>
      <c r="O2393" s="27">
        <f>SUM(O2391:O2392)</f>
        <v>200766</v>
      </c>
      <c r="P2393" s="27"/>
      <c r="Q2393" s="27"/>
      <c r="R2393" s="27"/>
      <c r="S2393" s="27"/>
      <c r="T2393" s="27"/>
    </row>
    <row r="2394" spans="1:20" x14ac:dyDescent="0.25">
      <c r="A2394" s="2" t="s">
        <v>4491</v>
      </c>
      <c r="B2394" s="33">
        <v>8764525</v>
      </c>
      <c r="C2394" s="35" t="s">
        <v>122</v>
      </c>
      <c r="D2394" s="33" t="s">
        <v>777</v>
      </c>
      <c r="E2394" s="35" t="s">
        <v>778</v>
      </c>
      <c r="F2394" s="10" t="s">
        <v>11</v>
      </c>
      <c r="G2394" s="18" t="s">
        <v>10</v>
      </c>
      <c r="H2394" s="26"/>
      <c r="I2394" s="26"/>
      <c r="J2394" s="26"/>
      <c r="K2394" s="26"/>
      <c r="L2394" s="26"/>
      <c r="M2394" s="26"/>
      <c r="N2394" s="26"/>
      <c r="O2394" s="26">
        <v>15225</v>
      </c>
      <c r="P2394" s="26"/>
      <c r="Q2394" s="26"/>
      <c r="R2394" s="26"/>
      <c r="S2394" s="26"/>
      <c r="T2394" s="26"/>
    </row>
    <row r="2395" spans="1:20" x14ac:dyDescent="0.25">
      <c r="A2395" s="2" t="s">
        <v>4491</v>
      </c>
      <c r="B2395" s="37"/>
      <c r="C2395" s="38"/>
      <c r="D2395" s="37"/>
      <c r="E2395" s="38"/>
      <c r="F2395" s="10" t="s">
        <v>53</v>
      </c>
      <c r="G2395" s="18" t="s">
        <v>10</v>
      </c>
      <c r="H2395" s="26"/>
      <c r="I2395" s="26"/>
      <c r="J2395" s="26"/>
      <c r="K2395" s="26"/>
      <c r="L2395" s="26"/>
      <c r="M2395" s="26"/>
      <c r="N2395" s="26">
        <v>1389339</v>
      </c>
      <c r="O2395" s="26"/>
      <c r="P2395" s="26"/>
      <c r="Q2395" s="26"/>
      <c r="R2395" s="26"/>
      <c r="S2395" s="26"/>
      <c r="T2395" s="26"/>
    </row>
    <row r="2396" spans="1:20" x14ac:dyDescent="0.25">
      <c r="A2396" s="2" t="s">
        <v>4491</v>
      </c>
      <c r="B2396" s="37"/>
      <c r="C2396" s="38"/>
      <c r="D2396" s="37"/>
      <c r="E2396" s="38"/>
      <c r="F2396" s="10" t="s">
        <v>12</v>
      </c>
      <c r="G2396" s="18" t="s">
        <v>10</v>
      </c>
      <c r="H2396" s="26"/>
      <c r="I2396" s="26"/>
      <c r="J2396" s="26"/>
      <c r="K2396" s="26"/>
      <c r="L2396" s="26"/>
      <c r="M2396" s="26"/>
      <c r="N2396" s="26"/>
      <c r="O2396" s="26">
        <v>9000</v>
      </c>
      <c r="P2396" s="26"/>
      <c r="Q2396" s="26"/>
      <c r="R2396" s="26"/>
      <c r="S2396" s="26"/>
      <c r="T2396" s="26"/>
    </row>
    <row r="2397" spans="1:20" x14ac:dyDescent="0.25">
      <c r="A2397" s="2" t="s">
        <v>4491</v>
      </c>
      <c r="B2397" s="37"/>
      <c r="C2397" s="38"/>
      <c r="D2397" s="37"/>
      <c r="E2397" s="38"/>
      <c r="F2397" s="10" t="s">
        <v>17</v>
      </c>
      <c r="G2397" s="18" t="s">
        <v>10</v>
      </c>
      <c r="H2397" s="26"/>
      <c r="I2397" s="26"/>
      <c r="J2397" s="26"/>
      <c r="K2397" s="26"/>
      <c r="L2397" s="26"/>
      <c r="M2397" s="26"/>
      <c r="N2397" s="26"/>
      <c r="O2397" s="26">
        <v>350000</v>
      </c>
      <c r="P2397" s="26"/>
      <c r="Q2397" s="26"/>
      <c r="R2397" s="26"/>
      <c r="S2397" s="26"/>
      <c r="T2397" s="26"/>
    </row>
    <row r="2398" spans="1:20" x14ac:dyDescent="0.25">
      <c r="A2398" s="2" t="s">
        <v>4491</v>
      </c>
      <c r="B2398" s="37"/>
      <c r="C2398" s="38"/>
      <c r="D2398" s="37"/>
      <c r="E2398" s="38"/>
      <c r="F2398" s="10" t="s">
        <v>18</v>
      </c>
      <c r="G2398" s="18" t="s">
        <v>10</v>
      </c>
      <c r="H2398" s="26"/>
      <c r="I2398" s="26"/>
      <c r="J2398" s="26"/>
      <c r="K2398" s="26"/>
      <c r="L2398" s="26"/>
      <c r="M2398" s="26"/>
      <c r="N2398" s="26"/>
      <c r="O2398" s="26">
        <v>884614</v>
      </c>
      <c r="P2398" s="26"/>
      <c r="Q2398" s="26"/>
      <c r="R2398" s="26"/>
      <c r="S2398" s="26"/>
      <c r="T2398" s="26"/>
    </row>
    <row r="2399" spans="1:20" x14ac:dyDescent="0.25">
      <c r="A2399" s="2" t="s">
        <v>4491</v>
      </c>
      <c r="B2399" s="34"/>
      <c r="C2399" s="36"/>
      <c r="D2399" s="34"/>
      <c r="E2399" s="36"/>
      <c r="F2399" s="10" t="s">
        <v>20</v>
      </c>
      <c r="G2399" s="18" t="s">
        <v>10</v>
      </c>
      <c r="H2399" s="26"/>
      <c r="I2399" s="26"/>
      <c r="J2399" s="26"/>
      <c r="K2399" s="26"/>
      <c r="L2399" s="26"/>
      <c r="M2399" s="26"/>
      <c r="N2399" s="26"/>
      <c r="O2399" s="26">
        <v>130500</v>
      </c>
      <c r="P2399" s="26"/>
      <c r="Q2399" s="26"/>
      <c r="R2399" s="26"/>
      <c r="S2399" s="26"/>
      <c r="T2399" s="26"/>
    </row>
    <row r="2400" spans="1:20" x14ac:dyDescent="0.25">
      <c r="A2400" s="2" t="s">
        <v>4491</v>
      </c>
      <c r="B2400" s="10" t="s">
        <v>1338</v>
      </c>
      <c r="C2400" s="10"/>
      <c r="D2400" s="10"/>
      <c r="E2400" s="10"/>
      <c r="F2400" s="10"/>
      <c r="G2400" s="10"/>
      <c r="H2400" s="27"/>
      <c r="I2400" s="27"/>
      <c r="J2400" s="27"/>
      <c r="K2400" s="27"/>
      <c r="L2400" s="27"/>
      <c r="M2400" s="27"/>
      <c r="N2400" s="27">
        <f>SUM(N2394:N2399)</f>
        <v>1389339</v>
      </c>
      <c r="O2400" s="27">
        <f>SUM(O2394:O2399)</f>
        <v>1389339</v>
      </c>
      <c r="P2400" s="27"/>
      <c r="Q2400" s="27"/>
      <c r="R2400" s="27"/>
      <c r="S2400" s="27"/>
      <c r="T2400" s="27"/>
    </row>
    <row r="2401" spans="1:20" x14ac:dyDescent="0.25">
      <c r="A2401" s="2" t="s">
        <v>4491</v>
      </c>
      <c r="B2401" s="33">
        <v>8623727</v>
      </c>
      <c r="C2401" s="35" t="s">
        <v>1339</v>
      </c>
      <c r="D2401" s="33" t="s">
        <v>1340</v>
      </c>
      <c r="E2401" s="35" t="s">
        <v>1341</v>
      </c>
      <c r="F2401" s="10" t="s">
        <v>17</v>
      </c>
      <c r="G2401" s="18" t="s">
        <v>10</v>
      </c>
      <c r="H2401" s="26"/>
      <c r="I2401" s="26"/>
      <c r="J2401" s="26"/>
      <c r="K2401" s="26"/>
      <c r="L2401" s="26"/>
      <c r="M2401" s="26"/>
      <c r="N2401" s="26">
        <v>780000</v>
      </c>
      <c r="O2401" s="26"/>
      <c r="P2401" s="26"/>
      <c r="Q2401" s="26"/>
      <c r="R2401" s="26"/>
      <c r="S2401" s="26"/>
      <c r="T2401" s="26"/>
    </row>
    <row r="2402" spans="1:20" x14ac:dyDescent="0.25">
      <c r="A2402" s="2" t="s">
        <v>4491</v>
      </c>
      <c r="B2402" s="34"/>
      <c r="C2402" s="36"/>
      <c r="D2402" s="34"/>
      <c r="E2402" s="36"/>
      <c r="F2402" s="10" t="s">
        <v>18</v>
      </c>
      <c r="G2402" s="18" t="s">
        <v>10</v>
      </c>
      <c r="H2402" s="26"/>
      <c r="I2402" s="26"/>
      <c r="J2402" s="26"/>
      <c r="K2402" s="26"/>
      <c r="L2402" s="26"/>
      <c r="M2402" s="26"/>
      <c r="N2402" s="26"/>
      <c r="O2402" s="26">
        <v>780000</v>
      </c>
      <c r="P2402" s="26"/>
      <c r="Q2402" s="26"/>
      <c r="R2402" s="26"/>
      <c r="S2402" s="26"/>
      <c r="T2402" s="26"/>
    </row>
    <row r="2403" spans="1:20" x14ac:dyDescent="0.25">
      <c r="A2403" s="2" t="s">
        <v>4491</v>
      </c>
      <c r="B2403" s="10" t="s">
        <v>1342</v>
      </c>
      <c r="C2403" s="10"/>
      <c r="D2403" s="10"/>
      <c r="E2403" s="10"/>
      <c r="F2403" s="10"/>
      <c r="G2403" s="10"/>
      <c r="H2403" s="27"/>
      <c r="I2403" s="27"/>
      <c r="J2403" s="27"/>
      <c r="K2403" s="27"/>
      <c r="L2403" s="27"/>
      <c r="M2403" s="27"/>
      <c r="N2403" s="27">
        <f>SUM(N2401:N2402)</f>
        <v>780000</v>
      </c>
      <c r="O2403" s="27">
        <f>SUM(O2401:O2402)</f>
        <v>780000</v>
      </c>
      <c r="P2403" s="27"/>
      <c r="Q2403" s="27"/>
      <c r="R2403" s="27"/>
      <c r="S2403" s="27"/>
      <c r="T2403" s="27"/>
    </row>
    <row r="2404" spans="1:20" x14ac:dyDescent="0.25">
      <c r="A2404" s="2" t="s">
        <v>4491</v>
      </c>
      <c r="B2404" s="33">
        <v>8510745</v>
      </c>
      <c r="C2404" s="35" t="s">
        <v>1339</v>
      </c>
      <c r="D2404" s="33" t="s">
        <v>1340</v>
      </c>
      <c r="E2404" s="35" t="s">
        <v>1341</v>
      </c>
      <c r="F2404" s="10" t="s">
        <v>11</v>
      </c>
      <c r="G2404" s="18" t="s">
        <v>10</v>
      </c>
      <c r="H2404" s="26"/>
      <c r="I2404" s="26"/>
      <c r="J2404" s="26"/>
      <c r="K2404" s="26"/>
      <c r="L2404" s="26"/>
      <c r="M2404" s="26"/>
      <c r="N2404" s="26">
        <v>500000</v>
      </c>
      <c r="O2404" s="26"/>
      <c r="P2404" s="26"/>
      <c r="Q2404" s="26"/>
      <c r="R2404" s="26"/>
      <c r="S2404" s="26"/>
      <c r="T2404" s="26"/>
    </row>
    <row r="2405" spans="1:20" x14ac:dyDescent="0.25">
      <c r="A2405" s="2" t="s">
        <v>4491</v>
      </c>
      <c r="B2405" s="37"/>
      <c r="C2405" s="38"/>
      <c r="D2405" s="37"/>
      <c r="E2405" s="38"/>
      <c r="F2405" s="10" t="s">
        <v>53</v>
      </c>
      <c r="G2405" s="18" t="s">
        <v>10</v>
      </c>
      <c r="H2405" s="26"/>
      <c r="I2405" s="26"/>
      <c r="J2405" s="26"/>
      <c r="K2405" s="26"/>
      <c r="L2405" s="26"/>
      <c r="M2405" s="26"/>
      <c r="N2405" s="26">
        <v>4561000</v>
      </c>
      <c r="O2405" s="26"/>
      <c r="P2405" s="26"/>
      <c r="Q2405" s="26"/>
      <c r="R2405" s="26"/>
      <c r="S2405" s="26"/>
      <c r="T2405" s="26"/>
    </row>
    <row r="2406" spans="1:20" x14ac:dyDescent="0.25">
      <c r="A2406" s="2" t="s">
        <v>4491</v>
      </c>
      <c r="B2406" s="37"/>
      <c r="C2406" s="38"/>
      <c r="D2406" s="37"/>
      <c r="E2406" s="38"/>
      <c r="F2406" s="10" t="s">
        <v>12</v>
      </c>
      <c r="G2406" s="18" t="s">
        <v>10</v>
      </c>
      <c r="H2406" s="26"/>
      <c r="I2406" s="26"/>
      <c r="J2406" s="26"/>
      <c r="K2406" s="26"/>
      <c r="L2406" s="26"/>
      <c r="M2406" s="26"/>
      <c r="N2406" s="26"/>
      <c r="O2406" s="26">
        <v>8561000</v>
      </c>
      <c r="P2406" s="26"/>
      <c r="Q2406" s="26"/>
      <c r="R2406" s="26"/>
      <c r="S2406" s="26"/>
      <c r="T2406" s="26"/>
    </row>
    <row r="2407" spans="1:20" x14ac:dyDescent="0.25">
      <c r="A2407" s="2" t="s">
        <v>4491</v>
      </c>
      <c r="B2407" s="37"/>
      <c r="C2407" s="38"/>
      <c r="D2407" s="37"/>
      <c r="E2407" s="38"/>
      <c r="F2407" s="10" t="s">
        <v>17</v>
      </c>
      <c r="G2407" s="18" t="s">
        <v>10</v>
      </c>
      <c r="H2407" s="26"/>
      <c r="I2407" s="26"/>
      <c r="J2407" s="26"/>
      <c r="K2407" s="26"/>
      <c r="L2407" s="26"/>
      <c r="M2407" s="26"/>
      <c r="N2407" s="26"/>
      <c r="O2407" s="26">
        <v>2500000</v>
      </c>
      <c r="P2407" s="26"/>
      <c r="Q2407" s="26"/>
      <c r="R2407" s="26"/>
      <c r="S2407" s="26"/>
      <c r="T2407" s="26"/>
    </row>
    <row r="2408" spans="1:20" x14ac:dyDescent="0.25">
      <c r="A2408" s="2" t="s">
        <v>4491</v>
      </c>
      <c r="B2408" s="37"/>
      <c r="C2408" s="38"/>
      <c r="D2408" s="37"/>
      <c r="E2408" s="38"/>
      <c r="F2408" s="10" t="s">
        <v>18</v>
      </c>
      <c r="G2408" s="18" t="s">
        <v>10</v>
      </c>
      <c r="H2408" s="26"/>
      <c r="I2408" s="26"/>
      <c r="J2408" s="26"/>
      <c r="K2408" s="26"/>
      <c r="L2408" s="26"/>
      <c r="M2408" s="26"/>
      <c r="N2408" s="26">
        <v>8752096</v>
      </c>
      <c r="O2408" s="26"/>
      <c r="P2408" s="26"/>
      <c r="Q2408" s="26"/>
      <c r="R2408" s="26"/>
      <c r="S2408" s="26"/>
      <c r="T2408" s="26"/>
    </row>
    <row r="2409" spans="1:20" x14ac:dyDescent="0.25">
      <c r="A2409" s="2" t="s">
        <v>4491</v>
      </c>
      <c r="B2409" s="37"/>
      <c r="C2409" s="38"/>
      <c r="D2409" s="37"/>
      <c r="E2409" s="38"/>
      <c r="F2409" s="10" t="s">
        <v>20</v>
      </c>
      <c r="G2409" s="18" t="s">
        <v>10</v>
      </c>
      <c r="H2409" s="26"/>
      <c r="I2409" s="26"/>
      <c r="J2409" s="26"/>
      <c r="K2409" s="26"/>
      <c r="L2409" s="26"/>
      <c r="M2409" s="26"/>
      <c r="N2409" s="26">
        <v>7000000</v>
      </c>
      <c r="O2409" s="26"/>
      <c r="P2409" s="26"/>
      <c r="Q2409" s="26"/>
      <c r="R2409" s="26"/>
      <c r="S2409" s="26"/>
      <c r="T2409" s="26"/>
    </row>
    <row r="2410" spans="1:20" x14ac:dyDescent="0.25">
      <c r="A2410" s="2" t="s">
        <v>4491</v>
      </c>
      <c r="B2410" s="37"/>
      <c r="C2410" s="38"/>
      <c r="D2410" s="37"/>
      <c r="E2410" s="38"/>
      <c r="F2410" s="10" t="s">
        <v>444</v>
      </c>
      <c r="G2410" s="18" t="s">
        <v>10</v>
      </c>
      <c r="H2410" s="26"/>
      <c r="I2410" s="26"/>
      <c r="J2410" s="26"/>
      <c r="K2410" s="26"/>
      <c r="L2410" s="26"/>
      <c r="M2410" s="26"/>
      <c r="N2410" s="26">
        <v>8000000</v>
      </c>
      <c r="O2410" s="26"/>
      <c r="P2410" s="26"/>
      <c r="Q2410" s="26"/>
      <c r="R2410" s="26"/>
      <c r="S2410" s="26"/>
      <c r="T2410" s="26"/>
    </row>
    <row r="2411" spans="1:20" x14ac:dyDescent="0.25">
      <c r="A2411" s="2" t="s">
        <v>4491</v>
      </c>
      <c r="B2411" s="37"/>
      <c r="C2411" s="38"/>
      <c r="D2411" s="37"/>
      <c r="E2411" s="38"/>
      <c r="F2411" s="10" t="s">
        <v>24</v>
      </c>
      <c r="G2411" s="18" t="s">
        <v>10</v>
      </c>
      <c r="H2411" s="26"/>
      <c r="I2411" s="26"/>
      <c r="J2411" s="26"/>
      <c r="K2411" s="26"/>
      <c r="L2411" s="26"/>
      <c r="M2411" s="26"/>
      <c r="N2411" s="26"/>
      <c r="O2411" s="26">
        <v>17000000</v>
      </c>
      <c r="P2411" s="26"/>
      <c r="Q2411" s="26"/>
      <c r="R2411" s="26"/>
      <c r="S2411" s="26"/>
      <c r="T2411" s="26"/>
    </row>
    <row r="2412" spans="1:20" x14ac:dyDescent="0.25">
      <c r="A2412" s="2" t="s">
        <v>4491</v>
      </c>
      <c r="B2412" s="34"/>
      <c r="C2412" s="36"/>
      <c r="D2412" s="34"/>
      <c r="E2412" s="36"/>
      <c r="F2412" s="10" t="s">
        <v>490</v>
      </c>
      <c r="G2412" s="18" t="s">
        <v>10</v>
      </c>
      <c r="H2412" s="26"/>
      <c r="I2412" s="26"/>
      <c r="J2412" s="26"/>
      <c r="K2412" s="26"/>
      <c r="L2412" s="26"/>
      <c r="M2412" s="26"/>
      <c r="N2412" s="26"/>
      <c r="O2412" s="26">
        <v>752096</v>
      </c>
      <c r="P2412" s="26"/>
      <c r="Q2412" s="26"/>
      <c r="R2412" s="26"/>
      <c r="S2412" s="26"/>
      <c r="T2412" s="26"/>
    </row>
    <row r="2413" spans="1:20" x14ac:dyDescent="0.25">
      <c r="A2413" s="2" t="s">
        <v>4491</v>
      </c>
      <c r="B2413" s="10" t="s">
        <v>1343</v>
      </c>
      <c r="C2413" s="10"/>
      <c r="D2413" s="10"/>
      <c r="E2413" s="10"/>
      <c r="F2413" s="10"/>
      <c r="G2413" s="10"/>
      <c r="H2413" s="27"/>
      <c r="I2413" s="27"/>
      <c r="J2413" s="27"/>
      <c r="K2413" s="27"/>
      <c r="L2413" s="27"/>
      <c r="M2413" s="27"/>
      <c r="N2413" s="27">
        <f>SUM(N2404:N2412)</f>
        <v>28813096</v>
      </c>
      <c r="O2413" s="27">
        <f>SUM(O2404:O2412)</f>
        <v>28813096</v>
      </c>
      <c r="P2413" s="27"/>
      <c r="Q2413" s="27"/>
      <c r="R2413" s="27"/>
      <c r="S2413" s="27"/>
      <c r="T2413" s="27"/>
    </row>
    <row r="2414" spans="1:20" x14ac:dyDescent="0.25">
      <c r="A2414" s="2" t="s">
        <v>4491</v>
      </c>
      <c r="B2414" s="33">
        <v>8542473</v>
      </c>
      <c r="C2414" s="35" t="s">
        <v>109</v>
      </c>
      <c r="D2414" s="33" t="s">
        <v>429</v>
      </c>
      <c r="E2414" s="35" t="s">
        <v>430</v>
      </c>
      <c r="F2414" s="10" t="s">
        <v>18</v>
      </c>
      <c r="G2414" s="18" t="s">
        <v>10</v>
      </c>
      <c r="H2414" s="26"/>
      <c r="I2414" s="26"/>
      <c r="J2414" s="26"/>
      <c r="K2414" s="26"/>
      <c r="L2414" s="26"/>
      <c r="M2414" s="26"/>
      <c r="N2414" s="26">
        <v>405000</v>
      </c>
      <c r="O2414" s="26"/>
      <c r="P2414" s="26"/>
      <c r="Q2414" s="26"/>
      <c r="R2414" s="26"/>
      <c r="S2414" s="26"/>
      <c r="T2414" s="26"/>
    </row>
    <row r="2415" spans="1:20" x14ac:dyDescent="0.25">
      <c r="A2415" s="2" t="s">
        <v>4491</v>
      </c>
      <c r="B2415" s="37"/>
      <c r="C2415" s="38"/>
      <c r="D2415" s="37"/>
      <c r="E2415" s="38"/>
      <c r="F2415" s="10" t="s">
        <v>77</v>
      </c>
      <c r="G2415" s="18" t="s">
        <v>10</v>
      </c>
      <c r="H2415" s="26"/>
      <c r="I2415" s="26"/>
      <c r="J2415" s="26"/>
      <c r="K2415" s="26"/>
      <c r="L2415" s="26"/>
      <c r="M2415" s="26"/>
      <c r="N2415" s="26">
        <v>400000</v>
      </c>
      <c r="O2415" s="26"/>
      <c r="P2415" s="26"/>
      <c r="Q2415" s="26"/>
      <c r="R2415" s="26"/>
      <c r="S2415" s="26"/>
      <c r="T2415" s="26"/>
    </row>
    <row r="2416" spans="1:20" x14ac:dyDescent="0.25">
      <c r="A2416" s="2" t="s">
        <v>4491</v>
      </c>
      <c r="B2416" s="34"/>
      <c r="C2416" s="36"/>
      <c r="D2416" s="34"/>
      <c r="E2416" s="36"/>
      <c r="F2416" s="10" t="s">
        <v>24</v>
      </c>
      <c r="G2416" s="18" t="s">
        <v>10</v>
      </c>
      <c r="H2416" s="26"/>
      <c r="I2416" s="26"/>
      <c r="J2416" s="26"/>
      <c r="K2416" s="26"/>
      <c r="L2416" s="26"/>
      <c r="M2416" s="26"/>
      <c r="N2416" s="26"/>
      <c r="O2416" s="26">
        <v>805000</v>
      </c>
      <c r="P2416" s="26"/>
      <c r="Q2416" s="26"/>
      <c r="R2416" s="26"/>
      <c r="S2416" s="26"/>
      <c r="T2416" s="26"/>
    </row>
    <row r="2417" spans="1:20" x14ac:dyDescent="0.25">
      <c r="A2417" s="2" t="s">
        <v>4491</v>
      </c>
      <c r="B2417" s="10" t="s">
        <v>1344</v>
      </c>
      <c r="C2417" s="10"/>
      <c r="D2417" s="10"/>
      <c r="E2417" s="10"/>
      <c r="F2417" s="10"/>
      <c r="G2417" s="10"/>
      <c r="H2417" s="27"/>
      <c r="I2417" s="27"/>
      <c r="J2417" s="27"/>
      <c r="K2417" s="27"/>
      <c r="L2417" s="27"/>
      <c r="M2417" s="27"/>
      <c r="N2417" s="27">
        <f>SUM(N2414:N2416)</f>
        <v>805000</v>
      </c>
      <c r="O2417" s="27">
        <f>SUM(O2414:O2416)</f>
        <v>805000</v>
      </c>
      <c r="P2417" s="27"/>
      <c r="Q2417" s="27"/>
      <c r="R2417" s="27"/>
      <c r="S2417" s="27"/>
      <c r="T2417" s="27"/>
    </row>
    <row r="2418" spans="1:20" x14ac:dyDescent="0.25">
      <c r="A2418" s="2" t="s">
        <v>4491</v>
      </c>
      <c r="B2418" s="33">
        <v>8627317</v>
      </c>
      <c r="C2418" s="35" t="s">
        <v>183</v>
      </c>
      <c r="D2418" s="33" t="s">
        <v>793</v>
      </c>
      <c r="E2418" s="35" t="s">
        <v>794</v>
      </c>
      <c r="F2418" s="10" t="s">
        <v>170</v>
      </c>
      <c r="G2418" s="18" t="s">
        <v>10</v>
      </c>
      <c r="H2418" s="26"/>
      <c r="I2418" s="26"/>
      <c r="J2418" s="26"/>
      <c r="K2418" s="26"/>
      <c r="L2418" s="26"/>
      <c r="M2418" s="26"/>
      <c r="N2418" s="26"/>
      <c r="O2418" s="26">
        <v>1716100</v>
      </c>
      <c r="P2418" s="26"/>
      <c r="Q2418" s="26"/>
      <c r="R2418" s="26"/>
      <c r="S2418" s="26"/>
      <c r="T2418" s="26"/>
    </row>
    <row r="2419" spans="1:20" x14ac:dyDescent="0.25">
      <c r="A2419" s="2" t="s">
        <v>4491</v>
      </c>
      <c r="B2419" s="37"/>
      <c r="C2419" s="38"/>
      <c r="D2419" s="37"/>
      <c r="E2419" s="38"/>
      <c r="F2419" s="10" t="s">
        <v>47</v>
      </c>
      <c r="G2419" s="18" t="s">
        <v>10</v>
      </c>
      <c r="H2419" s="26"/>
      <c r="I2419" s="26"/>
      <c r="J2419" s="26"/>
      <c r="K2419" s="26"/>
      <c r="L2419" s="26"/>
      <c r="M2419" s="26"/>
      <c r="N2419" s="26"/>
      <c r="O2419" s="26">
        <v>337500</v>
      </c>
      <c r="P2419" s="26"/>
      <c r="Q2419" s="26"/>
      <c r="R2419" s="26"/>
      <c r="S2419" s="26"/>
      <c r="T2419" s="26"/>
    </row>
    <row r="2420" spans="1:20" x14ac:dyDescent="0.25">
      <c r="A2420" s="2" t="s">
        <v>4491</v>
      </c>
      <c r="B2420" s="37"/>
      <c r="C2420" s="38"/>
      <c r="D2420" s="37"/>
      <c r="E2420" s="38"/>
      <c r="F2420" s="10" t="s">
        <v>53</v>
      </c>
      <c r="G2420" s="18" t="s">
        <v>10</v>
      </c>
      <c r="H2420" s="26"/>
      <c r="I2420" s="26"/>
      <c r="J2420" s="26"/>
      <c r="K2420" s="26"/>
      <c r="L2420" s="26"/>
      <c r="M2420" s="26"/>
      <c r="N2420" s="26">
        <v>466000</v>
      </c>
      <c r="O2420" s="26"/>
      <c r="P2420" s="26"/>
      <c r="Q2420" s="26"/>
      <c r="R2420" s="26"/>
      <c r="S2420" s="26"/>
      <c r="T2420" s="26"/>
    </row>
    <row r="2421" spans="1:20" x14ac:dyDescent="0.25">
      <c r="A2421" s="2" t="s">
        <v>4491</v>
      </c>
      <c r="B2421" s="37"/>
      <c r="C2421" s="38"/>
      <c r="D2421" s="37"/>
      <c r="E2421" s="38"/>
      <c r="F2421" s="10" t="s">
        <v>13</v>
      </c>
      <c r="G2421" s="18" t="s">
        <v>10</v>
      </c>
      <c r="H2421" s="26"/>
      <c r="I2421" s="26"/>
      <c r="J2421" s="26"/>
      <c r="K2421" s="26"/>
      <c r="L2421" s="26"/>
      <c r="M2421" s="26"/>
      <c r="N2421" s="26"/>
      <c r="O2421" s="26">
        <v>102000</v>
      </c>
      <c r="P2421" s="26"/>
      <c r="Q2421" s="26"/>
      <c r="R2421" s="26"/>
      <c r="S2421" s="26"/>
      <c r="T2421" s="26"/>
    </row>
    <row r="2422" spans="1:20" x14ac:dyDescent="0.25">
      <c r="A2422" s="2" t="s">
        <v>4491</v>
      </c>
      <c r="B2422" s="37"/>
      <c r="C2422" s="38"/>
      <c r="D2422" s="37"/>
      <c r="E2422" s="38"/>
      <c r="F2422" s="10" t="s">
        <v>22</v>
      </c>
      <c r="G2422" s="18" t="s">
        <v>10</v>
      </c>
      <c r="H2422" s="26"/>
      <c r="I2422" s="26"/>
      <c r="J2422" s="26"/>
      <c r="K2422" s="26"/>
      <c r="L2422" s="26"/>
      <c r="M2422" s="26"/>
      <c r="N2422" s="26"/>
      <c r="O2422" s="26">
        <v>364000</v>
      </c>
      <c r="P2422" s="26"/>
      <c r="Q2422" s="26"/>
      <c r="R2422" s="26"/>
      <c r="S2422" s="26"/>
      <c r="T2422" s="26"/>
    </row>
    <row r="2423" spans="1:20" x14ac:dyDescent="0.25">
      <c r="A2423" s="2" t="s">
        <v>4491</v>
      </c>
      <c r="B2423" s="34"/>
      <c r="C2423" s="36"/>
      <c r="D2423" s="34"/>
      <c r="E2423" s="36"/>
      <c r="F2423" s="10" t="s">
        <v>347</v>
      </c>
      <c r="G2423" s="18" t="s">
        <v>10</v>
      </c>
      <c r="H2423" s="26"/>
      <c r="I2423" s="26"/>
      <c r="J2423" s="26"/>
      <c r="K2423" s="26"/>
      <c r="L2423" s="26"/>
      <c r="M2423" s="26"/>
      <c r="N2423" s="26">
        <v>2053600</v>
      </c>
      <c r="O2423" s="26"/>
      <c r="P2423" s="26"/>
      <c r="Q2423" s="26"/>
      <c r="R2423" s="26"/>
      <c r="S2423" s="26"/>
      <c r="T2423" s="26"/>
    </row>
    <row r="2424" spans="1:20" x14ac:dyDescent="0.25">
      <c r="A2424" s="2" t="s">
        <v>4491</v>
      </c>
      <c r="B2424" s="10" t="s">
        <v>1345</v>
      </c>
      <c r="C2424" s="10"/>
      <c r="D2424" s="10"/>
      <c r="E2424" s="10"/>
      <c r="F2424" s="10"/>
      <c r="G2424" s="10"/>
      <c r="H2424" s="27"/>
      <c r="I2424" s="27"/>
      <c r="J2424" s="27"/>
      <c r="K2424" s="27"/>
      <c r="L2424" s="27"/>
      <c r="M2424" s="27"/>
      <c r="N2424" s="27">
        <f>SUM(N2418:N2423)</f>
        <v>2519600</v>
      </c>
      <c r="O2424" s="27">
        <f>SUM(O2418:O2423)</f>
        <v>2519600</v>
      </c>
      <c r="P2424" s="27"/>
      <c r="Q2424" s="27"/>
      <c r="R2424" s="27"/>
      <c r="S2424" s="27"/>
      <c r="T2424" s="27"/>
    </row>
    <row r="2425" spans="1:20" x14ac:dyDescent="0.25">
      <c r="A2425" s="2" t="s">
        <v>4491</v>
      </c>
      <c r="B2425" s="33">
        <v>8630910</v>
      </c>
      <c r="C2425" s="35" t="s">
        <v>183</v>
      </c>
      <c r="D2425" s="33" t="s">
        <v>184</v>
      </c>
      <c r="E2425" s="35" t="s">
        <v>185</v>
      </c>
      <c r="F2425" s="10" t="s">
        <v>44</v>
      </c>
      <c r="G2425" s="18" t="s">
        <v>10</v>
      </c>
      <c r="H2425" s="26"/>
      <c r="I2425" s="26"/>
      <c r="J2425" s="26"/>
      <c r="K2425" s="26"/>
      <c r="L2425" s="26"/>
      <c r="M2425" s="26"/>
      <c r="N2425" s="26"/>
      <c r="O2425" s="26">
        <v>1732000</v>
      </c>
      <c r="P2425" s="26"/>
      <c r="Q2425" s="26"/>
      <c r="R2425" s="26"/>
      <c r="S2425" s="26"/>
      <c r="T2425" s="26"/>
    </row>
    <row r="2426" spans="1:20" x14ac:dyDescent="0.25">
      <c r="A2426" s="2" t="s">
        <v>4491</v>
      </c>
      <c r="B2426" s="37"/>
      <c r="C2426" s="38"/>
      <c r="D2426" s="37"/>
      <c r="E2426" s="38"/>
      <c r="F2426" s="10" t="s">
        <v>12</v>
      </c>
      <c r="G2426" s="18" t="s">
        <v>10</v>
      </c>
      <c r="H2426" s="26"/>
      <c r="I2426" s="26"/>
      <c r="J2426" s="26"/>
      <c r="K2426" s="26"/>
      <c r="L2426" s="26"/>
      <c r="M2426" s="26"/>
      <c r="N2426" s="26"/>
      <c r="O2426" s="26">
        <v>104000</v>
      </c>
      <c r="P2426" s="26"/>
      <c r="Q2426" s="26"/>
      <c r="R2426" s="26"/>
      <c r="S2426" s="26"/>
      <c r="T2426" s="26"/>
    </row>
    <row r="2427" spans="1:20" x14ac:dyDescent="0.25">
      <c r="A2427" s="2" t="s">
        <v>4491</v>
      </c>
      <c r="B2427" s="37"/>
      <c r="C2427" s="38"/>
      <c r="D2427" s="37"/>
      <c r="E2427" s="38"/>
      <c r="F2427" s="10" t="s">
        <v>14</v>
      </c>
      <c r="G2427" s="18" t="s">
        <v>10</v>
      </c>
      <c r="H2427" s="26"/>
      <c r="I2427" s="26"/>
      <c r="J2427" s="26"/>
      <c r="K2427" s="26"/>
      <c r="L2427" s="26"/>
      <c r="M2427" s="26"/>
      <c r="N2427" s="26"/>
      <c r="O2427" s="26">
        <v>43000</v>
      </c>
      <c r="P2427" s="26"/>
      <c r="Q2427" s="26"/>
      <c r="R2427" s="26"/>
      <c r="S2427" s="26"/>
      <c r="T2427" s="26"/>
    </row>
    <row r="2428" spans="1:20" x14ac:dyDescent="0.25">
      <c r="A2428" s="2" t="s">
        <v>4491</v>
      </c>
      <c r="B2428" s="37"/>
      <c r="C2428" s="38"/>
      <c r="D2428" s="37"/>
      <c r="E2428" s="38"/>
      <c r="F2428" s="10" t="s">
        <v>15</v>
      </c>
      <c r="G2428" s="18" t="s">
        <v>10</v>
      </c>
      <c r="H2428" s="26"/>
      <c r="I2428" s="26"/>
      <c r="J2428" s="26"/>
      <c r="K2428" s="26"/>
      <c r="L2428" s="26"/>
      <c r="M2428" s="26"/>
      <c r="N2428" s="26"/>
      <c r="O2428" s="26">
        <v>4856</v>
      </c>
      <c r="P2428" s="26"/>
      <c r="Q2428" s="26"/>
      <c r="R2428" s="26"/>
      <c r="S2428" s="26"/>
      <c r="T2428" s="26"/>
    </row>
    <row r="2429" spans="1:20" x14ac:dyDescent="0.25">
      <c r="A2429" s="2" t="s">
        <v>4491</v>
      </c>
      <c r="B2429" s="37"/>
      <c r="C2429" s="38"/>
      <c r="D2429" s="37"/>
      <c r="E2429" s="38"/>
      <c r="F2429" s="10" t="s">
        <v>16</v>
      </c>
      <c r="G2429" s="18" t="s">
        <v>10</v>
      </c>
      <c r="H2429" s="26"/>
      <c r="I2429" s="26"/>
      <c r="J2429" s="26"/>
      <c r="K2429" s="26"/>
      <c r="L2429" s="26"/>
      <c r="M2429" s="26"/>
      <c r="N2429" s="26"/>
      <c r="O2429" s="26">
        <v>20000</v>
      </c>
      <c r="P2429" s="26"/>
      <c r="Q2429" s="26"/>
      <c r="R2429" s="26"/>
      <c r="S2429" s="26"/>
      <c r="T2429" s="26"/>
    </row>
    <row r="2430" spans="1:20" x14ac:dyDescent="0.25">
      <c r="A2430" s="2" t="s">
        <v>4491</v>
      </c>
      <c r="B2430" s="37"/>
      <c r="C2430" s="38"/>
      <c r="D2430" s="34"/>
      <c r="E2430" s="36"/>
      <c r="F2430" s="10" t="s">
        <v>20</v>
      </c>
      <c r="G2430" s="18" t="s">
        <v>10</v>
      </c>
      <c r="H2430" s="26"/>
      <c r="I2430" s="26"/>
      <c r="J2430" s="26"/>
      <c r="K2430" s="26"/>
      <c r="L2430" s="26"/>
      <c r="M2430" s="26"/>
      <c r="N2430" s="26"/>
      <c r="O2430" s="26">
        <v>290000</v>
      </c>
      <c r="P2430" s="26"/>
      <c r="Q2430" s="26"/>
      <c r="R2430" s="26"/>
      <c r="S2430" s="26"/>
      <c r="T2430" s="26"/>
    </row>
    <row r="2431" spans="1:20" x14ac:dyDescent="0.25">
      <c r="A2431" s="2" t="s">
        <v>4491</v>
      </c>
      <c r="B2431" s="37"/>
      <c r="C2431" s="38"/>
      <c r="D2431" s="33" t="s">
        <v>793</v>
      </c>
      <c r="E2431" s="35" t="s">
        <v>794</v>
      </c>
      <c r="F2431" s="10" t="s">
        <v>20</v>
      </c>
      <c r="G2431" s="18" t="s">
        <v>10</v>
      </c>
      <c r="H2431" s="26"/>
      <c r="I2431" s="26"/>
      <c r="J2431" s="26"/>
      <c r="K2431" s="26"/>
      <c r="L2431" s="26"/>
      <c r="M2431" s="26"/>
      <c r="N2431" s="26">
        <v>1270000</v>
      </c>
      <c r="O2431" s="26"/>
      <c r="P2431" s="26"/>
      <c r="Q2431" s="26"/>
      <c r="R2431" s="26"/>
      <c r="S2431" s="26"/>
      <c r="T2431" s="26"/>
    </row>
    <row r="2432" spans="1:20" x14ac:dyDescent="0.25">
      <c r="A2432" s="2" t="s">
        <v>4491</v>
      </c>
      <c r="B2432" s="34"/>
      <c r="C2432" s="36"/>
      <c r="D2432" s="34"/>
      <c r="E2432" s="36"/>
      <c r="F2432" s="10" t="s">
        <v>367</v>
      </c>
      <c r="G2432" s="18" t="s">
        <v>10</v>
      </c>
      <c r="H2432" s="26"/>
      <c r="I2432" s="26"/>
      <c r="J2432" s="26"/>
      <c r="K2432" s="26"/>
      <c r="L2432" s="26"/>
      <c r="M2432" s="26"/>
      <c r="N2432" s="26">
        <v>923856</v>
      </c>
      <c r="O2432" s="26"/>
      <c r="P2432" s="26"/>
      <c r="Q2432" s="26"/>
      <c r="R2432" s="26"/>
      <c r="S2432" s="26"/>
      <c r="T2432" s="26"/>
    </row>
    <row r="2433" spans="1:20" x14ac:dyDescent="0.25">
      <c r="A2433" s="2" t="s">
        <v>4491</v>
      </c>
      <c r="B2433" s="10" t="s">
        <v>1346</v>
      </c>
      <c r="C2433" s="10"/>
      <c r="D2433" s="10"/>
      <c r="E2433" s="10"/>
      <c r="F2433" s="10"/>
      <c r="G2433" s="10"/>
      <c r="H2433" s="27"/>
      <c r="I2433" s="27"/>
      <c r="J2433" s="27"/>
      <c r="K2433" s="27"/>
      <c r="L2433" s="27"/>
      <c r="M2433" s="27"/>
      <c r="N2433" s="27">
        <f>SUM(N2425:N2432)</f>
        <v>2193856</v>
      </c>
      <c r="O2433" s="27">
        <f>SUM(O2425:O2432)</f>
        <v>2193856</v>
      </c>
      <c r="P2433" s="27"/>
      <c r="Q2433" s="27"/>
      <c r="R2433" s="27"/>
      <c r="S2433" s="27"/>
      <c r="T2433" s="27"/>
    </row>
    <row r="2434" spans="1:20" x14ac:dyDescent="0.25">
      <c r="A2434" s="2" t="s">
        <v>4491</v>
      </c>
      <c r="B2434" s="33">
        <v>8669480</v>
      </c>
      <c r="C2434" s="35" t="s">
        <v>344</v>
      </c>
      <c r="D2434" s="33" t="s">
        <v>1169</v>
      </c>
      <c r="E2434" s="35" t="s">
        <v>1170</v>
      </c>
      <c r="F2434" s="10" t="s">
        <v>17</v>
      </c>
      <c r="G2434" s="18" t="s">
        <v>10</v>
      </c>
      <c r="H2434" s="26"/>
      <c r="I2434" s="26"/>
      <c r="J2434" s="26"/>
      <c r="K2434" s="26"/>
      <c r="L2434" s="26"/>
      <c r="M2434" s="26"/>
      <c r="N2434" s="26"/>
      <c r="O2434" s="26">
        <v>400000</v>
      </c>
      <c r="P2434" s="26"/>
      <c r="Q2434" s="26"/>
      <c r="R2434" s="26"/>
      <c r="S2434" s="26"/>
      <c r="T2434" s="26"/>
    </row>
    <row r="2435" spans="1:20" x14ac:dyDescent="0.25">
      <c r="A2435" s="2" t="s">
        <v>4491</v>
      </c>
      <c r="B2435" s="37"/>
      <c r="C2435" s="38"/>
      <c r="D2435" s="37"/>
      <c r="E2435" s="38"/>
      <c r="F2435" s="10" t="s">
        <v>18</v>
      </c>
      <c r="G2435" s="18" t="s">
        <v>10</v>
      </c>
      <c r="H2435" s="26"/>
      <c r="I2435" s="26"/>
      <c r="J2435" s="26"/>
      <c r="K2435" s="26"/>
      <c r="L2435" s="26"/>
      <c r="M2435" s="26"/>
      <c r="N2435" s="26"/>
      <c r="O2435" s="26">
        <v>700000</v>
      </c>
      <c r="P2435" s="26"/>
      <c r="Q2435" s="26"/>
      <c r="R2435" s="26"/>
      <c r="S2435" s="26"/>
      <c r="T2435" s="26"/>
    </row>
    <row r="2436" spans="1:20" x14ac:dyDescent="0.25">
      <c r="A2436" s="2" t="s">
        <v>4491</v>
      </c>
      <c r="B2436" s="37"/>
      <c r="C2436" s="38"/>
      <c r="D2436" s="37"/>
      <c r="E2436" s="38"/>
      <c r="F2436" s="10" t="s">
        <v>20</v>
      </c>
      <c r="G2436" s="18" t="s">
        <v>10</v>
      </c>
      <c r="H2436" s="26"/>
      <c r="I2436" s="26"/>
      <c r="J2436" s="26"/>
      <c r="K2436" s="26"/>
      <c r="L2436" s="26"/>
      <c r="M2436" s="26"/>
      <c r="N2436" s="26">
        <v>700000</v>
      </c>
      <c r="O2436" s="26"/>
      <c r="P2436" s="26"/>
      <c r="Q2436" s="26"/>
      <c r="R2436" s="26"/>
      <c r="S2436" s="26"/>
      <c r="T2436" s="26"/>
    </row>
    <row r="2437" spans="1:20" x14ac:dyDescent="0.25">
      <c r="A2437" s="2" t="s">
        <v>4491</v>
      </c>
      <c r="B2437" s="34"/>
      <c r="C2437" s="36"/>
      <c r="D2437" s="34"/>
      <c r="E2437" s="36"/>
      <c r="F2437" s="10" t="s">
        <v>24</v>
      </c>
      <c r="G2437" s="18" t="s">
        <v>10</v>
      </c>
      <c r="H2437" s="26"/>
      <c r="I2437" s="26"/>
      <c r="J2437" s="26"/>
      <c r="K2437" s="26"/>
      <c r="L2437" s="26"/>
      <c r="M2437" s="26"/>
      <c r="N2437" s="26">
        <v>400000</v>
      </c>
      <c r="O2437" s="26"/>
      <c r="P2437" s="26"/>
      <c r="Q2437" s="26"/>
      <c r="R2437" s="26"/>
      <c r="S2437" s="26"/>
      <c r="T2437" s="26"/>
    </row>
    <row r="2438" spans="1:20" x14ac:dyDescent="0.25">
      <c r="A2438" s="2" t="s">
        <v>4491</v>
      </c>
      <c r="B2438" s="10" t="s">
        <v>1347</v>
      </c>
      <c r="C2438" s="10"/>
      <c r="D2438" s="10"/>
      <c r="E2438" s="10"/>
      <c r="F2438" s="10"/>
      <c r="G2438" s="10"/>
      <c r="H2438" s="27"/>
      <c r="I2438" s="27"/>
      <c r="J2438" s="27"/>
      <c r="K2438" s="27"/>
      <c r="L2438" s="27"/>
      <c r="M2438" s="27"/>
      <c r="N2438" s="27">
        <f>SUM(N2434:N2437)</f>
        <v>1100000</v>
      </c>
      <c r="O2438" s="27">
        <f>SUM(O2434:O2437)</f>
        <v>1100000</v>
      </c>
      <c r="P2438" s="27"/>
      <c r="Q2438" s="27"/>
      <c r="R2438" s="27"/>
      <c r="S2438" s="27"/>
      <c r="T2438" s="27"/>
    </row>
    <row r="2439" spans="1:20" x14ac:dyDescent="0.25">
      <c r="A2439" s="2" t="s">
        <v>4491</v>
      </c>
      <c r="B2439" s="33">
        <v>8592249</v>
      </c>
      <c r="C2439" s="35" t="s">
        <v>149</v>
      </c>
      <c r="D2439" s="33" t="s">
        <v>1146</v>
      </c>
      <c r="E2439" s="35" t="s">
        <v>1147</v>
      </c>
      <c r="F2439" s="10" t="s">
        <v>18</v>
      </c>
      <c r="G2439" s="18" t="s">
        <v>10</v>
      </c>
      <c r="H2439" s="26"/>
      <c r="I2439" s="26"/>
      <c r="J2439" s="26"/>
      <c r="K2439" s="26"/>
      <c r="L2439" s="26"/>
      <c r="M2439" s="26"/>
      <c r="N2439" s="26"/>
      <c r="O2439" s="26">
        <v>43921</v>
      </c>
      <c r="P2439" s="26"/>
      <c r="Q2439" s="26"/>
      <c r="R2439" s="26"/>
      <c r="S2439" s="26"/>
      <c r="T2439" s="26"/>
    </row>
    <row r="2440" spans="1:20" x14ac:dyDescent="0.25">
      <c r="A2440" s="2" t="s">
        <v>4491</v>
      </c>
      <c r="B2440" s="34"/>
      <c r="C2440" s="36"/>
      <c r="D2440" s="34"/>
      <c r="E2440" s="36"/>
      <c r="F2440" s="10" t="s">
        <v>20</v>
      </c>
      <c r="G2440" s="18" t="s">
        <v>10</v>
      </c>
      <c r="H2440" s="26"/>
      <c r="I2440" s="26"/>
      <c r="J2440" s="26"/>
      <c r="K2440" s="26"/>
      <c r="L2440" s="26"/>
      <c r="M2440" s="26"/>
      <c r="N2440" s="26">
        <v>43921</v>
      </c>
      <c r="O2440" s="26"/>
      <c r="P2440" s="26"/>
      <c r="Q2440" s="26"/>
      <c r="R2440" s="26"/>
      <c r="S2440" s="26"/>
      <c r="T2440" s="26"/>
    </row>
    <row r="2441" spans="1:20" x14ac:dyDescent="0.25">
      <c r="A2441" s="2" t="s">
        <v>4491</v>
      </c>
      <c r="B2441" s="10" t="s">
        <v>1348</v>
      </c>
      <c r="C2441" s="10"/>
      <c r="D2441" s="10"/>
      <c r="E2441" s="10"/>
      <c r="F2441" s="10"/>
      <c r="G2441" s="10"/>
      <c r="H2441" s="27"/>
      <c r="I2441" s="27"/>
      <c r="J2441" s="27"/>
      <c r="K2441" s="27"/>
      <c r="L2441" s="27"/>
      <c r="M2441" s="27"/>
      <c r="N2441" s="27">
        <f>SUM(N2439:N2440)</f>
        <v>43921</v>
      </c>
      <c r="O2441" s="27">
        <f>SUM(O2439:O2440)</f>
        <v>43921</v>
      </c>
      <c r="P2441" s="27"/>
      <c r="Q2441" s="27"/>
      <c r="R2441" s="27"/>
      <c r="S2441" s="27"/>
      <c r="T2441" s="27"/>
    </row>
    <row r="2442" spans="1:20" x14ac:dyDescent="0.25">
      <c r="A2442" s="2" t="s">
        <v>4491</v>
      </c>
      <c r="B2442" s="33">
        <v>8640230</v>
      </c>
      <c r="C2442" s="35" t="s">
        <v>700</v>
      </c>
      <c r="D2442" s="33" t="s">
        <v>701</v>
      </c>
      <c r="E2442" s="35" t="s">
        <v>702</v>
      </c>
      <c r="F2442" s="10" t="s">
        <v>47</v>
      </c>
      <c r="G2442" s="18" t="s">
        <v>10</v>
      </c>
      <c r="H2442" s="26"/>
      <c r="I2442" s="26"/>
      <c r="J2442" s="26"/>
      <c r="K2442" s="26"/>
      <c r="L2442" s="26"/>
      <c r="M2442" s="26"/>
      <c r="N2442" s="26"/>
      <c r="O2442" s="26">
        <v>640000</v>
      </c>
      <c r="P2442" s="26"/>
      <c r="Q2442" s="26"/>
      <c r="R2442" s="26"/>
      <c r="S2442" s="26"/>
      <c r="T2442" s="26"/>
    </row>
    <row r="2443" spans="1:20" x14ac:dyDescent="0.25">
      <c r="A2443" s="2" t="s">
        <v>4491</v>
      </c>
      <c r="B2443" s="34"/>
      <c r="C2443" s="36"/>
      <c r="D2443" s="34"/>
      <c r="E2443" s="36"/>
      <c r="F2443" s="10" t="s">
        <v>18</v>
      </c>
      <c r="G2443" s="18" t="s">
        <v>10</v>
      </c>
      <c r="H2443" s="26"/>
      <c r="I2443" s="26"/>
      <c r="J2443" s="26"/>
      <c r="K2443" s="26"/>
      <c r="L2443" s="26"/>
      <c r="M2443" s="26"/>
      <c r="N2443" s="26">
        <v>640000</v>
      </c>
      <c r="O2443" s="26"/>
      <c r="P2443" s="26"/>
      <c r="Q2443" s="26"/>
      <c r="R2443" s="26"/>
      <c r="S2443" s="26"/>
      <c r="T2443" s="26"/>
    </row>
    <row r="2444" spans="1:20" x14ac:dyDescent="0.25">
      <c r="A2444" s="2" t="s">
        <v>4491</v>
      </c>
      <c r="B2444" s="10" t="s">
        <v>1349</v>
      </c>
      <c r="C2444" s="10"/>
      <c r="D2444" s="10"/>
      <c r="E2444" s="10"/>
      <c r="F2444" s="10"/>
      <c r="G2444" s="10"/>
      <c r="H2444" s="27"/>
      <c r="I2444" s="27"/>
      <c r="J2444" s="27"/>
      <c r="K2444" s="27"/>
      <c r="L2444" s="27"/>
      <c r="M2444" s="27"/>
      <c r="N2444" s="27">
        <f>SUM(N2442:N2443)</f>
        <v>640000</v>
      </c>
      <c r="O2444" s="27"/>
      <c r="P2444" s="27"/>
      <c r="Q2444" s="27"/>
      <c r="R2444" s="27"/>
      <c r="S2444" s="27"/>
      <c r="T2444" s="27"/>
    </row>
    <row r="2445" spans="1:20" x14ac:dyDescent="0.25">
      <c r="A2445" s="2" t="s">
        <v>4491</v>
      </c>
      <c r="B2445" s="33">
        <v>8755004</v>
      </c>
      <c r="C2445" s="18" t="s">
        <v>201</v>
      </c>
      <c r="D2445" s="10" t="s">
        <v>821</v>
      </c>
      <c r="E2445" s="18" t="s">
        <v>822</v>
      </c>
      <c r="F2445" s="10" t="s">
        <v>39</v>
      </c>
      <c r="G2445" s="18" t="s">
        <v>10</v>
      </c>
      <c r="H2445" s="26"/>
      <c r="I2445" s="26"/>
      <c r="J2445" s="26"/>
      <c r="K2445" s="26"/>
      <c r="L2445" s="26"/>
      <c r="M2445" s="26"/>
      <c r="N2445" s="26"/>
      <c r="O2445" s="26">
        <v>22300000</v>
      </c>
      <c r="P2445" s="26"/>
      <c r="Q2445" s="26"/>
      <c r="R2445" s="26"/>
      <c r="S2445" s="26"/>
      <c r="T2445" s="26"/>
    </row>
    <row r="2446" spans="1:20" x14ac:dyDescent="0.25">
      <c r="A2446" s="2" t="s">
        <v>4491</v>
      </c>
      <c r="B2446" s="37"/>
      <c r="C2446" s="35" t="s">
        <v>320</v>
      </c>
      <c r="D2446" s="10" t="s">
        <v>1350</v>
      </c>
      <c r="E2446" s="18" t="s">
        <v>1351</v>
      </c>
      <c r="F2446" s="10" t="s">
        <v>24</v>
      </c>
      <c r="G2446" s="18" t="s">
        <v>10</v>
      </c>
      <c r="H2446" s="26"/>
      <c r="I2446" s="26"/>
      <c r="J2446" s="26"/>
      <c r="K2446" s="26"/>
      <c r="L2446" s="26"/>
      <c r="M2446" s="26"/>
      <c r="N2446" s="26">
        <v>8300000</v>
      </c>
      <c r="O2446" s="26"/>
      <c r="P2446" s="26"/>
      <c r="Q2446" s="26"/>
      <c r="R2446" s="26"/>
      <c r="S2446" s="26"/>
      <c r="T2446" s="26"/>
    </row>
    <row r="2447" spans="1:20" x14ac:dyDescent="0.25">
      <c r="A2447" s="2" t="s">
        <v>4491</v>
      </c>
      <c r="B2447" s="34"/>
      <c r="C2447" s="36"/>
      <c r="D2447" s="10" t="s">
        <v>1352</v>
      </c>
      <c r="E2447" s="18" t="s">
        <v>1353</v>
      </c>
      <c r="F2447" s="10" t="s">
        <v>24</v>
      </c>
      <c r="G2447" s="18" t="s">
        <v>10</v>
      </c>
      <c r="H2447" s="26"/>
      <c r="I2447" s="26"/>
      <c r="J2447" s="26"/>
      <c r="K2447" s="26"/>
      <c r="L2447" s="26"/>
      <c r="M2447" s="26"/>
      <c r="N2447" s="26">
        <v>14000000</v>
      </c>
      <c r="O2447" s="26"/>
      <c r="P2447" s="26"/>
      <c r="Q2447" s="26"/>
      <c r="R2447" s="26"/>
      <c r="S2447" s="26"/>
      <c r="T2447" s="26"/>
    </row>
    <row r="2448" spans="1:20" x14ac:dyDescent="0.25">
      <c r="A2448" s="2" t="s">
        <v>4491</v>
      </c>
      <c r="B2448" s="10" t="s">
        <v>1354</v>
      </c>
      <c r="C2448" s="10"/>
      <c r="D2448" s="10"/>
      <c r="E2448" s="10"/>
      <c r="F2448" s="10"/>
      <c r="G2448" s="10"/>
      <c r="H2448" s="27"/>
      <c r="I2448" s="27"/>
      <c r="J2448" s="27"/>
      <c r="K2448" s="27"/>
      <c r="L2448" s="27"/>
      <c r="M2448" s="27"/>
      <c r="N2448" s="27">
        <f>SUM(N2445:N2447)</f>
        <v>22300000</v>
      </c>
      <c r="O2448" s="27">
        <f>SUM(O2445:O2447)</f>
        <v>22300000</v>
      </c>
      <c r="P2448" s="27"/>
      <c r="Q2448" s="27"/>
      <c r="R2448" s="27"/>
      <c r="S2448" s="27"/>
      <c r="T2448" s="27"/>
    </row>
    <row r="2449" spans="1:20" x14ac:dyDescent="0.25">
      <c r="A2449" s="2" t="s">
        <v>4491</v>
      </c>
      <c r="B2449" s="33">
        <v>8604339</v>
      </c>
      <c r="C2449" s="35" t="s">
        <v>88</v>
      </c>
      <c r="D2449" s="10" t="s">
        <v>415</v>
      </c>
      <c r="E2449" s="18" t="s">
        <v>416</v>
      </c>
      <c r="F2449" s="10" t="s">
        <v>417</v>
      </c>
      <c r="G2449" s="18" t="s">
        <v>67</v>
      </c>
      <c r="H2449" s="26"/>
      <c r="I2449" s="26">
        <v>700000</v>
      </c>
      <c r="J2449" s="26"/>
      <c r="K2449" s="26"/>
      <c r="L2449" s="26"/>
      <c r="M2449" s="26"/>
      <c r="N2449" s="26"/>
      <c r="O2449" s="26"/>
      <c r="P2449" s="26"/>
      <c r="Q2449" s="26"/>
      <c r="R2449" s="26"/>
      <c r="S2449" s="26"/>
      <c r="T2449" s="26"/>
    </row>
    <row r="2450" spans="1:20" x14ac:dyDescent="0.25">
      <c r="A2450" s="2" t="s">
        <v>4491</v>
      </c>
      <c r="B2450" s="37"/>
      <c r="C2450" s="38"/>
      <c r="D2450" s="33" t="s">
        <v>426</v>
      </c>
      <c r="E2450" s="35" t="s">
        <v>427</v>
      </c>
      <c r="F2450" s="10" t="s">
        <v>53</v>
      </c>
      <c r="G2450" s="18" t="s">
        <v>67</v>
      </c>
      <c r="H2450" s="26">
        <v>150000</v>
      </c>
      <c r="I2450" s="26"/>
      <c r="J2450" s="26"/>
      <c r="K2450" s="26"/>
      <c r="L2450" s="26"/>
      <c r="M2450" s="26"/>
      <c r="N2450" s="26"/>
      <c r="O2450" s="26"/>
      <c r="P2450" s="26"/>
      <c r="Q2450" s="26"/>
      <c r="R2450" s="26"/>
      <c r="S2450" s="26"/>
      <c r="T2450" s="26"/>
    </row>
    <row r="2451" spans="1:20" x14ac:dyDescent="0.25">
      <c r="A2451" s="2" t="s">
        <v>4491</v>
      </c>
      <c r="B2451" s="37"/>
      <c r="C2451" s="38"/>
      <c r="D2451" s="37"/>
      <c r="E2451" s="38"/>
      <c r="F2451" s="10" t="s">
        <v>18</v>
      </c>
      <c r="G2451" s="18" t="s">
        <v>67</v>
      </c>
      <c r="H2451" s="26">
        <v>100000</v>
      </c>
      <c r="I2451" s="26"/>
      <c r="J2451" s="26"/>
      <c r="K2451" s="26"/>
      <c r="L2451" s="26"/>
      <c r="M2451" s="26"/>
      <c r="N2451" s="26"/>
      <c r="O2451" s="26"/>
      <c r="P2451" s="26"/>
      <c r="Q2451" s="26"/>
      <c r="R2451" s="26"/>
      <c r="S2451" s="26"/>
      <c r="T2451" s="26"/>
    </row>
    <row r="2452" spans="1:20" x14ac:dyDescent="0.25">
      <c r="A2452" s="2" t="s">
        <v>4491</v>
      </c>
      <c r="B2452" s="37"/>
      <c r="C2452" s="38"/>
      <c r="D2452" s="37"/>
      <c r="E2452" s="38"/>
      <c r="F2452" s="10" t="s">
        <v>20</v>
      </c>
      <c r="G2452" s="18" t="s">
        <v>67</v>
      </c>
      <c r="H2452" s="26">
        <v>100000</v>
      </c>
      <c r="I2452" s="26"/>
      <c r="J2452" s="26"/>
      <c r="K2452" s="26"/>
      <c r="L2452" s="26"/>
      <c r="M2452" s="26"/>
      <c r="N2452" s="26"/>
      <c r="O2452" s="26"/>
      <c r="P2452" s="26"/>
      <c r="Q2452" s="26"/>
      <c r="R2452" s="26"/>
      <c r="S2452" s="26"/>
      <c r="T2452" s="26"/>
    </row>
    <row r="2453" spans="1:20" x14ac:dyDescent="0.25">
      <c r="A2453" s="2" t="s">
        <v>4491</v>
      </c>
      <c r="B2453" s="37"/>
      <c r="C2453" s="38"/>
      <c r="D2453" s="37"/>
      <c r="E2453" s="38"/>
      <c r="F2453" s="10" t="s">
        <v>417</v>
      </c>
      <c r="G2453" s="18" t="s">
        <v>67</v>
      </c>
      <c r="H2453" s="26">
        <v>250000</v>
      </c>
      <c r="I2453" s="26"/>
      <c r="J2453" s="26"/>
      <c r="K2453" s="26"/>
      <c r="L2453" s="26"/>
      <c r="M2453" s="26"/>
      <c r="N2453" s="26"/>
      <c r="O2453" s="26"/>
      <c r="P2453" s="26"/>
      <c r="Q2453" s="26"/>
      <c r="R2453" s="26"/>
      <c r="S2453" s="26"/>
      <c r="T2453" s="26"/>
    </row>
    <row r="2454" spans="1:20" x14ac:dyDescent="0.25">
      <c r="A2454" s="2" t="s">
        <v>4491</v>
      </c>
      <c r="B2454" s="34"/>
      <c r="C2454" s="36"/>
      <c r="D2454" s="34"/>
      <c r="E2454" s="36"/>
      <c r="F2454" s="10" t="s">
        <v>298</v>
      </c>
      <c r="G2454" s="18" t="s">
        <v>67</v>
      </c>
      <c r="H2454" s="26">
        <v>100000</v>
      </c>
      <c r="I2454" s="26"/>
      <c r="J2454" s="26"/>
      <c r="K2454" s="26"/>
      <c r="L2454" s="26"/>
      <c r="M2454" s="26"/>
      <c r="N2454" s="26"/>
      <c r="O2454" s="26"/>
      <c r="P2454" s="26"/>
      <c r="Q2454" s="26"/>
      <c r="R2454" s="26"/>
      <c r="S2454" s="26"/>
      <c r="T2454" s="26"/>
    </row>
    <row r="2455" spans="1:20" x14ac:dyDescent="0.25">
      <c r="A2455" s="2" t="s">
        <v>4491</v>
      </c>
      <c r="B2455" s="10" t="s">
        <v>1355</v>
      </c>
      <c r="C2455" s="10"/>
      <c r="D2455" s="10"/>
      <c r="E2455" s="10"/>
      <c r="F2455" s="10"/>
      <c r="G2455" s="10"/>
      <c r="H2455" s="27">
        <f>SUM(H2449:H2454)</f>
        <v>700000</v>
      </c>
      <c r="I2455" s="27">
        <f>SUM(I2449:I2454)</f>
        <v>700000</v>
      </c>
      <c r="J2455" s="27"/>
      <c r="K2455" s="27"/>
      <c r="L2455" s="27"/>
      <c r="M2455" s="27"/>
      <c r="N2455" s="27"/>
      <c r="O2455" s="27"/>
      <c r="P2455" s="27"/>
      <c r="Q2455" s="27"/>
      <c r="R2455" s="27"/>
      <c r="S2455" s="27"/>
      <c r="T2455" s="27"/>
    </row>
    <row r="2456" spans="1:20" x14ac:dyDescent="0.25">
      <c r="A2456" s="2" t="s">
        <v>4491</v>
      </c>
      <c r="B2456" s="33">
        <v>8669476</v>
      </c>
      <c r="C2456" s="35" t="s">
        <v>88</v>
      </c>
      <c r="D2456" s="33" t="s">
        <v>415</v>
      </c>
      <c r="E2456" s="35" t="s">
        <v>416</v>
      </c>
      <c r="F2456" s="10" t="s">
        <v>417</v>
      </c>
      <c r="G2456" s="18" t="s">
        <v>67</v>
      </c>
      <c r="H2456" s="26"/>
      <c r="I2456" s="26">
        <v>29285330</v>
      </c>
      <c r="J2456" s="26"/>
      <c r="K2456" s="26"/>
      <c r="L2456" s="26"/>
      <c r="M2456" s="26"/>
      <c r="N2456" s="26"/>
      <c r="O2456" s="26"/>
      <c r="P2456" s="26"/>
      <c r="Q2456" s="26"/>
      <c r="R2456" s="26"/>
      <c r="S2456" s="26"/>
      <c r="T2456" s="26"/>
    </row>
    <row r="2457" spans="1:20" x14ac:dyDescent="0.25">
      <c r="A2457" s="2" t="s">
        <v>4491</v>
      </c>
      <c r="B2457" s="37"/>
      <c r="C2457" s="38"/>
      <c r="D2457" s="37"/>
      <c r="E2457" s="38"/>
      <c r="F2457" s="10" t="s">
        <v>130</v>
      </c>
      <c r="G2457" s="18" t="s">
        <v>67</v>
      </c>
      <c r="H2457" s="26"/>
      <c r="I2457" s="26">
        <v>30000000</v>
      </c>
      <c r="J2457" s="26"/>
      <c r="K2457" s="26"/>
      <c r="L2457" s="26"/>
      <c r="M2457" s="26"/>
      <c r="N2457" s="26"/>
      <c r="O2457" s="26"/>
      <c r="P2457" s="26"/>
      <c r="Q2457" s="26"/>
      <c r="R2457" s="26"/>
      <c r="S2457" s="26"/>
      <c r="T2457" s="26"/>
    </row>
    <row r="2458" spans="1:20" x14ac:dyDescent="0.25">
      <c r="A2458" s="2" t="s">
        <v>4491</v>
      </c>
      <c r="B2458" s="37"/>
      <c r="C2458" s="38"/>
      <c r="D2458" s="34"/>
      <c r="E2458" s="36"/>
      <c r="F2458" s="10" t="s">
        <v>405</v>
      </c>
      <c r="G2458" s="18" t="s">
        <v>67</v>
      </c>
      <c r="H2458" s="26"/>
      <c r="I2458" s="26">
        <v>30000000</v>
      </c>
      <c r="J2458" s="26"/>
      <c r="K2458" s="26"/>
      <c r="L2458" s="26"/>
      <c r="M2458" s="26"/>
      <c r="N2458" s="26"/>
      <c r="O2458" s="26"/>
      <c r="P2458" s="26"/>
      <c r="Q2458" s="26"/>
      <c r="R2458" s="26"/>
      <c r="S2458" s="26"/>
      <c r="T2458" s="26"/>
    </row>
    <row r="2459" spans="1:20" x14ac:dyDescent="0.25">
      <c r="A2459" s="2" t="s">
        <v>4491</v>
      </c>
      <c r="B2459" s="34"/>
      <c r="C2459" s="36"/>
      <c r="D2459" s="10" t="s">
        <v>1356</v>
      </c>
      <c r="E2459" s="18" t="s">
        <v>1357</v>
      </c>
      <c r="F2459" s="10" t="s">
        <v>24</v>
      </c>
      <c r="G2459" s="18" t="s">
        <v>67</v>
      </c>
      <c r="H2459" s="26">
        <v>89285330</v>
      </c>
      <c r="I2459" s="26"/>
      <c r="J2459" s="26"/>
      <c r="K2459" s="26"/>
      <c r="L2459" s="26"/>
      <c r="M2459" s="26"/>
      <c r="N2459" s="26"/>
      <c r="O2459" s="26"/>
      <c r="P2459" s="26"/>
      <c r="Q2459" s="26"/>
      <c r="R2459" s="26"/>
      <c r="S2459" s="26"/>
      <c r="T2459" s="26"/>
    </row>
    <row r="2460" spans="1:20" x14ac:dyDescent="0.25">
      <c r="A2460" s="2" t="s">
        <v>4491</v>
      </c>
      <c r="B2460" s="10" t="s">
        <v>1358</v>
      </c>
      <c r="C2460" s="10"/>
      <c r="D2460" s="10"/>
      <c r="E2460" s="10"/>
      <c r="F2460" s="10"/>
      <c r="G2460" s="10"/>
      <c r="H2460" s="27">
        <f>SUM(H2456:H2459)</f>
        <v>89285330</v>
      </c>
      <c r="I2460" s="27">
        <f>SUM(I2456:I2459)</f>
        <v>89285330</v>
      </c>
      <c r="J2460" s="27"/>
      <c r="K2460" s="27"/>
      <c r="L2460" s="27"/>
      <c r="M2460" s="27"/>
      <c r="N2460" s="27"/>
      <c r="O2460" s="27"/>
      <c r="P2460" s="27"/>
      <c r="Q2460" s="27"/>
      <c r="R2460" s="27"/>
      <c r="S2460" s="27"/>
      <c r="T2460" s="27"/>
    </row>
    <row r="2461" spans="1:20" x14ac:dyDescent="0.25">
      <c r="A2461" s="2" t="s">
        <v>4491</v>
      </c>
      <c r="B2461" s="33">
        <v>8633537</v>
      </c>
      <c r="C2461" s="35" t="s">
        <v>88</v>
      </c>
      <c r="D2461" s="33" t="s">
        <v>411</v>
      </c>
      <c r="E2461" s="35" t="s">
        <v>412</v>
      </c>
      <c r="F2461" s="10" t="s">
        <v>9</v>
      </c>
      <c r="G2461" s="18" t="s">
        <v>67</v>
      </c>
      <c r="H2461" s="26">
        <v>186379</v>
      </c>
      <c r="I2461" s="26"/>
      <c r="J2461" s="26"/>
      <c r="K2461" s="26"/>
      <c r="L2461" s="26"/>
      <c r="M2461" s="26"/>
      <c r="N2461" s="26"/>
      <c r="O2461" s="26"/>
      <c r="P2461" s="26"/>
      <c r="Q2461" s="26"/>
      <c r="R2461" s="26"/>
      <c r="S2461" s="26"/>
      <c r="T2461" s="26"/>
    </row>
    <row r="2462" spans="1:20" x14ac:dyDescent="0.25">
      <c r="A2462" s="2" t="s">
        <v>4491</v>
      </c>
      <c r="B2462" s="37"/>
      <c r="C2462" s="38"/>
      <c r="D2462" s="37"/>
      <c r="E2462" s="38"/>
      <c r="F2462" s="10" t="s">
        <v>53</v>
      </c>
      <c r="G2462" s="18" t="s">
        <v>67</v>
      </c>
      <c r="H2462" s="26">
        <v>100000</v>
      </c>
      <c r="I2462" s="26"/>
      <c r="J2462" s="26"/>
      <c r="K2462" s="26"/>
      <c r="L2462" s="26"/>
      <c r="M2462" s="26"/>
      <c r="N2462" s="26"/>
      <c r="O2462" s="26"/>
      <c r="P2462" s="26"/>
      <c r="Q2462" s="26"/>
      <c r="R2462" s="26"/>
      <c r="S2462" s="26"/>
      <c r="T2462" s="26"/>
    </row>
    <row r="2463" spans="1:20" x14ac:dyDescent="0.25">
      <c r="A2463" s="2" t="s">
        <v>4491</v>
      </c>
      <c r="B2463" s="37"/>
      <c r="C2463" s="38"/>
      <c r="D2463" s="37"/>
      <c r="E2463" s="38"/>
      <c r="F2463" s="10" t="s">
        <v>18</v>
      </c>
      <c r="G2463" s="18" t="s">
        <v>67</v>
      </c>
      <c r="H2463" s="26">
        <v>100850</v>
      </c>
      <c r="I2463" s="26"/>
      <c r="J2463" s="26"/>
      <c r="K2463" s="26"/>
      <c r="L2463" s="26"/>
      <c r="M2463" s="26"/>
      <c r="N2463" s="26"/>
      <c r="O2463" s="26"/>
      <c r="P2463" s="26"/>
      <c r="Q2463" s="26"/>
      <c r="R2463" s="26"/>
      <c r="S2463" s="26"/>
      <c r="T2463" s="26"/>
    </row>
    <row r="2464" spans="1:20" x14ac:dyDescent="0.25">
      <c r="A2464" s="2" t="s">
        <v>4491</v>
      </c>
      <c r="B2464" s="37"/>
      <c r="C2464" s="38"/>
      <c r="D2464" s="37"/>
      <c r="E2464" s="38"/>
      <c r="F2464" s="10" t="s">
        <v>96</v>
      </c>
      <c r="G2464" s="18" t="s">
        <v>67</v>
      </c>
      <c r="H2464" s="26">
        <v>111500</v>
      </c>
      <c r="I2464" s="26"/>
      <c r="J2464" s="26"/>
      <c r="K2464" s="26"/>
      <c r="L2464" s="26"/>
      <c r="M2464" s="26"/>
      <c r="N2464" s="26"/>
      <c r="O2464" s="26"/>
      <c r="P2464" s="26"/>
      <c r="Q2464" s="26"/>
      <c r="R2464" s="26"/>
      <c r="S2464" s="26"/>
      <c r="T2464" s="26"/>
    </row>
    <row r="2465" spans="1:20" x14ac:dyDescent="0.25">
      <c r="A2465" s="2" t="s">
        <v>4491</v>
      </c>
      <c r="B2465" s="37"/>
      <c r="C2465" s="38"/>
      <c r="D2465" s="34"/>
      <c r="E2465" s="36"/>
      <c r="F2465" s="10" t="s">
        <v>22</v>
      </c>
      <c r="G2465" s="18" t="s">
        <v>67</v>
      </c>
      <c r="H2465" s="26">
        <v>139184</v>
      </c>
      <c r="I2465" s="26"/>
      <c r="J2465" s="26"/>
      <c r="K2465" s="26"/>
      <c r="L2465" s="26"/>
      <c r="M2465" s="26"/>
      <c r="N2465" s="26"/>
      <c r="O2465" s="26"/>
      <c r="P2465" s="26"/>
      <c r="Q2465" s="26"/>
      <c r="R2465" s="26"/>
      <c r="S2465" s="26"/>
      <c r="T2465" s="26"/>
    </row>
    <row r="2466" spans="1:20" x14ac:dyDescent="0.25">
      <c r="A2466" s="2" t="s">
        <v>4491</v>
      </c>
      <c r="B2466" s="34"/>
      <c r="C2466" s="36"/>
      <c r="D2466" s="10" t="s">
        <v>540</v>
      </c>
      <c r="E2466" s="18" t="s">
        <v>541</v>
      </c>
      <c r="F2466" s="10" t="s">
        <v>417</v>
      </c>
      <c r="G2466" s="18" t="s">
        <v>67</v>
      </c>
      <c r="H2466" s="26"/>
      <c r="I2466" s="26">
        <v>637913</v>
      </c>
      <c r="J2466" s="26"/>
      <c r="K2466" s="26"/>
      <c r="L2466" s="26"/>
      <c r="M2466" s="26"/>
      <c r="N2466" s="26"/>
      <c r="O2466" s="26"/>
      <c r="P2466" s="26"/>
      <c r="Q2466" s="26"/>
      <c r="R2466" s="26"/>
      <c r="S2466" s="26"/>
      <c r="T2466" s="26"/>
    </row>
    <row r="2467" spans="1:20" x14ac:dyDescent="0.25">
      <c r="A2467" s="2" t="s">
        <v>4491</v>
      </c>
      <c r="B2467" s="10" t="s">
        <v>1359</v>
      </c>
      <c r="C2467" s="10"/>
      <c r="D2467" s="10"/>
      <c r="E2467" s="10"/>
      <c r="F2467" s="10"/>
      <c r="G2467" s="10"/>
      <c r="H2467" s="27">
        <f>SUM(H2461:H2466)</f>
        <v>637913</v>
      </c>
      <c r="I2467" s="27">
        <f>SUM(I2461:I2466)</f>
        <v>637913</v>
      </c>
      <c r="J2467" s="27"/>
      <c r="K2467" s="27"/>
      <c r="L2467" s="27"/>
      <c r="M2467" s="27"/>
      <c r="N2467" s="27"/>
      <c r="O2467" s="27"/>
      <c r="P2467" s="27"/>
      <c r="Q2467" s="27"/>
      <c r="R2467" s="27"/>
      <c r="S2467" s="27"/>
      <c r="T2467" s="27"/>
    </row>
    <row r="2468" spans="1:20" x14ac:dyDescent="0.25">
      <c r="A2468" s="2" t="s">
        <v>4491</v>
      </c>
      <c r="B2468" s="33">
        <v>8668528</v>
      </c>
      <c r="C2468" s="35" t="s">
        <v>88</v>
      </c>
      <c r="D2468" s="10" t="s">
        <v>540</v>
      </c>
      <c r="E2468" s="18" t="s">
        <v>541</v>
      </c>
      <c r="F2468" s="10" t="s">
        <v>417</v>
      </c>
      <c r="G2468" s="18" t="s">
        <v>67</v>
      </c>
      <c r="H2468" s="26"/>
      <c r="I2468" s="26">
        <v>7163008</v>
      </c>
      <c r="J2468" s="26"/>
      <c r="K2468" s="26"/>
      <c r="L2468" s="26"/>
      <c r="M2468" s="26"/>
      <c r="N2468" s="26"/>
      <c r="O2468" s="26"/>
      <c r="P2468" s="26"/>
      <c r="Q2468" s="26"/>
      <c r="R2468" s="26"/>
      <c r="S2468" s="26"/>
      <c r="T2468" s="26"/>
    </row>
    <row r="2469" spans="1:20" x14ac:dyDescent="0.25">
      <c r="A2469" s="2" t="s">
        <v>4491</v>
      </c>
      <c r="B2469" s="34"/>
      <c r="C2469" s="36"/>
      <c r="D2469" s="10" t="s">
        <v>1360</v>
      </c>
      <c r="E2469" s="18" t="s">
        <v>1361</v>
      </c>
      <c r="F2469" s="10" t="s">
        <v>24</v>
      </c>
      <c r="G2469" s="18" t="s">
        <v>67</v>
      </c>
      <c r="H2469" s="26">
        <v>7163008</v>
      </c>
      <c r="I2469" s="26"/>
      <c r="J2469" s="26"/>
      <c r="K2469" s="26"/>
      <c r="L2469" s="26"/>
      <c r="M2469" s="26"/>
      <c r="N2469" s="26"/>
      <c r="O2469" s="26"/>
      <c r="P2469" s="26"/>
      <c r="Q2469" s="26"/>
      <c r="R2469" s="26"/>
      <c r="S2469" s="26"/>
      <c r="T2469" s="26"/>
    </row>
    <row r="2470" spans="1:20" x14ac:dyDescent="0.25">
      <c r="A2470" s="2" t="s">
        <v>4491</v>
      </c>
      <c r="B2470" s="10" t="s">
        <v>1362</v>
      </c>
      <c r="C2470" s="10"/>
      <c r="D2470" s="10"/>
      <c r="E2470" s="10"/>
      <c r="F2470" s="10"/>
      <c r="G2470" s="10"/>
      <c r="H2470" s="27">
        <f>SUM(H2468:H2469)</f>
        <v>7163008</v>
      </c>
      <c r="I2470" s="27">
        <f>SUM(I2468:I2469)</f>
        <v>7163008</v>
      </c>
      <c r="J2470" s="27"/>
      <c r="K2470" s="27"/>
      <c r="L2470" s="27"/>
      <c r="M2470" s="27"/>
      <c r="N2470" s="27"/>
      <c r="O2470" s="27"/>
      <c r="P2470" s="27"/>
      <c r="Q2470" s="27"/>
      <c r="R2470" s="27"/>
      <c r="S2470" s="27"/>
      <c r="T2470" s="27"/>
    </row>
    <row r="2471" spans="1:20" x14ac:dyDescent="0.25">
      <c r="A2471" s="2" t="s">
        <v>4491</v>
      </c>
      <c r="B2471" s="33">
        <v>8636696</v>
      </c>
      <c r="C2471" s="35" t="s">
        <v>88</v>
      </c>
      <c r="D2471" s="33" t="s">
        <v>375</v>
      </c>
      <c r="E2471" s="35" t="s">
        <v>376</v>
      </c>
      <c r="F2471" s="10" t="s">
        <v>17</v>
      </c>
      <c r="G2471" s="18" t="s">
        <v>67</v>
      </c>
      <c r="H2471" s="26"/>
      <c r="I2471" s="26">
        <v>754265</v>
      </c>
      <c r="J2471" s="26"/>
      <c r="K2471" s="26"/>
      <c r="L2471" s="26"/>
      <c r="M2471" s="26"/>
      <c r="N2471" s="26"/>
      <c r="O2471" s="26"/>
      <c r="P2471" s="26"/>
      <c r="Q2471" s="26"/>
      <c r="R2471" s="26"/>
      <c r="S2471" s="26"/>
      <c r="T2471" s="26"/>
    </row>
    <row r="2472" spans="1:20" x14ac:dyDescent="0.25">
      <c r="A2472" s="2" t="s">
        <v>4491</v>
      </c>
      <c r="B2472" s="34"/>
      <c r="C2472" s="36"/>
      <c r="D2472" s="34"/>
      <c r="E2472" s="36"/>
      <c r="F2472" s="10" t="s">
        <v>22</v>
      </c>
      <c r="G2472" s="18" t="s">
        <v>67</v>
      </c>
      <c r="H2472" s="26">
        <v>754265</v>
      </c>
      <c r="I2472" s="26"/>
      <c r="J2472" s="26"/>
      <c r="K2472" s="26"/>
      <c r="L2472" s="26"/>
      <c r="M2472" s="26"/>
      <c r="N2472" s="26"/>
      <c r="O2472" s="26"/>
      <c r="P2472" s="26"/>
      <c r="Q2472" s="26"/>
      <c r="R2472" s="26"/>
      <c r="S2472" s="26"/>
      <c r="T2472" s="26"/>
    </row>
    <row r="2473" spans="1:20" x14ac:dyDescent="0.25">
      <c r="A2473" s="2" t="s">
        <v>4491</v>
      </c>
      <c r="B2473" s="10" t="s">
        <v>1363</v>
      </c>
      <c r="C2473" s="10"/>
      <c r="D2473" s="10"/>
      <c r="E2473" s="10"/>
      <c r="F2473" s="10"/>
      <c r="G2473" s="10"/>
      <c r="H2473" s="27">
        <f>SUM(H2471:H2472)</f>
        <v>754265</v>
      </c>
      <c r="I2473" s="27">
        <f>SUM(I2471:I2472)</f>
        <v>754265</v>
      </c>
      <c r="J2473" s="27"/>
      <c r="K2473" s="27"/>
      <c r="L2473" s="27"/>
      <c r="M2473" s="27"/>
      <c r="N2473" s="27"/>
      <c r="O2473" s="27"/>
      <c r="P2473" s="27"/>
      <c r="Q2473" s="27"/>
      <c r="R2473" s="27"/>
      <c r="S2473" s="27"/>
      <c r="T2473" s="27"/>
    </row>
    <row r="2474" spans="1:20" x14ac:dyDescent="0.25">
      <c r="A2474" s="2" t="s">
        <v>4491</v>
      </c>
      <c r="B2474" s="33">
        <v>8633501</v>
      </c>
      <c r="C2474" s="35" t="s">
        <v>88</v>
      </c>
      <c r="D2474" s="33" t="s">
        <v>375</v>
      </c>
      <c r="E2474" s="35" t="s">
        <v>376</v>
      </c>
      <c r="F2474" s="10" t="s">
        <v>17</v>
      </c>
      <c r="G2474" s="18" t="s">
        <v>67</v>
      </c>
      <c r="H2474" s="26"/>
      <c r="I2474" s="26">
        <v>795448</v>
      </c>
      <c r="J2474" s="26"/>
      <c r="K2474" s="26"/>
      <c r="L2474" s="26"/>
      <c r="M2474" s="26"/>
      <c r="N2474" s="26"/>
      <c r="O2474" s="26"/>
      <c r="P2474" s="26"/>
      <c r="Q2474" s="26"/>
      <c r="R2474" s="26"/>
      <c r="S2474" s="26"/>
      <c r="T2474" s="26"/>
    </row>
    <row r="2475" spans="1:20" x14ac:dyDescent="0.25">
      <c r="A2475" s="2" t="s">
        <v>4491</v>
      </c>
      <c r="B2475" s="37"/>
      <c r="C2475" s="38"/>
      <c r="D2475" s="37"/>
      <c r="E2475" s="38"/>
      <c r="F2475" s="10" t="s">
        <v>22</v>
      </c>
      <c r="G2475" s="18" t="s">
        <v>67</v>
      </c>
      <c r="H2475" s="26">
        <v>198207</v>
      </c>
      <c r="I2475" s="26"/>
      <c r="J2475" s="26"/>
      <c r="K2475" s="26"/>
      <c r="L2475" s="26"/>
      <c r="M2475" s="26"/>
      <c r="N2475" s="26"/>
      <c r="O2475" s="26"/>
      <c r="P2475" s="26"/>
      <c r="Q2475" s="26"/>
      <c r="R2475" s="26"/>
      <c r="S2475" s="26"/>
      <c r="T2475" s="26"/>
    </row>
    <row r="2476" spans="1:20" x14ac:dyDescent="0.25">
      <c r="A2476" s="2" t="s">
        <v>4491</v>
      </c>
      <c r="B2476" s="34"/>
      <c r="C2476" s="36"/>
      <c r="D2476" s="34"/>
      <c r="E2476" s="36"/>
      <c r="F2476" s="10" t="s">
        <v>24</v>
      </c>
      <c r="G2476" s="18" t="s">
        <v>67</v>
      </c>
      <c r="H2476" s="26">
        <v>597241</v>
      </c>
      <c r="I2476" s="26"/>
      <c r="J2476" s="26"/>
      <c r="K2476" s="26"/>
      <c r="L2476" s="26"/>
      <c r="M2476" s="26"/>
      <c r="N2476" s="26"/>
      <c r="O2476" s="26"/>
      <c r="P2476" s="26"/>
      <c r="Q2476" s="26"/>
      <c r="R2476" s="26"/>
      <c r="S2476" s="26"/>
      <c r="T2476" s="26"/>
    </row>
    <row r="2477" spans="1:20" x14ac:dyDescent="0.25">
      <c r="A2477" s="2" t="s">
        <v>4491</v>
      </c>
      <c r="B2477" s="10" t="s">
        <v>1364</v>
      </c>
      <c r="C2477" s="10"/>
      <c r="D2477" s="10"/>
      <c r="E2477" s="10"/>
      <c r="F2477" s="10"/>
      <c r="G2477" s="10"/>
      <c r="H2477" s="27">
        <f>SUM(H2474:H2476)</f>
        <v>795448</v>
      </c>
      <c r="I2477" s="27">
        <f>SUM(I2474:I2476)</f>
        <v>795448</v>
      </c>
      <c r="J2477" s="27"/>
      <c r="K2477" s="27"/>
      <c r="L2477" s="27"/>
      <c r="M2477" s="27"/>
      <c r="N2477" s="27"/>
      <c r="O2477" s="27"/>
      <c r="P2477" s="27"/>
      <c r="Q2477" s="27"/>
      <c r="R2477" s="27"/>
      <c r="S2477" s="27"/>
      <c r="T2477" s="27"/>
    </row>
    <row r="2478" spans="1:20" x14ac:dyDescent="0.25">
      <c r="A2478" s="2" t="s">
        <v>4491</v>
      </c>
      <c r="B2478" s="33">
        <v>8668605</v>
      </c>
      <c r="C2478" s="35" t="s">
        <v>88</v>
      </c>
      <c r="D2478" s="33" t="s">
        <v>375</v>
      </c>
      <c r="E2478" s="35" t="s">
        <v>376</v>
      </c>
      <c r="F2478" s="10" t="s">
        <v>9</v>
      </c>
      <c r="G2478" s="18" t="s">
        <v>67</v>
      </c>
      <c r="H2478" s="26"/>
      <c r="I2478" s="26">
        <v>3500000</v>
      </c>
      <c r="J2478" s="26"/>
      <c r="K2478" s="26"/>
      <c r="L2478" s="26"/>
      <c r="M2478" s="26"/>
      <c r="N2478" s="26"/>
      <c r="O2478" s="26"/>
      <c r="P2478" s="26"/>
      <c r="Q2478" s="26"/>
      <c r="R2478" s="26"/>
      <c r="S2478" s="26"/>
      <c r="T2478" s="26"/>
    </row>
    <row r="2479" spans="1:20" x14ac:dyDescent="0.25">
      <c r="A2479" s="2" t="s">
        <v>4491</v>
      </c>
      <c r="B2479" s="37"/>
      <c r="C2479" s="38"/>
      <c r="D2479" s="37"/>
      <c r="E2479" s="38"/>
      <c r="F2479" s="10" t="s">
        <v>12</v>
      </c>
      <c r="G2479" s="18" t="s">
        <v>67</v>
      </c>
      <c r="H2479" s="26"/>
      <c r="I2479" s="26">
        <v>3000000</v>
      </c>
      <c r="J2479" s="26"/>
      <c r="K2479" s="26"/>
      <c r="L2479" s="26"/>
      <c r="M2479" s="26"/>
      <c r="N2479" s="26"/>
      <c r="O2479" s="26"/>
      <c r="P2479" s="26"/>
      <c r="Q2479" s="26"/>
      <c r="R2479" s="26"/>
      <c r="S2479" s="26"/>
      <c r="T2479" s="26"/>
    </row>
    <row r="2480" spans="1:20" x14ac:dyDescent="0.25">
      <c r="A2480" s="2" t="s">
        <v>4491</v>
      </c>
      <c r="B2480" s="37"/>
      <c r="C2480" s="38"/>
      <c r="D2480" s="37"/>
      <c r="E2480" s="38"/>
      <c r="F2480" s="10" t="s">
        <v>17</v>
      </c>
      <c r="G2480" s="18" t="s">
        <v>67</v>
      </c>
      <c r="H2480" s="26"/>
      <c r="I2480" s="26">
        <v>2000000</v>
      </c>
      <c r="J2480" s="26"/>
      <c r="K2480" s="26"/>
      <c r="L2480" s="26"/>
      <c r="M2480" s="26"/>
      <c r="N2480" s="26"/>
      <c r="O2480" s="26"/>
      <c r="P2480" s="26"/>
      <c r="Q2480" s="26"/>
      <c r="R2480" s="26"/>
      <c r="S2480" s="26"/>
      <c r="T2480" s="26"/>
    </row>
    <row r="2481" spans="1:20" x14ac:dyDescent="0.25">
      <c r="A2481" s="2" t="s">
        <v>4491</v>
      </c>
      <c r="B2481" s="37"/>
      <c r="C2481" s="38"/>
      <c r="D2481" s="37"/>
      <c r="E2481" s="38"/>
      <c r="F2481" s="10" t="s">
        <v>18</v>
      </c>
      <c r="G2481" s="18" t="s">
        <v>67</v>
      </c>
      <c r="H2481" s="26"/>
      <c r="I2481" s="26">
        <v>6500000</v>
      </c>
      <c r="J2481" s="26"/>
      <c r="K2481" s="26"/>
      <c r="L2481" s="26"/>
      <c r="M2481" s="26"/>
      <c r="N2481" s="26"/>
      <c r="O2481" s="26"/>
      <c r="P2481" s="26"/>
      <c r="Q2481" s="26"/>
      <c r="R2481" s="26"/>
      <c r="S2481" s="26"/>
      <c r="T2481" s="26"/>
    </row>
    <row r="2482" spans="1:20" x14ac:dyDescent="0.25">
      <c r="A2482" s="2" t="s">
        <v>4491</v>
      </c>
      <c r="B2482" s="37"/>
      <c r="C2482" s="38"/>
      <c r="D2482" s="37"/>
      <c r="E2482" s="38"/>
      <c r="F2482" s="10" t="s">
        <v>96</v>
      </c>
      <c r="G2482" s="18" t="s">
        <v>67</v>
      </c>
      <c r="H2482" s="26"/>
      <c r="I2482" s="26">
        <v>4000000</v>
      </c>
      <c r="J2482" s="26"/>
      <c r="K2482" s="26"/>
      <c r="L2482" s="26"/>
      <c r="M2482" s="26"/>
      <c r="N2482" s="26"/>
      <c r="O2482" s="26"/>
      <c r="P2482" s="26"/>
      <c r="Q2482" s="26"/>
      <c r="R2482" s="26"/>
      <c r="S2482" s="26"/>
      <c r="T2482" s="26"/>
    </row>
    <row r="2483" spans="1:20" x14ac:dyDescent="0.25">
      <c r="A2483" s="2" t="s">
        <v>4491</v>
      </c>
      <c r="B2483" s="37"/>
      <c r="C2483" s="38"/>
      <c r="D2483" s="37"/>
      <c r="E2483" s="38"/>
      <c r="F2483" s="10" t="s">
        <v>405</v>
      </c>
      <c r="G2483" s="18" t="s">
        <v>67</v>
      </c>
      <c r="H2483" s="26"/>
      <c r="I2483" s="26">
        <v>3986041</v>
      </c>
      <c r="J2483" s="26"/>
      <c r="K2483" s="26"/>
      <c r="L2483" s="26"/>
      <c r="M2483" s="26"/>
      <c r="N2483" s="26"/>
      <c r="O2483" s="26"/>
      <c r="P2483" s="26"/>
      <c r="Q2483" s="26"/>
      <c r="R2483" s="26"/>
      <c r="S2483" s="26"/>
      <c r="T2483" s="26"/>
    </row>
    <row r="2484" spans="1:20" x14ac:dyDescent="0.25">
      <c r="A2484" s="2" t="s">
        <v>4491</v>
      </c>
      <c r="B2484" s="37"/>
      <c r="C2484" s="38"/>
      <c r="D2484" s="34"/>
      <c r="E2484" s="36"/>
      <c r="F2484" s="10" t="s">
        <v>24</v>
      </c>
      <c r="G2484" s="18" t="s">
        <v>67</v>
      </c>
      <c r="H2484" s="26"/>
      <c r="I2484" s="26">
        <v>5000000</v>
      </c>
      <c r="J2484" s="26"/>
      <c r="K2484" s="26"/>
      <c r="L2484" s="26"/>
      <c r="M2484" s="26"/>
      <c r="N2484" s="26"/>
      <c r="O2484" s="26"/>
      <c r="P2484" s="26"/>
      <c r="Q2484" s="26"/>
      <c r="R2484" s="26"/>
      <c r="S2484" s="26"/>
      <c r="T2484" s="26"/>
    </row>
    <row r="2485" spans="1:20" x14ac:dyDescent="0.25">
      <c r="A2485" s="2" t="s">
        <v>4491</v>
      </c>
      <c r="B2485" s="34"/>
      <c r="C2485" s="36"/>
      <c r="D2485" s="10" t="s">
        <v>1365</v>
      </c>
      <c r="E2485" s="18" t="s">
        <v>1366</v>
      </c>
      <c r="F2485" s="10" t="s">
        <v>24</v>
      </c>
      <c r="G2485" s="18" t="s">
        <v>67</v>
      </c>
      <c r="H2485" s="26">
        <v>27986041</v>
      </c>
      <c r="I2485" s="26"/>
      <c r="J2485" s="26"/>
      <c r="K2485" s="26"/>
      <c r="L2485" s="26"/>
      <c r="M2485" s="26"/>
      <c r="N2485" s="26"/>
      <c r="O2485" s="26"/>
      <c r="P2485" s="26"/>
      <c r="Q2485" s="26"/>
      <c r="R2485" s="26"/>
      <c r="S2485" s="26"/>
      <c r="T2485" s="26"/>
    </row>
    <row r="2486" spans="1:20" x14ac:dyDescent="0.25">
      <c r="A2486" s="2" t="s">
        <v>4491</v>
      </c>
      <c r="B2486" s="10" t="s">
        <v>1367</v>
      </c>
      <c r="C2486" s="10"/>
      <c r="D2486" s="10"/>
      <c r="E2486" s="10"/>
      <c r="F2486" s="10"/>
      <c r="G2486" s="10"/>
      <c r="H2486" s="27">
        <f>SUM(H2478:H2485)</f>
        <v>27986041</v>
      </c>
      <c r="I2486" s="27">
        <f>SUM(I2478:I2485)</f>
        <v>27986041</v>
      </c>
      <c r="J2486" s="27"/>
      <c r="K2486" s="27"/>
      <c r="L2486" s="27"/>
      <c r="M2486" s="27"/>
      <c r="N2486" s="27"/>
      <c r="O2486" s="27"/>
      <c r="P2486" s="27"/>
      <c r="Q2486" s="27"/>
      <c r="R2486" s="27"/>
      <c r="S2486" s="27"/>
      <c r="T2486" s="27"/>
    </row>
    <row r="2487" spans="1:20" x14ac:dyDescent="0.25">
      <c r="A2487" s="2" t="s">
        <v>4491</v>
      </c>
      <c r="B2487" s="33">
        <v>8629986</v>
      </c>
      <c r="C2487" s="35" t="s">
        <v>88</v>
      </c>
      <c r="D2487" s="33" t="s">
        <v>419</v>
      </c>
      <c r="E2487" s="35" t="s">
        <v>420</v>
      </c>
      <c r="F2487" s="10" t="s">
        <v>53</v>
      </c>
      <c r="G2487" s="18" t="s">
        <v>67</v>
      </c>
      <c r="H2487" s="26">
        <v>128829</v>
      </c>
      <c r="I2487" s="26"/>
      <c r="J2487" s="26"/>
      <c r="K2487" s="26"/>
      <c r="L2487" s="26"/>
      <c r="M2487" s="26"/>
      <c r="N2487" s="26"/>
      <c r="O2487" s="26"/>
      <c r="P2487" s="26"/>
      <c r="Q2487" s="26"/>
      <c r="R2487" s="26"/>
      <c r="S2487" s="26"/>
      <c r="T2487" s="26"/>
    </row>
    <row r="2488" spans="1:20" x14ac:dyDescent="0.25">
      <c r="A2488" s="2" t="s">
        <v>4491</v>
      </c>
      <c r="B2488" s="37"/>
      <c r="C2488" s="38"/>
      <c r="D2488" s="37"/>
      <c r="E2488" s="38"/>
      <c r="F2488" s="10" t="s">
        <v>18</v>
      </c>
      <c r="G2488" s="18" t="s">
        <v>67</v>
      </c>
      <c r="H2488" s="26">
        <v>100000</v>
      </c>
      <c r="I2488" s="26"/>
      <c r="J2488" s="26"/>
      <c r="K2488" s="26"/>
      <c r="L2488" s="26"/>
      <c r="M2488" s="26"/>
      <c r="N2488" s="26"/>
      <c r="O2488" s="26"/>
      <c r="P2488" s="26"/>
      <c r="Q2488" s="26"/>
      <c r="R2488" s="26"/>
      <c r="S2488" s="26"/>
      <c r="T2488" s="26"/>
    </row>
    <row r="2489" spans="1:20" x14ac:dyDescent="0.25">
      <c r="A2489" s="2" t="s">
        <v>4491</v>
      </c>
      <c r="B2489" s="37"/>
      <c r="C2489" s="38"/>
      <c r="D2489" s="37"/>
      <c r="E2489" s="38"/>
      <c r="F2489" s="10" t="s">
        <v>96</v>
      </c>
      <c r="G2489" s="18" t="s">
        <v>67</v>
      </c>
      <c r="H2489" s="26">
        <v>168000</v>
      </c>
      <c r="I2489" s="26"/>
      <c r="J2489" s="26"/>
      <c r="K2489" s="26"/>
      <c r="L2489" s="26"/>
      <c r="M2489" s="26"/>
      <c r="N2489" s="26"/>
      <c r="O2489" s="26"/>
      <c r="P2489" s="26"/>
      <c r="Q2489" s="26"/>
      <c r="R2489" s="26"/>
      <c r="S2489" s="26"/>
      <c r="T2489" s="26"/>
    </row>
    <row r="2490" spans="1:20" x14ac:dyDescent="0.25">
      <c r="A2490" s="2" t="s">
        <v>4491</v>
      </c>
      <c r="B2490" s="37"/>
      <c r="C2490" s="38"/>
      <c r="D2490" s="37"/>
      <c r="E2490" s="38"/>
      <c r="F2490" s="10" t="s">
        <v>20</v>
      </c>
      <c r="G2490" s="18" t="s">
        <v>67</v>
      </c>
      <c r="H2490" s="26">
        <v>122400</v>
      </c>
      <c r="I2490" s="26"/>
      <c r="J2490" s="26"/>
      <c r="K2490" s="26"/>
      <c r="L2490" s="26"/>
      <c r="M2490" s="26"/>
      <c r="N2490" s="26"/>
      <c r="O2490" s="26"/>
      <c r="P2490" s="26"/>
      <c r="Q2490" s="26"/>
      <c r="R2490" s="26"/>
      <c r="S2490" s="26"/>
      <c r="T2490" s="26"/>
    </row>
    <row r="2491" spans="1:20" x14ac:dyDescent="0.25">
      <c r="A2491" s="2" t="s">
        <v>4491</v>
      </c>
      <c r="B2491" s="37"/>
      <c r="C2491" s="38"/>
      <c r="D2491" s="37"/>
      <c r="E2491" s="38"/>
      <c r="F2491" s="10" t="s">
        <v>417</v>
      </c>
      <c r="G2491" s="18" t="s">
        <v>67</v>
      </c>
      <c r="H2491" s="26">
        <v>132000</v>
      </c>
      <c r="I2491" s="26"/>
      <c r="J2491" s="26"/>
      <c r="K2491" s="26"/>
      <c r="L2491" s="26"/>
      <c r="M2491" s="26"/>
      <c r="N2491" s="26"/>
      <c r="O2491" s="26"/>
      <c r="P2491" s="26"/>
      <c r="Q2491" s="26"/>
      <c r="R2491" s="26"/>
      <c r="S2491" s="26"/>
      <c r="T2491" s="26"/>
    </row>
    <row r="2492" spans="1:20" x14ac:dyDescent="0.25">
      <c r="A2492" s="2" t="s">
        <v>4491</v>
      </c>
      <c r="B2492" s="37"/>
      <c r="C2492" s="38"/>
      <c r="D2492" s="34"/>
      <c r="E2492" s="36"/>
      <c r="F2492" s="10" t="s">
        <v>298</v>
      </c>
      <c r="G2492" s="18" t="s">
        <v>67</v>
      </c>
      <c r="H2492" s="26">
        <v>134500</v>
      </c>
      <c r="I2492" s="26"/>
      <c r="J2492" s="26"/>
      <c r="K2492" s="26"/>
      <c r="L2492" s="26"/>
      <c r="M2492" s="26"/>
      <c r="N2492" s="26"/>
      <c r="O2492" s="26"/>
      <c r="P2492" s="26"/>
      <c r="Q2492" s="26"/>
      <c r="R2492" s="26"/>
      <c r="S2492" s="26"/>
      <c r="T2492" s="26"/>
    </row>
    <row r="2493" spans="1:20" x14ac:dyDescent="0.25">
      <c r="A2493" s="2" t="s">
        <v>4491</v>
      </c>
      <c r="B2493" s="34"/>
      <c r="C2493" s="36"/>
      <c r="D2493" s="10" t="s">
        <v>540</v>
      </c>
      <c r="E2493" s="18" t="s">
        <v>541</v>
      </c>
      <c r="F2493" s="10" t="s">
        <v>417</v>
      </c>
      <c r="G2493" s="18" t="s">
        <v>67</v>
      </c>
      <c r="H2493" s="26"/>
      <c r="I2493" s="26">
        <v>785729</v>
      </c>
      <c r="J2493" s="26"/>
      <c r="K2493" s="26"/>
      <c r="L2493" s="26"/>
      <c r="M2493" s="26"/>
      <c r="N2493" s="26"/>
      <c r="O2493" s="26"/>
      <c r="P2493" s="26"/>
      <c r="Q2493" s="26"/>
      <c r="R2493" s="26"/>
      <c r="S2493" s="26"/>
      <c r="T2493" s="26"/>
    </row>
    <row r="2494" spans="1:20" x14ac:dyDescent="0.25">
      <c r="A2494" s="2" t="s">
        <v>4491</v>
      </c>
      <c r="B2494" s="10" t="s">
        <v>1368</v>
      </c>
      <c r="C2494" s="10"/>
      <c r="D2494" s="10"/>
      <c r="E2494" s="10"/>
      <c r="F2494" s="10"/>
      <c r="G2494" s="10"/>
      <c r="H2494" s="27">
        <f>SUM(H2487:H2493)</f>
        <v>785729</v>
      </c>
      <c r="I2494" s="27">
        <f>SUM(I2487:I2493)</f>
        <v>785729</v>
      </c>
      <c r="J2494" s="27"/>
      <c r="K2494" s="27"/>
      <c r="L2494" s="27"/>
      <c r="M2494" s="27"/>
      <c r="N2494" s="27"/>
      <c r="O2494" s="27"/>
      <c r="P2494" s="27"/>
      <c r="Q2494" s="27"/>
      <c r="R2494" s="27"/>
      <c r="S2494" s="27"/>
      <c r="T2494" s="27"/>
    </row>
    <row r="2495" spans="1:20" x14ac:dyDescent="0.25">
      <c r="A2495" s="2" t="s">
        <v>4491</v>
      </c>
      <c r="B2495" s="33">
        <v>8604386</v>
      </c>
      <c r="C2495" s="35" t="s">
        <v>88</v>
      </c>
      <c r="D2495" s="10" t="s">
        <v>415</v>
      </c>
      <c r="E2495" s="18" t="s">
        <v>416</v>
      </c>
      <c r="F2495" s="10" t="s">
        <v>417</v>
      </c>
      <c r="G2495" s="18" t="s">
        <v>67</v>
      </c>
      <c r="H2495" s="26"/>
      <c r="I2495" s="26">
        <v>800000</v>
      </c>
      <c r="J2495" s="26"/>
      <c r="K2495" s="26"/>
      <c r="L2495" s="26"/>
      <c r="M2495" s="26"/>
      <c r="N2495" s="26"/>
      <c r="O2495" s="26"/>
      <c r="P2495" s="26"/>
      <c r="Q2495" s="26"/>
      <c r="R2495" s="26"/>
      <c r="S2495" s="26"/>
      <c r="T2495" s="26"/>
    </row>
    <row r="2496" spans="1:20" x14ac:dyDescent="0.25">
      <c r="A2496" s="2" t="s">
        <v>4491</v>
      </c>
      <c r="B2496" s="37"/>
      <c r="C2496" s="38"/>
      <c r="D2496" s="33" t="s">
        <v>419</v>
      </c>
      <c r="E2496" s="35" t="s">
        <v>420</v>
      </c>
      <c r="F2496" s="10" t="s">
        <v>53</v>
      </c>
      <c r="G2496" s="18" t="s">
        <v>67</v>
      </c>
      <c r="H2496" s="26">
        <v>50000</v>
      </c>
      <c r="I2496" s="26"/>
      <c r="J2496" s="26"/>
      <c r="K2496" s="26"/>
      <c r="L2496" s="26"/>
      <c r="M2496" s="26"/>
      <c r="N2496" s="26"/>
      <c r="O2496" s="26"/>
      <c r="P2496" s="26"/>
      <c r="Q2496" s="26"/>
      <c r="R2496" s="26"/>
      <c r="S2496" s="26"/>
      <c r="T2496" s="26"/>
    </row>
    <row r="2497" spans="1:20" x14ac:dyDescent="0.25">
      <c r="A2497" s="2" t="s">
        <v>4491</v>
      </c>
      <c r="B2497" s="37"/>
      <c r="C2497" s="38"/>
      <c r="D2497" s="37"/>
      <c r="E2497" s="38"/>
      <c r="F2497" s="10" t="s">
        <v>18</v>
      </c>
      <c r="G2497" s="18" t="s">
        <v>67</v>
      </c>
      <c r="H2497" s="26">
        <v>300000</v>
      </c>
      <c r="I2497" s="26"/>
      <c r="J2497" s="26"/>
      <c r="K2497" s="26"/>
      <c r="L2497" s="26"/>
      <c r="M2497" s="26"/>
      <c r="N2497" s="26"/>
      <c r="O2497" s="26"/>
      <c r="P2497" s="26"/>
      <c r="Q2497" s="26"/>
      <c r="R2497" s="26"/>
      <c r="S2497" s="26"/>
      <c r="T2497" s="26"/>
    </row>
    <row r="2498" spans="1:20" x14ac:dyDescent="0.25">
      <c r="A2498" s="2" t="s">
        <v>4491</v>
      </c>
      <c r="B2498" s="37"/>
      <c r="C2498" s="38"/>
      <c r="D2498" s="37"/>
      <c r="E2498" s="38"/>
      <c r="F2498" s="10" t="s">
        <v>96</v>
      </c>
      <c r="G2498" s="18" t="s">
        <v>67</v>
      </c>
      <c r="H2498" s="26">
        <v>250000</v>
      </c>
      <c r="I2498" s="26"/>
      <c r="J2498" s="26"/>
      <c r="K2498" s="26"/>
      <c r="L2498" s="26"/>
      <c r="M2498" s="26"/>
      <c r="N2498" s="26"/>
      <c r="O2498" s="26"/>
      <c r="P2498" s="26"/>
      <c r="Q2498" s="26"/>
      <c r="R2498" s="26"/>
      <c r="S2498" s="26"/>
      <c r="T2498" s="26"/>
    </row>
    <row r="2499" spans="1:20" x14ac:dyDescent="0.25">
      <c r="A2499" s="2" t="s">
        <v>4491</v>
      </c>
      <c r="B2499" s="37"/>
      <c r="C2499" s="38"/>
      <c r="D2499" s="37"/>
      <c r="E2499" s="38"/>
      <c r="F2499" s="10" t="s">
        <v>20</v>
      </c>
      <c r="G2499" s="18" t="s">
        <v>67</v>
      </c>
      <c r="H2499" s="26">
        <v>50000</v>
      </c>
      <c r="I2499" s="26"/>
      <c r="J2499" s="26"/>
      <c r="K2499" s="26"/>
      <c r="L2499" s="26"/>
      <c r="M2499" s="26"/>
      <c r="N2499" s="26"/>
      <c r="O2499" s="26"/>
      <c r="P2499" s="26"/>
      <c r="Q2499" s="26"/>
      <c r="R2499" s="26"/>
      <c r="S2499" s="26"/>
      <c r="T2499" s="26"/>
    </row>
    <row r="2500" spans="1:20" x14ac:dyDescent="0.25">
      <c r="A2500" s="2" t="s">
        <v>4491</v>
      </c>
      <c r="B2500" s="34"/>
      <c r="C2500" s="36"/>
      <c r="D2500" s="34"/>
      <c r="E2500" s="36"/>
      <c r="F2500" s="10" t="s">
        <v>417</v>
      </c>
      <c r="G2500" s="18" t="s">
        <v>67</v>
      </c>
      <c r="H2500" s="26">
        <v>150000</v>
      </c>
      <c r="I2500" s="26"/>
      <c r="J2500" s="26"/>
      <c r="K2500" s="26"/>
      <c r="L2500" s="26"/>
      <c r="M2500" s="26"/>
      <c r="N2500" s="26"/>
      <c r="O2500" s="26"/>
      <c r="P2500" s="26"/>
      <c r="Q2500" s="26"/>
      <c r="R2500" s="26"/>
      <c r="S2500" s="26"/>
      <c r="T2500" s="26"/>
    </row>
    <row r="2501" spans="1:20" x14ac:dyDescent="0.25">
      <c r="A2501" s="2" t="s">
        <v>4491</v>
      </c>
      <c r="B2501" s="10" t="s">
        <v>1369</v>
      </c>
      <c r="C2501" s="10"/>
      <c r="D2501" s="10"/>
      <c r="E2501" s="10"/>
      <c r="F2501" s="10"/>
      <c r="G2501" s="10"/>
      <c r="H2501" s="27">
        <f>SUM(H2495:H2500)</f>
        <v>800000</v>
      </c>
      <c r="I2501" s="27">
        <f>SUM(I2495:I2500)</f>
        <v>800000</v>
      </c>
      <c r="J2501" s="27"/>
      <c r="K2501" s="27"/>
      <c r="L2501" s="27"/>
      <c r="M2501" s="27"/>
      <c r="N2501" s="27"/>
      <c r="O2501" s="27"/>
      <c r="P2501" s="27"/>
      <c r="Q2501" s="27"/>
      <c r="R2501" s="27"/>
      <c r="S2501" s="27"/>
      <c r="T2501" s="27"/>
    </row>
    <row r="2502" spans="1:20" x14ac:dyDescent="0.25">
      <c r="A2502" s="2" t="s">
        <v>4491</v>
      </c>
      <c r="B2502" s="33">
        <v>8636896</v>
      </c>
      <c r="C2502" s="35" t="s">
        <v>172</v>
      </c>
      <c r="D2502" s="33" t="s">
        <v>173</v>
      </c>
      <c r="E2502" s="35" t="s">
        <v>174</v>
      </c>
      <c r="F2502" s="10" t="s">
        <v>44</v>
      </c>
      <c r="G2502" s="18" t="s">
        <v>175</v>
      </c>
      <c r="H2502" s="26"/>
      <c r="I2502" s="26">
        <v>481404</v>
      </c>
      <c r="J2502" s="26"/>
      <c r="K2502" s="26"/>
      <c r="L2502" s="26"/>
      <c r="M2502" s="26"/>
      <c r="N2502" s="26"/>
      <c r="O2502" s="26"/>
      <c r="P2502" s="26"/>
      <c r="Q2502" s="26"/>
      <c r="R2502" s="26"/>
      <c r="S2502" s="26"/>
      <c r="T2502" s="26"/>
    </row>
    <row r="2503" spans="1:20" x14ac:dyDescent="0.25">
      <c r="A2503" s="2" t="s">
        <v>4491</v>
      </c>
      <c r="B2503" s="37"/>
      <c r="C2503" s="38"/>
      <c r="D2503" s="37"/>
      <c r="E2503" s="38"/>
      <c r="F2503" s="10" t="s">
        <v>47</v>
      </c>
      <c r="G2503" s="18" t="s">
        <v>175</v>
      </c>
      <c r="H2503" s="26">
        <v>208379</v>
      </c>
      <c r="I2503" s="26"/>
      <c r="J2503" s="26"/>
      <c r="K2503" s="26"/>
      <c r="L2503" s="26"/>
      <c r="M2503" s="26"/>
      <c r="N2503" s="26"/>
      <c r="O2503" s="26"/>
      <c r="P2503" s="26"/>
      <c r="Q2503" s="26"/>
      <c r="R2503" s="26"/>
      <c r="S2503" s="26"/>
      <c r="T2503" s="26"/>
    </row>
    <row r="2504" spans="1:20" x14ac:dyDescent="0.25">
      <c r="A2504" s="2" t="s">
        <v>4491</v>
      </c>
      <c r="B2504" s="34"/>
      <c r="C2504" s="36"/>
      <c r="D2504" s="34"/>
      <c r="E2504" s="36"/>
      <c r="F2504" s="10" t="s">
        <v>20</v>
      </c>
      <c r="G2504" s="18" t="s">
        <v>175</v>
      </c>
      <c r="H2504" s="26">
        <v>273025</v>
      </c>
      <c r="I2504" s="26"/>
      <c r="J2504" s="26"/>
      <c r="K2504" s="26"/>
      <c r="L2504" s="26"/>
      <c r="M2504" s="26"/>
      <c r="N2504" s="26"/>
      <c r="O2504" s="26"/>
      <c r="P2504" s="26"/>
      <c r="Q2504" s="26"/>
      <c r="R2504" s="26"/>
      <c r="S2504" s="26"/>
      <c r="T2504" s="26"/>
    </row>
    <row r="2505" spans="1:20" x14ac:dyDescent="0.25">
      <c r="A2505" s="2" t="s">
        <v>4491</v>
      </c>
      <c r="B2505" s="10" t="s">
        <v>1370</v>
      </c>
      <c r="C2505" s="10"/>
      <c r="D2505" s="10"/>
      <c r="E2505" s="10"/>
      <c r="F2505" s="10"/>
      <c r="G2505" s="10"/>
      <c r="H2505" s="27">
        <f>SUM(H2502:H2504)</f>
        <v>481404</v>
      </c>
      <c r="I2505" s="27">
        <f>SUM(I2502:I2504)</f>
        <v>481404</v>
      </c>
      <c r="J2505" s="27"/>
      <c r="K2505" s="27"/>
      <c r="L2505" s="27"/>
      <c r="M2505" s="27"/>
      <c r="N2505" s="27"/>
      <c r="O2505" s="27"/>
      <c r="P2505" s="27"/>
      <c r="Q2505" s="27"/>
      <c r="R2505" s="27"/>
      <c r="S2505" s="27"/>
      <c r="T2505" s="27"/>
    </row>
    <row r="2506" spans="1:20" x14ac:dyDescent="0.25">
      <c r="A2506" s="2" t="s">
        <v>4491</v>
      </c>
      <c r="B2506" s="33">
        <v>8604363</v>
      </c>
      <c r="C2506" s="35" t="s">
        <v>88</v>
      </c>
      <c r="D2506" s="33" t="s">
        <v>411</v>
      </c>
      <c r="E2506" s="35" t="s">
        <v>412</v>
      </c>
      <c r="F2506" s="10" t="s">
        <v>9</v>
      </c>
      <c r="G2506" s="18" t="s">
        <v>67</v>
      </c>
      <c r="H2506" s="26">
        <v>200000</v>
      </c>
      <c r="I2506" s="26"/>
      <c r="J2506" s="26"/>
      <c r="K2506" s="26"/>
      <c r="L2506" s="26"/>
      <c r="M2506" s="26"/>
      <c r="N2506" s="26"/>
      <c r="O2506" s="26"/>
      <c r="P2506" s="26"/>
      <c r="Q2506" s="26"/>
      <c r="R2506" s="26"/>
      <c r="S2506" s="26"/>
      <c r="T2506" s="26"/>
    </row>
    <row r="2507" spans="1:20" x14ac:dyDescent="0.25">
      <c r="A2507" s="2" t="s">
        <v>4491</v>
      </c>
      <c r="B2507" s="37"/>
      <c r="C2507" s="38"/>
      <c r="D2507" s="37"/>
      <c r="E2507" s="38"/>
      <c r="F2507" s="10" t="s">
        <v>53</v>
      </c>
      <c r="G2507" s="18" t="s">
        <v>67</v>
      </c>
      <c r="H2507" s="26">
        <v>200000</v>
      </c>
      <c r="I2507" s="26"/>
      <c r="J2507" s="26"/>
      <c r="K2507" s="26"/>
      <c r="L2507" s="26"/>
      <c r="M2507" s="26"/>
      <c r="N2507" s="26"/>
      <c r="O2507" s="26"/>
      <c r="P2507" s="26"/>
      <c r="Q2507" s="26"/>
      <c r="R2507" s="26"/>
      <c r="S2507" s="26"/>
      <c r="T2507" s="26"/>
    </row>
    <row r="2508" spans="1:20" x14ac:dyDescent="0.25">
      <c r="A2508" s="2" t="s">
        <v>4491</v>
      </c>
      <c r="B2508" s="37"/>
      <c r="C2508" s="38"/>
      <c r="D2508" s="37"/>
      <c r="E2508" s="38"/>
      <c r="F2508" s="10" t="s">
        <v>96</v>
      </c>
      <c r="G2508" s="18" t="s">
        <v>67</v>
      </c>
      <c r="H2508" s="26">
        <v>150000</v>
      </c>
      <c r="I2508" s="26"/>
      <c r="J2508" s="26"/>
      <c r="K2508" s="26"/>
      <c r="L2508" s="26"/>
      <c r="M2508" s="26"/>
      <c r="N2508" s="26"/>
      <c r="O2508" s="26"/>
      <c r="P2508" s="26"/>
      <c r="Q2508" s="26"/>
      <c r="R2508" s="26"/>
      <c r="S2508" s="26"/>
      <c r="T2508" s="26"/>
    </row>
    <row r="2509" spans="1:20" x14ac:dyDescent="0.25">
      <c r="A2509" s="2" t="s">
        <v>4491</v>
      </c>
      <c r="B2509" s="37"/>
      <c r="C2509" s="38"/>
      <c r="D2509" s="34"/>
      <c r="E2509" s="36"/>
      <c r="F2509" s="10" t="s">
        <v>20</v>
      </c>
      <c r="G2509" s="18" t="s">
        <v>67</v>
      </c>
      <c r="H2509" s="26">
        <v>150000</v>
      </c>
      <c r="I2509" s="26"/>
      <c r="J2509" s="26"/>
      <c r="K2509" s="26"/>
      <c r="L2509" s="26"/>
      <c r="M2509" s="26"/>
      <c r="N2509" s="26"/>
      <c r="O2509" s="26"/>
      <c r="P2509" s="26"/>
      <c r="Q2509" s="26"/>
      <c r="R2509" s="26"/>
      <c r="S2509" s="26"/>
      <c r="T2509" s="26"/>
    </row>
    <row r="2510" spans="1:20" x14ac:dyDescent="0.25">
      <c r="A2510" s="2" t="s">
        <v>4491</v>
      </c>
      <c r="B2510" s="34"/>
      <c r="C2510" s="36"/>
      <c r="D2510" s="10" t="s">
        <v>415</v>
      </c>
      <c r="E2510" s="18" t="s">
        <v>416</v>
      </c>
      <c r="F2510" s="10" t="s">
        <v>417</v>
      </c>
      <c r="G2510" s="18" t="s">
        <v>67</v>
      </c>
      <c r="H2510" s="26"/>
      <c r="I2510" s="26">
        <v>700000</v>
      </c>
      <c r="J2510" s="26"/>
      <c r="K2510" s="26"/>
      <c r="L2510" s="26"/>
      <c r="M2510" s="26"/>
      <c r="N2510" s="26"/>
      <c r="O2510" s="26"/>
      <c r="P2510" s="26"/>
      <c r="Q2510" s="26"/>
      <c r="R2510" s="26"/>
      <c r="S2510" s="26"/>
      <c r="T2510" s="26"/>
    </row>
    <row r="2511" spans="1:20" x14ac:dyDescent="0.25">
      <c r="A2511" s="2" t="s">
        <v>4491</v>
      </c>
      <c r="B2511" s="10" t="s">
        <v>1371</v>
      </c>
      <c r="C2511" s="10"/>
      <c r="D2511" s="10"/>
      <c r="E2511" s="10"/>
      <c r="F2511" s="10"/>
      <c r="G2511" s="10"/>
      <c r="H2511" s="27">
        <f>SUM(H2506:H2510)</f>
        <v>700000</v>
      </c>
      <c r="I2511" s="27">
        <f>SUM(I2506:I2510)</f>
        <v>700000</v>
      </c>
      <c r="J2511" s="27"/>
      <c r="K2511" s="27"/>
      <c r="L2511" s="27"/>
      <c r="M2511" s="27"/>
      <c r="N2511" s="27"/>
      <c r="O2511" s="27"/>
      <c r="P2511" s="27"/>
      <c r="Q2511" s="27"/>
      <c r="R2511" s="27"/>
      <c r="S2511" s="27"/>
      <c r="T2511" s="27"/>
    </row>
    <row r="2512" spans="1:20" x14ac:dyDescent="0.25">
      <c r="A2512" s="2" t="s">
        <v>4491</v>
      </c>
      <c r="B2512" s="33">
        <v>8604426</v>
      </c>
      <c r="C2512" s="35" t="s">
        <v>88</v>
      </c>
      <c r="D2512" s="33" t="s">
        <v>408</v>
      </c>
      <c r="E2512" s="35" t="s">
        <v>409</v>
      </c>
      <c r="F2512" s="10" t="s">
        <v>9</v>
      </c>
      <c r="G2512" s="18" t="s">
        <v>67</v>
      </c>
      <c r="H2512" s="26">
        <v>100000</v>
      </c>
      <c r="I2512" s="26"/>
      <c r="J2512" s="26"/>
      <c r="K2512" s="26"/>
      <c r="L2512" s="26"/>
      <c r="M2512" s="26"/>
      <c r="N2512" s="26"/>
      <c r="O2512" s="26"/>
      <c r="P2512" s="26"/>
      <c r="Q2512" s="26"/>
      <c r="R2512" s="26"/>
      <c r="S2512" s="26"/>
      <c r="T2512" s="26"/>
    </row>
    <row r="2513" spans="1:20" x14ac:dyDescent="0.25">
      <c r="A2513" s="2" t="s">
        <v>4491</v>
      </c>
      <c r="B2513" s="37"/>
      <c r="C2513" s="38"/>
      <c r="D2513" s="37"/>
      <c r="E2513" s="38"/>
      <c r="F2513" s="10" t="s">
        <v>17</v>
      </c>
      <c r="G2513" s="18" t="s">
        <v>67</v>
      </c>
      <c r="H2513" s="26">
        <v>200000</v>
      </c>
      <c r="I2513" s="26"/>
      <c r="J2513" s="26"/>
      <c r="K2513" s="26"/>
      <c r="L2513" s="26"/>
      <c r="M2513" s="26"/>
      <c r="N2513" s="26"/>
      <c r="O2513" s="26"/>
      <c r="P2513" s="26"/>
      <c r="Q2513" s="26"/>
      <c r="R2513" s="26"/>
      <c r="S2513" s="26"/>
      <c r="T2513" s="26"/>
    </row>
    <row r="2514" spans="1:20" x14ac:dyDescent="0.25">
      <c r="A2514" s="2" t="s">
        <v>4491</v>
      </c>
      <c r="B2514" s="37"/>
      <c r="C2514" s="38"/>
      <c r="D2514" s="37"/>
      <c r="E2514" s="38"/>
      <c r="F2514" s="10" t="s">
        <v>18</v>
      </c>
      <c r="G2514" s="18" t="s">
        <v>67</v>
      </c>
      <c r="H2514" s="26">
        <v>100000</v>
      </c>
      <c r="I2514" s="26"/>
      <c r="J2514" s="26"/>
      <c r="K2514" s="26"/>
      <c r="L2514" s="26"/>
      <c r="M2514" s="26"/>
      <c r="N2514" s="26"/>
      <c r="O2514" s="26"/>
      <c r="P2514" s="26"/>
      <c r="Q2514" s="26"/>
      <c r="R2514" s="26"/>
      <c r="S2514" s="26"/>
      <c r="T2514" s="26"/>
    </row>
    <row r="2515" spans="1:20" x14ac:dyDescent="0.25">
      <c r="A2515" s="2" t="s">
        <v>4491</v>
      </c>
      <c r="B2515" s="37"/>
      <c r="C2515" s="38"/>
      <c r="D2515" s="37"/>
      <c r="E2515" s="38"/>
      <c r="F2515" s="10" t="s">
        <v>96</v>
      </c>
      <c r="G2515" s="18" t="s">
        <v>67</v>
      </c>
      <c r="H2515" s="26">
        <v>300000</v>
      </c>
      <c r="I2515" s="26"/>
      <c r="J2515" s="26"/>
      <c r="K2515" s="26"/>
      <c r="L2515" s="26"/>
      <c r="M2515" s="26"/>
      <c r="N2515" s="26"/>
      <c r="O2515" s="26"/>
      <c r="P2515" s="26"/>
      <c r="Q2515" s="26"/>
      <c r="R2515" s="26"/>
      <c r="S2515" s="26"/>
      <c r="T2515" s="26"/>
    </row>
    <row r="2516" spans="1:20" x14ac:dyDescent="0.25">
      <c r="A2516" s="2" t="s">
        <v>4491</v>
      </c>
      <c r="B2516" s="37"/>
      <c r="C2516" s="38"/>
      <c r="D2516" s="34"/>
      <c r="E2516" s="36"/>
      <c r="F2516" s="10" t="s">
        <v>20</v>
      </c>
      <c r="G2516" s="18" t="s">
        <v>67</v>
      </c>
      <c r="H2516" s="26">
        <v>100000</v>
      </c>
      <c r="I2516" s="26"/>
      <c r="J2516" s="26"/>
      <c r="K2516" s="26"/>
      <c r="L2516" s="26"/>
      <c r="M2516" s="26"/>
      <c r="N2516" s="26"/>
      <c r="O2516" s="26"/>
      <c r="P2516" s="26"/>
      <c r="Q2516" s="26"/>
      <c r="R2516" s="26"/>
      <c r="S2516" s="26"/>
      <c r="T2516" s="26"/>
    </row>
    <row r="2517" spans="1:20" x14ac:dyDescent="0.25">
      <c r="A2517" s="2" t="s">
        <v>4491</v>
      </c>
      <c r="B2517" s="34"/>
      <c r="C2517" s="36"/>
      <c r="D2517" s="10" t="s">
        <v>415</v>
      </c>
      <c r="E2517" s="18" t="s">
        <v>416</v>
      </c>
      <c r="F2517" s="10" t="s">
        <v>417</v>
      </c>
      <c r="G2517" s="18" t="s">
        <v>67</v>
      </c>
      <c r="H2517" s="26"/>
      <c r="I2517" s="26">
        <v>800000</v>
      </c>
      <c r="J2517" s="26"/>
      <c r="K2517" s="26"/>
      <c r="L2517" s="26"/>
      <c r="M2517" s="26"/>
      <c r="N2517" s="26"/>
      <c r="O2517" s="26"/>
      <c r="P2517" s="26"/>
      <c r="Q2517" s="26"/>
      <c r="R2517" s="26"/>
      <c r="S2517" s="26"/>
      <c r="T2517" s="26"/>
    </row>
    <row r="2518" spans="1:20" x14ac:dyDescent="0.25">
      <c r="A2518" s="2" t="s">
        <v>4491</v>
      </c>
      <c r="B2518" s="10" t="s">
        <v>1372</v>
      </c>
      <c r="C2518" s="10"/>
      <c r="D2518" s="10"/>
      <c r="E2518" s="10"/>
      <c r="F2518" s="10"/>
      <c r="G2518" s="10"/>
      <c r="H2518" s="27">
        <f>SUM(H2512:H2517)</f>
        <v>800000</v>
      </c>
      <c r="I2518" s="27">
        <f>SUM(I2512:I2517)</f>
        <v>800000</v>
      </c>
      <c r="J2518" s="27"/>
      <c r="K2518" s="27"/>
      <c r="L2518" s="27"/>
      <c r="M2518" s="27"/>
      <c r="N2518" s="27"/>
      <c r="O2518" s="27"/>
      <c r="P2518" s="27"/>
      <c r="Q2518" s="27"/>
      <c r="R2518" s="27"/>
      <c r="S2518" s="27"/>
      <c r="T2518" s="27"/>
    </row>
    <row r="2519" spans="1:20" x14ac:dyDescent="0.25">
      <c r="A2519" s="2" t="s">
        <v>4491</v>
      </c>
      <c r="B2519" s="33">
        <v>8802812</v>
      </c>
      <c r="C2519" s="18" t="s">
        <v>340</v>
      </c>
      <c r="D2519" s="10" t="s">
        <v>341</v>
      </c>
      <c r="E2519" s="18" t="s">
        <v>342</v>
      </c>
      <c r="F2519" s="10" t="s">
        <v>22</v>
      </c>
      <c r="G2519" s="18" t="s">
        <v>67</v>
      </c>
      <c r="H2519" s="26">
        <v>6500000</v>
      </c>
      <c r="I2519" s="26"/>
      <c r="J2519" s="26"/>
      <c r="K2519" s="26"/>
      <c r="L2519" s="26"/>
      <c r="M2519" s="26"/>
      <c r="N2519" s="26"/>
      <c r="O2519" s="26"/>
      <c r="P2519" s="26"/>
      <c r="Q2519" s="26"/>
      <c r="R2519" s="26"/>
      <c r="S2519" s="26"/>
      <c r="T2519" s="26"/>
    </row>
    <row r="2520" spans="1:20" x14ac:dyDescent="0.25">
      <c r="A2520" s="2" t="s">
        <v>4491</v>
      </c>
      <c r="B2520" s="37"/>
      <c r="C2520" s="35" t="s">
        <v>135</v>
      </c>
      <c r="D2520" s="33" t="s">
        <v>1373</v>
      </c>
      <c r="E2520" s="35" t="s">
        <v>1374</v>
      </c>
      <c r="F2520" s="10" t="s">
        <v>9</v>
      </c>
      <c r="G2520" s="18" t="s">
        <v>67</v>
      </c>
      <c r="H2520" s="26"/>
      <c r="I2520" s="26">
        <v>500000</v>
      </c>
      <c r="J2520" s="26"/>
      <c r="K2520" s="26"/>
      <c r="L2520" s="26"/>
      <c r="M2520" s="26"/>
      <c r="N2520" s="26"/>
      <c r="O2520" s="26"/>
      <c r="P2520" s="26"/>
      <c r="Q2520" s="26"/>
      <c r="R2520" s="26"/>
      <c r="S2520" s="26"/>
      <c r="T2520" s="26"/>
    </row>
    <row r="2521" spans="1:20" x14ac:dyDescent="0.25">
      <c r="A2521" s="2" t="s">
        <v>4491</v>
      </c>
      <c r="B2521" s="37"/>
      <c r="C2521" s="38"/>
      <c r="D2521" s="37"/>
      <c r="E2521" s="38"/>
      <c r="F2521" s="10" t="s">
        <v>18</v>
      </c>
      <c r="G2521" s="18" t="s">
        <v>67</v>
      </c>
      <c r="H2521" s="26"/>
      <c r="I2521" s="26">
        <v>2000000</v>
      </c>
      <c r="J2521" s="26"/>
      <c r="K2521" s="26"/>
      <c r="L2521" s="26"/>
      <c r="M2521" s="26"/>
      <c r="N2521" s="26"/>
      <c r="O2521" s="26"/>
      <c r="P2521" s="26"/>
      <c r="Q2521" s="26"/>
      <c r="R2521" s="26"/>
      <c r="S2521" s="26"/>
      <c r="T2521" s="26"/>
    </row>
    <row r="2522" spans="1:20" x14ac:dyDescent="0.25">
      <c r="A2522" s="2" t="s">
        <v>4491</v>
      </c>
      <c r="B2522" s="37"/>
      <c r="C2522" s="38"/>
      <c r="D2522" s="37"/>
      <c r="E2522" s="38"/>
      <c r="F2522" s="10" t="s">
        <v>96</v>
      </c>
      <c r="G2522" s="18" t="s">
        <v>67</v>
      </c>
      <c r="H2522" s="26"/>
      <c r="I2522" s="26">
        <v>2000000</v>
      </c>
      <c r="J2522" s="26"/>
      <c r="K2522" s="26"/>
      <c r="L2522" s="26"/>
      <c r="M2522" s="26"/>
      <c r="N2522" s="26"/>
      <c r="O2522" s="26"/>
      <c r="P2522" s="26"/>
      <c r="Q2522" s="26"/>
      <c r="R2522" s="26"/>
      <c r="S2522" s="26"/>
      <c r="T2522" s="26"/>
    </row>
    <row r="2523" spans="1:20" x14ac:dyDescent="0.25">
      <c r="A2523" s="2" t="s">
        <v>4491</v>
      </c>
      <c r="B2523" s="37"/>
      <c r="C2523" s="38"/>
      <c r="D2523" s="37"/>
      <c r="E2523" s="38"/>
      <c r="F2523" s="10" t="s">
        <v>77</v>
      </c>
      <c r="G2523" s="18" t="s">
        <v>67</v>
      </c>
      <c r="H2523" s="26"/>
      <c r="I2523" s="26">
        <v>1000000</v>
      </c>
      <c r="J2523" s="26"/>
      <c r="K2523" s="26"/>
      <c r="L2523" s="26"/>
      <c r="M2523" s="26"/>
      <c r="N2523" s="26"/>
      <c r="O2523" s="26"/>
      <c r="P2523" s="26"/>
      <c r="Q2523" s="26"/>
      <c r="R2523" s="26"/>
      <c r="S2523" s="26"/>
      <c r="T2523" s="26"/>
    </row>
    <row r="2524" spans="1:20" x14ac:dyDescent="0.25">
      <c r="A2524" s="2" t="s">
        <v>4491</v>
      </c>
      <c r="B2524" s="34"/>
      <c r="C2524" s="36"/>
      <c r="D2524" s="34"/>
      <c r="E2524" s="36"/>
      <c r="F2524" s="10" t="s">
        <v>20</v>
      </c>
      <c r="G2524" s="18" t="s">
        <v>67</v>
      </c>
      <c r="H2524" s="26"/>
      <c r="I2524" s="26">
        <v>1000000</v>
      </c>
      <c r="J2524" s="26"/>
      <c r="K2524" s="26"/>
      <c r="L2524" s="26"/>
      <c r="M2524" s="26"/>
      <c r="N2524" s="26"/>
      <c r="O2524" s="26"/>
      <c r="P2524" s="26"/>
      <c r="Q2524" s="26"/>
      <c r="R2524" s="26"/>
      <c r="S2524" s="26"/>
      <c r="T2524" s="26"/>
    </row>
    <row r="2525" spans="1:20" x14ac:dyDescent="0.25">
      <c r="A2525" s="2" t="s">
        <v>4491</v>
      </c>
      <c r="B2525" s="10" t="s">
        <v>1375</v>
      </c>
      <c r="C2525" s="10"/>
      <c r="D2525" s="10"/>
      <c r="E2525" s="10"/>
      <c r="F2525" s="10"/>
      <c r="G2525" s="10"/>
      <c r="H2525" s="27">
        <f>SUM(H2519:H2524)</f>
        <v>6500000</v>
      </c>
      <c r="I2525" s="27">
        <f>SUM(I2519:I2524)</f>
        <v>6500000</v>
      </c>
      <c r="J2525" s="27"/>
      <c r="K2525" s="27"/>
      <c r="L2525" s="27"/>
      <c r="M2525" s="27"/>
      <c r="N2525" s="27"/>
      <c r="O2525" s="27"/>
      <c r="P2525" s="27"/>
      <c r="Q2525" s="27"/>
      <c r="R2525" s="27"/>
      <c r="S2525" s="27"/>
      <c r="T2525" s="27"/>
    </row>
    <row r="2526" spans="1:20" x14ac:dyDescent="0.25">
      <c r="A2526" s="2" t="s">
        <v>4491</v>
      </c>
      <c r="B2526" s="33">
        <v>8731549</v>
      </c>
      <c r="C2526" s="35" t="s">
        <v>69</v>
      </c>
      <c r="D2526" s="33" t="s">
        <v>74</v>
      </c>
      <c r="E2526" s="35" t="s">
        <v>75</v>
      </c>
      <c r="F2526" s="10" t="s">
        <v>17</v>
      </c>
      <c r="G2526" s="18" t="s">
        <v>76</v>
      </c>
      <c r="H2526" s="26"/>
      <c r="I2526" s="26"/>
      <c r="J2526" s="26">
        <v>1200000</v>
      </c>
      <c r="K2526" s="26"/>
      <c r="L2526" s="26"/>
      <c r="M2526" s="26"/>
      <c r="N2526" s="26"/>
      <c r="O2526" s="26"/>
      <c r="P2526" s="26"/>
      <c r="Q2526" s="26"/>
      <c r="R2526" s="26"/>
      <c r="S2526" s="26"/>
      <c r="T2526" s="26"/>
    </row>
    <row r="2527" spans="1:20" x14ac:dyDescent="0.25">
      <c r="A2527" s="2" t="s">
        <v>4491</v>
      </c>
      <c r="B2527" s="37"/>
      <c r="C2527" s="38"/>
      <c r="D2527" s="37"/>
      <c r="E2527" s="38"/>
      <c r="F2527" s="10" t="s">
        <v>18</v>
      </c>
      <c r="G2527" s="18" t="s">
        <v>76</v>
      </c>
      <c r="H2527" s="26"/>
      <c r="I2527" s="26"/>
      <c r="J2527" s="26">
        <v>1676730</v>
      </c>
      <c r="K2527" s="26"/>
      <c r="L2527" s="26"/>
      <c r="M2527" s="26"/>
      <c r="N2527" s="26"/>
      <c r="O2527" s="26"/>
      <c r="P2527" s="26"/>
      <c r="Q2527" s="26"/>
      <c r="R2527" s="26"/>
      <c r="S2527" s="26"/>
      <c r="T2527" s="26"/>
    </row>
    <row r="2528" spans="1:20" x14ac:dyDescent="0.25">
      <c r="A2528" s="2" t="s">
        <v>4491</v>
      </c>
      <c r="B2528" s="37"/>
      <c r="C2528" s="38"/>
      <c r="D2528" s="37"/>
      <c r="E2528" s="38"/>
      <c r="F2528" s="10" t="s">
        <v>96</v>
      </c>
      <c r="G2528" s="18" t="s">
        <v>76</v>
      </c>
      <c r="H2528" s="26"/>
      <c r="I2528" s="26"/>
      <c r="J2528" s="26">
        <v>96000</v>
      </c>
      <c r="K2528" s="26"/>
      <c r="L2528" s="26"/>
      <c r="M2528" s="26"/>
      <c r="N2528" s="26"/>
      <c r="O2528" s="26"/>
      <c r="P2528" s="26"/>
      <c r="Q2528" s="26"/>
      <c r="R2528" s="26"/>
      <c r="S2528" s="26"/>
      <c r="T2528" s="26"/>
    </row>
    <row r="2529" spans="1:20" x14ac:dyDescent="0.25">
      <c r="A2529" s="2" t="s">
        <v>4491</v>
      </c>
      <c r="B2529" s="37"/>
      <c r="C2529" s="38"/>
      <c r="D2529" s="37"/>
      <c r="E2529" s="38"/>
      <c r="F2529" s="10" t="s">
        <v>20</v>
      </c>
      <c r="G2529" s="18" t="s">
        <v>76</v>
      </c>
      <c r="H2529" s="26"/>
      <c r="I2529" s="26"/>
      <c r="J2529" s="26">
        <v>956065</v>
      </c>
      <c r="K2529" s="26"/>
      <c r="L2529" s="26"/>
      <c r="M2529" s="26"/>
      <c r="N2529" s="26"/>
      <c r="O2529" s="26"/>
      <c r="P2529" s="26"/>
      <c r="Q2529" s="26"/>
      <c r="R2529" s="26"/>
      <c r="S2529" s="26"/>
      <c r="T2529" s="26"/>
    </row>
    <row r="2530" spans="1:20" x14ac:dyDescent="0.25">
      <c r="A2530" s="2" t="s">
        <v>4491</v>
      </c>
      <c r="B2530" s="34"/>
      <c r="C2530" s="36"/>
      <c r="D2530" s="34"/>
      <c r="E2530" s="36"/>
      <c r="F2530" s="10" t="s">
        <v>24</v>
      </c>
      <c r="G2530" s="18" t="s">
        <v>76</v>
      </c>
      <c r="H2530" s="26"/>
      <c r="I2530" s="26"/>
      <c r="J2530" s="26">
        <v>1500000</v>
      </c>
      <c r="K2530" s="26"/>
      <c r="L2530" s="26"/>
      <c r="M2530" s="26"/>
      <c r="N2530" s="26"/>
      <c r="O2530" s="26"/>
      <c r="P2530" s="26"/>
      <c r="Q2530" s="26"/>
      <c r="R2530" s="26"/>
      <c r="S2530" s="26"/>
      <c r="T2530" s="26"/>
    </row>
    <row r="2531" spans="1:20" x14ac:dyDescent="0.25">
      <c r="A2531" s="2" t="s">
        <v>4491</v>
      </c>
      <c r="B2531" s="10" t="s">
        <v>1376</v>
      </c>
      <c r="C2531" s="10"/>
      <c r="D2531" s="10"/>
      <c r="E2531" s="10"/>
      <c r="F2531" s="10"/>
      <c r="G2531" s="10"/>
      <c r="H2531" s="27"/>
      <c r="I2531" s="27"/>
      <c r="J2531" s="27">
        <v>5428795</v>
      </c>
      <c r="K2531" s="27"/>
      <c r="L2531" s="27"/>
      <c r="M2531" s="27"/>
      <c r="N2531" s="27"/>
      <c r="O2531" s="27"/>
      <c r="P2531" s="27"/>
      <c r="Q2531" s="27"/>
      <c r="R2531" s="27"/>
      <c r="S2531" s="27"/>
      <c r="T2531" s="27"/>
    </row>
    <row r="2532" spans="1:20" x14ac:dyDescent="0.25">
      <c r="A2532" s="2" t="s">
        <v>4491</v>
      </c>
      <c r="B2532" s="33">
        <v>8569147</v>
      </c>
      <c r="C2532" s="35" t="s">
        <v>432</v>
      </c>
      <c r="D2532" s="33" t="s">
        <v>433</v>
      </c>
      <c r="E2532" s="35" t="s">
        <v>434</v>
      </c>
      <c r="F2532" s="10" t="s">
        <v>14</v>
      </c>
      <c r="G2532" s="18" t="s">
        <v>72</v>
      </c>
      <c r="H2532" s="26"/>
      <c r="I2532" s="26"/>
      <c r="J2532" s="26">
        <v>742666</v>
      </c>
      <c r="K2532" s="26"/>
      <c r="L2532" s="26"/>
      <c r="M2532" s="26"/>
      <c r="N2532" s="26"/>
      <c r="O2532" s="26"/>
      <c r="P2532" s="26"/>
      <c r="Q2532" s="26"/>
      <c r="R2532" s="26"/>
      <c r="S2532" s="26"/>
      <c r="T2532" s="26"/>
    </row>
    <row r="2533" spans="1:20" x14ac:dyDescent="0.25">
      <c r="A2533" s="2" t="s">
        <v>4491</v>
      </c>
      <c r="B2533" s="37"/>
      <c r="C2533" s="38"/>
      <c r="D2533" s="37"/>
      <c r="E2533" s="38"/>
      <c r="F2533" s="10" t="s">
        <v>130</v>
      </c>
      <c r="G2533" s="18" t="s">
        <v>72</v>
      </c>
      <c r="H2533" s="26"/>
      <c r="I2533" s="26"/>
      <c r="J2533" s="26">
        <v>1369065</v>
      </c>
      <c r="K2533" s="26"/>
      <c r="L2533" s="26"/>
      <c r="M2533" s="26"/>
      <c r="N2533" s="26"/>
      <c r="O2533" s="26"/>
      <c r="P2533" s="26"/>
      <c r="Q2533" s="26"/>
      <c r="R2533" s="26"/>
      <c r="S2533" s="26"/>
      <c r="T2533" s="26"/>
    </row>
    <row r="2534" spans="1:20" x14ac:dyDescent="0.25">
      <c r="A2534" s="2" t="s">
        <v>4491</v>
      </c>
      <c r="B2534" s="34"/>
      <c r="C2534" s="36"/>
      <c r="D2534" s="34"/>
      <c r="E2534" s="36"/>
      <c r="F2534" s="10" t="s">
        <v>24</v>
      </c>
      <c r="G2534" s="18" t="s">
        <v>72</v>
      </c>
      <c r="H2534" s="26"/>
      <c r="I2534" s="26"/>
      <c r="J2534" s="26">
        <v>456355</v>
      </c>
      <c r="K2534" s="26"/>
      <c r="L2534" s="26"/>
      <c r="M2534" s="26"/>
      <c r="N2534" s="26"/>
      <c r="O2534" s="26"/>
      <c r="P2534" s="26"/>
      <c r="Q2534" s="26"/>
      <c r="R2534" s="26"/>
      <c r="S2534" s="26"/>
      <c r="T2534" s="26"/>
    </row>
    <row r="2535" spans="1:20" x14ac:dyDescent="0.25">
      <c r="A2535" s="2" t="s">
        <v>4491</v>
      </c>
      <c r="B2535" s="10" t="s">
        <v>1377</v>
      </c>
      <c r="C2535" s="10"/>
      <c r="D2535" s="10"/>
      <c r="E2535" s="10"/>
      <c r="F2535" s="10"/>
      <c r="G2535" s="10"/>
      <c r="H2535" s="27"/>
      <c r="I2535" s="27"/>
      <c r="J2535" s="27">
        <v>2568086</v>
      </c>
      <c r="K2535" s="27"/>
      <c r="L2535" s="27"/>
      <c r="M2535" s="27"/>
      <c r="N2535" s="27"/>
      <c r="O2535" s="27"/>
      <c r="P2535" s="27"/>
      <c r="Q2535" s="27"/>
      <c r="R2535" s="27"/>
      <c r="S2535" s="27"/>
      <c r="T2535" s="27"/>
    </row>
    <row r="2536" spans="1:20" x14ac:dyDescent="0.25">
      <c r="A2536" s="2" t="s">
        <v>4491</v>
      </c>
      <c r="B2536" s="23">
        <v>8616365</v>
      </c>
      <c r="C2536" s="18" t="s">
        <v>93</v>
      </c>
      <c r="D2536" s="10" t="s">
        <v>267</v>
      </c>
      <c r="E2536" s="18" t="s">
        <v>268</v>
      </c>
      <c r="F2536" s="10" t="s">
        <v>24</v>
      </c>
      <c r="G2536" s="18" t="s">
        <v>269</v>
      </c>
      <c r="H2536" s="26"/>
      <c r="I2536" s="26"/>
      <c r="J2536" s="26"/>
      <c r="K2536" s="26"/>
      <c r="L2536" s="26"/>
      <c r="M2536" s="26"/>
      <c r="N2536" s="26"/>
      <c r="O2536" s="26"/>
      <c r="P2536" s="26"/>
      <c r="Q2536" s="26"/>
      <c r="R2536" s="26"/>
      <c r="S2536" s="26"/>
      <c r="T2536" s="26">
        <v>515948</v>
      </c>
    </row>
    <row r="2537" spans="1:20" x14ac:dyDescent="0.25">
      <c r="A2537" s="2" t="s">
        <v>4491</v>
      </c>
      <c r="B2537" s="10" t="s">
        <v>1378</v>
      </c>
      <c r="C2537" s="10"/>
      <c r="D2537" s="10"/>
      <c r="E2537" s="10"/>
      <c r="F2537" s="10"/>
      <c r="G2537" s="10"/>
      <c r="H2537" s="27"/>
      <c r="I2537" s="27"/>
      <c r="J2537" s="27"/>
      <c r="K2537" s="27"/>
      <c r="L2537" s="27"/>
      <c r="M2537" s="27"/>
      <c r="N2537" s="27"/>
      <c r="O2537" s="27"/>
      <c r="P2537" s="27"/>
      <c r="Q2537" s="27"/>
      <c r="R2537" s="27"/>
      <c r="S2537" s="27"/>
      <c r="T2537" s="27">
        <v>515948</v>
      </c>
    </row>
    <row r="2538" spans="1:20" x14ac:dyDescent="0.25">
      <c r="A2538" s="2" t="s">
        <v>4491</v>
      </c>
      <c r="B2538" s="33">
        <v>8633510</v>
      </c>
      <c r="C2538" s="35" t="s">
        <v>88</v>
      </c>
      <c r="D2538" s="10" t="s">
        <v>375</v>
      </c>
      <c r="E2538" s="18" t="s">
        <v>376</v>
      </c>
      <c r="F2538" s="10" t="s">
        <v>22</v>
      </c>
      <c r="G2538" s="18" t="s">
        <v>67</v>
      </c>
      <c r="H2538" s="26"/>
      <c r="I2538" s="26">
        <v>659800</v>
      </c>
      <c r="J2538" s="26"/>
      <c r="K2538" s="26"/>
      <c r="L2538" s="26"/>
      <c r="M2538" s="26"/>
      <c r="N2538" s="26"/>
      <c r="O2538" s="26"/>
      <c r="P2538" s="26"/>
      <c r="Q2538" s="26"/>
      <c r="R2538" s="26"/>
      <c r="S2538" s="26"/>
      <c r="T2538" s="26"/>
    </row>
    <row r="2539" spans="1:20" x14ac:dyDescent="0.25">
      <c r="A2539" s="2" t="s">
        <v>4491</v>
      </c>
      <c r="B2539" s="37"/>
      <c r="C2539" s="38"/>
      <c r="D2539" s="33" t="s">
        <v>439</v>
      </c>
      <c r="E2539" s="35" t="s">
        <v>440</v>
      </c>
      <c r="F2539" s="10" t="s">
        <v>9</v>
      </c>
      <c r="G2539" s="18" t="s">
        <v>67</v>
      </c>
      <c r="H2539" s="26">
        <v>164800</v>
      </c>
      <c r="I2539" s="26"/>
      <c r="J2539" s="26"/>
      <c r="K2539" s="26"/>
      <c r="L2539" s="26"/>
      <c r="M2539" s="26"/>
      <c r="N2539" s="26"/>
      <c r="O2539" s="26"/>
      <c r="P2539" s="26"/>
      <c r="Q2539" s="26"/>
      <c r="R2539" s="26"/>
      <c r="S2539" s="26"/>
      <c r="T2539" s="26"/>
    </row>
    <row r="2540" spans="1:20" x14ac:dyDescent="0.25">
      <c r="A2540" s="2" t="s">
        <v>4491</v>
      </c>
      <c r="B2540" s="37"/>
      <c r="C2540" s="38"/>
      <c r="D2540" s="37"/>
      <c r="E2540" s="38"/>
      <c r="F2540" s="10" t="s">
        <v>53</v>
      </c>
      <c r="G2540" s="18" t="s">
        <v>67</v>
      </c>
      <c r="H2540" s="26">
        <v>100000</v>
      </c>
      <c r="I2540" s="26"/>
      <c r="J2540" s="26"/>
      <c r="K2540" s="26"/>
      <c r="L2540" s="26"/>
      <c r="M2540" s="26"/>
      <c r="N2540" s="26"/>
      <c r="O2540" s="26"/>
      <c r="P2540" s="26"/>
      <c r="Q2540" s="26"/>
      <c r="R2540" s="26"/>
      <c r="S2540" s="26"/>
      <c r="T2540" s="26"/>
    </row>
    <row r="2541" spans="1:20" x14ac:dyDescent="0.25">
      <c r="A2541" s="2" t="s">
        <v>4491</v>
      </c>
      <c r="B2541" s="37"/>
      <c r="C2541" s="38"/>
      <c r="D2541" s="37"/>
      <c r="E2541" s="38"/>
      <c r="F2541" s="10" t="s">
        <v>96</v>
      </c>
      <c r="G2541" s="18" t="s">
        <v>67</v>
      </c>
      <c r="H2541" s="26">
        <v>205000</v>
      </c>
      <c r="I2541" s="26"/>
      <c r="J2541" s="26"/>
      <c r="K2541" s="26"/>
      <c r="L2541" s="26"/>
      <c r="M2541" s="26"/>
      <c r="N2541" s="26"/>
      <c r="O2541" s="26"/>
      <c r="P2541" s="26"/>
      <c r="Q2541" s="26"/>
      <c r="R2541" s="26"/>
      <c r="S2541" s="26"/>
      <c r="T2541" s="26"/>
    </row>
    <row r="2542" spans="1:20" x14ac:dyDescent="0.25">
      <c r="A2542" s="2" t="s">
        <v>4491</v>
      </c>
      <c r="B2542" s="34"/>
      <c r="C2542" s="36"/>
      <c r="D2542" s="34"/>
      <c r="E2542" s="36"/>
      <c r="F2542" s="10" t="s">
        <v>20</v>
      </c>
      <c r="G2542" s="18" t="s">
        <v>67</v>
      </c>
      <c r="H2542" s="26">
        <v>190000</v>
      </c>
      <c r="I2542" s="26"/>
      <c r="J2542" s="26"/>
      <c r="K2542" s="26"/>
      <c r="L2542" s="26"/>
      <c r="M2542" s="26"/>
      <c r="N2542" s="26"/>
      <c r="O2542" s="26"/>
      <c r="P2542" s="26"/>
      <c r="Q2542" s="26"/>
      <c r="R2542" s="26"/>
      <c r="S2542" s="26"/>
      <c r="T2542" s="26"/>
    </row>
    <row r="2543" spans="1:20" x14ac:dyDescent="0.25">
      <c r="A2543" s="2" t="s">
        <v>4491</v>
      </c>
      <c r="B2543" s="10" t="s">
        <v>1379</v>
      </c>
      <c r="C2543" s="10"/>
      <c r="D2543" s="10"/>
      <c r="E2543" s="10"/>
      <c r="F2543" s="10"/>
      <c r="G2543" s="10"/>
      <c r="H2543" s="27">
        <f>SUM(H2536:H2542)</f>
        <v>659800</v>
      </c>
      <c r="I2543" s="27">
        <f>SUM(I2538:I2542)</f>
        <v>659800</v>
      </c>
      <c r="J2543" s="27"/>
      <c r="K2543" s="27"/>
      <c r="L2543" s="27"/>
      <c r="M2543" s="27"/>
      <c r="N2543" s="27"/>
      <c r="O2543" s="27"/>
      <c r="P2543" s="27"/>
      <c r="Q2543" s="27"/>
      <c r="R2543" s="27"/>
      <c r="S2543" s="27"/>
      <c r="T2543" s="27"/>
    </row>
    <row r="2544" spans="1:20" x14ac:dyDescent="0.25">
      <c r="A2544" s="2" t="s">
        <v>4491</v>
      </c>
      <c r="B2544" s="33">
        <v>8617080</v>
      </c>
      <c r="C2544" s="35" t="s">
        <v>56</v>
      </c>
      <c r="D2544" s="33" t="s">
        <v>949</v>
      </c>
      <c r="E2544" s="35" t="s">
        <v>950</v>
      </c>
      <c r="F2544" s="10" t="s">
        <v>44</v>
      </c>
      <c r="G2544" s="18" t="s">
        <v>10</v>
      </c>
      <c r="H2544" s="26"/>
      <c r="I2544" s="26"/>
      <c r="J2544" s="26"/>
      <c r="K2544" s="26"/>
      <c r="L2544" s="26"/>
      <c r="M2544" s="26"/>
      <c r="N2544" s="26"/>
      <c r="O2544" s="26">
        <v>250000</v>
      </c>
      <c r="P2544" s="26"/>
      <c r="Q2544" s="26"/>
      <c r="R2544" s="26"/>
      <c r="S2544" s="26"/>
      <c r="T2544" s="26"/>
    </row>
    <row r="2545" spans="1:20" x14ac:dyDescent="0.25">
      <c r="A2545" s="2" t="s">
        <v>4491</v>
      </c>
      <c r="B2545" s="37"/>
      <c r="C2545" s="38"/>
      <c r="D2545" s="37"/>
      <c r="E2545" s="38"/>
      <c r="F2545" s="10" t="s">
        <v>47</v>
      </c>
      <c r="G2545" s="18" t="s">
        <v>10</v>
      </c>
      <c r="H2545" s="26"/>
      <c r="I2545" s="26"/>
      <c r="J2545" s="26"/>
      <c r="K2545" s="26"/>
      <c r="L2545" s="26"/>
      <c r="M2545" s="26"/>
      <c r="N2545" s="26"/>
      <c r="O2545" s="26">
        <v>50000</v>
      </c>
      <c r="P2545" s="26"/>
      <c r="Q2545" s="26"/>
      <c r="R2545" s="26"/>
      <c r="S2545" s="26"/>
      <c r="T2545" s="26"/>
    </row>
    <row r="2546" spans="1:20" x14ac:dyDescent="0.25">
      <c r="A2546" s="2" t="s">
        <v>4491</v>
      </c>
      <c r="B2546" s="37"/>
      <c r="C2546" s="38"/>
      <c r="D2546" s="37"/>
      <c r="E2546" s="38"/>
      <c r="F2546" s="10" t="s">
        <v>53</v>
      </c>
      <c r="G2546" s="18" t="s">
        <v>10</v>
      </c>
      <c r="H2546" s="26"/>
      <c r="I2546" s="26"/>
      <c r="J2546" s="26"/>
      <c r="K2546" s="26"/>
      <c r="L2546" s="26"/>
      <c r="M2546" s="26"/>
      <c r="N2546" s="26">
        <v>50000</v>
      </c>
      <c r="O2546" s="26"/>
      <c r="P2546" s="26"/>
      <c r="Q2546" s="26"/>
      <c r="R2546" s="26"/>
      <c r="S2546" s="26"/>
      <c r="T2546" s="26"/>
    </row>
    <row r="2547" spans="1:20" x14ac:dyDescent="0.25">
      <c r="A2547" s="2" t="s">
        <v>4491</v>
      </c>
      <c r="B2547" s="37"/>
      <c r="C2547" s="38"/>
      <c r="D2547" s="37"/>
      <c r="E2547" s="38"/>
      <c r="F2547" s="10" t="s">
        <v>13</v>
      </c>
      <c r="G2547" s="18" t="s">
        <v>10</v>
      </c>
      <c r="H2547" s="26"/>
      <c r="I2547" s="26"/>
      <c r="J2547" s="26"/>
      <c r="K2547" s="26"/>
      <c r="L2547" s="26"/>
      <c r="M2547" s="26"/>
      <c r="N2547" s="26">
        <v>7000000</v>
      </c>
      <c r="O2547" s="26"/>
      <c r="P2547" s="26"/>
      <c r="Q2547" s="26"/>
      <c r="R2547" s="26"/>
      <c r="S2547" s="26"/>
      <c r="T2547" s="26"/>
    </row>
    <row r="2548" spans="1:20" x14ac:dyDescent="0.25">
      <c r="A2548" s="2" t="s">
        <v>4491</v>
      </c>
      <c r="B2548" s="37"/>
      <c r="C2548" s="38"/>
      <c r="D2548" s="37"/>
      <c r="E2548" s="38"/>
      <c r="F2548" s="10" t="s">
        <v>14</v>
      </c>
      <c r="G2548" s="18" t="s">
        <v>10</v>
      </c>
      <c r="H2548" s="26"/>
      <c r="I2548" s="26"/>
      <c r="J2548" s="26"/>
      <c r="K2548" s="26"/>
      <c r="L2548" s="26"/>
      <c r="M2548" s="26"/>
      <c r="N2548" s="26">
        <v>50000</v>
      </c>
      <c r="O2548" s="26"/>
      <c r="P2548" s="26"/>
      <c r="Q2548" s="26"/>
      <c r="R2548" s="26"/>
      <c r="S2548" s="26"/>
      <c r="T2548" s="26"/>
    </row>
    <row r="2549" spans="1:20" x14ac:dyDescent="0.25">
      <c r="A2549" s="2" t="s">
        <v>4491</v>
      </c>
      <c r="B2549" s="37"/>
      <c r="C2549" s="38"/>
      <c r="D2549" s="37"/>
      <c r="E2549" s="38"/>
      <c r="F2549" s="10" t="s">
        <v>17</v>
      </c>
      <c r="G2549" s="18" t="s">
        <v>10</v>
      </c>
      <c r="H2549" s="26"/>
      <c r="I2549" s="26"/>
      <c r="J2549" s="26"/>
      <c r="K2549" s="26"/>
      <c r="L2549" s="26"/>
      <c r="M2549" s="26"/>
      <c r="N2549" s="26">
        <v>200000</v>
      </c>
      <c r="O2549" s="26"/>
      <c r="P2549" s="26"/>
      <c r="Q2549" s="26"/>
      <c r="R2549" s="26"/>
      <c r="S2549" s="26"/>
      <c r="T2549" s="26"/>
    </row>
    <row r="2550" spans="1:20" x14ac:dyDescent="0.25">
      <c r="A2550" s="2" t="s">
        <v>4491</v>
      </c>
      <c r="B2550" s="34"/>
      <c r="C2550" s="36"/>
      <c r="D2550" s="34"/>
      <c r="E2550" s="36"/>
      <c r="F2550" s="10" t="s">
        <v>515</v>
      </c>
      <c r="G2550" s="18" t="s">
        <v>10</v>
      </c>
      <c r="H2550" s="26"/>
      <c r="I2550" s="26"/>
      <c r="J2550" s="26"/>
      <c r="K2550" s="26"/>
      <c r="L2550" s="26"/>
      <c r="M2550" s="26"/>
      <c r="N2550" s="26"/>
      <c r="O2550" s="26">
        <v>7000000</v>
      </c>
      <c r="P2550" s="26"/>
      <c r="Q2550" s="26"/>
      <c r="R2550" s="26"/>
      <c r="S2550" s="26"/>
      <c r="T2550" s="26"/>
    </row>
    <row r="2551" spans="1:20" x14ac:dyDescent="0.25">
      <c r="A2551" s="2" t="s">
        <v>4491</v>
      </c>
      <c r="B2551" s="10" t="s">
        <v>1380</v>
      </c>
      <c r="C2551" s="10"/>
      <c r="D2551" s="10"/>
      <c r="E2551" s="10"/>
      <c r="F2551" s="10"/>
      <c r="G2551" s="10"/>
      <c r="H2551" s="27"/>
      <c r="I2551" s="27"/>
      <c r="J2551" s="27"/>
      <c r="K2551" s="27"/>
      <c r="L2551" s="27"/>
      <c r="M2551" s="27"/>
      <c r="N2551" s="27">
        <f>SUM(N2544:N2550)</f>
        <v>7300000</v>
      </c>
      <c r="O2551" s="27">
        <f>SUM(O2544:O2550)</f>
        <v>7300000</v>
      </c>
      <c r="P2551" s="27"/>
      <c r="Q2551" s="27"/>
      <c r="R2551" s="27"/>
      <c r="S2551" s="27"/>
      <c r="T2551" s="27"/>
    </row>
    <row r="2552" spans="1:20" x14ac:dyDescent="0.25">
      <c r="A2552" s="2" t="s">
        <v>4491</v>
      </c>
      <c r="B2552" s="33">
        <v>8519106</v>
      </c>
      <c r="C2552" s="35" t="s">
        <v>109</v>
      </c>
      <c r="D2552" s="33" t="s">
        <v>1381</v>
      </c>
      <c r="E2552" s="35" t="s">
        <v>1382</v>
      </c>
      <c r="F2552" s="10" t="s">
        <v>170</v>
      </c>
      <c r="G2552" s="18" t="s">
        <v>485</v>
      </c>
      <c r="H2552" s="26"/>
      <c r="I2552" s="26"/>
      <c r="J2552" s="26">
        <v>88759</v>
      </c>
      <c r="K2552" s="26"/>
      <c r="L2552" s="26"/>
      <c r="M2552" s="26"/>
      <c r="N2552" s="26"/>
      <c r="O2552" s="26"/>
      <c r="P2552" s="26"/>
      <c r="Q2552" s="26"/>
      <c r="R2552" s="26"/>
      <c r="S2552" s="26"/>
      <c r="T2552" s="26"/>
    </row>
    <row r="2553" spans="1:20" x14ac:dyDescent="0.25">
      <c r="A2553" s="2" t="s">
        <v>4491</v>
      </c>
      <c r="B2553" s="37"/>
      <c r="C2553" s="38"/>
      <c r="D2553" s="37"/>
      <c r="E2553" s="38"/>
      <c r="F2553" s="10" t="s">
        <v>9</v>
      </c>
      <c r="G2553" s="18" t="s">
        <v>485</v>
      </c>
      <c r="H2553" s="26"/>
      <c r="I2553" s="26"/>
      <c r="J2553" s="26">
        <v>24994</v>
      </c>
      <c r="K2553" s="26"/>
      <c r="L2553" s="26"/>
      <c r="M2553" s="26"/>
      <c r="N2553" s="26"/>
      <c r="O2553" s="26"/>
      <c r="P2553" s="26"/>
      <c r="Q2553" s="26"/>
      <c r="R2553" s="26"/>
      <c r="S2553" s="26"/>
      <c r="T2553" s="26"/>
    </row>
    <row r="2554" spans="1:20" x14ac:dyDescent="0.25">
      <c r="A2554" s="2" t="s">
        <v>4491</v>
      </c>
      <c r="B2554" s="37"/>
      <c r="C2554" s="38"/>
      <c r="D2554" s="37"/>
      <c r="E2554" s="38"/>
      <c r="F2554" s="10" t="s">
        <v>14</v>
      </c>
      <c r="G2554" s="18" t="s">
        <v>485</v>
      </c>
      <c r="H2554" s="26"/>
      <c r="I2554" s="26"/>
      <c r="J2554" s="26">
        <v>10324</v>
      </c>
      <c r="K2554" s="26"/>
      <c r="L2554" s="26"/>
      <c r="M2554" s="26"/>
      <c r="N2554" s="26"/>
      <c r="O2554" s="26"/>
      <c r="P2554" s="26"/>
      <c r="Q2554" s="26"/>
      <c r="R2554" s="26"/>
      <c r="S2554" s="26"/>
      <c r="T2554" s="26"/>
    </row>
    <row r="2555" spans="1:20" x14ac:dyDescent="0.25">
      <c r="A2555" s="2" t="s">
        <v>4491</v>
      </c>
      <c r="B2555" s="37"/>
      <c r="C2555" s="38"/>
      <c r="D2555" s="37"/>
      <c r="E2555" s="38"/>
      <c r="F2555" s="10" t="s">
        <v>18</v>
      </c>
      <c r="G2555" s="18" t="s">
        <v>485</v>
      </c>
      <c r="H2555" s="26"/>
      <c r="I2555" s="26"/>
      <c r="J2555" s="26">
        <v>481958</v>
      </c>
      <c r="K2555" s="26"/>
      <c r="L2555" s="26"/>
      <c r="M2555" s="26"/>
      <c r="N2555" s="26"/>
      <c r="O2555" s="26"/>
      <c r="P2555" s="26"/>
      <c r="Q2555" s="26"/>
      <c r="R2555" s="26"/>
      <c r="S2555" s="26"/>
      <c r="T2555" s="26"/>
    </row>
    <row r="2556" spans="1:20" x14ac:dyDescent="0.25">
      <c r="A2556" s="2" t="s">
        <v>4491</v>
      </c>
      <c r="B2556" s="37"/>
      <c r="C2556" s="38"/>
      <c r="D2556" s="37"/>
      <c r="E2556" s="38"/>
      <c r="F2556" s="10" t="s">
        <v>77</v>
      </c>
      <c r="G2556" s="18" t="s">
        <v>485</v>
      </c>
      <c r="H2556" s="26"/>
      <c r="I2556" s="26"/>
      <c r="J2556" s="26">
        <v>29430172</v>
      </c>
      <c r="K2556" s="26"/>
      <c r="L2556" s="26"/>
      <c r="M2556" s="26"/>
      <c r="N2556" s="26"/>
      <c r="O2556" s="26"/>
      <c r="P2556" s="26"/>
      <c r="Q2556" s="26"/>
      <c r="R2556" s="26"/>
      <c r="S2556" s="26"/>
      <c r="T2556" s="26"/>
    </row>
    <row r="2557" spans="1:20" x14ac:dyDescent="0.25">
      <c r="A2557" s="2" t="s">
        <v>4491</v>
      </c>
      <c r="B2557" s="37"/>
      <c r="C2557" s="38"/>
      <c r="D2557" s="37"/>
      <c r="E2557" s="38"/>
      <c r="F2557" s="10" t="s">
        <v>20</v>
      </c>
      <c r="G2557" s="18" t="s">
        <v>485</v>
      </c>
      <c r="H2557" s="26"/>
      <c r="I2557" s="26"/>
      <c r="J2557" s="26">
        <v>3049237</v>
      </c>
      <c r="K2557" s="26"/>
      <c r="L2557" s="26"/>
      <c r="M2557" s="26"/>
      <c r="N2557" s="26"/>
      <c r="O2557" s="26"/>
      <c r="P2557" s="26"/>
      <c r="Q2557" s="26"/>
      <c r="R2557" s="26"/>
      <c r="S2557" s="26"/>
      <c r="T2557" s="26"/>
    </row>
    <row r="2558" spans="1:20" x14ac:dyDescent="0.25">
      <c r="A2558" s="2" t="s">
        <v>4491</v>
      </c>
      <c r="B2558" s="34"/>
      <c r="C2558" s="36"/>
      <c r="D2558" s="34"/>
      <c r="E2558" s="36"/>
      <c r="F2558" s="10" t="s">
        <v>24</v>
      </c>
      <c r="G2558" s="18" t="s">
        <v>485</v>
      </c>
      <c r="H2558" s="26"/>
      <c r="I2558" s="26"/>
      <c r="J2558" s="26">
        <v>18593115</v>
      </c>
      <c r="K2558" s="26"/>
      <c r="L2558" s="26"/>
      <c r="M2558" s="26"/>
      <c r="N2558" s="26"/>
      <c r="O2558" s="26"/>
      <c r="P2558" s="26"/>
      <c r="Q2558" s="26"/>
      <c r="R2558" s="26"/>
      <c r="S2558" s="26"/>
      <c r="T2558" s="26"/>
    </row>
    <row r="2559" spans="1:20" x14ac:dyDescent="0.25">
      <c r="A2559" s="2" t="s">
        <v>4491</v>
      </c>
      <c r="B2559" s="10" t="s">
        <v>1383</v>
      </c>
      <c r="C2559" s="10"/>
      <c r="D2559" s="10"/>
      <c r="E2559" s="10"/>
      <c r="F2559" s="10"/>
      <c r="G2559" s="10"/>
      <c r="H2559" s="27"/>
      <c r="I2559" s="27"/>
      <c r="J2559" s="27">
        <v>51678559</v>
      </c>
      <c r="K2559" s="27"/>
      <c r="L2559" s="27"/>
      <c r="M2559" s="27"/>
      <c r="N2559" s="27"/>
      <c r="O2559" s="27"/>
      <c r="P2559" s="27"/>
      <c r="Q2559" s="27"/>
      <c r="R2559" s="27"/>
      <c r="S2559" s="27"/>
      <c r="T2559" s="27"/>
    </row>
    <row r="2560" spans="1:20" x14ac:dyDescent="0.25">
      <c r="A2560" s="2" t="s">
        <v>4491</v>
      </c>
      <c r="B2560" s="33">
        <v>8583513</v>
      </c>
      <c r="C2560" s="18" t="s">
        <v>6</v>
      </c>
      <c r="D2560" s="10" t="s">
        <v>1384</v>
      </c>
      <c r="E2560" s="25" t="s">
        <v>1385</v>
      </c>
      <c r="F2560" s="10" t="s">
        <v>53</v>
      </c>
      <c r="G2560" s="18" t="s">
        <v>10</v>
      </c>
      <c r="H2560" s="26"/>
      <c r="I2560" s="26"/>
      <c r="J2560" s="26"/>
      <c r="K2560" s="26"/>
      <c r="L2560" s="26"/>
      <c r="M2560" s="26"/>
      <c r="N2560" s="26">
        <v>569530</v>
      </c>
      <c r="O2560" s="26"/>
      <c r="P2560" s="26"/>
      <c r="Q2560" s="26"/>
      <c r="R2560" s="26"/>
      <c r="S2560" s="26"/>
      <c r="T2560" s="26"/>
    </row>
    <row r="2561" spans="1:20" x14ac:dyDescent="0.25">
      <c r="A2561" s="2" t="s">
        <v>4491</v>
      </c>
      <c r="B2561" s="37"/>
      <c r="C2561" s="35" t="s">
        <v>59</v>
      </c>
      <c r="D2561" s="33" t="s">
        <v>1046</v>
      </c>
      <c r="E2561" s="35" t="s">
        <v>1047</v>
      </c>
      <c r="F2561" s="10" t="s">
        <v>170</v>
      </c>
      <c r="G2561" s="18" t="s">
        <v>10</v>
      </c>
      <c r="H2561" s="26"/>
      <c r="I2561" s="26"/>
      <c r="J2561" s="26"/>
      <c r="K2561" s="26"/>
      <c r="L2561" s="26"/>
      <c r="M2561" s="26"/>
      <c r="N2561" s="26">
        <v>300000</v>
      </c>
      <c r="O2561" s="26"/>
      <c r="P2561" s="26"/>
      <c r="Q2561" s="26"/>
      <c r="R2561" s="26"/>
      <c r="S2561" s="26"/>
      <c r="T2561" s="26"/>
    </row>
    <row r="2562" spans="1:20" x14ac:dyDescent="0.25">
      <c r="A2562" s="2" t="s">
        <v>4491</v>
      </c>
      <c r="B2562" s="37"/>
      <c r="C2562" s="36"/>
      <c r="D2562" s="34"/>
      <c r="E2562" s="36"/>
      <c r="F2562" s="10" t="s">
        <v>24</v>
      </c>
      <c r="G2562" s="18" t="s">
        <v>10</v>
      </c>
      <c r="H2562" s="26"/>
      <c r="I2562" s="26"/>
      <c r="J2562" s="26"/>
      <c r="K2562" s="26"/>
      <c r="L2562" s="26"/>
      <c r="M2562" s="26"/>
      <c r="N2562" s="26">
        <v>550000</v>
      </c>
      <c r="O2562" s="26"/>
      <c r="P2562" s="26"/>
      <c r="Q2562" s="26"/>
      <c r="R2562" s="26"/>
      <c r="S2562" s="26"/>
      <c r="T2562" s="26"/>
    </row>
    <row r="2563" spans="1:20" x14ac:dyDescent="0.25">
      <c r="A2563" s="2" t="s">
        <v>4491</v>
      </c>
      <c r="B2563" s="37"/>
      <c r="C2563" s="18" t="s">
        <v>25</v>
      </c>
      <c r="D2563" s="10" t="s">
        <v>1386</v>
      </c>
      <c r="E2563" s="25" t="s">
        <v>1387</v>
      </c>
      <c r="F2563" s="10" t="s">
        <v>37</v>
      </c>
      <c r="G2563" s="18" t="s">
        <v>10</v>
      </c>
      <c r="H2563" s="26"/>
      <c r="I2563" s="26"/>
      <c r="J2563" s="26"/>
      <c r="K2563" s="26"/>
      <c r="L2563" s="26"/>
      <c r="M2563" s="26"/>
      <c r="N2563" s="26">
        <v>100000</v>
      </c>
      <c r="O2563" s="26"/>
      <c r="P2563" s="26"/>
      <c r="Q2563" s="26"/>
      <c r="R2563" s="26"/>
      <c r="S2563" s="26"/>
      <c r="T2563" s="26"/>
    </row>
    <row r="2564" spans="1:20" x14ac:dyDescent="0.25">
      <c r="A2564" s="2" t="s">
        <v>4491</v>
      </c>
      <c r="B2564" s="37"/>
      <c r="C2564" s="35" t="s">
        <v>93</v>
      </c>
      <c r="D2564" s="10" t="s">
        <v>980</v>
      </c>
      <c r="E2564" s="25" t="s">
        <v>981</v>
      </c>
      <c r="F2564" s="10" t="s">
        <v>39</v>
      </c>
      <c r="G2564" s="18" t="s">
        <v>10</v>
      </c>
      <c r="H2564" s="26"/>
      <c r="I2564" s="26"/>
      <c r="J2564" s="26"/>
      <c r="K2564" s="26"/>
      <c r="L2564" s="26"/>
      <c r="M2564" s="26"/>
      <c r="N2564" s="26">
        <v>600000</v>
      </c>
      <c r="O2564" s="26"/>
      <c r="P2564" s="26"/>
      <c r="Q2564" s="26"/>
      <c r="R2564" s="26"/>
      <c r="S2564" s="26"/>
      <c r="T2564" s="26"/>
    </row>
    <row r="2565" spans="1:20" x14ac:dyDescent="0.25">
      <c r="A2565" s="2" t="s">
        <v>4491</v>
      </c>
      <c r="B2565" s="37"/>
      <c r="C2565" s="36"/>
      <c r="D2565" s="10" t="s">
        <v>1388</v>
      </c>
      <c r="E2565" s="25" t="s">
        <v>1389</v>
      </c>
      <c r="F2565" s="10" t="s">
        <v>156</v>
      </c>
      <c r="G2565" s="18" t="s">
        <v>10</v>
      </c>
      <c r="H2565" s="26"/>
      <c r="I2565" s="26"/>
      <c r="J2565" s="26"/>
      <c r="K2565" s="26"/>
      <c r="L2565" s="26"/>
      <c r="M2565" s="26"/>
      <c r="N2565" s="26">
        <v>2900000</v>
      </c>
      <c r="O2565" s="26"/>
      <c r="P2565" s="26"/>
      <c r="Q2565" s="26"/>
      <c r="R2565" s="26"/>
      <c r="S2565" s="26"/>
      <c r="T2565" s="26"/>
    </row>
    <row r="2566" spans="1:20" x14ac:dyDescent="0.25">
      <c r="A2566" s="2" t="s">
        <v>4491</v>
      </c>
      <c r="B2566" s="37"/>
      <c r="C2566" s="18" t="s">
        <v>149</v>
      </c>
      <c r="D2566" s="10" t="s">
        <v>692</v>
      </c>
      <c r="E2566" s="25" t="s">
        <v>693</v>
      </c>
      <c r="F2566" s="10" t="s">
        <v>165</v>
      </c>
      <c r="G2566" s="18" t="s">
        <v>10</v>
      </c>
      <c r="H2566" s="26"/>
      <c r="I2566" s="26"/>
      <c r="J2566" s="26"/>
      <c r="K2566" s="26"/>
      <c r="L2566" s="26"/>
      <c r="M2566" s="26"/>
      <c r="N2566" s="26">
        <v>300000</v>
      </c>
      <c r="O2566" s="26"/>
      <c r="P2566" s="26"/>
      <c r="Q2566" s="26"/>
      <c r="R2566" s="26"/>
      <c r="S2566" s="26"/>
      <c r="T2566" s="26"/>
    </row>
    <row r="2567" spans="1:20" x14ac:dyDescent="0.25">
      <c r="A2567" s="2" t="s">
        <v>4491</v>
      </c>
      <c r="B2567" s="37"/>
      <c r="C2567" s="35" t="s">
        <v>1218</v>
      </c>
      <c r="D2567" s="33" t="s">
        <v>1219</v>
      </c>
      <c r="E2567" s="35" t="s">
        <v>1220</v>
      </c>
      <c r="F2567" s="10" t="s">
        <v>18</v>
      </c>
      <c r="G2567" s="18" t="s">
        <v>10</v>
      </c>
      <c r="H2567" s="26"/>
      <c r="I2567" s="26"/>
      <c r="J2567" s="26"/>
      <c r="K2567" s="26"/>
      <c r="L2567" s="26"/>
      <c r="M2567" s="26"/>
      <c r="N2567" s="26"/>
      <c r="O2567" s="26">
        <v>3730140</v>
      </c>
      <c r="P2567" s="26"/>
      <c r="Q2567" s="26"/>
      <c r="R2567" s="26"/>
      <c r="S2567" s="26"/>
      <c r="T2567" s="26"/>
    </row>
    <row r="2568" spans="1:20" x14ac:dyDescent="0.25">
      <c r="A2568" s="2" t="s">
        <v>4491</v>
      </c>
      <c r="B2568" s="37"/>
      <c r="C2568" s="38"/>
      <c r="D2568" s="37"/>
      <c r="E2568" s="38"/>
      <c r="F2568" s="10" t="s">
        <v>19</v>
      </c>
      <c r="G2568" s="18" t="s">
        <v>10</v>
      </c>
      <c r="H2568" s="26"/>
      <c r="I2568" s="26"/>
      <c r="J2568" s="26"/>
      <c r="K2568" s="26"/>
      <c r="L2568" s="26"/>
      <c r="M2568" s="26"/>
      <c r="N2568" s="26"/>
      <c r="O2568" s="26">
        <v>775</v>
      </c>
      <c r="P2568" s="26"/>
      <c r="Q2568" s="26"/>
      <c r="R2568" s="26"/>
      <c r="S2568" s="26"/>
      <c r="T2568" s="26"/>
    </row>
    <row r="2569" spans="1:20" x14ac:dyDescent="0.25">
      <c r="A2569" s="2" t="s">
        <v>4491</v>
      </c>
      <c r="B2569" s="37"/>
      <c r="C2569" s="38"/>
      <c r="D2569" s="37"/>
      <c r="E2569" s="38"/>
      <c r="F2569" s="10" t="s">
        <v>82</v>
      </c>
      <c r="G2569" s="18" t="s">
        <v>10</v>
      </c>
      <c r="H2569" s="26"/>
      <c r="I2569" s="26"/>
      <c r="J2569" s="26"/>
      <c r="K2569" s="26"/>
      <c r="L2569" s="26"/>
      <c r="M2569" s="26"/>
      <c r="N2569" s="26"/>
      <c r="O2569" s="26">
        <v>200000</v>
      </c>
      <c r="P2569" s="26"/>
      <c r="Q2569" s="26"/>
      <c r="R2569" s="26"/>
      <c r="S2569" s="26"/>
      <c r="T2569" s="26"/>
    </row>
    <row r="2570" spans="1:20" x14ac:dyDescent="0.25">
      <c r="A2570" s="2" t="s">
        <v>4491</v>
      </c>
      <c r="B2570" s="37"/>
      <c r="C2570" s="38"/>
      <c r="D2570" s="37"/>
      <c r="E2570" s="38"/>
      <c r="F2570" s="10" t="s">
        <v>22</v>
      </c>
      <c r="G2570" s="18" t="s">
        <v>10</v>
      </c>
      <c r="H2570" s="26"/>
      <c r="I2570" s="26"/>
      <c r="J2570" s="26"/>
      <c r="K2570" s="26"/>
      <c r="L2570" s="26"/>
      <c r="M2570" s="26"/>
      <c r="N2570" s="26"/>
      <c r="O2570" s="26">
        <v>300000</v>
      </c>
      <c r="P2570" s="26"/>
      <c r="Q2570" s="26"/>
      <c r="R2570" s="26"/>
      <c r="S2570" s="26"/>
      <c r="T2570" s="26"/>
    </row>
    <row r="2571" spans="1:20" x14ac:dyDescent="0.25">
      <c r="A2571" s="2" t="s">
        <v>4491</v>
      </c>
      <c r="B2571" s="37"/>
      <c r="C2571" s="38"/>
      <c r="D2571" s="37"/>
      <c r="E2571" s="38"/>
      <c r="F2571" s="10" t="s">
        <v>335</v>
      </c>
      <c r="G2571" s="18" t="s">
        <v>10</v>
      </c>
      <c r="H2571" s="26"/>
      <c r="I2571" s="26"/>
      <c r="J2571" s="26"/>
      <c r="K2571" s="26"/>
      <c r="L2571" s="26"/>
      <c r="M2571" s="26"/>
      <c r="N2571" s="26"/>
      <c r="O2571" s="26">
        <v>30000</v>
      </c>
      <c r="P2571" s="26"/>
      <c r="Q2571" s="26"/>
      <c r="R2571" s="26"/>
      <c r="S2571" s="26"/>
      <c r="T2571" s="26"/>
    </row>
    <row r="2572" spans="1:20" x14ac:dyDescent="0.25">
      <c r="A2572" s="2" t="s">
        <v>4491</v>
      </c>
      <c r="B2572" s="37"/>
      <c r="C2572" s="38"/>
      <c r="D2572" s="37"/>
      <c r="E2572" s="38"/>
      <c r="F2572" s="10" t="s">
        <v>180</v>
      </c>
      <c r="G2572" s="18" t="s">
        <v>10</v>
      </c>
      <c r="H2572" s="26"/>
      <c r="I2572" s="26"/>
      <c r="J2572" s="26"/>
      <c r="K2572" s="26"/>
      <c r="L2572" s="26"/>
      <c r="M2572" s="26"/>
      <c r="N2572" s="26"/>
      <c r="O2572" s="26">
        <v>500000</v>
      </c>
      <c r="P2572" s="26"/>
      <c r="Q2572" s="26"/>
      <c r="R2572" s="26"/>
      <c r="S2572" s="26"/>
      <c r="T2572" s="26"/>
    </row>
    <row r="2573" spans="1:20" x14ac:dyDescent="0.25">
      <c r="A2573" s="2" t="s">
        <v>4491</v>
      </c>
      <c r="B2573" s="37"/>
      <c r="C2573" s="38"/>
      <c r="D2573" s="37"/>
      <c r="E2573" s="38"/>
      <c r="F2573" s="10" t="s">
        <v>188</v>
      </c>
      <c r="G2573" s="18" t="s">
        <v>10</v>
      </c>
      <c r="H2573" s="26"/>
      <c r="I2573" s="26"/>
      <c r="J2573" s="26"/>
      <c r="K2573" s="26"/>
      <c r="L2573" s="26"/>
      <c r="M2573" s="26"/>
      <c r="N2573" s="26"/>
      <c r="O2573" s="26">
        <v>58615</v>
      </c>
      <c r="P2573" s="26"/>
      <c r="Q2573" s="26"/>
      <c r="R2573" s="26"/>
      <c r="S2573" s="26"/>
      <c r="T2573" s="26"/>
    </row>
    <row r="2574" spans="1:20" x14ac:dyDescent="0.25">
      <c r="A2574" s="2" t="s">
        <v>4491</v>
      </c>
      <c r="B2574" s="34"/>
      <c r="C2574" s="36"/>
      <c r="D2574" s="34"/>
      <c r="E2574" s="36"/>
      <c r="F2574" s="10" t="s">
        <v>1390</v>
      </c>
      <c r="G2574" s="18" t="s">
        <v>10</v>
      </c>
      <c r="H2574" s="26"/>
      <c r="I2574" s="26"/>
      <c r="J2574" s="26"/>
      <c r="K2574" s="26"/>
      <c r="L2574" s="26"/>
      <c r="M2574" s="26"/>
      <c r="N2574" s="26"/>
      <c r="O2574" s="26">
        <v>500000</v>
      </c>
      <c r="P2574" s="26"/>
      <c r="Q2574" s="26"/>
      <c r="R2574" s="26"/>
      <c r="S2574" s="26"/>
      <c r="T2574" s="26"/>
    </row>
    <row r="2575" spans="1:20" x14ac:dyDescent="0.25">
      <c r="A2575" s="2" t="s">
        <v>4491</v>
      </c>
      <c r="B2575" s="10" t="s">
        <v>1391</v>
      </c>
      <c r="C2575" s="10"/>
      <c r="D2575" s="10"/>
      <c r="E2575" s="10"/>
      <c r="F2575" s="10"/>
      <c r="G2575" s="10"/>
      <c r="H2575" s="27"/>
      <c r="I2575" s="27"/>
      <c r="J2575" s="27"/>
      <c r="K2575" s="27"/>
      <c r="L2575" s="27"/>
      <c r="M2575" s="27"/>
      <c r="N2575" s="27">
        <f>SUM(N2560:N2574)</f>
        <v>5319530</v>
      </c>
      <c r="O2575" s="27">
        <f>SUM(O2560:O2574)</f>
        <v>5319530</v>
      </c>
      <c r="P2575" s="27"/>
      <c r="Q2575" s="27"/>
      <c r="R2575" s="27"/>
      <c r="S2575" s="27"/>
      <c r="T2575" s="27"/>
    </row>
    <row r="2576" spans="1:20" x14ac:dyDescent="0.25">
      <c r="A2576" s="2" t="s">
        <v>4491</v>
      </c>
      <c r="B2576" s="33">
        <v>8668725</v>
      </c>
      <c r="C2576" s="18" t="s">
        <v>88</v>
      </c>
      <c r="D2576" s="10" t="s">
        <v>1392</v>
      </c>
      <c r="E2576" s="18" t="s">
        <v>1393</v>
      </c>
      <c r="F2576" s="10" t="s">
        <v>24</v>
      </c>
      <c r="G2576" s="18" t="s">
        <v>67</v>
      </c>
      <c r="H2576" s="26">
        <v>42258122</v>
      </c>
      <c r="I2576" s="26"/>
      <c r="J2576" s="26"/>
      <c r="K2576" s="26"/>
      <c r="L2576" s="26"/>
      <c r="M2576" s="26"/>
      <c r="N2576" s="26"/>
      <c r="O2576" s="26"/>
      <c r="P2576" s="26"/>
      <c r="Q2576" s="26"/>
      <c r="R2576" s="26"/>
      <c r="S2576" s="26"/>
      <c r="T2576" s="26"/>
    </row>
    <row r="2577" spans="1:20" x14ac:dyDescent="0.25">
      <c r="A2577" s="2" t="s">
        <v>4491</v>
      </c>
      <c r="B2577" s="37"/>
      <c r="C2577" s="35" t="s">
        <v>6</v>
      </c>
      <c r="D2577" s="33" t="s">
        <v>1394</v>
      </c>
      <c r="E2577" s="35" t="s">
        <v>1395</v>
      </c>
      <c r="F2577" s="10" t="s">
        <v>9</v>
      </c>
      <c r="G2577" s="18" t="s">
        <v>67</v>
      </c>
      <c r="H2577" s="26"/>
      <c r="I2577" s="26">
        <v>600000</v>
      </c>
      <c r="J2577" s="26"/>
      <c r="K2577" s="26"/>
      <c r="L2577" s="26"/>
      <c r="M2577" s="26"/>
      <c r="N2577" s="26"/>
      <c r="O2577" s="26"/>
      <c r="P2577" s="26"/>
      <c r="Q2577" s="26"/>
      <c r="R2577" s="26"/>
      <c r="S2577" s="26"/>
      <c r="T2577" s="26"/>
    </row>
    <row r="2578" spans="1:20" x14ac:dyDescent="0.25">
      <c r="A2578" s="2" t="s">
        <v>4491</v>
      </c>
      <c r="B2578" s="37"/>
      <c r="C2578" s="38"/>
      <c r="D2578" s="37"/>
      <c r="E2578" s="38"/>
      <c r="F2578" s="10" t="s">
        <v>53</v>
      </c>
      <c r="G2578" s="18" t="s">
        <v>67</v>
      </c>
      <c r="H2578" s="26"/>
      <c r="I2578" s="26">
        <v>400000</v>
      </c>
      <c r="J2578" s="26"/>
      <c r="K2578" s="26"/>
      <c r="L2578" s="26"/>
      <c r="M2578" s="26"/>
      <c r="N2578" s="26"/>
      <c r="O2578" s="26"/>
      <c r="P2578" s="26"/>
      <c r="Q2578" s="26"/>
      <c r="R2578" s="26"/>
      <c r="S2578" s="26"/>
      <c r="T2578" s="26"/>
    </row>
    <row r="2579" spans="1:20" x14ac:dyDescent="0.25">
      <c r="A2579" s="2" t="s">
        <v>4491</v>
      </c>
      <c r="B2579" s="37"/>
      <c r="C2579" s="38"/>
      <c r="D2579" s="37"/>
      <c r="E2579" s="38"/>
      <c r="F2579" s="10" t="s">
        <v>12</v>
      </c>
      <c r="G2579" s="18" t="s">
        <v>67</v>
      </c>
      <c r="H2579" s="26"/>
      <c r="I2579" s="26">
        <v>2000000</v>
      </c>
      <c r="J2579" s="26"/>
      <c r="K2579" s="26"/>
      <c r="L2579" s="26"/>
      <c r="M2579" s="26"/>
      <c r="N2579" s="26"/>
      <c r="O2579" s="26"/>
      <c r="P2579" s="26"/>
      <c r="Q2579" s="26"/>
      <c r="R2579" s="26"/>
      <c r="S2579" s="26"/>
      <c r="T2579" s="26"/>
    </row>
    <row r="2580" spans="1:20" x14ac:dyDescent="0.25">
      <c r="A2580" s="2" t="s">
        <v>4491</v>
      </c>
      <c r="B2580" s="37"/>
      <c r="C2580" s="38"/>
      <c r="D2580" s="37"/>
      <c r="E2580" s="38"/>
      <c r="F2580" s="10" t="s">
        <v>17</v>
      </c>
      <c r="G2580" s="18" t="s">
        <v>67</v>
      </c>
      <c r="H2580" s="26"/>
      <c r="I2580" s="26">
        <v>500000</v>
      </c>
      <c r="J2580" s="26"/>
      <c r="K2580" s="26"/>
      <c r="L2580" s="26"/>
      <c r="M2580" s="26"/>
      <c r="N2580" s="26"/>
      <c r="O2580" s="26"/>
      <c r="P2580" s="26"/>
      <c r="Q2580" s="26"/>
      <c r="R2580" s="26"/>
      <c r="S2580" s="26"/>
      <c r="T2580" s="26"/>
    </row>
    <row r="2581" spans="1:20" x14ac:dyDescent="0.25">
      <c r="A2581" s="2" t="s">
        <v>4491</v>
      </c>
      <c r="B2581" s="37"/>
      <c r="C2581" s="38"/>
      <c r="D2581" s="37"/>
      <c r="E2581" s="38"/>
      <c r="F2581" s="10" t="s">
        <v>18</v>
      </c>
      <c r="G2581" s="18" t="s">
        <v>67</v>
      </c>
      <c r="H2581" s="26"/>
      <c r="I2581" s="26">
        <v>2000000</v>
      </c>
      <c r="J2581" s="26"/>
      <c r="K2581" s="26"/>
      <c r="L2581" s="26"/>
      <c r="M2581" s="26"/>
      <c r="N2581" s="26"/>
      <c r="O2581" s="26"/>
      <c r="P2581" s="26"/>
      <c r="Q2581" s="26"/>
      <c r="R2581" s="26"/>
      <c r="S2581" s="26"/>
      <c r="T2581" s="26"/>
    </row>
    <row r="2582" spans="1:20" x14ac:dyDescent="0.25">
      <c r="A2582" s="2" t="s">
        <v>4491</v>
      </c>
      <c r="B2582" s="37"/>
      <c r="C2582" s="38"/>
      <c r="D2582" s="37"/>
      <c r="E2582" s="38"/>
      <c r="F2582" s="10" t="s">
        <v>96</v>
      </c>
      <c r="G2582" s="18" t="s">
        <v>67</v>
      </c>
      <c r="H2582" s="26"/>
      <c r="I2582" s="26">
        <v>10000000</v>
      </c>
      <c r="J2582" s="26"/>
      <c r="K2582" s="26"/>
      <c r="L2582" s="26"/>
      <c r="M2582" s="26"/>
      <c r="N2582" s="26"/>
      <c r="O2582" s="26"/>
      <c r="P2582" s="26"/>
      <c r="Q2582" s="26"/>
      <c r="R2582" s="26"/>
      <c r="S2582" s="26"/>
      <c r="T2582" s="26"/>
    </row>
    <row r="2583" spans="1:20" x14ac:dyDescent="0.25">
      <c r="A2583" s="2" t="s">
        <v>4491</v>
      </c>
      <c r="B2583" s="37"/>
      <c r="C2583" s="38"/>
      <c r="D2583" s="37"/>
      <c r="E2583" s="38"/>
      <c r="F2583" s="10" t="s">
        <v>20</v>
      </c>
      <c r="G2583" s="18" t="s">
        <v>67</v>
      </c>
      <c r="H2583" s="26"/>
      <c r="I2583" s="26">
        <v>400000</v>
      </c>
      <c r="J2583" s="26"/>
      <c r="K2583" s="26"/>
      <c r="L2583" s="26"/>
      <c r="M2583" s="26"/>
      <c r="N2583" s="26"/>
      <c r="O2583" s="26"/>
      <c r="P2583" s="26"/>
      <c r="Q2583" s="26"/>
      <c r="R2583" s="26"/>
      <c r="S2583" s="26"/>
      <c r="T2583" s="26"/>
    </row>
    <row r="2584" spans="1:20" x14ac:dyDescent="0.25">
      <c r="A2584" s="2" t="s">
        <v>4491</v>
      </c>
      <c r="B2584" s="37"/>
      <c r="C2584" s="38"/>
      <c r="D2584" s="37"/>
      <c r="E2584" s="38"/>
      <c r="F2584" s="10" t="s">
        <v>417</v>
      </c>
      <c r="G2584" s="18" t="s">
        <v>67</v>
      </c>
      <c r="H2584" s="26"/>
      <c r="I2584" s="26">
        <v>6358122</v>
      </c>
      <c r="J2584" s="26"/>
      <c r="K2584" s="26"/>
      <c r="L2584" s="26"/>
      <c r="M2584" s="26"/>
      <c r="N2584" s="26"/>
      <c r="O2584" s="26"/>
      <c r="P2584" s="26"/>
      <c r="Q2584" s="26"/>
      <c r="R2584" s="26"/>
      <c r="S2584" s="26"/>
      <c r="T2584" s="26"/>
    </row>
    <row r="2585" spans="1:20" x14ac:dyDescent="0.25">
      <c r="A2585" s="2" t="s">
        <v>4491</v>
      </c>
      <c r="B2585" s="37"/>
      <c r="C2585" s="38"/>
      <c r="D2585" s="37"/>
      <c r="E2585" s="38"/>
      <c r="F2585" s="10" t="s">
        <v>130</v>
      </c>
      <c r="G2585" s="18" t="s">
        <v>67</v>
      </c>
      <c r="H2585" s="26"/>
      <c r="I2585" s="26">
        <v>7000000</v>
      </c>
      <c r="J2585" s="26"/>
      <c r="K2585" s="26"/>
      <c r="L2585" s="26"/>
      <c r="M2585" s="26"/>
      <c r="N2585" s="26"/>
      <c r="O2585" s="26"/>
      <c r="P2585" s="26"/>
      <c r="Q2585" s="26"/>
      <c r="R2585" s="26"/>
      <c r="S2585" s="26"/>
      <c r="T2585" s="26"/>
    </row>
    <row r="2586" spans="1:20" x14ac:dyDescent="0.25">
      <c r="A2586" s="2" t="s">
        <v>4491</v>
      </c>
      <c r="B2586" s="37"/>
      <c r="C2586" s="38"/>
      <c r="D2586" s="37"/>
      <c r="E2586" s="38"/>
      <c r="F2586" s="10" t="s">
        <v>298</v>
      </c>
      <c r="G2586" s="18" t="s">
        <v>67</v>
      </c>
      <c r="H2586" s="26"/>
      <c r="I2586" s="26">
        <v>7000000</v>
      </c>
      <c r="J2586" s="26"/>
      <c r="K2586" s="26"/>
      <c r="L2586" s="26"/>
      <c r="M2586" s="26"/>
      <c r="N2586" s="26"/>
      <c r="O2586" s="26"/>
      <c r="P2586" s="26"/>
      <c r="Q2586" s="26"/>
      <c r="R2586" s="26"/>
      <c r="S2586" s="26"/>
      <c r="T2586" s="26"/>
    </row>
    <row r="2587" spans="1:20" x14ac:dyDescent="0.25">
      <c r="A2587" s="2" t="s">
        <v>4491</v>
      </c>
      <c r="B2587" s="34"/>
      <c r="C2587" s="36"/>
      <c r="D2587" s="34"/>
      <c r="E2587" s="36"/>
      <c r="F2587" s="10" t="s">
        <v>405</v>
      </c>
      <c r="G2587" s="18" t="s">
        <v>67</v>
      </c>
      <c r="H2587" s="26"/>
      <c r="I2587" s="26">
        <v>6000000</v>
      </c>
      <c r="J2587" s="26"/>
      <c r="K2587" s="26"/>
      <c r="L2587" s="26"/>
      <c r="M2587" s="26"/>
      <c r="N2587" s="26"/>
      <c r="O2587" s="26"/>
      <c r="P2587" s="26"/>
      <c r="Q2587" s="26"/>
      <c r="R2587" s="26"/>
      <c r="S2587" s="26"/>
      <c r="T2587" s="26"/>
    </row>
    <row r="2588" spans="1:20" x14ac:dyDescent="0.25">
      <c r="A2588" s="2" t="s">
        <v>4491</v>
      </c>
      <c r="B2588" s="10" t="s">
        <v>1396</v>
      </c>
      <c r="C2588" s="10"/>
      <c r="D2588" s="10"/>
      <c r="E2588" s="10"/>
      <c r="F2588" s="10"/>
      <c r="G2588" s="10"/>
      <c r="H2588" s="27">
        <f>SUM(H2576:H2587)</f>
        <v>42258122</v>
      </c>
      <c r="I2588" s="27">
        <f>SUM(I2576:I2587)</f>
        <v>42258122</v>
      </c>
      <c r="J2588" s="27"/>
      <c r="K2588" s="27"/>
      <c r="L2588" s="27"/>
      <c r="M2588" s="27"/>
      <c r="N2588" s="27"/>
      <c r="O2588" s="27"/>
      <c r="P2588" s="27"/>
      <c r="Q2588" s="27"/>
      <c r="R2588" s="27"/>
      <c r="S2588" s="27"/>
      <c r="T2588" s="27"/>
    </row>
    <row r="2589" spans="1:20" x14ac:dyDescent="0.25">
      <c r="A2589" s="2" t="s">
        <v>4491</v>
      </c>
      <c r="B2589" s="23">
        <v>8547153</v>
      </c>
      <c r="C2589" s="18" t="s">
        <v>211</v>
      </c>
      <c r="D2589" s="10" t="s">
        <v>1397</v>
      </c>
      <c r="E2589" s="18" t="s">
        <v>1398</v>
      </c>
      <c r="F2589" s="10" t="s">
        <v>22</v>
      </c>
      <c r="G2589" s="18" t="s">
        <v>1399</v>
      </c>
      <c r="H2589" s="26"/>
      <c r="I2589" s="26"/>
      <c r="J2589" s="26">
        <v>187824</v>
      </c>
      <c r="K2589" s="26"/>
      <c r="L2589" s="26"/>
      <c r="M2589" s="26"/>
      <c r="N2589" s="26"/>
      <c r="O2589" s="26"/>
      <c r="P2589" s="26"/>
      <c r="Q2589" s="26"/>
      <c r="R2589" s="26"/>
      <c r="S2589" s="26"/>
      <c r="T2589" s="26"/>
    </row>
    <row r="2590" spans="1:20" x14ac:dyDescent="0.25">
      <c r="A2590" s="2" t="s">
        <v>4491</v>
      </c>
      <c r="B2590" s="10" t="s">
        <v>1400</v>
      </c>
      <c r="C2590" s="10"/>
      <c r="D2590" s="10"/>
      <c r="E2590" s="10"/>
      <c r="F2590" s="10"/>
      <c r="G2590" s="10"/>
      <c r="H2590" s="27"/>
      <c r="I2590" s="27"/>
      <c r="J2590" s="27">
        <v>187824</v>
      </c>
      <c r="K2590" s="27"/>
      <c r="L2590" s="27"/>
      <c r="M2590" s="27"/>
      <c r="N2590" s="27"/>
      <c r="O2590" s="27"/>
      <c r="P2590" s="27"/>
      <c r="Q2590" s="27"/>
      <c r="R2590" s="27"/>
      <c r="S2590" s="27"/>
      <c r="T2590" s="27"/>
    </row>
    <row r="2591" spans="1:20" x14ac:dyDescent="0.25">
      <c r="A2591" s="2" t="s">
        <v>4491</v>
      </c>
      <c r="B2591" s="33">
        <v>8669453</v>
      </c>
      <c r="C2591" s="18" t="s">
        <v>88</v>
      </c>
      <c r="D2591" s="10" t="s">
        <v>1392</v>
      </c>
      <c r="E2591" s="18" t="s">
        <v>1393</v>
      </c>
      <c r="F2591" s="10" t="s">
        <v>24</v>
      </c>
      <c r="G2591" s="18" t="s">
        <v>67</v>
      </c>
      <c r="H2591" s="26">
        <v>41700000</v>
      </c>
      <c r="I2591" s="26"/>
      <c r="J2591" s="26"/>
      <c r="K2591" s="26"/>
      <c r="L2591" s="26"/>
      <c r="M2591" s="26"/>
      <c r="N2591" s="26"/>
      <c r="O2591" s="26"/>
      <c r="P2591" s="26"/>
      <c r="Q2591" s="26"/>
      <c r="R2591" s="26"/>
      <c r="S2591" s="26"/>
      <c r="T2591" s="26"/>
    </row>
    <row r="2592" spans="1:20" x14ac:dyDescent="0.25">
      <c r="A2592" s="2" t="s">
        <v>4491</v>
      </c>
      <c r="B2592" s="37"/>
      <c r="C2592" s="35" t="s">
        <v>6</v>
      </c>
      <c r="D2592" s="33" t="s">
        <v>1401</v>
      </c>
      <c r="E2592" s="35" t="s">
        <v>1402</v>
      </c>
      <c r="F2592" s="10" t="s">
        <v>9</v>
      </c>
      <c r="G2592" s="18" t="s">
        <v>67</v>
      </c>
      <c r="H2592" s="26"/>
      <c r="I2592" s="26">
        <v>300000</v>
      </c>
      <c r="J2592" s="26"/>
      <c r="K2592" s="26"/>
      <c r="L2592" s="26"/>
      <c r="M2592" s="26"/>
      <c r="N2592" s="26"/>
      <c r="O2592" s="26"/>
      <c r="P2592" s="26"/>
      <c r="Q2592" s="26"/>
      <c r="R2592" s="26"/>
      <c r="S2592" s="26"/>
      <c r="T2592" s="26"/>
    </row>
    <row r="2593" spans="1:20" x14ac:dyDescent="0.25">
      <c r="A2593" s="2" t="s">
        <v>4491</v>
      </c>
      <c r="B2593" s="37"/>
      <c r="C2593" s="38"/>
      <c r="D2593" s="37"/>
      <c r="E2593" s="38"/>
      <c r="F2593" s="10" t="s">
        <v>53</v>
      </c>
      <c r="G2593" s="18" t="s">
        <v>67</v>
      </c>
      <c r="H2593" s="26"/>
      <c r="I2593" s="26">
        <v>300000</v>
      </c>
      <c r="J2593" s="26"/>
      <c r="K2593" s="26"/>
      <c r="L2593" s="26"/>
      <c r="M2593" s="26"/>
      <c r="N2593" s="26"/>
      <c r="O2593" s="26"/>
      <c r="P2593" s="26"/>
      <c r="Q2593" s="26"/>
      <c r="R2593" s="26"/>
      <c r="S2593" s="26"/>
      <c r="T2593" s="26"/>
    </row>
    <row r="2594" spans="1:20" x14ac:dyDescent="0.25">
      <c r="A2594" s="2" t="s">
        <v>4491</v>
      </c>
      <c r="B2594" s="37"/>
      <c r="C2594" s="38"/>
      <c r="D2594" s="37"/>
      <c r="E2594" s="38"/>
      <c r="F2594" s="10" t="s">
        <v>17</v>
      </c>
      <c r="G2594" s="18" t="s">
        <v>67</v>
      </c>
      <c r="H2594" s="26"/>
      <c r="I2594" s="26">
        <v>300000</v>
      </c>
      <c r="J2594" s="26"/>
      <c r="K2594" s="26"/>
      <c r="L2594" s="26"/>
      <c r="M2594" s="26"/>
      <c r="N2594" s="26"/>
      <c r="O2594" s="26"/>
      <c r="P2594" s="26"/>
      <c r="Q2594" s="26"/>
      <c r="R2594" s="26"/>
      <c r="S2594" s="26"/>
      <c r="T2594" s="26"/>
    </row>
    <row r="2595" spans="1:20" x14ac:dyDescent="0.25">
      <c r="A2595" s="2" t="s">
        <v>4491</v>
      </c>
      <c r="B2595" s="37"/>
      <c r="C2595" s="38"/>
      <c r="D2595" s="37"/>
      <c r="E2595" s="38"/>
      <c r="F2595" s="10" t="s">
        <v>18</v>
      </c>
      <c r="G2595" s="18" t="s">
        <v>67</v>
      </c>
      <c r="H2595" s="26"/>
      <c r="I2595" s="26">
        <v>2000000</v>
      </c>
      <c r="J2595" s="26"/>
      <c r="K2595" s="26"/>
      <c r="L2595" s="26"/>
      <c r="M2595" s="26"/>
      <c r="N2595" s="26"/>
      <c r="O2595" s="26"/>
      <c r="P2595" s="26"/>
      <c r="Q2595" s="26"/>
      <c r="R2595" s="26"/>
      <c r="S2595" s="26"/>
      <c r="T2595" s="26"/>
    </row>
    <row r="2596" spans="1:20" x14ac:dyDescent="0.25">
      <c r="A2596" s="2" t="s">
        <v>4491</v>
      </c>
      <c r="B2596" s="37"/>
      <c r="C2596" s="38"/>
      <c r="D2596" s="37"/>
      <c r="E2596" s="38"/>
      <c r="F2596" s="10" t="s">
        <v>96</v>
      </c>
      <c r="G2596" s="18" t="s">
        <v>67</v>
      </c>
      <c r="H2596" s="26"/>
      <c r="I2596" s="26">
        <v>10000000</v>
      </c>
      <c r="J2596" s="26"/>
      <c r="K2596" s="26"/>
      <c r="L2596" s="26"/>
      <c r="M2596" s="26"/>
      <c r="N2596" s="26"/>
      <c r="O2596" s="26"/>
      <c r="P2596" s="26"/>
      <c r="Q2596" s="26"/>
      <c r="R2596" s="26"/>
      <c r="S2596" s="26"/>
      <c r="T2596" s="26"/>
    </row>
    <row r="2597" spans="1:20" x14ac:dyDescent="0.25">
      <c r="A2597" s="2" t="s">
        <v>4491</v>
      </c>
      <c r="B2597" s="37"/>
      <c r="C2597" s="38"/>
      <c r="D2597" s="37"/>
      <c r="E2597" s="38"/>
      <c r="F2597" s="10" t="s">
        <v>20</v>
      </c>
      <c r="G2597" s="18" t="s">
        <v>67</v>
      </c>
      <c r="H2597" s="26"/>
      <c r="I2597" s="26">
        <v>300000</v>
      </c>
      <c r="J2597" s="26"/>
      <c r="K2597" s="26"/>
      <c r="L2597" s="26"/>
      <c r="M2597" s="26"/>
      <c r="N2597" s="26"/>
      <c r="O2597" s="26"/>
      <c r="P2597" s="26"/>
      <c r="Q2597" s="26"/>
      <c r="R2597" s="26"/>
      <c r="S2597" s="26"/>
      <c r="T2597" s="26"/>
    </row>
    <row r="2598" spans="1:20" x14ac:dyDescent="0.25">
      <c r="A2598" s="2" t="s">
        <v>4491</v>
      </c>
      <c r="B2598" s="37"/>
      <c r="C2598" s="38"/>
      <c r="D2598" s="37"/>
      <c r="E2598" s="38"/>
      <c r="F2598" s="10" t="s">
        <v>417</v>
      </c>
      <c r="G2598" s="18" t="s">
        <v>67</v>
      </c>
      <c r="H2598" s="26"/>
      <c r="I2598" s="26">
        <v>16000000</v>
      </c>
      <c r="J2598" s="26"/>
      <c r="K2598" s="26"/>
      <c r="L2598" s="26"/>
      <c r="M2598" s="26"/>
      <c r="N2598" s="26"/>
      <c r="O2598" s="26"/>
      <c r="P2598" s="26"/>
      <c r="Q2598" s="26"/>
      <c r="R2598" s="26"/>
      <c r="S2598" s="26"/>
      <c r="T2598" s="26"/>
    </row>
    <row r="2599" spans="1:20" x14ac:dyDescent="0.25">
      <c r="A2599" s="2" t="s">
        <v>4491</v>
      </c>
      <c r="B2599" s="37"/>
      <c r="C2599" s="38"/>
      <c r="D2599" s="37"/>
      <c r="E2599" s="38"/>
      <c r="F2599" s="10" t="s">
        <v>130</v>
      </c>
      <c r="G2599" s="18" t="s">
        <v>67</v>
      </c>
      <c r="H2599" s="26"/>
      <c r="I2599" s="26">
        <v>2000000</v>
      </c>
      <c r="J2599" s="26"/>
      <c r="K2599" s="26"/>
      <c r="L2599" s="26"/>
      <c r="M2599" s="26"/>
      <c r="N2599" s="26"/>
      <c r="O2599" s="26"/>
      <c r="P2599" s="26"/>
      <c r="Q2599" s="26"/>
      <c r="R2599" s="26"/>
      <c r="S2599" s="26"/>
      <c r="T2599" s="26"/>
    </row>
    <row r="2600" spans="1:20" x14ac:dyDescent="0.25">
      <c r="A2600" s="2" t="s">
        <v>4491</v>
      </c>
      <c r="B2600" s="37"/>
      <c r="C2600" s="38"/>
      <c r="D2600" s="37"/>
      <c r="E2600" s="38"/>
      <c r="F2600" s="10" t="s">
        <v>298</v>
      </c>
      <c r="G2600" s="18" t="s">
        <v>67</v>
      </c>
      <c r="H2600" s="26"/>
      <c r="I2600" s="26">
        <v>500000</v>
      </c>
      <c r="J2600" s="26"/>
      <c r="K2600" s="26"/>
      <c r="L2600" s="26"/>
      <c r="M2600" s="26"/>
      <c r="N2600" s="26"/>
      <c r="O2600" s="26"/>
      <c r="P2600" s="26"/>
      <c r="Q2600" s="26"/>
      <c r="R2600" s="26"/>
      <c r="S2600" s="26"/>
      <c r="T2600" s="26"/>
    </row>
    <row r="2601" spans="1:20" x14ac:dyDescent="0.25">
      <c r="A2601" s="2" t="s">
        <v>4491</v>
      </c>
      <c r="B2601" s="37"/>
      <c r="C2601" s="38"/>
      <c r="D2601" s="37"/>
      <c r="E2601" s="38"/>
      <c r="F2601" s="10" t="s">
        <v>405</v>
      </c>
      <c r="G2601" s="18" t="s">
        <v>67</v>
      </c>
      <c r="H2601" s="26"/>
      <c r="I2601" s="26">
        <v>4000000</v>
      </c>
      <c r="J2601" s="26"/>
      <c r="K2601" s="26"/>
      <c r="L2601" s="26"/>
      <c r="M2601" s="26"/>
      <c r="N2601" s="26"/>
      <c r="O2601" s="26"/>
      <c r="P2601" s="26"/>
      <c r="Q2601" s="26"/>
      <c r="R2601" s="26"/>
      <c r="S2601" s="26"/>
      <c r="T2601" s="26"/>
    </row>
    <row r="2602" spans="1:20" x14ac:dyDescent="0.25">
      <c r="A2602" s="2" t="s">
        <v>4491</v>
      </c>
      <c r="B2602" s="34"/>
      <c r="C2602" s="36"/>
      <c r="D2602" s="34"/>
      <c r="E2602" s="36"/>
      <c r="F2602" s="10" t="s">
        <v>24</v>
      </c>
      <c r="G2602" s="18" t="s">
        <v>67</v>
      </c>
      <c r="H2602" s="26"/>
      <c r="I2602" s="26">
        <v>6000000</v>
      </c>
      <c r="J2602" s="26"/>
      <c r="K2602" s="26"/>
      <c r="L2602" s="26"/>
      <c r="M2602" s="26"/>
      <c r="N2602" s="26"/>
      <c r="O2602" s="26"/>
      <c r="P2602" s="26"/>
      <c r="Q2602" s="26"/>
      <c r="R2602" s="26"/>
      <c r="S2602" s="26"/>
      <c r="T2602" s="26"/>
    </row>
    <row r="2603" spans="1:20" x14ac:dyDescent="0.25">
      <c r="A2603" s="2" t="s">
        <v>4491</v>
      </c>
      <c r="B2603" s="10" t="s">
        <v>1403</v>
      </c>
      <c r="C2603" s="10"/>
      <c r="D2603" s="10"/>
      <c r="E2603" s="10"/>
      <c r="F2603" s="10"/>
      <c r="G2603" s="10"/>
      <c r="H2603" s="27">
        <f>SUM(H2591:H2602)</f>
        <v>41700000</v>
      </c>
      <c r="I2603" s="27">
        <f>SUM(I2591:I2602)</f>
        <v>41700000</v>
      </c>
      <c r="J2603" s="27"/>
      <c r="K2603" s="27"/>
      <c r="L2603" s="27"/>
      <c r="M2603" s="27"/>
      <c r="N2603" s="27"/>
      <c r="O2603" s="27"/>
      <c r="P2603" s="27"/>
      <c r="Q2603" s="27"/>
      <c r="R2603" s="27"/>
      <c r="S2603" s="27"/>
      <c r="T2603" s="27"/>
    </row>
    <row r="2604" spans="1:20" x14ac:dyDescent="0.25">
      <c r="A2604" s="2" t="s">
        <v>4491</v>
      </c>
      <c r="B2604" s="33">
        <v>8669482</v>
      </c>
      <c r="C2604" s="35" t="s">
        <v>88</v>
      </c>
      <c r="D2604" s="33" t="s">
        <v>1404</v>
      </c>
      <c r="E2604" s="35" t="s">
        <v>1405</v>
      </c>
      <c r="F2604" s="10" t="s">
        <v>9</v>
      </c>
      <c r="G2604" s="18" t="s">
        <v>67</v>
      </c>
      <c r="H2604" s="26"/>
      <c r="I2604" s="26">
        <v>20000</v>
      </c>
      <c r="J2604" s="26"/>
      <c r="K2604" s="26"/>
      <c r="L2604" s="26"/>
      <c r="M2604" s="26"/>
      <c r="N2604" s="26"/>
      <c r="O2604" s="26"/>
      <c r="P2604" s="26"/>
      <c r="Q2604" s="26"/>
      <c r="R2604" s="26"/>
      <c r="S2604" s="26"/>
      <c r="T2604" s="26"/>
    </row>
    <row r="2605" spans="1:20" x14ac:dyDescent="0.25">
      <c r="A2605" s="2" t="s">
        <v>4491</v>
      </c>
      <c r="B2605" s="37"/>
      <c r="C2605" s="38"/>
      <c r="D2605" s="37"/>
      <c r="E2605" s="38"/>
      <c r="F2605" s="10" t="s">
        <v>20</v>
      </c>
      <c r="G2605" s="18" t="s">
        <v>67</v>
      </c>
      <c r="H2605" s="26"/>
      <c r="I2605" s="26">
        <v>50000</v>
      </c>
      <c r="J2605" s="26"/>
      <c r="K2605" s="26"/>
      <c r="L2605" s="26"/>
      <c r="M2605" s="26"/>
      <c r="N2605" s="26"/>
      <c r="O2605" s="26"/>
      <c r="P2605" s="26"/>
      <c r="Q2605" s="26"/>
      <c r="R2605" s="26"/>
      <c r="S2605" s="26"/>
      <c r="T2605" s="26"/>
    </row>
    <row r="2606" spans="1:20" x14ac:dyDescent="0.25">
      <c r="A2606" s="2" t="s">
        <v>4491</v>
      </c>
      <c r="B2606" s="37"/>
      <c r="C2606" s="38"/>
      <c r="D2606" s="34"/>
      <c r="E2606" s="36"/>
      <c r="F2606" s="10" t="s">
        <v>24</v>
      </c>
      <c r="G2606" s="18" t="s">
        <v>67</v>
      </c>
      <c r="H2606" s="26"/>
      <c r="I2606" s="26">
        <v>200000</v>
      </c>
      <c r="J2606" s="26"/>
      <c r="K2606" s="26"/>
      <c r="L2606" s="26"/>
      <c r="M2606" s="26"/>
      <c r="N2606" s="26"/>
      <c r="O2606" s="26"/>
      <c r="P2606" s="26"/>
      <c r="Q2606" s="26"/>
      <c r="R2606" s="26"/>
      <c r="S2606" s="26"/>
      <c r="T2606" s="26"/>
    </row>
    <row r="2607" spans="1:20" x14ac:dyDescent="0.25">
      <c r="A2607" s="2" t="s">
        <v>4491</v>
      </c>
      <c r="B2607" s="34"/>
      <c r="C2607" s="36"/>
      <c r="D2607" s="10" t="s">
        <v>1356</v>
      </c>
      <c r="E2607" s="18" t="s">
        <v>1357</v>
      </c>
      <c r="F2607" s="10" t="s">
        <v>24</v>
      </c>
      <c r="G2607" s="18" t="s">
        <v>67</v>
      </c>
      <c r="H2607" s="26">
        <v>270000</v>
      </c>
      <c r="I2607" s="26"/>
      <c r="J2607" s="26"/>
      <c r="K2607" s="26"/>
      <c r="L2607" s="26"/>
      <c r="M2607" s="26"/>
      <c r="N2607" s="26"/>
      <c r="O2607" s="26"/>
      <c r="P2607" s="26"/>
      <c r="Q2607" s="26"/>
      <c r="R2607" s="26"/>
      <c r="S2607" s="26"/>
      <c r="T2607" s="26"/>
    </row>
    <row r="2608" spans="1:20" x14ac:dyDescent="0.25">
      <c r="A2608" s="2" t="s">
        <v>4491</v>
      </c>
      <c r="B2608" s="10" t="s">
        <v>1406</v>
      </c>
      <c r="C2608" s="10"/>
      <c r="D2608" s="10"/>
      <c r="E2608" s="10"/>
      <c r="F2608" s="10"/>
      <c r="G2608" s="10"/>
      <c r="H2608" s="27">
        <f>SUM(H2604:H2607)</f>
        <v>270000</v>
      </c>
      <c r="I2608" s="27">
        <f>SUM(I2604:I2607)</f>
        <v>270000</v>
      </c>
      <c r="J2608" s="27"/>
      <c r="K2608" s="27"/>
      <c r="L2608" s="27"/>
      <c r="M2608" s="27"/>
      <c r="N2608" s="27"/>
      <c r="O2608" s="27"/>
      <c r="P2608" s="27"/>
      <c r="Q2608" s="27"/>
      <c r="R2608" s="27"/>
      <c r="S2608" s="27"/>
      <c r="T2608" s="27"/>
    </row>
    <row r="2609" spans="1:20" x14ac:dyDescent="0.25">
      <c r="A2609" s="2" t="s">
        <v>4491</v>
      </c>
      <c r="B2609" s="33">
        <v>8564664</v>
      </c>
      <c r="C2609" s="35" t="s">
        <v>122</v>
      </c>
      <c r="D2609" s="33" t="s">
        <v>1407</v>
      </c>
      <c r="E2609" s="35" t="s">
        <v>1408</v>
      </c>
      <c r="F2609" s="10" t="s">
        <v>12</v>
      </c>
      <c r="G2609" s="18" t="s">
        <v>1409</v>
      </c>
      <c r="H2609" s="26"/>
      <c r="I2609" s="26"/>
      <c r="J2609" s="26">
        <v>50000</v>
      </c>
      <c r="K2609" s="26"/>
      <c r="L2609" s="26"/>
      <c r="M2609" s="26"/>
      <c r="N2609" s="26"/>
      <c r="O2609" s="26"/>
      <c r="P2609" s="26"/>
      <c r="Q2609" s="26"/>
      <c r="R2609" s="26"/>
      <c r="S2609" s="26"/>
      <c r="T2609" s="26"/>
    </row>
    <row r="2610" spans="1:20" x14ac:dyDescent="0.25">
      <c r="A2610" s="2" t="s">
        <v>4491</v>
      </c>
      <c r="B2610" s="37"/>
      <c r="C2610" s="38"/>
      <c r="D2610" s="37"/>
      <c r="E2610" s="38"/>
      <c r="F2610" s="10" t="s">
        <v>17</v>
      </c>
      <c r="G2610" s="18" t="s">
        <v>1409</v>
      </c>
      <c r="H2610" s="26"/>
      <c r="I2610" s="26"/>
      <c r="J2610" s="26">
        <v>150000</v>
      </c>
      <c r="K2610" s="26"/>
      <c r="L2610" s="26"/>
      <c r="M2610" s="26"/>
      <c r="N2610" s="26"/>
      <c r="O2610" s="26"/>
      <c r="P2610" s="26"/>
      <c r="Q2610" s="26"/>
      <c r="R2610" s="26"/>
      <c r="S2610" s="26"/>
      <c r="T2610" s="26"/>
    </row>
    <row r="2611" spans="1:20" x14ac:dyDescent="0.25">
      <c r="A2611" s="2" t="s">
        <v>4491</v>
      </c>
      <c r="B2611" s="37"/>
      <c r="C2611" s="38"/>
      <c r="D2611" s="37"/>
      <c r="E2611" s="38"/>
      <c r="F2611" s="10" t="s">
        <v>18</v>
      </c>
      <c r="G2611" s="18" t="s">
        <v>1409</v>
      </c>
      <c r="H2611" s="26"/>
      <c r="I2611" s="26"/>
      <c r="J2611" s="26">
        <v>1020568</v>
      </c>
      <c r="K2611" s="26"/>
      <c r="L2611" s="26"/>
      <c r="M2611" s="26"/>
      <c r="N2611" s="26"/>
      <c r="O2611" s="26"/>
      <c r="P2611" s="26"/>
      <c r="Q2611" s="26"/>
      <c r="R2611" s="26"/>
      <c r="S2611" s="26"/>
      <c r="T2611" s="26"/>
    </row>
    <row r="2612" spans="1:20" x14ac:dyDescent="0.25">
      <c r="A2612" s="2" t="s">
        <v>4491</v>
      </c>
      <c r="B2612" s="34"/>
      <c r="C2612" s="36"/>
      <c r="D2612" s="34"/>
      <c r="E2612" s="36"/>
      <c r="F2612" s="10" t="s">
        <v>20</v>
      </c>
      <c r="G2612" s="18" t="s">
        <v>1409</v>
      </c>
      <c r="H2612" s="26"/>
      <c r="I2612" s="26"/>
      <c r="J2612" s="26">
        <v>1500000</v>
      </c>
      <c r="K2612" s="26"/>
      <c r="L2612" s="26"/>
      <c r="M2612" s="26"/>
      <c r="N2612" s="26"/>
      <c r="O2612" s="26"/>
      <c r="P2612" s="26"/>
      <c r="Q2612" s="26"/>
      <c r="R2612" s="26"/>
      <c r="S2612" s="26"/>
      <c r="T2612" s="26"/>
    </row>
    <row r="2613" spans="1:20" x14ac:dyDescent="0.25">
      <c r="A2613" s="2" t="s">
        <v>4491</v>
      </c>
      <c r="B2613" s="10" t="s">
        <v>1410</v>
      </c>
      <c r="C2613" s="10"/>
      <c r="D2613" s="10"/>
      <c r="E2613" s="10"/>
      <c r="F2613" s="10"/>
      <c r="G2613" s="10"/>
      <c r="H2613" s="27"/>
      <c r="I2613" s="27"/>
      <c r="J2613" s="27">
        <v>2720568</v>
      </c>
      <c r="K2613" s="27"/>
      <c r="L2613" s="27"/>
      <c r="M2613" s="27"/>
      <c r="N2613" s="27"/>
      <c r="O2613" s="27"/>
      <c r="P2613" s="27"/>
      <c r="Q2613" s="27"/>
      <c r="R2613" s="27"/>
      <c r="S2613" s="27"/>
      <c r="T2613" s="27"/>
    </row>
    <row r="2614" spans="1:20" x14ac:dyDescent="0.25">
      <c r="A2614" s="2" t="s">
        <v>4491</v>
      </c>
      <c r="B2614" s="33">
        <v>8616225</v>
      </c>
      <c r="C2614" s="35" t="s">
        <v>1055</v>
      </c>
      <c r="D2614" s="33" t="s">
        <v>1056</v>
      </c>
      <c r="E2614" s="35" t="s">
        <v>1057</v>
      </c>
      <c r="F2614" s="10" t="s">
        <v>17</v>
      </c>
      <c r="G2614" s="18" t="s">
        <v>33</v>
      </c>
      <c r="H2614" s="26"/>
      <c r="I2614" s="26">
        <v>394988</v>
      </c>
      <c r="J2614" s="26"/>
      <c r="K2614" s="26"/>
      <c r="L2614" s="26"/>
      <c r="M2614" s="26"/>
      <c r="N2614" s="26"/>
      <c r="O2614" s="26"/>
      <c r="P2614" s="26"/>
      <c r="Q2614" s="26"/>
      <c r="R2614" s="26"/>
      <c r="S2614" s="26"/>
      <c r="T2614" s="26"/>
    </row>
    <row r="2615" spans="1:20" x14ac:dyDescent="0.25">
      <c r="A2615" s="2" t="s">
        <v>4491</v>
      </c>
      <c r="B2615" s="34"/>
      <c r="C2615" s="36"/>
      <c r="D2615" s="34"/>
      <c r="E2615" s="36"/>
      <c r="F2615" s="10" t="s">
        <v>22</v>
      </c>
      <c r="G2615" s="18" t="s">
        <v>33</v>
      </c>
      <c r="H2615" s="26">
        <v>394988</v>
      </c>
      <c r="I2615" s="26"/>
      <c r="J2615" s="26"/>
      <c r="K2615" s="26"/>
      <c r="L2615" s="26"/>
      <c r="M2615" s="26"/>
      <c r="N2615" s="26"/>
      <c r="O2615" s="26"/>
      <c r="P2615" s="26"/>
      <c r="Q2615" s="26"/>
      <c r="R2615" s="26"/>
      <c r="S2615" s="26"/>
      <c r="T2615" s="26"/>
    </row>
    <row r="2616" spans="1:20" x14ac:dyDescent="0.25">
      <c r="A2616" s="2" t="s">
        <v>4491</v>
      </c>
      <c r="B2616" s="10" t="s">
        <v>1411</v>
      </c>
      <c r="C2616" s="10"/>
      <c r="D2616" s="10"/>
      <c r="E2616" s="10"/>
      <c r="F2616" s="10"/>
      <c r="G2616" s="10"/>
      <c r="H2616" s="27">
        <f>SUM(H2609:H2615)</f>
        <v>394988</v>
      </c>
      <c r="I2616" s="27">
        <f>SUM(I2609:I2615)</f>
        <v>394988</v>
      </c>
      <c r="J2616" s="27"/>
      <c r="K2616" s="27"/>
      <c r="L2616" s="27"/>
      <c r="M2616" s="27"/>
      <c r="N2616" s="27"/>
      <c r="O2616" s="27"/>
      <c r="P2616" s="27"/>
      <c r="Q2616" s="27"/>
      <c r="R2616" s="27"/>
      <c r="S2616" s="27"/>
      <c r="T2616" s="27"/>
    </row>
    <row r="2617" spans="1:20" x14ac:dyDescent="0.25">
      <c r="A2617" s="2" t="s">
        <v>4491</v>
      </c>
      <c r="B2617" s="33">
        <v>8760776</v>
      </c>
      <c r="C2617" s="35" t="s">
        <v>29</v>
      </c>
      <c r="D2617" s="33" t="s">
        <v>1276</v>
      </c>
      <c r="E2617" s="35" t="s">
        <v>1277</v>
      </c>
      <c r="F2617" s="10" t="s">
        <v>187</v>
      </c>
      <c r="G2617" s="18" t="s">
        <v>269</v>
      </c>
      <c r="H2617" s="26"/>
      <c r="I2617" s="26"/>
      <c r="J2617" s="26"/>
      <c r="K2617" s="26"/>
      <c r="L2617" s="26"/>
      <c r="M2617" s="26"/>
      <c r="N2617" s="26"/>
      <c r="O2617" s="26"/>
      <c r="P2617" s="26"/>
      <c r="Q2617" s="26"/>
      <c r="R2617" s="26"/>
      <c r="S2617" s="26"/>
      <c r="T2617" s="26"/>
    </row>
    <row r="2618" spans="1:20" x14ac:dyDescent="0.25">
      <c r="A2618" s="2" t="s">
        <v>4491</v>
      </c>
      <c r="B2618" s="37"/>
      <c r="C2618" s="38"/>
      <c r="D2618" s="37"/>
      <c r="E2618" s="38"/>
      <c r="F2618" s="10" t="s">
        <v>18</v>
      </c>
      <c r="G2618" s="18" t="s">
        <v>269</v>
      </c>
      <c r="H2618" s="26"/>
      <c r="I2618" s="26"/>
      <c r="J2618" s="26"/>
      <c r="K2618" s="26"/>
      <c r="L2618" s="26"/>
      <c r="M2618" s="26"/>
      <c r="N2618" s="26"/>
      <c r="O2618" s="26"/>
      <c r="P2618" s="26"/>
      <c r="Q2618" s="26"/>
      <c r="R2618" s="26"/>
      <c r="S2618" s="26">
        <v>1000000</v>
      </c>
      <c r="T2618" s="26"/>
    </row>
    <row r="2619" spans="1:20" x14ac:dyDescent="0.25">
      <c r="A2619" s="2" t="s">
        <v>4491</v>
      </c>
      <c r="B2619" s="37"/>
      <c r="C2619" s="38"/>
      <c r="D2619" s="37"/>
      <c r="E2619" s="38"/>
      <c r="F2619" s="10" t="s">
        <v>20</v>
      </c>
      <c r="G2619" s="18" t="s">
        <v>269</v>
      </c>
      <c r="H2619" s="26"/>
      <c r="I2619" s="26"/>
      <c r="J2619" s="26"/>
      <c r="K2619" s="26"/>
      <c r="L2619" s="26"/>
      <c r="M2619" s="26"/>
      <c r="N2619" s="26"/>
      <c r="O2619" s="26"/>
      <c r="P2619" s="26"/>
      <c r="Q2619" s="26"/>
      <c r="R2619" s="26">
        <v>1500000</v>
      </c>
      <c r="S2619" s="26"/>
      <c r="T2619" s="26"/>
    </row>
    <row r="2620" spans="1:20" x14ac:dyDescent="0.25">
      <c r="A2620" s="2" t="s">
        <v>4491</v>
      </c>
      <c r="B2620" s="37"/>
      <c r="C2620" s="38"/>
      <c r="D2620" s="37"/>
      <c r="E2620" s="38"/>
      <c r="F2620" s="10" t="s">
        <v>230</v>
      </c>
      <c r="G2620" s="18" t="s">
        <v>269</v>
      </c>
      <c r="H2620" s="26"/>
      <c r="I2620" s="26"/>
      <c r="J2620" s="26"/>
      <c r="K2620" s="26"/>
      <c r="L2620" s="26"/>
      <c r="M2620" s="26"/>
      <c r="N2620" s="26"/>
      <c r="O2620" s="26"/>
      <c r="P2620" s="26"/>
      <c r="Q2620" s="26"/>
      <c r="R2620" s="26"/>
      <c r="S2620" s="26">
        <v>2500000</v>
      </c>
      <c r="T2620" s="26"/>
    </row>
    <row r="2621" spans="1:20" x14ac:dyDescent="0.25">
      <c r="A2621" s="2" t="s">
        <v>4491</v>
      </c>
      <c r="B2621" s="34"/>
      <c r="C2621" s="36"/>
      <c r="D2621" s="34"/>
      <c r="E2621" s="36"/>
      <c r="F2621" s="10" t="s">
        <v>1412</v>
      </c>
      <c r="G2621" s="18" t="s">
        <v>269</v>
      </c>
      <c r="H2621" s="26"/>
      <c r="I2621" s="26"/>
      <c r="J2621" s="26"/>
      <c r="K2621" s="26"/>
      <c r="L2621" s="26"/>
      <c r="M2621" s="26"/>
      <c r="N2621" s="26"/>
      <c r="O2621" s="26"/>
      <c r="P2621" s="26"/>
      <c r="Q2621" s="26"/>
      <c r="R2621" s="26">
        <v>2000000</v>
      </c>
      <c r="S2621" s="26"/>
      <c r="T2621" s="26"/>
    </row>
    <row r="2622" spans="1:20" x14ac:dyDescent="0.25">
      <c r="A2622" s="2" t="s">
        <v>4491</v>
      </c>
      <c r="B2622" s="10" t="s">
        <v>1413</v>
      </c>
      <c r="C2622" s="10"/>
      <c r="D2622" s="10"/>
      <c r="E2622" s="10"/>
      <c r="F2622" s="10"/>
      <c r="G2622" s="10"/>
      <c r="H2622" s="27"/>
      <c r="I2622" s="27"/>
      <c r="J2622" s="27"/>
      <c r="K2622" s="27"/>
      <c r="L2622" s="27"/>
      <c r="M2622" s="27"/>
      <c r="N2622" s="27"/>
      <c r="O2622" s="27"/>
      <c r="P2622" s="27"/>
      <c r="Q2622" s="27"/>
      <c r="R2622" s="27">
        <f>SUM(R2617:R2621)</f>
        <v>3500000</v>
      </c>
      <c r="S2622" s="27">
        <f>SUM(S2617:S2621)</f>
        <v>3500000</v>
      </c>
      <c r="T2622" s="27"/>
    </row>
    <row r="2623" spans="1:20" x14ac:dyDescent="0.25">
      <c r="A2623" s="2" t="s">
        <v>4491</v>
      </c>
      <c r="B2623" s="33">
        <v>8619019</v>
      </c>
      <c r="C2623" s="35" t="s">
        <v>432</v>
      </c>
      <c r="D2623" s="33" t="s">
        <v>1414</v>
      </c>
      <c r="E2623" s="35" t="s">
        <v>1415</v>
      </c>
      <c r="F2623" s="10" t="s">
        <v>9</v>
      </c>
      <c r="G2623" s="18" t="s">
        <v>221</v>
      </c>
      <c r="H2623" s="26"/>
      <c r="I2623" s="26"/>
      <c r="J2623" s="26">
        <v>150000</v>
      </c>
      <c r="K2623" s="26"/>
      <c r="L2623" s="26"/>
      <c r="M2623" s="26"/>
      <c r="N2623" s="26"/>
      <c r="O2623" s="26"/>
      <c r="P2623" s="26"/>
      <c r="Q2623" s="26"/>
      <c r="R2623" s="26"/>
      <c r="S2623" s="26"/>
      <c r="T2623" s="26"/>
    </row>
    <row r="2624" spans="1:20" x14ac:dyDescent="0.25">
      <c r="A2624" s="2" t="s">
        <v>4491</v>
      </c>
      <c r="B2624" s="37"/>
      <c r="C2624" s="38"/>
      <c r="D2624" s="37"/>
      <c r="E2624" s="38"/>
      <c r="F2624" s="10" t="s">
        <v>11</v>
      </c>
      <c r="G2624" s="18" t="s">
        <v>221</v>
      </c>
      <c r="H2624" s="26"/>
      <c r="I2624" s="26"/>
      <c r="J2624" s="26">
        <v>5000</v>
      </c>
      <c r="K2624" s="26"/>
      <c r="L2624" s="26"/>
      <c r="M2624" s="26"/>
      <c r="N2624" s="26"/>
      <c r="O2624" s="26"/>
      <c r="P2624" s="26"/>
      <c r="Q2624" s="26"/>
      <c r="R2624" s="26"/>
      <c r="S2624" s="26"/>
      <c r="T2624" s="26"/>
    </row>
    <row r="2625" spans="1:20" x14ac:dyDescent="0.25">
      <c r="A2625" s="2" t="s">
        <v>4491</v>
      </c>
      <c r="B2625" s="37"/>
      <c r="C2625" s="38"/>
      <c r="D2625" s="37"/>
      <c r="E2625" s="38"/>
      <c r="F2625" s="10" t="s">
        <v>13</v>
      </c>
      <c r="G2625" s="18" t="s">
        <v>221</v>
      </c>
      <c r="H2625" s="26"/>
      <c r="I2625" s="26"/>
      <c r="J2625" s="26">
        <v>588356</v>
      </c>
      <c r="K2625" s="26"/>
      <c r="L2625" s="26"/>
      <c r="M2625" s="26"/>
      <c r="N2625" s="26"/>
      <c r="O2625" s="26"/>
      <c r="P2625" s="26"/>
      <c r="Q2625" s="26"/>
      <c r="R2625" s="26"/>
      <c r="S2625" s="26"/>
      <c r="T2625" s="26"/>
    </row>
    <row r="2626" spans="1:20" x14ac:dyDescent="0.25">
      <c r="A2626" s="2" t="s">
        <v>4491</v>
      </c>
      <c r="B2626" s="37"/>
      <c r="C2626" s="38"/>
      <c r="D2626" s="37"/>
      <c r="E2626" s="38"/>
      <c r="F2626" s="10" t="s">
        <v>14</v>
      </c>
      <c r="G2626" s="18" t="s">
        <v>221</v>
      </c>
      <c r="H2626" s="26"/>
      <c r="I2626" s="26"/>
      <c r="J2626" s="26">
        <v>40000</v>
      </c>
      <c r="K2626" s="26"/>
      <c r="L2626" s="26"/>
      <c r="M2626" s="26"/>
      <c r="N2626" s="26"/>
      <c r="O2626" s="26"/>
      <c r="P2626" s="26"/>
      <c r="Q2626" s="26"/>
      <c r="R2626" s="26"/>
      <c r="S2626" s="26"/>
      <c r="T2626" s="26"/>
    </row>
    <row r="2627" spans="1:20" x14ac:dyDescent="0.25">
      <c r="A2627" s="2" t="s">
        <v>4491</v>
      </c>
      <c r="B2627" s="37"/>
      <c r="C2627" s="38"/>
      <c r="D2627" s="37"/>
      <c r="E2627" s="38"/>
      <c r="F2627" s="10" t="s">
        <v>129</v>
      </c>
      <c r="G2627" s="18" t="s">
        <v>221</v>
      </c>
      <c r="H2627" s="26"/>
      <c r="I2627" s="26"/>
      <c r="J2627" s="26">
        <v>5000</v>
      </c>
      <c r="K2627" s="26"/>
      <c r="L2627" s="26"/>
      <c r="M2627" s="26"/>
      <c r="N2627" s="26"/>
      <c r="O2627" s="26"/>
      <c r="P2627" s="26"/>
      <c r="Q2627" s="26"/>
      <c r="R2627" s="26"/>
      <c r="S2627" s="26"/>
      <c r="T2627" s="26"/>
    </row>
    <row r="2628" spans="1:20" x14ac:dyDescent="0.25">
      <c r="A2628" s="2" t="s">
        <v>4491</v>
      </c>
      <c r="B2628" s="37"/>
      <c r="C2628" s="38"/>
      <c r="D2628" s="37"/>
      <c r="E2628" s="38"/>
      <c r="F2628" s="10" t="s">
        <v>17</v>
      </c>
      <c r="G2628" s="18" t="s">
        <v>221</v>
      </c>
      <c r="H2628" s="26"/>
      <c r="I2628" s="26"/>
      <c r="J2628" s="26">
        <v>17000</v>
      </c>
      <c r="K2628" s="26"/>
      <c r="L2628" s="26"/>
      <c r="M2628" s="26"/>
      <c r="N2628" s="26"/>
      <c r="O2628" s="26"/>
      <c r="P2628" s="26"/>
      <c r="Q2628" s="26"/>
      <c r="R2628" s="26"/>
      <c r="S2628" s="26"/>
      <c r="T2628" s="26"/>
    </row>
    <row r="2629" spans="1:20" x14ac:dyDescent="0.25">
      <c r="A2629" s="2" t="s">
        <v>4491</v>
      </c>
      <c r="B2629" s="37"/>
      <c r="C2629" s="38"/>
      <c r="D2629" s="37"/>
      <c r="E2629" s="38"/>
      <c r="F2629" s="10" t="s">
        <v>18</v>
      </c>
      <c r="G2629" s="18" t="s">
        <v>221</v>
      </c>
      <c r="H2629" s="26"/>
      <c r="I2629" s="26"/>
      <c r="J2629" s="26">
        <v>102000</v>
      </c>
      <c r="K2629" s="26"/>
      <c r="L2629" s="26"/>
      <c r="M2629" s="26"/>
      <c r="N2629" s="26"/>
      <c r="O2629" s="26"/>
      <c r="P2629" s="26"/>
      <c r="Q2629" s="26"/>
      <c r="R2629" s="26"/>
      <c r="S2629" s="26"/>
      <c r="T2629" s="26"/>
    </row>
    <row r="2630" spans="1:20" x14ac:dyDescent="0.25">
      <c r="A2630" s="2" t="s">
        <v>4491</v>
      </c>
      <c r="B2630" s="37"/>
      <c r="C2630" s="38"/>
      <c r="D2630" s="37"/>
      <c r="E2630" s="38"/>
      <c r="F2630" s="10" t="s">
        <v>20</v>
      </c>
      <c r="G2630" s="18" t="s">
        <v>221</v>
      </c>
      <c r="H2630" s="26"/>
      <c r="I2630" s="26"/>
      <c r="J2630" s="26">
        <v>345000</v>
      </c>
      <c r="K2630" s="26"/>
      <c r="L2630" s="26"/>
      <c r="M2630" s="26"/>
      <c r="N2630" s="26"/>
      <c r="O2630" s="26"/>
      <c r="P2630" s="26"/>
      <c r="Q2630" s="26"/>
      <c r="R2630" s="26"/>
      <c r="S2630" s="26"/>
      <c r="T2630" s="26"/>
    </row>
    <row r="2631" spans="1:20" x14ac:dyDescent="0.25">
      <c r="A2631" s="2" t="s">
        <v>4491</v>
      </c>
      <c r="B2631" s="37"/>
      <c r="C2631" s="38"/>
      <c r="D2631" s="37"/>
      <c r="E2631" s="38"/>
      <c r="F2631" s="10" t="s">
        <v>22</v>
      </c>
      <c r="G2631" s="18" t="s">
        <v>221</v>
      </c>
      <c r="H2631" s="26"/>
      <c r="I2631" s="26"/>
      <c r="J2631" s="26">
        <v>197644</v>
      </c>
      <c r="K2631" s="26"/>
      <c r="L2631" s="26"/>
      <c r="M2631" s="26"/>
      <c r="N2631" s="26"/>
      <c r="O2631" s="26"/>
      <c r="P2631" s="26"/>
      <c r="Q2631" s="26"/>
      <c r="R2631" s="26"/>
      <c r="S2631" s="26"/>
      <c r="T2631" s="26"/>
    </row>
    <row r="2632" spans="1:20" x14ac:dyDescent="0.25">
      <c r="A2632" s="2" t="s">
        <v>4491</v>
      </c>
      <c r="B2632" s="34"/>
      <c r="C2632" s="36"/>
      <c r="D2632" s="34"/>
      <c r="E2632" s="36"/>
      <c r="F2632" s="10" t="s">
        <v>24</v>
      </c>
      <c r="G2632" s="18" t="s">
        <v>221</v>
      </c>
      <c r="H2632" s="26"/>
      <c r="I2632" s="26"/>
      <c r="J2632" s="26">
        <v>200000</v>
      </c>
      <c r="K2632" s="26"/>
      <c r="L2632" s="26"/>
      <c r="M2632" s="26"/>
      <c r="N2632" s="26"/>
      <c r="O2632" s="26"/>
      <c r="P2632" s="26"/>
      <c r="Q2632" s="26"/>
      <c r="R2632" s="26"/>
      <c r="S2632" s="26"/>
      <c r="T2632" s="26"/>
    </row>
    <row r="2633" spans="1:20" x14ac:dyDescent="0.25">
      <c r="A2633" s="2" t="s">
        <v>4491</v>
      </c>
      <c r="B2633" s="10" t="s">
        <v>1416</v>
      </c>
      <c r="C2633" s="10"/>
      <c r="D2633" s="10"/>
      <c r="E2633" s="10"/>
      <c r="F2633" s="10"/>
      <c r="G2633" s="10"/>
      <c r="H2633" s="27"/>
      <c r="I2633" s="27"/>
      <c r="J2633" s="27">
        <v>1650000</v>
      </c>
      <c r="K2633" s="27"/>
      <c r="L2633" s="27"/>
      <c r="M2633" s="27"/>
      <c r="N2633" s="27"/>
      <c r="O2633" s="27"/>
      <c r="P2633" s="27"/>
      <c r="Q2633" s="27"/>
      <c r="R2633" s="27"/>
      <c r="S2633" s="27"/>
      <c r="T2633" s="27"/>
    </row>
    <row r="2634" spans="1:20" x14ac:dyDescent="0.25">
      <c r="A2634" s="2" t="s">
        <v>4491</v>
      </c>
      <c r="B2634" s="33">
        <v>8737727</v>
      </c>
      <c r="C2634" s="35" t="s">
        <v>162</v>
      </c>
      <c r="D2634" s="33" t="s">
        <v>163</v>
      </c>
      <c r="E2634" s="35" t="s">
        <v>164</v>
      </c>
      <c r="F2634" s="10" t="s">
        <v>44</v>
      </c>
      <c r="G2634" s="18" t="s">
        <v>155</v>
      </c>
      <c r="H2634" s="26"/>
      <c r="I2634" s="26"/>
      <c r="J2634" s="26"/>
      <c r="K2634" s="26"/>
      <c r="L2634" s="26"/>
      <c r="M2634" s="26">
        <v>2510000</v>
      </c>
      <c r="N2634" s="26"/>
      <c r="O2634" s="26"/>
      <c r="P2634" s="26"/>
      <c r="Q2634" s="26"/>
      <c r="R2634" s="26"/>
      <c r="S2634" s="26"/>
      <c r="T2634" s="26"/>
    </row>
    <row r="2635" spans="1:20" x14ac:dyDescent="0.25">
      <c r="A2635" s="2" t="s">
        <v>4491</v>
      </c>
      <c r="B2635" s="37"/>
      <c r="C2635" s="38"/>
      <c r="D2635" s="37"/>
      <c r="E2635" s="38"/>
      <c r="F2635" s="10" t="s">
        <v>47</v>
      </c>
      <c r="G2635" s="18" t="s">
        <v>155</v>
      </c>
      <c r="H2635" s="26"/>
      <c r="I2635" s="26"/>
      <c r="J2635" s="26"/>
      <c r="K2635" s="26"/>
      <c r="L2635" s="26"/>
      <c r="M2635" s="26">
        <v>301200</v>
      </c>
      <c r="N2635" s="26"/>
      <c r="O2635" s="26"/>
      <c r="P2635" s="26"/>
      <c r="Q2635" s="26"/>
      <c r="R2635" s="26"/>
      <c r="S2635" s="26"/>
      <c r="T2635" s="26"/>
    </row>
    <row r="2636" spans="1:20" x14ac:dyDescent="0.25">
      <c r="A2636" s="2" t="s">
        <v>4491</v>
      </c>
      <c r="B2636" s="37"/>
      <c r="C2636" s="38"/>
      <c r="D2636" s="37"/>
      <c r="E2636" s="38"/>
      <c r="F2636" s="10" t="s">
        <v>9</v>
      </c>
      <c r="G2636" s="18" t="s">
        <v>155</v>
      </c>
      <c r="H2636" s="26"/>
      <c r="I2636" s="26"/>
      <c r="J2636" s="26"/>
      <c r="K2636" s="26"/>
      <c r="L2636" s="26"/>
      <c r="M2636" s="26">
        <v>80320</v>
      </c>
      <c r="N2636" s="26"/>
      <c r="O2636" s="26"/>
      <c r="P2636" s="26"/>
      <c r="Q2636" s="26"/>
      <c r="R2636" s="26"/>
      <c r="S2636" s="26"/>
      <c r="T2636" s="26"/>
    </row>
    <row r="2637" spans="1:20" x14ac:dyDescent="0.25">
      <c r="A2637" s="2" t="s">
        <v>4491</v>
      </c>
      <c r="B2637" s="37"/>
      <c r="C2637" s="38"/>
      <c r="D2637" s="37"/>
      <c r="E2637" s="38"/>
      <c r="F2637" s="10" t="s">
        <v>53</v>
      </c>
      <c r="G2637" s="18" t="s">
        <v>155</v>
      </c>
      <c r="H2637" s="26"/>
      <c r="I2637" s="26"/>
      <c r="J2637" s="26"/>
      <c r="K2637" s="26"/>
      <c r="L2637" s="26"/>
      <c r="M2637" s="26">
        <v>70280</v>
      </c>
      <c r="N2637" s="26"/>
      <c r="O2637" s="26"/>
      <c r="P2637" s="26"/>
      <c r="Q2637" s="26"/>
      <c r="R2637" s="26"/>
      <c r="S2637" s="26"/>
      <c r="T2637" s="26"/>
    </row>
    <row r="2638" spans="1:20" x14ac:dyDescent="0.25">
      <c r="A2638" s="2" t="s">
        <v>4491</v>
      </c>
      <c r="B2638" s="37"/>
      <c r="C2638" s="38"/>
      <c r="D2638" s="37"/>
      <c r="E2638" s="38"/>
      <c r="F2638" s="10" t="s">
        <v>13</v>
      </c>
      <c r="G2638" s="18" t="s">
        <v>155</v>
      </c>
      <c r="H2638" s="26"/>
      <c r="I2638" s="26"/>
      <c r="J2638" s="26"/>
      <c r="K2638" s="26"/>
      <c r="L2638" s="26"/>
      <c r="M2638" s="26">
        <v>50200</v>
      </c>
      <c r="N2638" s="26"/>
      <c r="O2638" s="26"/>
      <c r="P2638" s="26"/>
      <c r="Q2638" s="26"/>
      <c r="R2638" s="26"/>
      <c r="S2638" s="26"/>
      <c r="T2638" s="26"/>
    </row>
    <row r="2639" spans="1:20" x14ac:dyDescent="0.25">
      <c r="A2639" s="2" t="s">
        <v>4491</v>
      </c>
      <c r="B2639" s="37"/>
      <c r="C2639" s="38"/>
      <c r="D2639" s="37"/>
      <c r="E2639" s="38"/>
      <c r="F2639" s="10" t="s">
        <v>14</v>
      </c>
      <c r="G2639" s="18" t="s">
        <v>155</v>
      </c>
      <c r="H2639" s="26"/>
      <c r="I2639" s="26"/>
      <c r="J2639" s="26"/>
      <c r="K2639" s="26"/>
      <c r="L2639" s="26"/>
      <c r="M2639" s="26">
        <v>30120</v>
      </c>
      <c r="N2639" s="26"/>
      <c r="O2639" s="26"/>
      <c r="P2639" s="26"/>
      <c r="Q2639" s="26"/>
      <c r="R2639" s="26"/>
      <c r="S2639" s="26"/>
      <c r="T2639" s="26"/>
    </row>
    <row r="2640" spans="1:20" x14ac:dyDescent="0.25">
      <c r="A2640" s="2" t="s">
        <v>4491</v>
      </c>
      <c r="B2640" s="37"/>
      <c r="C2640" s="38"/>
      <c r="D2640" s="37"/>
      <c r="E2640" s="38"/>
      <c r="F2640" s="10" t="s">
        <v>129</v>
      </c>
      <c r="G2640" s="18" t="s">
        <v>155</v>
      </c>
      <c r="H2640" s="26"/>
      <c r="I2640" s="26"/>
      <c r="J2640" s="26"/>
      <c r="K2640" s="26"/>
      <c r="L2640" s="26"/>
      <c r="M2640" s="26">
        <v>80320</v>
      </c>
      <c r="N2640" s="26"/>
      <c r="O2640" s="26"/>
      <c r="P2640" s="26"/>
      <c r="Q2640" s="26"/>
      <c r="R2640" s="26"/>
      <c r="S2640" s="26"/>
      <c r="T2640" s="26"/>
    </row>
    <row r="2641" spans="1:20" x14ac:dyDescent="0.25">
      <c r="A2641" s="2" t="s">
        <v>4491</v>
      </c>
      <c r="B2641" s="37"/>
      <c r="C2641" s="38"/>
      <c r="D2641" s="37"/>
      <c r="E2641" s="38"/>
      <c r="F2641" s="10" t="s">
        <v>18</v>
      </c>
      <c r="G2641" s="18" t="s">
        <v>155</v>
      </c>
      <c r="H2641" s="26"/>
      <c r="I2641" s="26"/>
      <c r="J2641" s="26"/>
      <c r="K2641" s="26"/>
      <c r="L2641" s="26"/>
      <c r="M2641" s="26">
        <v>170680</v>
      </c>
      <c r="N2641" s="26"/>
      <c r="O2641" s="26"/>
      <c r="P2641" s="26"/>
      <c r="Q2641" s="26"/>
      <c r="R2641" s="26"/>
      <c r="S2641" s="26"/>
      <c r="T2641" s="26"/>
    </row>
    <row r="2642" spans="1:20" x14ac:dyDescent="0.25">
      <c r="A2642" s="2" t="s">
        <v>4491</v>
      </c>
      <c r="B2642" s="37"/>
      <c r="C2642" s="38"/>
      <c r="D2642" s="37"/>
      <c r="E2642" s="38"/>
      <c r="F2642" s="10" t="s">
        <v>166</v>
      </c>
      <c r="G2642" s="18" t="s">
        <v>155</v>
      </c>
      <c r="H2642" s="26"/>
      <c r="I2642" s="26"/>
      <c r="J2642" s="26"/>
      <c r="K2642" s="26"/>
      <c r="L2642" s="26"/>
      <c r="M2642" s="26">
        <v>4366596.8</v>
      </c>
      <c r="N2642" s="26"/>
      <c r="O2642" s="26"/>
      <c r="P2642" s="26"/>
      <c r="Q2642" s="26"/>
      <c r="R2642" s="26"/>
      <c r="S2642" s="26"/>
      <c r="T2642" s="26"/>
    </row>
    <row r="2643" spans="1:20" x14ac:dyDescent="0.25">
      <c r="A2643" s="2" t="s">
        <v>4491</v>
      </c>
      <c r="B2643" s="34"/>
      <c r="C2643" s="36"/>
      <c r="D2643" s="34"/>
      <c r="E2643" s="36"/>
      <c r="F2643" s="10" t="s">
        <v>24</v>
      </c>
      <c r="G2643" s="18" t="s">
        <v>155</v>
      </c>
      <c r="H2643" s="26"/>
      <c r="I2643" s="26"/>
      <c r="J2643" s="26"/>
      <c r="K2643" s="26"/>
      <c r="L2643" s="26"/>
      <c r="M2643" s="26">
        <v>401600</v>
      </c>
      <c r="N2643" s="26"/>
      <c r="O2643" s="26"/>
      <c r="P2643" s="26"/>
      <c r="Q2643" s="26"/>
      <c r="R2643" s="26"/>
      <c r="S2643" s="26"/>
      <c r="T2643" s="26"/>
    </row>
    <row r="2644" spans="1:20" x14ac:dyDescent="0.25">
      <c r="A2644" s="2" t="s">
        <v>4491</v>
      </c>
      <c r="B2644" s="10" t="s">
        <v>1417</v>
      </c>
      <c r="C2644" s="10"/>
      <c r="D2644" s="10"/>
      <c r="E2644" s="10"/>
      <c r="F2644" s="10"/>
      <c r="G2644" s="10"/>
      <c r="H2644" s="27"/>
      <c r="I2644" s="27"/>
      <c r="J2644" s="27"/>
      <c r="K2644" s="27"/>
      <c r="L2644" s="27"/>
      <c r="M2644" s="27">
        <v>8061316.7999999998</v>
      </c>
      <c r="N2644" s="27"/>
      <c r="O2644" s="27"/>
      <c r="P2644" s="27"/>
      <c r="Q2644" s="27"/>
      <c r="R2644" s="27"/>
      <c r="S2644" s="27"/>
      <c r="T2644" s="27"/>
    </row>
    <row r="2645" spans="1:20" x14ac:dyDescent="0.25">
      <c r="A2645" s="2" t="s">
        <v>4491</v>
      </c>
      <c r="B2645" s="33">
        <v>8547526</v>
      </c>
      <c r="C2645" s="35" t="s">
        <v>41</v>
      </c>
      <c r="D2645" s="33" t="s">
        <v>453</v>
      </c>
      <c r="E2645" s="35" t="s">
        <v>454</v>
      </c>
      <c r="F2645" s="10" t="s">
        <v>77</v>
      </c>
      <c r="G2645" s="18" t="s">
        <v>455</v>
      </c>
      <c r="H2645" s="26"/>
      <c r="I2645" s="26"/>
      <c r="J2645" s="26"/>
      <c r="K2645" s="26"/>
      <c r="L2645" s="26">
        <v>2646360</v>
      </c>
      <c r="M2645" s="26"/>
      <c r="N2645" s="26"/>
      <c r="O2645" s="26"/>
      <c r="P2645" s="26"/>
      <c r="Q2645" s="26"/>
      <c r="R2645" s="26"/>
      <c r="S2645" s="26"/>
      <c r="T2645" s="26"/>
    </row>
    <row r="2646" spans="1:20" x14ac:dyDescent="0.25">
      <c r="A2646" s="2" t="s">
        <v>4491</v>
      </c>
      <c r="B2646" s="34"/>
      <c r="C2646" s="36"/>
      <c r="D2646" s="34"/>
      <c r="E2646" s="36"/>
      <c r="F2646" s="10" t="s">
        <v>156</v>
      </c>
      <c r="G2646" s="18" t="s">
        <v>455</v>
      </c>
      <c r="H2646" s="26"/>
      <c r="I2646" s="26"/>
      <c r="J2646" s="26"/>
      <c r="K2646" s="26">
        <v>2646360</v>
      </c>
      <c r="L2646" s="26"/>
      <c r="M2646" s="26"/>
      <c r="N2646" s="26"/>
      <c r="O2646" s="26"/>
      <c r="P2646" s="26"/>
      <c r="Q2646" s="26"/>
      <c r="R2646" s="26"/>
      <c r="S2646" s="26"/>
      <c r="T2646" s="26"/>
    </row>
    <row r="2647" spans="1:20" x14ac:dyDescent="0.25">
      <c r="A2647" s="2" t="s">
        <v>4491</v>
      </c>
      <c r="B2647" s="10" t="s">
        <v>1418</v>
      </c>
      <c r="C2647" s="10"/>
      <c r="D2647" s="10"/>
      <c r="E2647" s="10"/>
      <c r="F2647" s="10"/>
      <c r="G2647" s="10"/>
      <c r="H2647" s="27"/>
      <c r="I2647" s="27"/>
      <c r="J2647" s="27"/>
      <c r="K2647" s="27">
        <f>SUM(K2645:K2646)</f>
        <v>2646360</v>
      </c>
      <c r="L2647" s="27">
        <f>SUM(L2645:L2646)</f>
        <v>2646360</v>
      </c>
      <c r="M2647" s="27"/>
      <c r="N2647" s="27"/>
      <c r="O2647" s="27"/>
      <c r="P2647" s="27"/>
      <c r="Q2647" s="27"/>
      <c r="R2647" s="27"/>
      <c r="S2647" s="27"/>
      <c r="T2647" s="27"/>
    </row>
    <row r="2648" spans="1:20" x14ac:dyDescent="0.25">
      <c r="A2648" s="2" t="s">
        <v>4491</v>
      </c>
      <c r="B2648" s="33">
        <v>8788373</v>
      </c>
      <c r="C2648" s="35" t="s">
        <v>378</v>
      </c>
      <c r="D2648" s="33" t="s">
        <v>1419</v>
      </c>
      <c r="E2648" s="35" t="s">
        <v>1420</v>
      </c>
      <c r="F2648" s="10" t="s">
        <v>17</v>
      </c>
      <c r="G2648" s="18" t="s">
        <v>67</v>
      </c>
      <c r="H2648" s="26"/>
      <c r="I2648" s="26"/>
      <c r="J2648" s="26">
        <v>1000000</v>
      </c>
      <c r="K2648" s="26"/>
      <c r="L2648" s="26"/>
      <c r="M2648" s="26"/>
      <c r="N2648" s="26"/>
      <c r="O2648" s="26"/>
      <c r="P2648" s="26"/>
      <c r="Q2648" s="26"/>
      <c r="R2648" s="26"/>
      <c r="S2648" s="26"/>
      <c r="T2648" s="26"/>
    </row>
    <row r="2649" spans="1:20" x14ac:dyDescent="0.25">
      <c r="A2649" s="2" t="s">
        <v>4491</v>
      </c>
      <c r="B2649" s="34"/>
      <c r="C2649" s="36"/>
      <c r="D2649" s="34"/>
      <c r="E2649" s="36"/>
      <c r="F2649" s="10" t="s">
        <v>24</v>
      </c>
      <c r="G2649" s="18" t="s">
        <v>67</v>
      </c>
      <c r="H2649" s="26"/>
      <c r="I2649" s="26"/>
      <c r="J2649" s="26">
        <v>1125000</v>
      </c>
      <c r="K2649" s="26"/>
      <c r="L2649" s="26"/>
      <c r="M2649" s="26"/>
      <c r="N2649" s="26"/>
      <c r="O2649" s="26"/>
      <c r="P2649" s="26"/>
      <c r="Q2649" s="26"/>
      <c r="R2649" s="26"/>
      <c r="S2649" s="26"/>
      <c r="T2649" s="26"/>
    </row>
    <row r="2650" spans="1:20" x14ac:dyDescent="0.25">
      <c r="A2650" s="2" t="s">
        <v>4491</v>
      </c>
      <c r="B2650" s="10" t="s">
        <v>1421</v>
      </c>
      <c r="C2650" s="10"/>
      <c r="D2650" s="10"/>
      <c r="E2650" s="10"/>
      <c r="F2650" s="10"/>
      <c r="G2650" s="10"/>
      <c r="H2650" s="27"/>
      <c r="I2650" s="27"/>
      <c r="J2650" s="27">
        <v>2125000</v>
      </c>
      <c r="K2650" s="27"/>
      <c r="L2650" s="27"/>
      <c r="M2650" s="27"/>
      <c r="N2650" s="27"/>
      <c r="O2650" s="27"/>
      <c r="P2650" s="27"/>
      <c r="Q2650" s="27"/>
      <c r="R2650" s="27"/>
      <c r="S2650" s="27"/>
      <c r="T2650" s="27"/>
    </row>
    <row r="2651" spans="1:20" x14ac:dyDescent="0.25">
      <c r="A2651" s="2" t="s">
        <v>4491</v>
      </c>
      <c r="B2651" s="33">
        <v>8787677</v>
      </c>
      <c r="C2651" s="35" t="s">
        <v>6</v>
      </c>
      <c r="D2651" s="33" t="s">
        <v>1422</v>
      </c>
      <c r="E2651" s="35" t="s">
        <v>1423</v>
      </c>
      <c r="F2651" s="10" t="s">
        <v>17</v>
      </c>
      <c r="G2651" s="18" t="s">
        <v>67</v>
      </c>
      <c r="H2651" s="26"/>
      <c r="I2651" s="26"/>
      <c r="J2651" s="26">
        <v>300000</v>
      </c>
      <c r="K2651" s="26"/>
      <c r="L2651" s="26"/>
      <c r="M2651" s="26"/>
      <c r="N2651" s="26"/>
      <c r="O2651" s="26"/>
      <c r="P2651" s="26"/>
      <c r="Q2651" s="26"/>
      <c r="R2651" s="26"/>
      <c r="S2651" s="26"/>
      <c r="T2651" s="26"/>
    </row>
    <row r="2652" spans="1:20" x14ac:dyDescent="0.25">
      <c r="A2652" s="2" t="s">
        <v>4491</v>
      </c>
      <c r="B2652" s="37"/>
      <c r="C2652" s="38"/>
      <c r="D2652" s="37"/>
      <c r="E2652" s="38"/>
      <c r="F2652" s="10" t="s">
        <v>18</v>
      </c>
      <c r="G2652" s="18" t="s">
        <v>67</v>
      </c>
      <c r="H2652" s="26"/>
      <c r="I2652" s="26"/>
      <c r="J2652" s="26">
        <v>900000</v>
      </c>
      <c r="K2652" s="26"/>
      <c r="L2652" s="26"/>
      <c r="M2652" s="26"/>
      <c r="N2652" s="26"/>
      <c r="O2652" s="26"/>
      <c r="P2652" s="26"/>
      <c r="Q2652" s="26"/>
      <c r="R2652" s="26"/>
      <c r="S2652" s="26"/>
      <c r="T2652" s="26"/>
    </row>
    <row r="2653" spans="1:20" x14ac:dyDescent="0.25">
      <c r="A2653" s="2" t="s">
        <v>4491</v>
      </c>
      <c r="B2653" s="37"/>
      <c r="C2653" s="38"/>
      <c r="D2653" s="37"/>
      <c r="E2653" s="38"/>
      <c r="F2653" s="10" t="s">
        <v>96</v>
      </c>
      <c r="G2653" s="18" t="s">
        <v>67</v>
      </c>
      <c r="H2653" s="26"/>
      <c r="I2653" s="26"/>
      <c r="J2653" s="26">
        <v>800000</v>
      </c>
      <c r="K2653" s="26"/>
      <c r="L2653" s="26"/>
      <c r="M2653" s="26"/>
      <c r="N2653" s="26"/>
      <c r="O2653" s="26"/>
      <c r="P2653" s="26"/>
      <c r="Q2653" s="26"/>
      <c r="R2653" s="26"/>
      <c r="S2653" s="26"/>
      <c r="T2653" s="26"/>
    </row>
    <row r="2654" spans="1:20" x14ac:dyDescent="0.25">
      <c r="A2654" s="2" t="s">
        <v>4491</v>
      </c>
      <c r="B2654" s="37"/>
      <c r="C2654" s="38"/>
      <c r="D2654" s="37"/>
      <c r="E2654" s="38"/>
      <c r="F2654" s="10" t="s">
        <v>77</v>
      </c>
      <c r="G2654" s="18" t="s">
        <v>67</v>
      </c>
      <c r="H2654" s="26"/>
      <c r="I2654" s="26"/>
      <c r="J2654" s="26">
        <v>2000000</v>
      </c>
      <c r="K2654" s="26"/>
      <c r="L2654" s="26"/>
      <c r="M2654" s="26"/>
      <c r="N2654" s="26"/>
      <c r="O2654" s="26"/>
      <c r="P2654" s="26"/>
      <c r="Q2654" s="26"/>
      <c r="R2654" s="26"/>
      <c r="S2654" s="26"/>
      <c r="T2654" s="26"/>
    </row>
    <row r="2655" spans="1:20" x14ac:dyDescent="0.25">
      <c r="A2655" s="2" t="s">
        <v>4491</v>
      </c>
      <c r="B2655" s="37"/>
      <c r="C2655" s="38"/>
      <c r="D2655" s="37"/>
      <c r="E2655" s="38"/>
      <c r="F2655" s="10" t="s">
        <v>20</v>
      </c>
      <c r="G2655" s="18" t="s">
        <v>67</v>
      </c>
      <c r="H2655" s="26"/>
      <c r="I2655" s="26"/>
      <c r="J2655" s="26">
        <v>1000000</v>
      </c>
      <c r="K2655" s="26"/>
      <c r="L2655" s="26"/>
      <c r="M2655" s="26"/>
      <c r="N2655" s="26"/>
      <c r="O2655" s="26"/>
      <c r="P2655" s="26"/>
      <c r="Q2655" s="26"/>
      <c r="R2655" s="26"/>
      <c r="S2655" s="26"/>
      <c r="T2655" s="26"/>
    </row>
    <row r="2656" spans="1:20" x14ac:dyDescent="0.25">
      <c r="A2656" s="2" t="s">
        <v>4491</v>
      </c>
      <c r="B2656" s="34"/>
      <c r="C2656" s="36"/>
      <c r="D2656" s="34"/>
      <c r="E2656" s="36"/>
      <c r="F2656" s="10" t="s">
        <v>24</v>
      </c>
      <c r="G2656" s="18" t="s">
        <v>67</v>
      </c>
      <c r="H2656" s="26"/>
      <c r="I2656" s="26"/>
      <c r="J2656" s="26">
        <v>1000000</v>
      </c>
      <c r="K2656" s="26"/>
      <c r="L2656" s="26"/>
      <c r="M2656" s="26"/>
      <c r="N2656" s="26"/>
      <c r="O2656" s="26"/>
      <c r="P2656" s="26"/>
      <c r="Q2656" s="26"/>
      <c r="R2656" s="26"/>
      <c r="S2656" s="26"/>
      <c r="T2656" s="26"/>
    </row>
    <row r="2657" spans="1:20" x14ac:dyDescent="0.25">
      <c r="A2657" s="2" t="s">
        <v>4491</v>
      </c>
      <c r="B2657" s="10" t="s">
        <v>1424</v>
      </c>
      <c r="C2657" s="10"/>
      <c r="D2657" s="10"/>
      <c r="E2657" s="10"/>
      <c r="F2657" s="10"/>
      <c r="G2657" s="10"/>
      <c r="H2657" s="27"/>
      <c r="I2657" s="27"/>
      <c r="J2657" s="27">
        <v>6000000</v>
      </c>
      <c r="K2657" s="27"/>
      <c r="L2657" s="27"/>
      <c r="M2657" s="27"/>
      <c r="N2657" s="27"/>
      <c r="O2657" s="27"/>
      <c r="P2657" s="27"/>
      <c r="Q2657" s="27"/>
      <c r="R2657" s="27"/>
      <c r="S2657" s="27"/>
      <c r="T2657" s="27"/>
    </row>
    <row r="2658" spans="1:20" x14ac:dyDescent="0.25">
      <c r="A2658" s="2" t="s">
        <v>4491</v>
      </c>
      <c r="B2658" s="33">
        <v>8742734</v>
      </c>
      <c r="C2658" s="35" t="s">
        <v>141</v>
      </c>
      <c r="D2658" s="33" t="s">
        <v>1156</v>
      </c>
      <c r="E2658" s="35" t="s">
        <v>1157</v>
      </c>
      <c r="F2658" s="10" t="s">
        <v>22</v>
      </c>
      <c r="G2658" s="18" t="s">
        <v>10</v>
      </c>
      <c r="H2658" s="26"/>
      <c r="I2658" s="26"/>
      <c r="J2658" s="26"/>
      <c r="K2658" s="26"/>
      <c r="L2658" s="26"/>
      <c r="M2658" s="26"/>
      <c r="N2658" s="26"/>
      <c r="O2658" s="26">
        <v>325000</v>
      </c>
      <c r="P2658" s="26"/>
      <c r="Q2658" s="26"/>
      <c r="R2658" s="26"/>
      <c r="S2658" s="26"/>
      <c r="T2658" s="26"/>
    </row>
    <row r="2659" spans="1:20" x14ac:dyDescent="0.25">
      <c r="A2659" s="2" t="s">
        <v>4491</v>
      </c>
      <c r="B2659" s="34"/>
      <c r="C2659" s="36"/>
      <c r="D2659" s="34"/>
      <c r="E2659" s="36"/>
      <c r="F2659" s="10" t="s">
        <v>24</v>
      </c>
      <c r="G2659" s="18" t="s">
        <v>10</v>
      </c>
      <c r="H2659" s="26"/>
      <c r="I2659" s="26"/>
      <c r="J2659" s="26"/>
      <c r="K2659" s="26"/>
      <c r="L2659" s="26"/>
      <c r="M2659" s="26"/>
      <c r="N2659" s="26">
        <v>325000</v>
      </c>
      <c r="O2659" s="26"/>
      <c r="P2659" s="26"/>
      <c r="Q2659" s="26"/>
      <c r="R2659" s="26"/>
      <c r="S2659" s="26"/>
      <c r="T2659" s="26"/>
    </row>
    <row r="2660" spans="1:20" x14ac:dyDescent="0.25">
      <c r="A2660" s="2" t="s">
        <v>4491</v>
      </c>
      <c r="B2660" s="10" t="s">
        <v>1425</v>
      </c>
      <c r="C2660" s="10"/>
      <c r="D2660" s="10"/>
      <c r="E2660" s="10"/>
      <c r="F2660" s="10"/>
      <c r="G2660" s="10"/>
      <c r="H2660" s="27"/>
      <c r="I2660" s="27"/>
      <c r="J2660" s="27"/>
      <c r="K2660" s="27"/>
      <c r="L2660" s="27"/>
      <c r="M2660" s="27"/>
      <c r="N2660" s="27">
        <f>SUM(N2658:N2659)</f>
        <v>325000</v>
      </c>
      <c r="O2660" s="27">
        <f>SUM(O2658:O2659)</f>
        <v>325000</v>
      </c>
      <c r="P2660" s="27"/>
      <c r="Q2660" s="27"/>
      <c r="R2660" s="27"/>
      <c r="S2660" s="27"/>
      <c r="T2660" s="27"/>
    </row>
    <row r="2661" spans="1:20" x14ac:dyDescent="0.25">
      <c r="A2661" s="2" t="s">
        <v>4491</v>
      </c>
      <c r="B2661" s="33">
        <v>8568983</v>
      </c>
      <c r="C2661" s="35" t="s">
        <v>29</v>
      </c>
      <c r="D2661" s="33" t="s">
        <v>498</v>
      </c>
      <c r="E2661" s="35" t="s">
        <v>499</v>
      </c>
      <c r="F2661" s="10" t="s">
        <v>44</v>
      </c>
      <c r="G2661" s="18" t="s">
        <v>10</v>
      </c>
      <c r="H2661" s="26"/>
      <c r="I2661" s="26"/>
      <c r="J2661" s="26"/>
      <c r="K2661" s="26"/>
      <c r="L2661" s="26"/>
      <c r="M2661" s="26"/>
      <c r="N2661" s="26">
        <v>6160839</v>
      </c>
      <c r="O2661" s="26"/>
      <c r="P2661" s="26"/>
      <c r="Q2661" s="26"/>
      <c r="R2661" s="26"/>
      <c r="S2661" s="26"/>
      <c r="T2661" s="26"/>
    </row>
    <row r="2662" spans="1:20" x14ac:dyDescent="0.25">
      <c r="A2662" s="2" t="s">
        <v>4491</v>
      </c>
      <c r="B2662" s="37"/>
      <c r="C2662" s="38"/>
      <c r="D2662" s="37"/>
      <c r="E2662" s="38"/>
      <c r="F2662" s="10" t="s">
        <v>13</v>
      </c>
      <c r="G2662" s="18" t="s">
        <v>10</v>
      </c>
      <c r="H2662" s="26"/>
      <c r="I2662" s="26"/>
      <c r="J2662" s="26"/>
      <c r="K2662" s="26"/>
      <c r="L2662" s="26"/>
      <c r="M2662" s="26"/>
      <c r="N2662" s="26">
        <v>9000</v>
      </c>
      <c r="O2662" s="26"/>
      <c r="P2662" s="26"/>
      <c r="Q2662" s="26"/>
      <c r="R2662" s="26"/>
      <c r="S2662" s="26"/>
      <c r="T2662" s="26"/>
    </row>
    <row r="2663" spans="1:20" x14ac:dyDescent="0.25">
      <c r="A2663" s="2" t="s">
        <v>4491</v>
      </c>
      <c r="B2663" s="37"/>
      <c r="C2663" s="38"/>
      <c r="D2663" s="37"/>
      <c r="E2663" s="38"/>
      <c r="F2663" s="10" t="s">
        <v>20</v>
      </c>
      <c r="G2663" s="18" t="s">
        <v>10</v>
      </c>
      <c r="H2663" s="26"/>
      <c r="I2663" s="26"/>
      <c r="J2663" s="26"/>
      <c r="K2663" s="26"/>
      <c r="L2663" s="26"/>
      <c r="M2663" s="26"/>
      <c r="N2663" s="26"/>
      <c r="O2663" s="26">
        <v>100000</v>
      </c>
      <c r="P2663" s="26"/>
      <c r="Q2663" s="26"/>
      <c r="R2663" s="26"/>
      <c r="S2663" s="26"/>
      <c r="T2663" s="26"/>
    </row>
    <row r="2664" spans="1:20" x14ac:dyDescent="0.25">
      <c r="A2664" s="2" t="s">
        <v>4491</v>
      </c>
      <c r="B2664" s="37"/>
      <c r="C2664" s="38"/>
      <c r="D2664" s="37"/>
      <c r="E2664" s="38"/>
      <c r="F2664" s="10" t="s">
        <v>39</v>
      </c>
      <c r="G2664" s="18" t="s">
        <v>10</v>
      </c>
      <c r="H2664" s="26"/>
      <c r="I2664" s="26"/>
      <c r="J2664" s="26"/>
      <c r="K2664" s="26"/>
      <c r="L2664" s="26"/>
      <c r="M2664" s="26"/>
      <c r="N2664" s="26"/>
      <c r="O2664" s="26">
        <v>3500000</v>
      </c>
      <c r="P2664" s="26"/>
      <c r="Q2664" s="26"/>
      <c r="R2664" s="26"/>
      <c r="S2664" s="26"/>
      <c r="T2664" s="26"/>
    </row>
    <row r="2665" spans="1:20" x14ac:dyDescent="0.25">
      <c r="A2665" s="2" t="s">
        <v>4491</v>
      </c>
      <c r="B2665" s="34"/>
      <c r="C2665" s="36"/>
      <c r="D2665" s="34"/>
      <c r="E2665" s="36"/>
      <c r="F2665" s="10" t="s">
        <v>347</v>
      </c>
      <c r="G2665" s="18" t="s">
        <v>10</v>
      </c>
      <c r="H2665" s="26"/>
      <c r="I2665" s="26"/>
      <c r="J2665" s="26"/>
      <c r="K2665" s="26"/>
      <c r="L2665" s="26"/>
      <c r="M2665" s="26"/>
      <c r="N2665" s="26"/>
      <c r="O2665" s="26">
        <v>2569839</v>
      </c>
      <c r="P2665" s="26"/>
      <c r="Q2665" s="26"/>
      <c r="R2665" s="26"/>
      <c r="S2665" s="26"/>
      <c r="T2665" s="26"/>
    </row>
    <row r="2666" spans="1:20" x14ac:dyDescent="0.25">
      <c r="A2666" s="2" t="s">
        <v>4491</v>
      </c>
      <c r="B2666" s="10" t="s">
        <v>1426</v>
      </c>
      <c r="C2666" s="10"/>
      <c r="D2666" s="10"/>
      <c r="E2666" s="10"/>
      <c r="F2666" s="10"/>
      <c r="G2666" s="10"/>
      <c r="H2666" s="27"/>
      <c r="I2666" s="27"/>
      <c r="J2666" s="27"/>
      <c r="K2666" s="27"/>
      <c r="L2666" s="27"/>
      <c r="M2666" s="27"/>
      <c r="N2666" s="27">
        <f>SUM(N2661:N2665)</f>
        <v>6169839</v>
      </c>
      <c r="O2666" s="27">
        <f>SUM(O2661:O2665)</f>
        <v>6169839</v>
      </c>
      <c r="P2666" s="27"/>
      <c r="Q2666" s="27"/>
      <c r="R2666" s="27"/>
      <c r="S2666" s="27"/>
      <c r="T2666" s="27"/>
    </row>
    <row r="2667" spans="1:20" x14ac:dyDescent="0.25">
      <c r="A2667" s="2" t="s">
        <v>4491</v>
      </c>
      <c r="B2667" s="33">
        <v>8643724</v>
      </c>
      <c r="C2667" s="35" t="s">
        <v>109</v>
      </c>
      <c r="D2667" s="10" t="s">
        <v>1427</v>
      </c>
      <c r="E2667" s="25" t="s">
        <v>1428</v>
      </c>
      <c r="F2667" s="10" t="s">
        <v>77</v>
      </c>
      <c r="G2667" s="18" t="s">
        <v>10</v>
      </c>
      <c r="H2667" s="26"/>
      <c r="I2667" s="26"/>
      <c r="J2667" s="26"/>
      <c r="K2667" s="26"/>
      <c r="L2667" s="26"/>
      <c r="M2667" s="26"/>
      <c r="N2667" s="26">
        <v>1100000</v>
      </c>
      <c r="O2667" s="26"/>
      <c r="P2667" s="26"/>
      <c r="Q2667" s="26"/>
      <c r="R2667" s="26"/>
      <c r="S2667" s="26"/>
      <c r="T2667" s="26"/>
    </row>
    <row r="2668" spans="1:20" x14ac:dyDescent="0.25">
      <c r="A2668" s="2" t="s">
        <v>4491</v>
      </c>
      <c r="B2668" s="37"/>
      <c r="C2668" s="36"/>
      <c r="D2668" s="10" t="s">
        <v>1429</v>
      </c>
      <c r="E2668" s="25" t="s">
        <v>1430</v>
      </c>
      <c r="F2668" s="10" t="s">
        <v>14</v>
      </c>
      <c r="G2668" s="18" t="s">
        <v>10</v>
      </c>
      <c r="H2668" s="26"/>
      <c r="I2668" s="26"/>
      <c r="J2668" s="26"/>
      <c r="K2668" s="26"/>
      <c r="L2668" s="26"/>
      <c r="M2668" s="26"/>
      <c r="N2668" s="26">
        <v>400000</v>
      </c>
      <c r="O2668" s="26"/>
      <c r="P2668" s="26"/>
      <c r="Q2668" s="26"/>
      <c r="R2668" s="26"/>
      <c r="S2668" s="26"/>
      <c r="T2668" s="26"/>
    </row>
    <row r="2669" spans="1:20" x14ac:dyDescent="0.25">
      <c r="A2669" s="2" t="s">
        <v>4491</v>
      </c>
      <c r="B2669" s="37"/>
      <c r="C2669" s="35" t="s">
        <v>29</v>
      </c>
      <c r="D2669" s="33" t="s">
        <v>1316</v>
      </c>
      <c r="E2669" s="35" t="s">
        <v>1317</v>
      </c>
      <c r="F2669" s="10" t="s">
        <v>14</v>
      </c>
      <c r="G2669" s="18" t="s">
        <v>10</v>
      </c>
      <c r="H2669" s="26"/>
      <c r="I2669" s="26"/>
      <c r="J2669" s="26"/>
      <c r="K2669" s="26"/>
      <c r="L2669" s="26"/>
      <c r="M2669" s="26"/>
      <c r="N2669" s="26"/>
      <c r="O2669" s="26">
        <v>3650000</v>
      </c>
      <c r="P2669" s="26"/>
      <c r="Q2669" s="26"/>
      <c r="R2669" s="26"/>
      <c r="S2669" s="26"/>
      <c r="T2669" s="26"/>
    </row>
    <row r="2670" spans="1:20" x14ac:dyDescent="0.25">
      <c r="A2670" s="2" t="s">
        <v>4491</v>
      </c>
      <c r="B2670" s="37"/>
      <c r="C2670" s="36"/>
      <c r="D2670" s="34"/>
      <c r="E2670" s="36"/>
      <c r="F2670" s="10" t="s">
        <v>18</v>
      </c>
      <c r="G2670" s="18" t="s">
        <v>10</v>
      </c>
      <c r="H2670" s="26"/>
      <c r="I2670" s="26"/>
      <c r="J2670" s="26"/>
      <c r="K2670" s="26"/>
      <c r="L2670" s="26"/>
      <c r="M2670" s="26"/>
      <c r="N2670" s="26"/>
      <c r="O2670" s="26">
        <v>500000</v>
      </c>
      <c r="P2670" s="26"/>
      <c r="Q2670" s="26"/>
      <c r="R2670" s="26"/>
      <c r="S2670" s="26"/>
      <c r="T2670" s="26"/>
    </row>
    <row r="2671" spans="1:20" x14ac:dyDescent="0.25">
      <c r="A2671" s="2" t="s">
        <v>4491</v>
      </c>
      <c r="B2671" s="34"/>
      <c r="C2671" s="18" t="s">
        <v>122</v>
      </c>
      <c r="D2671" s="10" t="s">
        <v>357</v>
      </c>
      <c r="E2671" s="25" t="s">
        <v>358</v>
      </c>
      <c r="F2671" s="10" t="s">
        <v>44</v>
      </c>
      <c r="G2671" s="18" t="s">
        <v>10</v>
      </c>
      <c r="H2671" s="26"/>
      <c r="I2671" s="26"/>
      <c r="J2671" s="26"/>
      <c r="K2671" s="26"/>
      <c r="L2671" s="26"/>
      <c r="M2671" s="26"/>
      <c r="N2671" s="26">
        <v>2650000</v>
      </c>
      <c r="O2671" s="26"/>
      <c r="P2671" s="26"/>
      <c r="Q2671" s="26"/>
      <c r="R2671" s="26"/>
      <c r="S2671" s="26"/>
      <c r="T2671" s="26"/>
    </row>
    <row r="2672" spans="1:20" x14ac:dyDescent="0.25">
      <c r="A2672" s="2" t="s">
        <v>4491</v>
      </c>
      <c r="B2672" s="10" t="s">
        <v>1431</v>
      </c>
      <c r="C2672" s="10"/>
      <c r="D2672" s="10"/>
      <c r="E2672" s="10"/>
      <c r="F2672" s="10"/>
      <c r="G2672" s="10"/>
      <c r="H2672" s="27"/>
      <c r="I2672" s="27"/>
      <c r="J2672" s="27"/>
      <c r="K2672" s="27"/>
      <c r="L2672" s="27"/>
      <c r="M2672" s="27"/>
      <c r="N2672" s="27">
        <f>SUM(N2667:N2671)</f>
        <v>4150000</v>
      </c>
      <c r="O2672" s="27">
        <f>SUM(O2667:O2671)</f>
        <v>4150000</v>
      </c>
      <c r="P2672" s="27"/>
      <c r="Q2672" s="27"/>
      <c r="R2672" s="27"/>
      <c r="S2672" s="27"/>
      <c r="T2672" s="27"/>
    </row>
    <row r="2673" spans="1:20" x14ac:dyDescent="0.25">
      <c r="A2673" s="2" t="s">
        <v>4491</v>
      </c>
      <c r="B2673" s="33">
        <v>8766291</v>
      </c>
      <c r="C2673" s="35" t="s">
        <v>98</v>
      </c>
      <c r="D2673" s="33" t="s">
        <v>716</v>
      </c>
      <c r="E2673" s="35" t="s">
        <v>717</v>
      </c>
      <c r="F2673" s="10" t="s">
        <v>18</v>
      </c>
      <c r="G2673" s="18" t="s">
        <v>10</v>
      </c>
      <c r="H2673" s="26"/>
      <c r="I2673" s="26"/>
      <c r="J2673" s="26"/>
      <c r="K2673" s="26"/>
      <c r="L2673" s="26"/>
      <c r="M2673" s="26"/>
      <c r="N2673" s="26">
        <v>240000</v>
      </c>
      <c r="O2673" s="26"/>
      <c r="P2673" s="26"/>
      <c r="Q2673" s="26"/>
      <c r="R2673" s="26"/>
      <c r="S2673" s="26"/>
      <c r="T2673" s="26"/>
    </row>
    <row r="2674" spans="1:20" x14ac:dyDescent="0.25">
      <c r="A2674" s="2" t="s">
        <v>4491</v>
      </c>
      <c r="B2674" s="34"/>
      <c r="C2674" s="36"/>
      <c r="D2674" s="34"/>
      <c r="E2674" s="36"/>
      <c r="F2674" s="10" t="s">
        <v>96</v>
      </c>
      <c r="G2674" s="18" t="s">
        <v>10</v>
      </c>
      <c r="H2674" s="26"/>
      <c r="I2674" s="26"/>
      <c r="J2674" s="26"/>
      <c r="K2674" s="26"/>
      <c r="L2674" s="26"/>
      <c r="M2674" s="26"/>
      <c r="N2674" s="26"/>
      <c r="O2674" s="26">
        <v>240000</v>
      </c>
      <c r="P2674" s="26"/>
      <c r="Q2674" s="26"/>
      <c r="R2674" s="26"/>
      <c r="S2674" s="26"/>
      <c r="T2674" s="26"/>
    </row>
    <row r="2675" spans="1:20" x14ac:dyDescent="0.25">
      <c r="A2675" s="2" t="s">
        <v>4491</v>
      </c>
      <c r="B2675" s="10" t="s">
        <v>1432</v>
      </c>
      <c r="C2675" s="10"/>
      <c r="D2675" s="10"/>
      <c r="E2675" s="10"/>
      <c r="F2675" s="10"/>
      <c r="G2675" s="10"/>
      <c r="H2675" s="27"/>
      <c r="I2675" s="27"/>
      <c r="J2675" s="27"/>
      <c r="K2675" s="27"/>
      <c r="L2675" s="27"/>
      <c r="M2675" s="27"/>
      <c r="N2675" s="27">
        <f>SUM(N2673:N2674)</f>
        <v>240000</v>
      </c>
      <c r="O2675" s="27">
        <f>SUM(O2673:O2674)</f>
        <v>240000</v>
      </c>
      <c r="P2675" s="27"/>
      <c r="Q2675" s="27"/>
      <c r="R2675" s="27"/>
      <c r="S2675" s="27"/>
      <c r="T2675" s="27"/>
    </row>
    <row r="2676" spans="1:20" x14ac:dyDescent="0.25">
      <c r="A2676" s="2" t="s">
        <v>4491</v>
      </c>
      <c r="B2676" s="33">
        <v>8746650</v>
      </c>
      <c r="C2676" s="35" t="s">
        <v>629</v>
      </c>
      <c r="D2676" s="33" t="s">
        <v>630</v>
      </c>
      <c r="E2676" s="35" t="s">
        <v>631</v>
      </c>
      <c r="F2676" s="10" t="s">
        <v>44</v>
      </c>
      <c r="G2676" s="18" t="s">
        <v>10</v>
      </c>
      <c r="H2676" s="26"/>
      <c r="I2676" s="26"/>
      <c r="J2676" s="26"/>
      <c r="K2676" s="26"/>
      <c r="L2676" s="26"/>
      <c r="M2676" s="26"/>
      <c r="N2676" s="26">
        <v>558608</v>
      </c>
      <c r="O2676" s="26"/>
      <c r="P2676" s="26"/>
      <c r="Q2676" s="26"/>
      <c r="R2676" s="26"/>
      <c r="S2676" s="26"/>
      <c r="T2676" s="26"/>
    </row>
    <row r="2677" spans="1:20" x14ac:dyDescent="0.25">
      <c r="A2677" s="2" t="s">
        <v>4491</v>
      </c>
      <c r="B2677" s="37"/>
      <c r="C2677" s="38"/>
      <c r="D2677" s="37"/>
      <c r="E2677" s="38"/>
      <c r="F2677" s="10" t="s">
        <v>96</v>
      </c>
      <c r="G2677" s="18" t="s">
        <v>10</v>
      </c>
      <c r="H2677" s="26"/>
      <c r="I2677" s="26"/>
      <c r="J2677" s="26"/>
      <c r="K2677" s="26"/>
      <c r="L2677" s="26"/>
      <c r="M2677" s="26"/>
      <c r="N2677" s="26"/>
      <c r="O2677" s="26">
        <v>250000</v>
      </c>
      <c r="P2677" s="26"/>
      <c r="Q2677" s="26"/>
      <c r="R2677" s="26"/>
      <c r="S2677" s="26"/>
      <c r="T2677" s="26"/>
    </row>
    <row r="2678" spans="1:20" x14ac:dyDescent="0.25">
      <c r="A2678" s="2" t="s">
        <v>4491</v>
      </c>
      <c r="B2678" s="34"/>
      <c r="C2678" s="36"/>
      <c r="D2678" s="34"/>
      <c r="E2678" s="36"/>
      <c r="F2678" s="10" t="s">
        <v>24</v>
      </c>
      <c r="G2678" s="18" t="s">
        <v>10</v>
      </c>
      <c r="H2678" s="26"/>
      <c r="I2678" s="26"/>
      <c r="J2678" s="26"/>
      <c r="K2678" s="26"/>
      <c r="L2678" s="26"/>
      <c r="M2678" s="26"/>
      <c r="N2678" s="26"/>
      <c r="O2678" s="26">
        <v>308608</v>
      </c>
      <c r="P2678" s="26"/>
      <c r="Q2678" s="26"/>
      <c r="R2678" s="26"/>
      <c r="S2678" s="26"/>
      <c r="T2678" s="26"/>
    </row>
    <row r="2679" spans="1:20" x14ac:dyDescent="0.25">
      <c r="A2679" s="2" t="s">
        <v>4491</v>
      </c>
      <c r="B2679" s="10" t="s">
        <v>1433</v>
      </c>
      <c r="C2679" s="10"/>
      <c r="D2679" s="10"/>
      <c r="E2679" s="10"/>
      <c r="F2679" s="10"/>
      <c r="G2679" s="10"/>
      <c r="H2679" s="27"/>
      <c r="I2679" s="27"/>
      <c r="J2679" s="27"/>
      <c r="K2679" s="27"/>
      <c r="L2679" s="27"/>
      <c r="M2679" s="27"/>
      <c r="N2679" s="27">
        <f>SUM(N2676:N2678)</f>
        <v>558608</v>
      </c>
      <c r="O2679" s="27">
        <f>SUM(O2676:O2678)</f>
        <v>558608</v>
      </c>
      <c r="P2679" s="27"/>
      <c r="Q2679" s="27"/>
      <c r="R2679" s="27"/>
      <c r="S2679" s="27"/>
      <c r="T2679" s="27"/>
    </row>
    <row r="2680" spans="1:20" x14ac:dyDescent="0.25">
      <c r="A2680" s="2" t="s">
        <v>4491</v>
      </c>
      <c r="B2680" s="33">
        <v>8510433</v>
      </c>
      <c r="C2680" s="35" t="s">
        <v>29</v>
      </c>
      <c r="D2680" s="33" t="s">
        <v>1434</v>
      </c>
      <c r="E2680" s="35" t="s">
        <v>1435</v>
      </c>
      <c r="F2680" s="10" t="s">
        <v>11</v>
      </c>
      <c r="G2680" s="18" t="s">
        <v>10</v>
      </c>
      <c r="H2680" s="26"/>
      <c r="I2680" s="26"/>
      <c r="J2680" s="26"/>
      <c r="K2680" s="26"/>
      <c r="L2680" s="26"/>
      <c r="M2680" s="26"/>
      <c r="N2680" s="26"/>
      <c r="O2680" s="26">
        <v>899158</v>
      </c>
      <c r="P2680" s="26"/>
      <c r="Q2680" s="26"/>
      <c r="R2680" s="26"/>
      <c r="S2680" s="26"/>
      <c r="T2680" s="26"/>
    </row>
    <row r="2681" spans="1:20" x14ac:dyDescent="0.25">
      <c r="A2681" s="2" t="s">
        <v>4491</v>
      </c>
      <c r="B2681" s="37"/>
      <c r="C2681" s="38"/>
      <c r="D2681" s="37"/>
      <c r="E2681" s="38"/>
      <c r="F2681" s="10" t="s">
        <v>187</v>
      </c>
      <c r="G2681" s="18" t="s">
        <v>10</v>
      </c>
      <c r="H2681" s="26"/>
      <c r="I2681" s="26"/>
      <c r="J2681" s="26"/>
      <c r="K2681" s="26"/>
      <c r="L2681" s="26"/>
      <c r="M2681" s="26"/>
      <c r="N2681" s="26"/>
      <c r="O2681" s="26">
        <v>118542</v>
      </c>
      <c r="P2681" s="26"/>
      <c r="Q2681" s="26"/>
      <c r="R2681" s="26"/>
      <c r="S2681" s="26"/>
      <c r="T2681" s="26"/>
    </row>
    <row r="2682" spans="1:20" x14ac:dyDescent="0.25">
      <c r="A2682" s="2" t="s">
        <v>4491</v>
      </c>
      <c r="B2682" s="37"/>
      <c r="C2682" s="38"/>
      <c r="D2682" s="37"/>
      <c r="E2682" s="38"/>
      <c r="F2682" s="10" t="s">
        <v>13</v>
      </c>
      <c r="G2682" s="18" t="s">
        <v>10</v>
      </c>
      <c r="H2682" s="26"/>
      <c r="I2682" s="26"/>
      <c r="J2682" s="26"/>
      <c r="K2682" s="26"/>
      <c r="L2682" s="26"/>
      <c r="M2682" s="26"/>
      <c r="N2682" s="26"/>
      <c r="O2682" s="26">
        <v>30000</v>
      </c>
      <c r="P2682" s="26"/>
      <c r="Q2682" s="26"/>
      <c r="R2682" s="26"/>
      <c r="S2682" s="26"/>
      <c r="T2682" s="26"/>
    </row>
    <row r="2683" spans="1:20" x14ac:dyDescent="0.25">
      <c r="A2683" s="2" t="s">
        <v>4491</v>
      </c>
      <c r="B2683" s="37"/>
      <c r="C2683" s="38"/>
      <c r="D2683" s="37"/>
      <c r="E2683" s="38"/>
      <c r="F2683" s="10" t="s">
        <v>16</v>
      </c>
      <c r="G2683" s="18" t="s">
        <v>10</v>
      </c>
      <c r="H2683" s="26"/>
      <c r="I2683" s="26"/>
      <c r="J2683" s="26"/>
      <c r="K2683" s="26"/>
      <c r="L2683" s="26"/>
      <c r="M2683" s="26"/>
      <c r="N2683" s="26"/>
      <c r="O2683" s="26">
        <v>600000</v>
      </c>
      <c r="P2683" s="26"/>
      <c r="Q2683" s="26"/>
      <c r="R2683" s="26"/>
      <c r="S2683" s="26"/>
      <c r="T2683" s="26"/>
    </row>
    <row r="2684" spans="1:20" x14ac:dyDescent="0.25">
      <c r="A2684" s="2" t="s">
        <v>4491</v>
      </c>
      <c r="B2684" s="37"/>
      <c r="C2684" s="38"/>
      <c r="D2684" s="37"/>
      <c r="E2684" s="38"/>
      <c r="F2684" s="10" t="s">
        <v>20</v>
      </c>
      <c r="G2684" s="18" t="s">
        <v>10</v>
      </c>
      <c r="H2684" s="26"/>
      <c r="I2684" s="26"/>
      <c r="J2684" s="26"/>
      <c r="K2684" s="26"/>
      <c r="L2684" s="26"/>
      <c r="M2684" s="26"/>
      <c r="N2684" s="26">
        <v>1777700</v>
      </c>
      <c r="O2684" s="26"/>
      <c r="P2684" s="26"/>
      <c r="Q2684" s="26"/>
      <c r="R2684" s="26"/>
      <c r="S2684" s="26"/>
      <c r="T2684" s="26"/>
    </row>
    <row r="2685" spans="1:20" x14ac:dyDescent="0.25">
      <c r="A2685" s="2" t="s">
        <v>4491</v>
      </c>
      <c r="B2685" s="34"/>
      <c r="C2685" s="36"/>
      <c r="D2685" s="34"/>
      <c r="E2685" s="36"/>
      <c r="F2685" s="10" t="s">
        <v>22</v>
      </c>
      <c r="G2685" s="18" t="s">
        <v>10</v>
      </c>
      <c r="H2685" s="26"/>
      <c r="I2685" s="26"/>
      <c r="J2685" s="26"/>
      <c r="K2685" s="26"/>
      <c r="L2685" s="26"/>
      <c r="M2685" s="26"/>
      <c r="N2685" s="26"/>
      <c r="O2685" s="26">
        <v>130000</v>
      </c>
      <c r="P2685" s="26"/>
      <c r="Q2685" s="26"/>
      <c r="R2685" s="26"/>
      <c r="S2685" s="26"/>
      <c r="T2685" s="26"/>
    </row>
    <row r="2686" spans="1:20" x14ac:dyDescent="0.25">
      <c r="A2686" s="2" t="s">
        <v>4491</v>
      </c>
      <c r="B2686" s="10" t="s">
        <v>1436</v>
      </c>
      <c r="C2686" s="10"/>
      <c r="D2686" s="10"/>
      <c r="E2686" s="10"/>
      <c r="F2686" s="10"/>
      <c r="G2686" s="10"/>
      <c r="H2686" s="27"/>
      <c r="I2686" s="27"/>
      <c r="J2686" s="27"/>
      <c r="K2686" s="27"/>
      <c r="L2686" s="27"/>
      <c r="M2686" s="27"/>
      <c r="N2686" s="27">
        <f>SUM(N2680:N2685)</f>
        <v>1777700</v>
      </c>
      <c r="O2686" s="27">
        <f>SUM(O2680:O2685)</f>
        <v>1777700</v>
      </c>
      <c r="P2686" s="27"/>
      <c r="Q2686" s="27"/>
      <c r="R2686" s="27"/>
      <c r="S2686" s="27"/>
      <c r="T2686" s="27"/>
    </row>
    <row r="2687" spans="1:20" x14ac:dyDescent="0.25">
      <c r="A2687" s="2" t="s">
        <v>4491</v>
      </c>
      <c r="B2687" s="33">
        <v>8514516</v>
      </c>
      <c r="C2687" s="35" t="s">
        <v>98</v>
      </c>
      <c r="D2687" s="33" t="s">
        <v>159</v>
      </c>
      <c r="E2687" s="35" t="s">
        <v>160</v>
      </c>
      <c r="F2687" s="10" t="s">
        <v>44</v>
      </c>
      <c r="G2687" s="18" t="s">
        <v>10</v>
      </c>
      <c r="H2687" s="26"/>
      <c r="I2687" s="26"/>
      <c r="J2687" s="26"/>
      <c r="K2687" s="26"/>
      <c r="L2687" s="26"/>
      <c r="M2687" s="26"/>
      <c r="N2687" s="26"/>
      <c r="O2687" s="26">
        <v>120000</v>
      </c>
      <c r="P2687" s="26"/>
      <c r="Q2687" s="26"/>
      <c r="R2687" s="26"/>
      <c r="S2687" s="26"/>
      <c r="T2687" s="26"/>
    </row>
    <row r="2688" spans="1:20" x14ac:dyDescent="0.25">
      <c r="A2688" s="2" t="s">
        <v>4491</v>
      </c>
      <c r="B2688" s="37"/>
      <c r="C2688" s="38"/>
      <c r="D2688" s="37"/>
      <c r="E2688" s="38"/>
      <c r="F2688" s="10" t="s">
        <v>37</v>
      </c>
      <c r="G2688" s="18" t="s">
        <v>10</v>
      </c>
      <c r="H2688" s="26"/>
      <c r="I2688" s="26"/>
      <c r="J2688" s="26"/>
      <c r="K2688" s="26"/>
      <c r="L2688" s="26"/>
      <c r="M2688" s="26"/>
      <c r="N2688" s="26">
        <v>120000</v>
      </c>
      <c r="O2688" s="26"/>
      <c r="P2688" s="26"/>
      <c r="Q2688" s="26"/>
      <c r="R2688" s="26"/>
      <c r="S2688" s="26"/>
      <c r="T2688" s="26"/>
    </row>
    <row r="2689" spans="1:20" x14ac:dyDescent="0.25">
      <c r="A2689" s="2" t="s">
        <v>4491</v>
      </c>
      <c r="B2689" s="37"/>
      <c r="C2689" s="38"/>
      <c r="D2689" s="37"/>
      <c r="E2689" s="38"/>
      <c r="F2689" s="10" t="s">
        <v>102</v>
      </c>
      <c r="G2689" s="18" t="s">
        <v>10</v>
      </c>
      <c r="H2689" s="26"/>
      <c r="I2689" s="26"/>
      <c r="J2689" s="26"/>
      <c r="K2689" s="26"/>
      <c r="L2689" s="26"/>
      <c r="M2689" s="26"/>
      <c r="N2689" s="26">
        <v>51000</v>
      </c>
      <c r="O2689" s="26"/>
      <c r="P2689" s="26"/>
      <c r="Q2689" s="26"/>
      <c r="R2689" s="26"/>
      <c r="S2689" s="26"/>
      <c r="T2689" s="26"/>
    </row>
    <row r="2690" spans="1:20" x14ac:dyDescent="0.25">
      <c r="A2690" s="2" t="s">
        <v>4491</v>
      </c>
      <c r="B2690" s="37"/>
      <c r="C2690" s="38"/>
      <c r="D2690" s="37"/>
      <c r="E2690" s="38"/>
      <c r="F2690" s="10" t="s">
        <v>11</v>
      </c>
      <c r="G2690" s="18" t="s">
        <v>10</v>
      </c>
      <c r="H2690" s="26"/>
      <c r="I2690" s="26"/>
      <c r="J2690" s="26"/>
      <c r="K2690" s="26"/>
      <c r="L2690" s="26"/>
      <c r="M2690" s="26"/>
      <c r="N2690" s="26">
        <v>30000</v>
      </c>
      <c r="O2690" s="26"/>
      <c r="P2690" s="26"/>
      <c r="Q2690" s="26"/>
      <c r="R2690" s="26"/>
      <c r="S2690" s="26"/>
      <c r="T2690" s="26"/>
    </row>
    <row r="2691" spans="1:20" x14ac:dyDescent="0.25">
      <c r="A2691" s="2" t="s">
        <v>4491</v>
      </c>
      <c r="B2691" s="37"/>
      <c r="C2691" s="38"/>
      <c r="D2691" s="37"/>
      <c r="E2691" s="38"/>
      <c r="F2691" s="10" t="s">
        <v>13</v>
      </c>
      <c r="G2691" s="18" t="s">
        <v>10</v>
      </c>
      <c r="H2691" s="26"/>
      <c r="I2691" s="26"/>
      <c r="J2691" s="26"/>
      <c r="K2691" s="26"/>
      <c r="L2691" s="26"/>
      <c r="M2691" s="26"/>
      <c r="N2691" s="26">
        <v>39000</v>
      </c>
      <c r="O2691" s="26"/>
      <c r="P2691" s="26"/>
      <c r="Q2691" s="26"/>
      <c r="R2691" s="26"/>
      <c r="S2691" s="26"/>
      <c r="T2691" s="26"/>
    </row>
    <row r="2692" spans="1:20" x14ac:dyDescent="0.25">
      <c r="A2692" s="2" t="s">
        <v>4491</v>
      </c>
      <c r="B2692" s="34"/>
      <c r="C2692" s="36"/>
      <c r="D2692" s="34"/>
      <c r="E2692" s="36"/>
      <c r="F2692" s="10" t="s">
        <v>96</v>
      </c>
      <c r="G2692" s="18" t="s">
        <v>10</v>
      </c>
      <c r="H2692" s="26"/>
      <c r="I2692" s="26"/>
      <c r="J2692" s="26"/>
      <c r="K2692" s="26"/>
      <c r="L2692" s="26"/>
      <c r="M2692" s="26"/>
      <c r="N2692" s="26"/>
      <c r="O2692" s="26">
        <v>120000</v>
      </c>
      <c r="P2692" s="26"/>
      <c r="Q2692" s="26"/>
      <c r="R2692" s="26"/>
      <c r="S2692" s="26"/>
      <c r="T2692" s="26"/>
    </row>
    <row r="2693" spans="1:20" x14ac:dyDescent="0.25">
      <c r="A2693" s="2" t="s">
        <v>4491</v>
      </c>
      <c r="B2693" s="10" t="s">
        <v>1437</v>
      </c>
      <c r="C2693" s="10"/>
      <c r="D2693" s="10"/>
      <c r="E2693" s="10"/>
      <c r="F2693" s="10"/>
      <c r="G2693" s="10"/>
      <c r="H2693" s="27"/>
      <c r="I2693" s="27"/>
      <c r="J2693" s="27"/>
      <c r="K2693" s="27"/>
      <c r="L2693" s="27"/>
      <c r="M2693" s="27"/>
      <c r="N2693" s="27">
        <f>SUM(N2687:N2692)</f>
        <v>240000</v>
      </c>
      <c r="O2693" s="27">
        <f>SUM(O2687:O2692)</f>
        <v>240000</v>
      </c>
      <c r="P2693" s="27"/>
      <c r="Q2693" s="27"/>
      <c r="R2693" s="27"/>
      <c r="S2693" s="27"/>
      <c r="T2693" s="27"/>
    </row>
    <row r="2694" spans="1:20" x14ac:dyDescent="0.25">
      <c r="A2694" s="2" t="s">
        <v>4491</v>
      </c>
      <c r="B2694" s="33">
        <v>8583234</v>
      </c>
      <c r="C2694" s="35" t="s">
        <v>41</v>
      </c>
      <c r="D2694" s="10" t="s">
        <v>1120</v>
      </c>
      <c r="E2694" s="18" t="s">
        <v>1121</v>
      </c>
      <c r="F2694" s="10" t="s">
        <v>77</v>
      </c>
      <c r="G2694" s="18" t="s">
        <v>10</v>
      </c>
      <c r="H2694" s="26"/>
      <c r="I2694" s="26"/>
      <c r="J2694" s="26"/>
      <c r="K2694" s="26"/>
      <c r="L2694" s="26"/>
      <c r="M2694" s="26"/>
      <c r="N2694" s="26">
        <v>319000</v>
      </c>
      <c r="O2694" s="26"/>
      <c r="P2694" s="26"/>
      <c r="Q2694" s="26"/>
      <c r="R2694" s="26"/>
      <c r="S2694" s="26"/>
      <c r="T2694" s="26"/>
    </row>
    <row r="2695" spans="1:20" x14ac:dyDescent="0.25">
      <c r="A2695" s="2" t="s">
        <v>4491</v>
      </c>
      <c r="B2695" s="37"/>
      <c r="C2695" s="38"/>
      <c r="D2695" s="33" t="s">
        <v>1438</v>
      </c>
      <c r="E2695" s="35" t="s">
        <v>1439</v>
      </c>
      <c r="F2695" s="10" t="s">
        <v>44</v>
      </c>
      <c r="G2695" s="18" t="s">
        <v>10</v>
      </c>
      <c r="H2695" s="26"/>
      <c r="I2695" s="26"/>
      <c r="J2695" s="26"/>
      <c r="K2695" s="26"/>
      <c r="L2695" s="26"/>
      <c r="M2695" s="26"/>
      <c r="N2695" s="26">
        <v>400000</v>
      </c>
      <c r="O2695" s="26"/>
      <c r="P2695" s="26"/>
      <c r="Q2695" s="26"/>
      <c r="R2695" s="26"/>
      <c r="S2695" s="26"/>
      <c r="T2695" s="26"/>
    </row>
    <row r="2696" spans="1:20" x14ac:dyDescent="0.25">
      <c r="A2696" s="2" t="s">
        <v>4491</v>
      </c>
      <c r="B2696" s="37"/>
      <c r="C2696" s="38"/>
      <c r="D2696" s="37"/>
      <c r="E2696" s="38"/>
      <c r="F2696" s="10" t="s">
        <v>47</v>
      </c>
      <c r="G2696" s="18" t="s">
        <v>10</v>
      </c>
      <c r="H2696" s="26"/>
      <c r="I2696" s="26"/>
      <c r="J2696" s="26"/>
      <c r="K2696" s="26"/>
      <c r="L2696" s="26"/>
      <c r="M2696" s="26"/>
      <c r="N2696" s="26">
        <v>50000</v>
      </c>
      <c r="O2696" s="26"/>
      <c r="P2696" s="26"/>
      <c r="Q2696" s="26"/>
      <c r="R2696" s="26"/>
      <c r="S2696" s="26"/>
      <c r="T2696" s="26"/>
    </row>
    <row r="2697" spans="1:20" x14ac:dyDescent="0.25">
      <c r="A2697" s="2" t="s">
        <v>4491</v>
      </c>
      <c r="B2697" s="37"/>
      <c r="C2697" s="38"/>
      <c r="D2697" s="34"/>
      <c r="E2697" s="36"/>
      <c r="F2697" s="10" t="s">
        <v>77</v>
      </c>
      <c r="G2697" s="18" t="s">
        <v>10</v>
      </c>
      <c r="H2697" s="26"/>
      <c r="I2697" s="26"/>
      <c r="J2697" s="26"/>
      <c r="K2697" s="26"/>
      <c r="L2697" s="26"/>
      <c r="M2697" s="26"/>
      <c r="N2697" s="26">
        <v>200000</v>
      </c>
      <c r="O2697" s="26"/>
      <c r="P2697" s="26"/>
      <c r="Q2697" s="26"/>
      <c r="R2697" s="26"/>
      <c r="S2697" s="26"/>
      <c r="T2697" s="26"/>
    </row>
    <row r="2698" spans="1:20" x14ac:dyDescent="0.25">
      <c r="A2698" s="2" t="s">
        <v>4491</v>
      </c>
      <c r="B2698" s="37"/>
      <c r="C2698" s="38"/>
      <c r="D2698" s="33" t="s">
        <v>1440</v>
      </c>
      <c r="E2698" s="35" t="s">
        <v>1441</v>
      </c>
      <c r="F2698" s="10" t="s">
        <v>17</v>
      </c>
      <c r="G2698" s="18" t="s">
        <v>10</v>
      </c>
      <c r="H2698" s="26"/>
      <c r="I2698" s="26"/>
      <c r="J2698" s="26"/>
      <c r="K2698" s="26"/>
      <c r="L2698" s="26"/>
      <c r="M2698" s="26"/>
      <c r="N2698" s="26">
        <v>84000</v>
      </c>
      <c r="O2698" s="26"/>
      <c r="P2698" s="26"/>
      <c r="Q2698" s="26"/>
      <c r="R2698" s="26"/>
      <c r="S2698" s="26"/>
      <c r="T2698" s="26"/>
    </row>
    <row r="2699" spans="1:20" x14ac:dyDescent="0.25">
      <c r="A2699" s="2" t="s">
        <v>4491</v>
      </c>
      <c r="B2699" s="37"/>
      <c r="C2699" s="38"/>
      <c r="D2699" s="34"/>
      <c r="E2699" s="36"/>
      <c r="F2699" s="10" t="s">
        <v>20</v>
      </c>
      <c r="G2699" s="18" t="s">
        <v>10</v>
      </c>
      <c r="H2699" s="26"/>
      <c r="I2699" s="26"/>
      <c r="J2699" s="26"/>
      <c r="K2699" s="26"/>
      <c r="L2699" s="26"/>
      <c r="M2699" s="26"/>
      <c r="N2699" s="26">
        <v>200000</v>
      </c>
      <c r="O2699" s="26"/>
      <c r="P2699" s="26"/>
      <c r="Q2699" s="26"/>
      <c r="R2699" s="26"/>
      <c r="S2699" s="26"/>
      <c r="T2699" s="26"/>
    </row>
    <row r="2700" spans="1:20" x14ac:dyDescent="0.25">
      <c r="A2700" s="2" t="s">
        <v>4491</v>
      </c>
      <c r="B2700" s="37"/>
      <c r="C2700" s="36"/>
      <c r="D2700" s="10" t="s">
        <v>1442</v>
      </c>
      <c r="E2700" s="18" t="s">
        <v>1443</v>
      </c>
      <c r="F2700" s="10" t="s">
        <v>17</v>
      </c>
      <c r="G2700" s="18" t="s">
        <v>10</v>
      </c>
      <c r="H2700" s="26"/>
      <c r="I2700" s="26"/>
      <c r="J2700" s="26"/>
      <c r="K2700" s="26"/>
      <c r="L2700" s="26"/>
      <c r="M2700" s="26"/>
      <c r="N2700" s="26">
        <v>169000</v>
      </c>
      <c r="O2700" s="26"/>
      <c r="P2700" s="26"/>
      <c r="Q2700" s="26"/>
      <c r="R2700" s="26"/>
      <c r="S2700" s="26"/>
      <c r="T2700" s="26"/>
    </row>
    <row r="2701" spans="1:20" x14ac:dyDescent="0.25">
      <c r="A2701" s="2" t="s">
        <v>4491</v>
      </c>
      <c r="B2701" s="37"/>
      <c r="C2701" s="35" t="s">
        <v>162</v>
      </c>
      <c r="D2701" s="33" t="s">
        <v>757</v>
      </c>
      <c r="E2701" s="35" t="s">
        <v>758</v>
      </c>
      <c r="F2701" s="10" t="s">
        <v>12</v>
      </c>
      <c r="G2701" s="18" t="s">
        <v>10</v>
      </c>
      <c r="H2701" s="26"/>
      <c r="I2701" s="26"/>
      <c r="J2701" s="26"/>
      <c r="K2701" s="26"/>
      <c r="L2701" s="26"/>
      <c r="M2701" s="26"/>
      <c r="N2701" s="26">
        <v>451172</v>
      </c>
      <c r="O2701" s="26"/>
      <c r="P2701" s="26"/>
      <c r="Q2701" s="26"/>
      <c r="R2701" s="26"/>
      <c r="S2701" s="26"/>
      <c r="T2701" s="26"/>
    </row>
    <row r="2702" spans="1:20" x14ac:dyDescent="0.25">
      <c r="A2702" s="2" t="s">
        <v>4491</v>
      </c>
      <c r="B2702" s="37"/>
      <c r="C2702" s="38"/>
      <c r="D2702" s="37"/>
      <c r="E2702" s="38"/>
      <c r="F2702" s="10" t="s">
        <v>17</v>
      </c>
      <c r="G2702" s="18" t="s">
        <v>10</v>
      </c>
      <c r="H2702" s="26"/>
      <c r="I2702" s="26"/>
      <c r="J2702" s="26"/>
      <c r="K2702" s="26"/>
      <c r="L2702" s="26"/>
      <c r="M2702" s="26"/>
      <c r="N2702" s="26">
        <v>911874</v>
      </c>
      <c r="O2702" s="26"/>
      <c r="P2702" s="26"/>
      <c r="Q2702" s="26"/>
      <c r="R2702" s="26"/>
      <c r="S2702" s="26"/>
      <c r="T2702" s="26"/>
    </row>
    <row r="2703" spans="1:20" x14ac:dyDescent="0.25">
      <c r="A2703" s="2" t="s">
        <v>4491</v>
      </c>
      <c r="B2703" s="37"/>
      <c r="C2703" s="36"/>
      <c r="D2703" s="34"/>
      <c r="E2703" s="36"/>
      <c r="F2703" s="10" t="s">
        <v>18</v>
      </c>
      <c r="G2703" s="18" t="s">
        <v>10</v>
      </c>
      <c r="H2703" s="26"/>
      <c r="I2703" s="26"/>
      <c r="J2703" s="26"/>
      <c r="K2703" s="26"/>
      <c r="L2703" s="26"/>
      <c r="M2703" s="26"/>
      <c r="N2703" s="26">
        <v>58954</v>
      </c>
      <c r="O2703" s="26"/>
      <c r="P2703" s="26"/>
      <c r="Q2703" s="26"/>
      <c r="R2703" s="26"/>
      <c r="S2703" s="26"/>
      <c r="T2703" s="26"/>
    </row>
    <row r="2704" spans="1:20" x14ac:dyDescent="0.25">
      <c r="A2704" s="2" t="s">
        <v>4491</v>
      </c>
      <c r="B2704" s="37"/>
      <c r="C2704" s="35" t="s">
        <v>1218</v>
      </c>
      <c r="D2704" s="33" t="s">
        <v>1219</v>
      </c>
      <c r="E2704" s="35" t="s">
        <v>1220</v>
      </c>
      <c r="F2704" s="10" t="s">
        <v>187</v>
      </c>
      <c r="G2704" s="18" t="s">
        <v>10</v>
      </c>
      <c r="H2704" s="26"/>
      <c r="I2704" s="26"/>
      <c r="J2704" s="26"/>
      <c r="K2704" s="26"/>
      <c r="L2704" s="26"/>
      <c r="M2704" s="26"/>
      <c r="N2704" s="26"/>
      <c r="O2704" s="26">
        <v>158761</v>
      </c>
      <c r="P2704" s="26"/>
      <c r="Q2704" s="26"/>
      <c r="R2704" s="26"/>
      <c r="S2704" s="26"/>
      <c r="T2704" s="26"/>
    </row>
    <row r="2705" spans="1:20" x14ac:dyDescent="0.25">
      <c r="A2705" s="2" t="s">
        <v>4491</v>
      </c>
      <c r="B2705" s="34"/>
      <c r="C2705" s="36"/>
      <c r="D2705" s="34"/>
      <c r="E2705" s="36"/>
      <c r="F2705" s="10" t="s">
        <v>12</v>
      </c>
      <c r="G2705" s="18" t="s">
        <v>10</v>
      </c>
      <c r="H2705" s="26"/>
      <c r="I2705" s="26"/>
      <c r="J2705" s="26"/>
      <c r="K2705" s="26"/>
      <c r="L2705" s="26"/>
      <c r="M2705" s="26"/>
      <c r="N2705" s="26"/>
      <c r="O2705" s="26">
        <v>2685239</v>
      </c>
      <c r="P2705" s="26"/>
      <c r="Q2705" s="26"/>
      <c r="R2705" s="26"/>
      <c r="S2705" s="26"/>
      <c r="T2705" s="26"/>
    </row>
    <row r="2706" spans="1:20" x14ac:dyDescent="0.25">
      <c r="A2706" s="2" t="s">
        <v>4491</v>
      </c>
      <c r="B2706" s="10" t="s">
        <v>1444</v>
      </c>
      <c r="C2706" s="10"/>
      <c r="D2706" s="10"/>
      <c r="E2706" s="10"/>
      <c r="F2706" s="10"/>
      <c r="G2706" s="10"/>
      <c r="H2706" s="27"/>
      <c r="I2706" s="27"/>
      <c r="J2706" s="27"/>
      <c r="K2706" s="27"/>
      <c r="L2706" s="27"/>
      <c r="M2706" s="27"/>
      <c r="N2706" s="27">
        <f>SUM(N2694:N2705)</f>
        <v>2844000</v>
      </c>
      <c r="O2706" s="27">
        <f>SUM(O2694:O2705)</f>
        <v>2844000</v>
      </c>
      <c r="P2706" s="27"/>
      <c r="Q2706" s="27"/>
      <c r="R2706" s="27"/>
      <c r="S2706" s="27"/>
      <c r="T2706" s="27"/>
    </row>
    <row r="2707" spans="1:20" x14ac:dyDescent="0.25">
      <c r="A2707" s="2" t="s">
        <v>4491</v>
      </c>
      <c r="B2707" s="33">
        <v>8730392</v>
      </c>
      <c r="C2707" s="35" t="s">
        <v>29</v>
      </c>
      <c r="D2707" s="33" t="s">
        <v>365</v>
      </c>
      <c r="E2707" s="35" t="s">
        <v>366</v>
      </c>
      <c r="F2707" s="10" t="s">
        <v>44</v>
      </c>
      <c r="G2707" s="18" t="s">
        <v>10</v>
      </c>
      <c r="H2707" s="26"/>
      <c r="I2707" s="26"/>
      <c r="J2707" s="26"/>
      <c r="K2707" s="26"/>
      <c r="L2707" s="26"/>
      <c r="M2707" s="26"/>
      <c r="N2707" s="26">
        <v>126545</v>
      </c>
      <c r="O2707" s="26"/>
      <c r="P2707" s="26"/>
      <c r="Q2707" s="26"/>
      <c r="R2707" s="26"/>
      <c r="S2707" s="26"/>
      <c r="T2707" s="26"/>
    </row>
    <row r="2708" spans="1:20" x14ac:dyDescent="0.25">
      <c r="A2708" s="2" t="s">
        <v>4491</v>
      </c>
      <c r="B2708" s="37"/>
      <c r="C2708" s="38"/>
      <c r="D2708" s="37"/>
      <c r="E2708" s="38"/>
      <c r="F2708" s="10" t="s">
        <v>9</v>
      </c>
      <c r="G2708" s="18" t="s">
        <v>10</v>
      </c>
      <c r="H2708" s="26"/>
      <c r="I2708" s="26"/>
      <c r="J2708" s="26"/>
      <c r="K2708" s="26"/>
      <c r="L2708" s="26"/>
      <c r="M2708" s="26"/>
      <c r="N2708" s="26">
        <v>93</v>
      </c>
      <c r="O2708" s="26"/>
      <c r="P2708" s="26"/>
      <c r="Q2708" s="26"/>
      <c r="R2708" s="26"/>
      <c r="S2708" s="26"/>
      <c r="T2708" s="26"/>
    </row>
    <row r="2709" spans="1:20" x14ac:dyDescent="0.25">
      <c r="A2709" s="2" t="s">
        <v>4491</v>
      </c>
      <c r="B2709" s="37"/>
      <c r="C2709" s="38"/>
      <c r="D2709" s="37"/>
      <c r="E2709" s="38"/>
      <c r="F2709" s="10" t="s">
        <v>103</v>
      </c>
      <c r="G2709" s="18" t="s">
        <v>10</v>
      </c>
      <c r="H2709" s="26"/>
      <c r="I2709" s="26"/>
      <c r="J2709" s="26"/>
      <c r="K2709" s="26"/>
      <c r="L2709" s="26"/>
      <c r="M2709" s="26"/>
      <c r="N2709" s="26">
        <v>110</v>
      </c>
      <c r="O2709" s="26"/>
      <c r="P2709" s="26"/>
      <c r="Q2709" s="26"/>
      <c r="R2709" s="26"/>
      <c r="S2709" s="26"/>
      <c r="T2709" s="26"/>
    </row>
    <row r="2710" spans="1:20" x14ac:dyDescent="0.25">
      <c r="A2710" s="2" t="s">
        <v>4491</v>
      </c>
      <c r="B2710" s="37"/>
      <c r="C2710" s="38"/>
      <c r="D2710" s="37"/>
      <c r="E2710" s="38"/>
      <c r="F2710" s="10" t="s">
        <v>15</v>
      </c>
      <c r="G2710" s="18" t="s">
        <v>10</v>
      </c>
      <c r="H2710" s="26"/>
      <c r="I2710" s="26"/>
      <c r="J2710" s="26"/>
      <c r="K2710" s="26"/>
      <c r="L2710" s="26"/>
      <c r="M2710" s="26"/>
      <c r="N2710" s="26"/>
      <c r="O2710" s="26">
        <v>109816</v>
      </c>
      <c r="P2710" s="26"/>
      <c r="Q2710" s="26"/>
      <c r="R2710" s="26"/>
      <c r="S2710" s="26"/>
      <c r="T2710" s="26"/>
    </row>
    <row r="2711" spans="1:20" x14ac:dyDescent="0.25">
      <c r="A2711" s="2" t="s">
        <v>4491</v>
      </c>
      <c r="B2711" s="37"/>
      <c r="C2711" s="38"/>
      <c r="D2711" s="37"/>
      <c r="E2711" s="38"/>
      <c r="F2711" s="10" t="s">
        <v>16</v>
      </c>
      <c r="G2711" s="18" t="s">
        <v>10</v>
      </c>
      <c r="H2711" s="26"/>
      <c r="I2711" s="26"/>
      <c r="J2711" s="26"/>
      <c r="K2711" s="26"/>
      <c r="L2711" s="26"/>
      <c r="M2711" s="26"/>
      <c r="N2711" s="26"/>
      <c r="O2711" s="26">
        <v>25932</v>
      </c>
      <c r="P2711" s="26"/>
      <c r="Q2711" s="26"/>
      <c r="R2711" s="26"/>
      <c r="S2711" s="26"/>
      <c r="T2711" s="26"/>
    </row>
    <row r="2712" spans="1:20" x14ac:dyDescent="0.25">
      <c r="A2712" s="2" t="s">
        <v>4491</v>
      </c>
      <c r="B2712" s="34"/>
      <c r="C2712" s="36"/>
      <c r="D2712" s="34"/>
      <c r="E2712" s="36"/>
      <c r="F2712" s="10" t="s">
        <v>17</v>
      </c>
      <c r="G2712" s="18" t="s">
        <v>10</v>
      </c>
      <c r="H2712" s="26"/>
      <c r="I2712" s="26"/>
      <c r="J2712" s="26"/>
      <c r="K2712" s="26"/>
      <c r="L2712" s="26"/>
      <c r="M2712" s="26"/>
      <c r="N2712" s="26">
        <v>9000</v>
      </c>
      <c r="O2712" s="26"/>
      <c r="P2712" s="26"/>
      <c r="Q2712" s="26"/>
      <c r="R2712" s="26"/>
      <c r="S2712" s="26"/>
      <c r="T2712" s="26"/>
    </row>
    <row r="2713" spans="1:20" x14ac:dyDescent="0.25">
      <c r="A2713" s="2" t="s">
        <v>4491</v>
      </c>
      <c r="B2713" s="10" t="s">
        <v>1445</v>
      </c>
      <c r="C2713" s="10"/>
      <c r="D2713" s="10"/>
      <c r="E2713" s="10"/>
      <c r="F2713" s="10"/>
      <c r="G2713" s="10"/>
      <c r="H2713" s="27"/>
      <c r="I2713" s="27"/>
      <c r="J2713" s="27"/>
      <c r="K2713" s="27"/>
      <c r="L2713" s="27"/>
      <c r="M2713" s="27"/>
      <c r="N2713" s="27">
        <f>SUM(N2707:N2712)</f>
        <v>135748</v>
      </c>
      <c r="O2713" s="27">
        <f>SUM(O2707:O2712)</f>
        <v>135748</v>
      </c>
      <c r="P2713" s="27"/>
      <c r="Q2713" s="27"/>
      <c r="R2713" s="27"/>
      <c r="S2713" s="27"/>
      <c r="T2713" s="27"/>
    </row>
    <row r="2714" spans="1:20" x14ac:dyDescent="0.25">
      <c r="A2714" s="2" t="s">
        <v>4491</v>
      </c>
      <c r="B2714" s="33">
        <v>8566572</v>
      </c>
      <c r="C2714" s="35" t="s">
        <v>432</v>
      </c>
      <c r="D2714" s="33" t="s">
        <v>697</v>
      </c>
      <c r="E2714" s="35" t="s">
        <v>698</v>
      </c>
      <c r="F2714" s="10" t="s">
        <v>44</v>
      </c>
      <c r="G2714" s="18" t="s">
        <v>10</v>
      </c>
      <c r="H2714" s="26"/>
      <c r="I2714" s="26"/>
      <c r="J2714" s="26"/>
      <c r="K2714" s="26"/>
      <c r="L2714" s="26"/>
      <c r="M2714" s="26"/>
      <c r="N2714" s="26">
        <v>7208</v>
      </c>
      <c r="O2714" s="26"/>
      <c r="P2714" s="26"/>
      <c r="Q2714" s="26"/>
      <c r="R2714" s="26"/>
      <c r="S2714" s="26"/>
      <c r="T2714" s="26"/>
    </row>
    <row r="2715" spans="1:20" x14ac:dyDescent="0.25">
      <c r="A2715" s="2" t="s">
        <v>4491</v>
      </c>
      <c r="B2715" s="37"/>
      <c r="C2715" s="38"/>
      <c r="D2715" s="37"/>
      <c r="E2715" s="38"/>
      <c r="F2715" s="10" t="s">
        <v>96</v>
      </c>
      <c r="G2715" s="18" t="s">
        <v>10</v>
      </c>
      <c r="H2715" s="26"/>
      <c r="I2715" s="26"/>
      <c r="J2715" s="26"/>
      <c r="K2715" s="26"/>
      <c r="L2715" s="26"/>
      <c r="M2715" s="26"/>
      <c r="N2715" s="26"/>
      <c r="O2715" s="26">
        <v>4080000</v>
      </c>
      <c r="P2715" s="26"/>
      <c r="Q2715" s="26"/>
      <c r="R2715" s="26"/>
      <c r="S2715" s="26"/>
      <c r="T2715" s="26"/>
    </row>
    <row r="2716" spans="1:20" x14ac:dyDescent="0.25">
      <c r="A2716" s="2" t="s">
        <v>4491</v>
      </c>
      <c r="B2716" s="34"/>
      <c r="C2716" s="36"/>
      <c r="D2716" s="34"/>
      <c r="E2716" s="36"/>
      <c r="F2716" s="10" t="s">
        <v>24</v>
      </c>
      <c r="G2716" s="18" t="s">
        <v>10</v>
      </c>
      <c r="H2716" s="26"/>
      <c r="I2716" s="26"/>
      <c r="J2716" s="26"/>
      <c r="K2716" s="26"/>
      <c r="L2716" s="26"/>
      <c r="M2716" s="26"/>
      <c r="N2716" s="26">
        <v>4072792</v>
      </c>
      <c r="O2716" s="26"/>
      <c r="P2716" s="26"/>
      <c r="Q2716" s="26"/>
      <c r="R2716" s="26"/>
      <c r="S2716" s="26"/>
      <c r="T2716" s="26"/>
    </row>
    <row r="2717" spans="1:20" x14ac:dyDescent="0.25">
      <c r="A2717" s="2" t="s">
        <v>4491</v>
      </c>
      <c r="B2717" s="10" t="s">
        <v>1446</v>
      </c>
      <c r="C2717" s="10"/>
      <c r="D2717" s="10"/>
      <c r="E2717" s="10"/>
      <c r="F2717" s="10"/>
      <c r="G2717" s="10"/>
      <c r="H2717" s="27"/>
      <c r="I2717" s="27"/>
      <c r="J2717" s="27"/>
      <c r="K2717" s="27"/>
      <c r="L2717" s="27"/>
      <c r="M2717" s="27"/>
      <c r="N2717" s="27">
        <f>SUM(N2714:N2716)</f>
        <v>4080000</v>
      </c>
      <c r="O2717" s="27">
        <f>SUM(O2714:O2716)</f>
        <v>4080000</v>
      </c>
      <c r="P2717" s="27"/>
      <c r="Q2717" s="27"/>
      <c r="R2717" s="27"/>
      <c r="S2717" s="27"/>
      <c r="T2717" s="27"/>
    </row>
    <row r="2718" spans="1:20" x14ac:dyDescent="0.25">
      <c r="A2718" s="2" t="s">
        <v>4491</v>
      </c>
      <c r="B2718" s="33">
        <v>8566737</v>
      </c>
      <c r="C2718" s="35" t="s">
        <v>663</v>
      </c>
      <c r="D2718" s="33" t="s">
        <v>1239</v>
      </c>
      <c r="E2718" s="35" t="s">
        <v>1240</v>
      </c>
      <c r="F2718" s="10" t="s">
        <v>170</v>
      </c>
      <c r="G2718" s="18" t="s">
        <v>10</v>
      </c>
      <c r="H2718" s="26"/>
      <c r="I2718" s="26"/>
      <c r="J2718" s="26"/>
      <c r="K2718" s="26"/>
      <c r="L2718" s="26"/>
      <c r="M2718" s="26"/>
      <c r="N2718" s="26"/>
      <c r="O2718" s="26">
        <v>104000</v>
      </c>
      <c r="P2718" s="26"/>
      <c r="Q2718" s="26"/>
      <c r="R2718" s="26"/>
      <c r="S2718" s="26"/>
      <c r="T2718" s="26"/>
    </row>
    <row r="2719" spans="1:20" x14ac:dyDescent="0.25">
      <c r="A2719" s="2" t="s">
        <v>4491</v>
      </c>
      <c r="B2719" s="34"/>
      <c r="C2719" s="36"/>
      <c r="D2719" s="34"/>
      <c r="E2719" s="36"/>
      <c r="F2719" s="10" t="s">
        <v>24</v>
      </c>
      <c r="G2719" s="18" t="s">
        <v>10</v>
      </c>
      <c r="H2719" s="26"/>
      <c r="I2719" s="26"/>
      <c r="J2719" s="26"/>
      <c r="K2719" s="26"/>
      <c r="L2719" s="26"/>
      <c r="M2719" s="26"/>
      <c r="N2719" s="26">
        <v>104000</v>
      </c>
      <c r="O2719" s="26"/>
      <c r="P2719" s="26"/>
      <c r="Q2719" s="26"/>
      <c r="R2719" s="26"/>
      <c r="S2719" s="26"/>
      <c r="T2719" s="26"/>
    </row>
    <row r="2720" spans="1:20" x14ac:dyDescent="0.25">
      <c r="A2720" s="2" t="s">
        <v>4491</v>
      </c>
      <c r="B2720" s="10" t="s">
        <v>1447</v>
      </c>
      <c r="C2720" s="10"/>
      <c r="D2720" s="10"/>
      <c r="E2720" s="10"/>
      <c r="F2720" s="10"/>
      <c r="G2720" s="10"/>
      <c r="H2720" s="27"/>
      <c r="I2720" s="27"/>
      <c r="J2720" s="27"/>
      <c r="K2720" s="27"/>
      <c r="L2720" s="27"/>
      <c r="M2720" s="27"/>
      <c r="N2720" s="27">
        <f>SUM(N2718:N2719)</f>
        <v>104000</v>
      </c>
      <c r="O2720" s="27">
        <f>SUM(O2718:O2719)</f>
        <v>104000</v>
      </c>
      <c r="P2720" s="27"/>
      <c r="Q2720" s="27"/>
      <c r="R2720" s="27"/>
      <c r="S2720" s="27"/>
      <c r="T2720" s="27"/>
    </row>
    <row r="2721" spans="1:20" x14ac:dyDescent="0.25">
      <c r="A2721" s="2" t="s">
        <v>4491</v>
      </c>
      <c r="B2721" s="33">
        <v>8510134</v>
      </c>
      <c r="C2721" s="35" t="s">
        <v>651</v>
      </c>
      <c r="D2721" s="33" t="s">
        <v>652</v>
      </c>
      <c r="E2721" s="35" t="s">
        <v>653</v>
      </c>
      <c r="F2721" s="10" t="s">
        <v>44</v>
      </c>
      <c r="G2721" s="18" t="s">
        <v>10</v>
      </c>
      <c r="H2721" s="26"/>
      <c r="I2721" s="26"/>
      <c r="J2721" s="26"/>
      <c r="K2721" s="26"/>
      <c r="L2721" s="26"/>
      <c r="M2721" s="26"/>
      <c r="N2721" s="26">
        <v>275000</v>
      </c>
      <c r="O2721" s="26"/>
      <c r="P2721" s="26"/>
      <c r="Q2721" s="26"/>
      <c r="R2721" s="26"/>
      <c r="S2721" s="26"/>
      <c r="T2721" s="26"/>
    </row>
    <row r="2722" spans="1:20" x14ac:dyDescent="0.25">
      <c r="A2722" s="2" t="s">
        <v>4491</v>
      </c>
      <c r="B2722" s="34"/>
      <c r="C2722" s="36"/>
      <c r="D2722" s="34"/>
      <c r="E2722" s="36"/>
      <c r="F2722" s="10" t="s">
        <v>23</v>
      </c>
      <c r="G2722" s="18" t="s">
        <v>10</v>
      </c>
      <c r="H2722" s="26"/>
      <c r="I2722" s="26"/>
      <c r="J2722" s="26"/>
      <c r="K2722" s="26"/>
      <c r="L2722" s="26"/>
      <c r="M2722" s="26"/>
      <c r="N2722" s="26"/>
      <c r="O2722" s="26">
        <v>275000</v>
      </c>
      <c r="P2722" s="26"/>
      <c r="Q2722" s="26"/>
      <c r="R2722" s="26"/>
      <c r="S2722" s="26"/>
      <c r="T2722" s="26"/>
    </row>
    <row r="2723" spans="1:20" x14ac:dyDescent="0.25">
      <c r="A2723" s="2" t="s">
        <v>4491</v>
      </c>
      <c r="B2723" s="10" t="s">
        <v>1448</v>
      </c>
      <c r="C2723" s="10"/>
      <c r="D2723" s="10"/>
      <c r="E2723" s="10"/>
      <c r="F2723" s="10"/>
      <c r="G2723" s="10"/>
      <c r="H2723" s="27"/>
      <c r="I2723" s="27"/>
      <c r="J2723" s="27"/>
      <c r="K2723" s="27"/>
      <c r="L2723" s="27"/>
      <c r="M2723" s="27"/>
      <c r="N2723" s="27">
        <f>SUM(N2721:N2722)</f>
        <v>275000</v>
      </c>
      <c r="O2723" s="27">
        <f>SUM(O2721:O2722)</f>
        <v>275000</v>
      </c>
      <c r="P2723" s="27"/>
      <c r="Q2723" s="27"/>
      <c r="R2723" s="27"/>
      <c r="S2723" s="27"/>
      <c r="T2723" s="27"/>
    </row>
    <row r="2724" spans="1:20" x14ac:dyDescent="0.25">
      <c r="A2724" s="2" t="s">
        <v>4491</v>
      </c>
      <c r="B2724" s="33">
        <v>8582427</v>
      </c>
      <c r="C2724" s="35" t="s">
        <v>109</v>
      </c>
      <c r="D2724" s="10" t="s">
        <v>114</v>
      </c>
      <c r="E2724" s="18" t="s">
        <v>115</v>
      </c>
      <c r="F2724" s="10" t="s">
        <v>20</v>
      </c>
      <c r="G2724" s="18" t="s">
        <v>10</v>
      </c>
      <c r="H2724" s="26"/>
      <c r="I2724" s="26"/>
      <c r="J2724" s="26"/>
      <c r="K2724" s="26"/>
      <c r="L2724" s="26"/>
      <c r="M2724" s="26"/>
      <c r="N2724" s="26">
        <v>500000</v>
      </c>
      <c r="O2724" s="26"/>
      <c r="P2724" s="26"/>
      <c r="Q2724" s="26"/>
      <c r="R2724" s="26"/>
      <c r="S2724" s="26"/>
      <c r="T2724" s="26"/>
    </row>
    <row r="2725" spans="1:20" x14ac:dyDescent="0.25">
      <c r="A2725" s="2" t="s">
        <v>4491</v>
      </c>
      <c r="B2725" s="37"/>
      <c r="C2725" s="36"/>
      <c r="D2725" s="10" t="s">
        <v>369</v>
      </c>
      <c r="E2725" s="18" t="s">
        <v>370</v>
      </c>
      <c r="F2725" s="10" t="s">
        <v>53</v>
      </c>
      <c r="G2725" s="18" t="s">
        <v>10</v>
      </c>
      <c r="H2725" s="26"/>
      <c r="I2725" s="26"/>
      <c r="J2725" s="26"/>
      <c r="K2725" s="26"/>
      <c r="L2725" s="26"/>
      <c r="M2725" s="26"/>
      <c r="N2725" s="26">
        <v>500000</v>
      </c>
      <c r="O2725" s="26"/>
      <c r="P2725" s="26"/>
      <c r="Q2725" s="26"/>
      <c r="R2725" s="26"/>
      <c r="S2725" s="26"/>
      <c r="T2725" s="26"/>
    </row>
    <row r="2726" spans="1:20" x14ac:dyDescent="0.25">
      <c r="A2726" s="2" t="s">
        <v>4491</v>
      </c>
      <c r="B2726" s="37"/>
      <c r="C2726" s="18" t="s">
        <v>98</v>
      </c>
      <c r="D2726" s="10" t="s">
        <v>1449</v>
      </c>
      <c r="E2726" s="18" t="s">
        <v>1450</v>
      </c>
      <c r="F2726" s="10" t="s">
        <v>39</v>
      </c>
      <c r="G2726" s="18" t="s">
        <v>10</v>
      </c>
      <c r="H2726" s="26"/>
      <c r="I2726" s="26"/>
      <c r="J2726" s="26"/>
      <c r="K2726" s="26"/>
      <c r="L2726" s="26"/>
      <c r="M2726" s="26"/>
      <c r="N2726" s="26">
        <v>758275</v>
      </c>
      <c r="O2726" s="26"/>
      <c r="P2726" s="26"/>
      <c r="Q2726" s="26"/>
      <c r="R2726" s="26"/>
      <c r="S2726" s="26"/>
      <c r="T2726" s="26"/>
    </row>
    <row r="2727" spans="1:20" x14ac:dyDescent="0.25">
      <c r="A2727" s="2" t="s">
        <v>4491</v>
      </c>
      <c r="B2727" s="37"/>
      <c r="C2727" s="35" t="s">
        <v>29</v>
      </c>
      <c r="D2727" s="10" t="s">
        <v>585</v>
      </c>
      <c r="E2727" s="18" t="s">
        <v>586</v>
      </c>
      <c r="F2727" s="10" t="s">
        <v>53</v>
      </c>
      <c r="G2727" s="18" t="s">
        <v>10</v>
      </c>
      <c r="H2727" s="26"/>
      <c r="I2727" s="26"/>
      <c r="J2727" s="26"/>
      <c r="K2727" s="26"/>
      <c r="L2727" s="26"/>
      <c r="M2727" s="26"/>
      <c r="N2727" s="26">
        <v>1000000</v>
      </c>
      <c r="O2727" s="26"/>
      <c r="P2727" s="26"/>
      <c r="Q2727" s="26"/>
      <c r="R2727" s="26"/>
      <c r="S2727" s="26"/>
      <c r="T2727" s="26"/>
    </row>
    <row r="2728" spans="1:20" x14ac:dyDescent="0.25">
      <c r="A2728" s="2" t="s">
        <v>4491</v>
      </c>
      <c r="B2728" s="37"/>
      <c r="C2728" s="36"/>
      <c r="D2728" s="10" t="s">
        <v>966</v>
      </c>
      <c r="E2728" s="18" t="s">
        <v>967</v>
      </c>
      <c r="F2728" s="10" t="s">
        <v>13</v>
      </c>
      <c r="G2728" s="18" t="s">
        <v>10</v>
      </c>
      <c r="H2728" s="26"/>
      <c r="I2728" s="26"/>
      <c r="J2728" s="26"/>
      <c r="K2728" s="26"/>
      <c r="L2728" s="26"/>
      <c r="M2728" s="26"/>
      <c r="N2728" s="26">
        <v>1500000</v>
      </c>
      <c r="O2728" s="26"/>
      <c r="P2728" s="26"/>
      <c r="Q2728" s="26"/>
      <c r="R2728" s="26"/>
      <c r="S2728" s="26"/>
      <c r="T2728" s="26"/>
    </row>
    <row r="2729" spans="1:20" x14ac:dyDescent="0.25">
      <c r="A2729" s="2" t="s">
        <v>4491</v>
      </c>
      <c r="B2729" s="34"/>
      <c r="C2729" s="25" t="s">
        <v>1218</v>
      </c>
      <c r="D2729" s="10" t="s">
        <v>1219</v>
      </c>
      <c r="E2729" s="18" t="s">
        <v>1220</v>
      </c>
      <c r="F2729" s="10" t="s">
        <v>77</v>
      </c>
      <c r="G2729" s="18" t="s">
        <v>10</v>
      </c>
      <c r="H2729" s="26"/>
      <c r="I2729" s="26"/>
      <c r="J2729" s="26"/>
      <c r="K2729" s="26"/>
      <c r="L2729" s="26"/>
      <c r="M2729" s="26"/>
      <c r="N2729" s="26"/>
      <c r="O2729" s="26">
        <v>4258275</v>
      </c>
      <c r="P2729" s="26"/>
      <c r="Q2729" s="26"/>
      <c r="R2729" s="26"/>
      <c r="S2729" s="26"/>
      <c r="T2729" s="26"/>
    </row>
    <row r="2730" spans="1:20" x14ac:dyDescent="0.25">
      <c r="A2730" s="2" t="s">
        <v>4491</v>
      </c>
      <c r="B2730" s="10" t="s">
        <v>1451</v>
      </c>
      <c r="C2730" s="10"/>
      <c r="D2730" s="10"/>
      <c r="E2730" s="10"/>
      <c r="F2730" s="10"/>
      <c r="G2730" s="10"/>
      <c r="H2730" s="27"/>
      <c r="I2730" s="27"/>
      <c r="J2730" s="27"/>
      <c r="K2730" s="27"/>
      <c r="L2730" s="27"/>
      <c r="M2730" s="27"/>
      <c r="N2730" s="27">
        <f>SUM(N2724:N2729)</f>
        <v>4258275</v>
      </c>
      <c r="O2730" s="27">
        <f>SUM(O2724:O2729)</f>
        <v>4258275</v>
      </c>
      <c r="P2730" s="27"/>
      <c r="Q2730" s="27"/>
      <c r="R2730" s="27"/>
      <c r="S2730" s="27"/>
      <c r="T2730" s="27"/>
    </row>
    <row r="2731" spans="1:20" x14ac:dyDescent="0.25">
      <c r="A2731" s="2" t="s">
        <v>4491</v>
      </c>
      <c r="B2731" s="33">
        <v>8677979</v>
      </c>
      <c r="C2731" s="35" t="s">
        <v>432</v>
      </c>
      <c r="D2731" s="33" t="s">
        <v>634</v>
      </c>
      <c r="E2731" s="35" t="s">
        <v>635</v>
      </c>
      <c r="F2731" s="10" t="s">
        <v>44</v>
      </c>
      <c r="G2731" s="18" t="s">
        <v>10</v>
      </c>
      <c r="H2731" s="26"/>
      <c r="I2731" s="26"/>
      <c r="J2731" s="26"/>
      <c r="K2731" s="26"/>
      <c r="L2731" s="26"/>
      <c r="M2731" s="26"/>
      <c r="N2731" s="26">
        <v>350000</v>
      </c>
      <c r="O2731" s="26"/>
      <c r="P2731" s="26"/>
      <c r="Q2731" s="26"/>
      <c r="R2731" s="26"/>
      <c r="S2731" s="26"/>
      <c r="T2731" s="26"/>
    </row>
    <row r="2732" spans="1:20" x14ac:dyDescent="0.25">
      <c r="A2732" s="2" t="s">
        <v>4491</v>
      </c>
      <c r="B2732" s="34"/>
      <c r="C2732" s="36"/>
      <c r="D2732" s="34"/>
      <c r="E2732" s="36"/>
      <c r="F2732" s="10" t="s">
        <v>96</v>
      </c>
      <c r="G2732" s="18" t="s">
        <v>10</v>
      </c>
      <c r="H2732" s="26"/>
      <c r="I2732" s="26"/>
      <c r="J2732" s="26"/>
      <c r="K2732" s="26"/>
      <c r="L2732" s="26"/>
      <c r="M2732" s="26"/>
      <c r="N2732" s="26"/>
      <c r="O2732" s="26">
        <v>350000</v>
      </c>
      <c r="P2732" s="26"/>
      <c r="Q2732" s="26"/>
      <c r="R2732" s="26"/>
      <c r="S2732" s="26"/>
      <c r="T2732" s="26"/>
    </row>
    <row r="2733" spans="1:20" x14ac:dyDescent="0.25">
      <c r="A2733" s="2" t="s">
        <v>4491</v>
      </c>
      <c r="B2733" s="10" t="s">
        <v>1452</v>
      </c>
      <c r="C2733" s="10"/>
      <c r="D2733" s="10"/>
      <c r="E2733" s="10"/>
      <c r="F2733" s="10"/>
      <c r="G2733" s="10"/>
      <c r="H2733" s="27"/>
      <c r="I2733" s="27"/>
      <c r="J2733" s="27"/>
      <c r="K2733" s="27"/>
      <c r="L2733" s="27"/>
      <c r="M2733" s="27"/>
      <c r="N2733" s="27">
        <f>SUM(N2731:N2732)</f>
        <v>350000</v>
      </c>
      <c r="O2733" s="27">
        <f>SUM(O2731:O2732)</f>
        <v>350000</v>
      </c>
      <c r="P2733" s="27"/>
      <c r="Q2733" s="27"/>
      <c r="R2733" s="27"/>
      <c r="S2733" s="27"/>
      <c r="T2733" s="27"/>
    </row>
    <row r="2734" spans="1:20" x14ac:dyDescent="0.25">
      <c r="A2734" s="2" t="s">
        <v>4491</v>
      </c>
      <c r="B2734" s="33">
        <v>8643368</v>
      </c>
      <c r="C2734" s="35" t="s">
        <v>162</v>
      </c>
      <c r="D2734" s="33" t="s">
        <v>1453</v>
      </c>
      <c r="E2734" s="35" t="s">
        <v>1454</v>
      </c>
      <c r="F2734" s="10" t="s">
        <v>13</v>
      </c>
      <c r="G2734" s="18" t="s">
        <v>33</v>
      </c>
      <c r="H2734" s="26">
        <v>50000</v>
      </c>
      <c r="I2734" s="26"/>
      <c r="J2734" s="26"/>
      <c r="K2734" s="26"/>
      <c r="L2734" s="26"/>
      <c r="M2734" s="26"/>
      <c r="N2734" s="26"/>
      <c r="O2734" s="26"/>
      <c r="P2734" s="26"/>
      <c r="Q2734" s="26"/>
      <c r="R2734" s="26"/>
      <c r="S2734" s="26"/>
      <c r="T2734" s="26"/>
    </row>
    <row r="2735" spans="1:20" x14ac:dyDescent="0.25">
      <c r="A2735" s="2" t="s">
        <v>4491</v>
      </c>
      <c r="B2735" s="37"/>
      <c r="C2735" s="38"/>
      <c r="D2735" s="37"/>
      <c r="E2735" s="38"/>
      <c r="F2735" s="10" t="s">
        <v>17</v>
      </c>
      <c r="G2735" s="18" t="s">
        <v>33</v>
      </c>
      <c r="H2735" s="26">
        <v>300000</v>
      </c>
      <c r="I2735" s="26"/>
      <c r="J2735" s="26"/>
      <c r="K2735" s="26"/>
      <c r="L2735" s="26"/>
      <c r="M2735" s="26"/>
      <c r="N2735" s="26"/>
      <c r="O2735" s="26"/>
      <c r="P2735" s="26"/>
      <c r="Q2735" s="26"/>
      <c r="R2735" s="26"/>
      <c r="S2735" s="26"/>
      <c r="T2735" s="26"/>
    </row>
    <row r="2736" spans="1:20" x14ac:dyDescent="0.25">
      <c r="A2736" s="2" t="s">
        <v>4491</v>
      </c>
      <c r="B2736" s="37"/>
      <c r="C2736" s="38"/>
      <c r="D2736" s="37"/>
      <c r="E2736" s="38"/>
      <c r="F2736" s="10" t="s">
        <v>18</v>
      </c>
      <c r="G2736" s="18" t="s">
        <v>33</v>
      </c>
      <c r="H2736" s="26"/>
      <c r="I2736" s="26">
        <v>638000</v>
      </c>
      <c r="J2736" s="26"/>
      <c r="K2736" s="26"/>
      <c r="L2736" s="26"/>
      <c r="M2736" s="26"/>
      <c r="N2736" s="26"/>
      <c r="O2736" s="26"/>
      <c r="P2736" s="26"/>
      <c r="Q2736" s="26"/>
      <c r="R2736" s="26"/>
      <c r="S2736" s="26"/>
      <c r="T2736" s="26"/>
    </row>
    <row r="2737" spans="1:20" x14ac:dyDescent="0.25">
      <c r="A2737" s="2" t="s">
        <v>4491</v>
      </c>
      <c r="B2737" s="34"/>
      <c r="C2737" s="36"/>
      <c r="D2737" s="34"/>
      <c r="E2737" s="36"/>
      <c r="F2737" s="10" t="s">
        <v>24</v>
      </c>
      <c r="G2737" s="18" t="s">
        <v>33</v>
      </c>
      <c r="H2737" s="26">
        <v>288000</v>
      </c>
      <c r="I2737" s="26"/>
      <c r="J2737" s="26"/>
      <c r="K2737" s="26"/>
      <c r="L2737" s="26"/>
      <c r="M2737" s="26"/>
      <c r="N2737" s="26"/>
      <c r="O2737" s="26"/>
      <c r="P2737" s="26"/>
      <c r="Q2737" s="26"/>
      <c r="R2737" s="26"/>
      <c r="S2737" s="26"/>
      <c r="T2737" s="26"/>
    </row>
    <row r="2738" spans="1:20" x14ac:dyDescent="0.25">
      <c r="A2738" s="2" t="s">
        <v>4491</v>
      </c>
      <c r="B2738" s="10" t="s">
        <v>1455</v>
      </c>
      <c r="C2738" s="10"/>
      <c r="D2738" s="10"/>
      <c r="E2738" s="10"/>
      <c r="F2738" s="10"/>
      <c r="G2738" s="10"/>
      <c r="H2738" s="27">
        <f>SUM(H2734:H2737)</f>
        <v>638000</v>
      </c>
      <c r="I2738" s="27">
        <f>SUM(I2734:I2737)</f>
        <v>638000</v>
      </c>
      <c r="J2738" s="27"/>
      <c r="K2738" s="27"/>
      <c r="L2738" s="27"/>
      <c r="M2738" s="27"/>
      <c r="N2738" s="27"/>
      <c r="O2738" s="27"/>
      <c r="P2738" s="27"/>
      <c r="Q2738" s="27"/>
      <c r="R2738" s="27"/>
      <c r="S2738" s="27"/>
      <c r="T2738" s="27"/>
    </row>
    <row r="2739" spans="1:20" x14ac:dyDescent="0.25">
      <c r="A2739" s="2" t="s">
        <v>4491</v>
      </c>
      <c r="B2739" s="33">
        <v>8754005</v>
      </c>
      <c r="C2739" s="35" t="s">
        <v>162</v>
      </c>
      <c r="D2739" s="33" t="s">
        <v>750</v>
      </c>
      <c r="E2739" s="35" t="s">
        <v>751</v>
      </c>
      <c r="F2739" s="10" t="s">
        <v>22</v>
      </c>
      <c r="G2739" s="18" t="s">
        <v>33</v>
      </c>
      <c r="H2739" s="26"/>
      <c r="I2739" s="26">
        <v>249340</v>
      </c>
      <c r="J2739" s="26"/>
      <c r="K2739" s="26"/>
      <c r="L2739" s="26"/>
      <c r="M2739" s="26"/>
      <c r="N2739" s="26"/>
      <c r="O2739" s="26"/>
      <c r="P2739" s="26"/>
      <c r="Q2739" s="26"/>
      <c r="R2739" s="26"/>
      <c r="S2739" s="26"/>
      <c r="T2739" s="26"/>
    </row>
    <row r="2740" spans="1:20" x14ac:dyDescent="0.25">
      <c r="A2740" s="2" t="s">
        <v>4491</v>
      </c>
      <c r="B2740" s="37"/>
      <c r="C2740" s="38"/>
      <c r="D2740" s="37"/>
      <c r="E2740" s="38"/>
      <c r="F2740" s="10" t="s">
        <v>23</v>
      </c>
      <c r="G2740" s="18" t="s">
        <v>33</v>
      </c>
      <c r="H2740" s="26">
        <v>200000</v>
      </c>
      <c r="I2740" s="26"/>
      <c r="J2740" s="26"/>
      <c r="K2740" s="26"/>
      <c r="L2740" s="26"/>
      <c r="M2740" s="26"/>
      <c r="N2740" s="26"/>
      <c r="O2740" s="26"/>
      <c r="P2740" s="26"/>
      <c r="Q2740" s="26"/>
      <c r="R2740" s="26"/>
      <c r="S2740" s="26"/>
      <c r="T2740" s="26"/>
    </row>
    <row r="2741" spans="1:20" x14ac:dyDescent="0.25">
      <c r="A2741" s="2" t="s">
        <v>4491</v>
      </c>
      <c r="B2741" s="34"/>
      <c r="C2741" s="36"/>
      <c r="D2741" s="34"/>
      <c r="E2741" s="36"/>
      <c r="F2741" s="10" t="s">
        <v>24</v>
      </c>
      <c r="G2741" s="18" t="s">
        <v>33</v>
      </c>
      <c r="H2741" s="26">
        <v>49340</v>
      </c>
      <c r="I2741" s="26"/>
      <c r="J2741" s="26"/>
      <c r="K2741" s="26"/>
      <c r="L2741" s="26"/>
      <c r="M2741" s="26"/>
      <c r="N2741" s="26"/>
      <c r="O2741" s="26"/>
      <c r="P2741" s="26"/>
      <c r="Q2741" s="26"/>
      <c r="R2741" s="26"/>
      <c r="S2741" s="26"/>
      <c r="T2741" s="26"/>
    </row>
    <row r="2742" spans="1:20" x14ac:dyDescent="0.25">
      <c r="A2742" s="2" t="s">
        <v>4491</v>
      </c>
      <c r="B2742" s="10" t="s">
        <v>1456</v>
      </c>
      <c r="C2742" s="10"/>
      <c r="D2742" s="10"/>
      <c r="E2742" s="10"/>
      <c r="F2742" s="10"/>
      <c r="G2742" s="10"/>
      <c r="H2742" s="27">
        <f>SUM(H2739:H2741)</f>
        <v>249340</v>
      </c>
      <c r="I2742" s="27">
        <f>SUM(I2739:I2741)</f>
        <v>249340</v>
      </c>
      <c r="J2742" s="27"/>
      <c r="K2742" s="27"/>
      <c r="L2742" s="27"/>
      <c r="M2742" s="27"/>
      <c r="N2742" s="27"/>
      <c r="O2742" s="27"/>
      <c r="P2742" s="27"/>
      <c r="Q2742" s="27"/>
      <c r="R2742" s="27"/>
      <c r="S2742" s="27"/>
      <c r="T2742" s="27"/>
    </row>
    <row r="2743" spans="1:20" x14ac:dyDescent="0.25">
      <c r="A2743" s="2" t="s">
        <v>4491</v>
      </c>
      <c r="B2743" s="33">
        <v>8556299</v>
      </c>
      <c r="C2743" s="35" t="s">
        <v>1125</v>
      </c>
      <c r="D2743" s="33" t="s">
        <v>1126</v>
      </c>
      <c r="E2743" s="35" t="s">
        <v>1127</v>
      </c>
      <c r="F2743" s="10" t="s">
        <v>37</v>
      </c>
      <c r="G2743" s="18" t="s">
        <v>33</v>
      </c>
      <c r="H2743" s="26">
        <v>474000</v>
      </c>
      <c r="I2743" s="26"/>
      <c r="J2743" s="26"/>
      <c r="K2743" s="26"/>
      <c r="L2743" s="26"/>
      <c r="M2743" s="26"/>
      <c r="N2743" s="26"/>
      <c r="O2743" s="26"/>
      <c r="P2743" s="26"/>
      <c r="Q2743" s="26"/>
      <c r="R2743" s="26"/>
      <c r="S2743" s="26"/>
      <c r="T2743" s="26"/>
    </row>
    <row r="2744" spans="1:20" x14ac:dyDescent="0.25">
      <c r="A2744" s="2" t="s">
        <v>4491</v>
      </c>
      <c r="B2744" s="37"/>
      <c r="C2744" s="38"/>
      <c r="D2744" s="37"/>
      <c r="E2744" s="38"/>
      <c r="F2744" s="10" t="s">
        <v>11</v>
      </c>
      <c r="G2744" s="18" t="s">
        <v>33</v>
      </c>
      <c r="H2744" s="26"/>
      <c r="I2744" s="26">
        <v>520000</v>
      </c>
      <c r="J2744" s="26"/>
      <c r="K2744" s="26"/>
      <c r="L2744" s="26"/>
      <c r="M2744" s="26"/>
      <c r="N2744" s="26"/>
      <c r="O2744" s="26"/>
      <c r="P2744" s="26"/>
      <c r="Q2744" s="26"/>
      <c r="R2744" s="26"/>
      <c r="S2744" s="26"/>
      <c r="T2744" s="26"/>
    </row>
    <row r="2745" spans="1:20" x14ac:dyDescent="0.25">
      <c r="A2745" s="2" t="s">
        <v>4491</v>
      </c>
      <c r="B2745" s="34"/>
      <c r="C2745" s="36"/>
      <c r="D2745" s="34"/>
      <c r="E2745" s="36"/>
      <c r="F2745" s="10" t="s">
        <v>18</v>
      </c>
      <c r="G2745" s="18" t="s">
        <v>33</v>
      </c>
      <c r="H2745" s="26">
        <v>46000</v>
      </c>
      <c r="I2745" s="26"/>
      <c r="J2745" s="26"/>
      <c r="K2745" s="26"/>
      <c r="L2745" s="26"/>
      <c r="M2745" s="26"/>
      <c r="N2745" s="26"/>
      <c r="O2745" s="26"/>
      <c r="P2745" s="26"/>
      <c r="Q2745" s="26"/>
      <c r="R2745" s="26"/>
      <c r="S2745" s="26"/>
      <c r="T2745" s="26"/>
    </row>
    <row r="2746" spans="1:20" x14ac:dyDescent="0.25">
      <c r="A2746" s="2" t="s">
        <v>4491</v>
      </c>
      <c r="B2746" s="10" t="s">
        <v>1457</v>
      </c>
      <c r="C2746" s="10"/>
      <c r="D2746" s="10"/>
      <c r="E2746" s="10"/>
      <c r="F2746" s="10"/>
      <c r="G2746" s="10"/>
      <c r="H2746" s="27">
        <f>SUM(H2743:H2745)</f>
        <v>520000</v>
      </c>
      <c r="I2746" s="27">
        <f>SUM(I2743:I2745)</f>
        <v>520000</v>
      </c>
      <c r="J2746" s="27"/>
      <c r="K2746" s="27"/>
      <c r="L2746" s="27"/>
      <c r="M2746" s="27"/>
      <c r="N2746" s="27"/>
      <c r="O2746" s="27"/>
      <c r="P2746" s="27"/>
      <c r="Q2746" s="27"/>
      <c r="R2746" s="27"/>
      <c r="S2746" s="27"/>
      <c r="T2746" s="27"/>
    </row>
    <row r="2747" spans="1:20" x14ac:dyDescent="0.25">
      <c r="A2747" s="2" t="s">
        <v>4491</v>
      </c>
      <c r="B2747" s="33">
        <v>8583546</v>
      </c>
      <c r="C2747" s="18" t="s">
        <v>25</v>
      </c>
      <c r="D2747" s="10" t="s">
        <v>1386</v>
      </c>
      <c r="E2747" s="18" t="s">
        <v>1387</v>
      </c>
      <c r="F2747" s="10" t="s">
        <v>24</v>
      </c>
      <c r="G2747" s="18" t="s">
        <v>10</v>
      </c>
      <c r="H2747" s="26"/>
      <c r="I2747" s="26"/>
      <c r="J2747" s="26"/>
      <c r="K2747" s="26"/>
      <c r="L2747" s="26"/>
      <c r="M2747" s="26"/>
      <c r="N2747" s="26">
        <v>500000</v>
      </c>
      <c r="O2747" s="26"/>
      <c r="P2747" s="26"/>
      <c r="Q2747" s="26"/>
      <c r="R2747" s="26"/>
      <c r="S2747" s="26"/>
      <c r="T2747" s="26"/>
    </row>
    <row r="2748" spans="1:20" x14ac:dyDescent="0.25">
      <c r="A2748" s="2" t="s">
        <v>4491</v>
      </c>
      <c r="B2748" s="34"/>
      <c r="C2748" s="18" t="s">
        <v>1218</v>
      </c>
      <c r="D2748" s="10" t="s">
        <v>1219</v>
      </c>
      <c r="E2748" s="18" t="s">
        <v>1220</v>
      </c>
      <c r="F2748" s="10" t="s">
        <v>17</v>
      </c>
      <c r="G2748" s="18" t="s">
        <v>10</v>
      </c>
      <c r="H2748" s="26"/>
      <c r="I2748" s="26"/>
      <c r="J2748" s="26"/>
      <c r="K2748" s="26"/>
      <c r="L2748" s="26"/>
      <c r="M2748" s="26"/>
      <c r="N2748" s="26"/>
      <c r="O2748" s="26">
        <v>500000</v>
      </c>
      <c r="P2748" s="26"/>
      <c r="Q2748" s="26"/>
      <c r="R2748" s="26"/>
      <c r="S2748" s="26"/>
      <c r="T2748" s="26"/>
    </row>
    <row r="2749" spans="1:20" x14ac:dyDescent="0.25">
      <c r="A2749" s="2" t="s">
        <v>4491</v>
      </c>
      <c r="B2749" s="10" t="s">
        <v>1458</v>
      </c>
      <c r="C2749" s="10"/>
      <c r="D2749" s="10"/>
      <c r="E2749" s="10"/>
      <c r="F2749" s="10"/>
      <c r="G2749" s="10"/>
      <c r="H2749" s="27"/>
      <c r="I2749" s="27"/>
      <c r="J2749" s="27"/>
      <c r="K2749" s="27"/>
      <c r="L2749" s="27"/>
      <c r="M2749" s="27"/>
      <c r="N2749" s="27">
        <f>SUM(N2747:N2748)</f>
        <v>500000</v>
      </c>
      <c r="O2749" s="27">
        <f>SUM(O2747:O2748)</f>
        <v>500000</v>
      </c>
      <c r="P2749" s="27"/>
      <c r="Q2749" s="27"/>
      <c r="R2749" s="27"/>
      <c r="S2749" s="27"/>
      <c r="T2749" s="27"/>
    </row>
    <row r="2750" spans="1:20" x14ac:dyDescent="0.25">
      <c r="A2750" s="2" t="s">
        <v>4491</v>
      </c>
      <c r="B2750" s="33">
        <v>8795838</v>
      </c>
      <c r="C2750" s="35" t="s">
        <v>88</v>
      </c>
      <c r="D2750" s="33" t="s">
        <v>977</v>
      </c>
      <c r="E2750" s="35" t="s">
        <v>978</v>
      </c>
      <c r="F2750" s="10" t="s">
        <v>102</v>
      </c>
      <c r="G2750" s="18" t="s">
        <v>10</v>
      </c>
      <c r="H2750" s="26"/>
      <c r="I2750" s="26"/>
      <c r="J2750" s="26"/>
      <c r="K2750" s="26"/>
      <c r="L2750" s="26"/>
      <c r="M2750" s="26"/>
      <c r="N2750" s="26"/>
      <c r="O2750" s="26">
        <v>72000</v>
      </c>
      <c r="P2750" s="26"/>
      <c r="Q2750" s="26"/>
      <c r="R2750" s="26"/>
      <c r="S2750" s="26"/>
      <c r="T2750" s="26"/>
    </row>
    <row r="2751" spans="1:20" x14ac:dyDescent="0.25">
      <c r="A2751" s="2" t="s">
        <v>4491</v>
      </c>
      <c r="B2751" s="37"/>
      <c r="C2751" s="38"/>
      <c r="D2751" s="37"/>
      <c r="E2751" s="38"/>
      <c r="F2751" s="10" t="s">
        <v>187</v>
      </c>
      <c r="G2751" s="18" t="s">
        <v>10</v>
      </c>
      <c r="H2751" s="26"/>
      <c r="I2751" s="26"/>
      <c r="J2751" s="26"/>
      <c r="K2751" s="26"/>
      <c r="L2751" s="26"/>
      <c r="M2751" s="26"/>
      <c r="N2751" s="26"/>
      <c r="O2751" s="26">
        <v>40000</v>
      </c>
      <c r="P2751" s="26"/>
      <c r="Q2751" s="26"/>
      <c r="R2751" s="26"/>
      <c r="S2751" s="26"/>
      <c r="T2751" s="26"/>
    </row>
    <row r="2752" spans="1:20" x14ac:dyDescent="0.25">
      <c r="A2752" s="2" t="s">
        <v>4491</v>
      </c>
      <c r="B2752" s="37"/>
      <c r="C2752" s="38"/>
      <c r="D2752" s="37"/>
      <c r="E2752" s="38"/>
      <c r="F2752" s="10" t="s">
        <v>13</v>
      </c>
      <c r="G2752" s="18" t="s">
        <v>10</v>
      </c>
      <c r="H2752" s="26"/>
      <c r="I2752" s="26"/>
      <c r="J2752" s="26"/>
      <c r="K2752" s="26"/>
      <c r="L2752" s="26"/>
      <c r="M2752" s="26"/>
      <c r="N2752" s="26">
        <v>30000</v>
      </c>
      <c r="O2752" s="26"/>
      <c r="P2752" s="26"/>
      <c r="Q2752" s="26"/>
      <c r="R2752" s="26"/>
      <c r="S2752" s="26"/>
      <c r="T2752" s="26"/>
    </row>
    <row r="2753" spans="1:20" x14ac:dyDescent="0.25">
      <c r="A2753" s="2" t="s">
        <v>4491</v>
      </c>
      <c r="B2753" s="37"/>
      <c r="C2753" s="38"/>
      <c r="D2753" s="37"/>
      <c r="E2753" s="38"/>
      <c r="F2753" s="10" t="s">
        <v>14</v>
      </c>
      <c r="G2753" s="18" t="s">
        <v>10</v>
      </c>
      <c r="H2753" s="26"/>
      <c r="I2753" s="26"/>
      <c r="J2753" s="26"/>
      <c r="K2753" s="26"/>
      <c r="L2753" s="26"/>
      <c r="M2753" s="26"/>
      <c r="N2753" s="26">
        <v>52000</v>
      </c>
      <c r="O2753" s="26"/>
      <c r="P2753" s="26"/>
      <c r="Q2753" s="26"/>
      <c r="R2753" s="26"/>
      <c r="S2753" s="26"/>
      <c r="T2753" s="26"/>
    </row>
    <row r="2754" spans="1:20" x14ac:dyDescent="0.25">
      <c r="A2754" s="2" t="s">
        <v>4491</v>
      </c>
      <c r="B2754" s="34"/>
      <c r="C2754" s="36"/>
      <c r="D2754" s="34"/>
      <c r="E2754" s="36"/>
      <c r="F2754" s="10" t="s">
        <v>21</v>
      </c>
      <c r="G2754" s="18" t="s">
        <v>10</v>
      </c>
      <c r="H2754" s="26"/>
      <c r="I2754" s="26"/>
      <c r="J2754" s="26"/>
      <c r="K2754" s="26"/>
      <c r="L2754" s="26"/>
      <c r="M2754" s="26"/>
      <c r="N2754" s="26">
        <v>30000</v>
      </c>
      <c r="O2754" s="26"/>
      <c r="P2754" s="26"/>
      <c r="Q2754" s="26"/>
      <c r="R2754" s="26"/>
      <c r="S2754" s="26"/>
      <c r="T2754" s="26"/>
    </row>
    <row r="2755" spans="1:20" x14ac:dyDescent="0.25">
      <c r="A2755" s="2" t="s">
        <v>4491</v>
      </c>
      <c r="B2755" s="10" t="s">
        <v>1459</v>
      </c>
      <c r="C2755" s="10"/>
      <c r="D2755" s="10"/>
      <c r="E2755" s="10"/>
      <c r="F2755" s="10"/>
      <c r="G2755" s="10"/>
      <c r="H2755" s="27"/>
      <c r="I2755" s="27"/>
      <c r="J2755" s="27"/>
      <c r="K2755" s="27"/>
      <c r="L2755" s="27"/>
      <c r="M2755" s="27"/>
      <c r="N2755" s="27">
        <f>SUM(N2750:N2754)</f>
        <v>112000</v>
      </c>
      <c r="O2755" s="27">
        <f>SUM(O2750:O2754)</f>
        <v>112000</v>
      </c>
      <c r="P2755" s="27"/>
      <c r="Q2755" s="27"/>
      <c r="R2755" s="27"/>
      <c r="S2755" s="27"/>
      <c r="T2755" s="27"/>
    </row>
    <row r="2756" spans="1:20" x14ac:dyDescent="0.25">
      <c r="A2756" s="2" t="s">
        <v>4491</v>
      </c>
      <c r="B2756" s="33">
        <v>8768678</v>
      </c>
      <c r="C2756" s="35" t="s">
        <v>223</v>
      </c>
      <c r="D2756" s="33" t="s">
        <v>934</v>
      </c>
      <c r="E2756" s="35" t="s">
        <v>935</v>
      </c>
      <c r="F2756" s="10" t="s">
        <v>18</v>
      </c>
      <c r="G2756" s="18" t="s">
        <v>67</v>
      </c>
      <c r="H2756" s="26">
        <v>302682</v>
      </c>
      <c r="I2756" s="26"/>
      <c r="J2756" s="26"/>
      <c r="K2756" s="26"/>
      <c r="L2756" s="26"/>
      <c r="M2756" s="26"/>
      <c r="N2756" s="26"/>
      <c r="O2756" s="26"/>
      <c r="P2756" s="26"/>
      <c r="Q2756" s="26"/>
      <c r="R2756" s="26"/>
      <c r="S2756" s="26"/>
      <c r="T2756" s="26"/>
    </row>
    <row r="2757" spans="1:20" x14ac:dyDescent="0.25">
      <c r="A2757" s="2" t="s">
        <v>4491</v>
      </c>
      <c r="B2757" s="37"/>
      <c r="C2757" s="38"/>
      <c r="D2757" s="34"/>
      <c r="E2757" s="36"/>
      <c r="F2757" s="10" t="s">
        <v>20</v>
      </c>
      <c r="G2757" s="18" t="s">
        <v>67</v>
      </c>
      <c r="H2757" s="26">
        <v>688000</v>
      </c>
      <c r="I2757" s="26"/>
      <c r="J2757" s="26"/>
      <c r="K2757" s="26"/>
      <c r="L2757" s="26"/>
      <c r="M2757" s="26"/>
      <c r="N2757" s="26"/>
      <c r="O2757" s="26"/>
      <c r="P2757" s="26"/>
      <c r="Q2757" s="26"/>
      <c r="R2757" s="26"/>
      <c r="S2757" s="26"/>
      <c r="T2757" s="26"/>
    </row>
    <row r="2758" spans="1:20" x14ac:dyDescent="0.25">
      <c r="A2758" s="2" t="s">
        <v>4491</v>
      </c>
      <c r="B2758" s="37"/>
      <c r="C2758" s="38"/>
      <c r="D2758" s="33" t="s">
        <v>1011</v>
      </c>
      <c r="E2758" s="35" t="s">
        <v>1012</v>
      </c>
      <c r="F2758" s="10" t="s">
        <v>170</v>
      </c>
      <c r="G2758" s="18" t="s">
        <v>67</v>
      </c>
      <c r="H2758" s="26">
        <v>878071</v>
      </c>
      <c r="I2758" s="26"/>
      <c r="J2758" s="26"/>
      <c r="K2758" s="26"/>
      <c r="L2758" s="26"/>
      <c r="M2758" s="26"/>
      <c r="N2758" s="26"/>
      <c r="O2758" s="26"/>
      <c r="P2758" s="26"/>
      <c r="Q2758" s="26"/>
      <c r="R2758" s="26"/>
      <c r="S2758" s="26"/>
      <c r="T2758" s="26"/>
    </row>
    <row r="2759" spans="1:20" x14ac:dyDescent="0.25">
      <c r="A2759" s="2" t="s">
        <v>4491</v>
      </c>
      <c r="B2759" s="37"/>
      <c r="C2759" s="38"/>
      <c r="D2759" s="37"/>
      <c r="E2759" s="38"/>
      <c r="F2759" s="10" t="s">
        <v>37</v>
      </c>
      <c r="G2759" s="18" t="s">
        <v>67</v>
      </c>
      <c r="H2759" s="26">
        <v>1500000</v>
      </c>
      <c r="I2759" s="26"/>
      <c r="J2759" s="26"/>
      <c r="K2759" s="26"/>
      <c r="L2759" s="26"/>
      <c r="M2759" s="26"/>
      <c r="N2759" s="26"/>
      <c r="O2759" s="26"/>
      <c r="P2759" s="26"/>
      <c r="Q2759" s="26"/>
      <c r="R2759" s="26"/>
      <c r="S2759" s="26"/>
      <c r="T2759" s="26"/>
    </row>
    <row r="2760" spans="1:20" x14ac:dyDescent="0.25">
      <c r="A2760" s="2" t="s">
        <v>4491</v>
      </c>
      <c r="B2760" s="37"/>
      <c r="C2760" s="38"/>
      <c r="D2760" s="37"/>
      <c r="E2760" s="38"/>
      <c r="F2760" s="10" t="s">
        <v>18</v>
      </c>
      <c r="G2760" s="18" t="s">
        <v>67</v>
      </c>
      <c r="H2760" s="26">
        <v>467903</v>
      </c>
      <c r="I2760" s="26"/>
      <c r="J2760" s="26"/>
      <c r="K2760" s="26"/>
      <c r="L2760" s="26"/>
      <c r="M2760" s="26"/>
      <c r="N2760" s="26"/>
      <c r="O2760" s="26"/>
      <c r="P2760" s="26"/>
      <c r="Q2760" s="26"/>
      <c r="R2760" s="26"/>
      <c r="S2760" s="26"/>
      <c r="T2760" s="26"/>
    </row>
    <row r="2761" spans="1:20" x14ac:dyDescent="0.25">
      <c r="A2761" s="2" t="s">
        <v>4491</v>
      </c>
      <c r="B2761" s="37"/>
      <c r="C2761" s="38"/>
      <c r="D2761" s="37"/>
      <c r="E2761" s="38"/>
      <c r="F2761" s="10" t="s">
        <v>20</v>
      </c>
      <c r="G2761" s="18" t="s">
        <v>67</v>
      </c>
      <c r="H2761" s="26">
        <v>6774500</v>
      </c>
      <c r="I2761" s="26"/>
      <c r="J2761" s="26"/>
      <c r="K2761" s="26"/>
      <c r="L2761" s="26"/>
      <c r="M2761" s="26"/>
      <c r="N2761" s="26"/>
      <c r="O2761" s="26"/>
      <c r="P2761" s="26"/>
      <c r="Q2761" s="26"/>
      <c r="R2761" s="26"/>
      <c r="S2761" s="26"/>
      <c r="T2761" s="26"/>
    </row>
    <row r="2762" spans="1:20" x14ac:dyDescent="0.25">
      <c r="A2762" s="2" t="s">
        <v>4491</v>
      </c>
      <c r="B2762" s="37"/>
      <c r="C2762" s="38"/>
      <c r="D2762" s="37"/>
      <c r="E2762" s="38"/>
      <c r="F2762" s="10" t="s">
        <v>22</v>
      </c>
      <c r="G2762" s="18" t="s">
        <v>67</v>
      </c>
      <c r="H2762" s="26">
        <v>249230</v>
      </c>
      <c r="I2762" s="26"/>
      <c r="J2762" s="26"/>
      <c r="K2762" s="26"/>
      <c r="L2762" s="26"/>
      <c r="M2762" s="26"/>
      <c r="N2762" s="26"/>
      <c r="O2762" s="26"/>
      <c r="P2762" s="26"/>
      <c r="Q2762" s="26"/>
      <c r="R2762" s="26"/>
      <c r="S2762" s="26"/>
      <c r="T2762" s="26"/>
    </row>
    <row r="2763" spans="1:20" x14ac:dyDescent="0.25">
      <c r="A2763" s="2" t="s">
        <v>4491</v>
      </c>
      <c r="B2763" s="37"/>
      <c r="C2763" s="38"/>
      <c r="D2763" s="37"/>
      <c r="E2763" s="38"/>
      <c r="F2763" s="10" t="s">
        <v>298</v>
      </c>
      <c r="G2763" s="18" t="s">
        <v>67</v>
      </c>
      <c r="H2763" s="26">
        <v>1000000</v>
      </c>
      <c r="I2763" s="26"/>
      <c r="J2763" s="26"/>
      <c r="K2763" s="26"/>
      <c r="L2763" s="26"/>
      <c r="M2763" s="26"/>
      <c r="N2763" s="26"/>
      <c r="O2763" s="26"/>
      <c r="P2763" s="26"/>
      <c r="Q2763" s="26"/>
      <c r="R2763" s="26"/>
      <c r="S2763" s="26"/>
      <c r="T2763" s="26"/>
    </row>
    <row r="2764" spans="1:20" x14ac:dyDescent="0.25">
      <c r="A2764" s="2" t="s">
        <v>4491</v>
      </c>
      <c r="B2764" s="37"/>
      <c r="C2764" s="38"/>
      <c r="D2764" s="34"/>
      <c r="E2764" s="36"/>
      <c r="F2764" s="10" t="s">
        <v>24</v>
      </c>
      <c r="G2764" s="18" t="s">
        <v>67</v>
      </c>
      <c r="H2764" s="26">
        <v>600000</v>
      </c>
      <c r="I2764" s="26"/>
      <c r="J2764" s="26"/>
      <c r="K2764" s="26"/>
      <c r="L2764" s="26"/>
      <c r="M2764" s="26"/>
      <c r="N2764" s="26"/>
      <c r="O2764" s="26"/>
      <c r="P2764" s="26"/>
      <c r="Q2764" s="26"/>
      <c r="R2764" s="26"/>
      <c r="S2764" s="26"/>
      <c r="T2764" s="26"/>
    </row>
    <row r="2765" spans="1:20" x14ac:dyDescent="0.25">
      <c r="A2765" s="2" t="s">
        <v>4491</v>
      </c>
      <c r="B2765" s="37"/>
      <c r="C2765" s="38"/>
      <c r="D2765" s="33" t="s">
        <v>1013</v>
      </c>
      <c r="E2765" s="35" t="s">
        <v>1014</v>
      </c>
      <c r="F2765" s="10" t="s">
        <v>37</v>
      </c>
      <c r="G2765" s="18" t="s">
        <v>67</v>
      </c>
      <c r="H2765" s="26">
        <v>500000</v>
      </c>
      <c r="I2765" s="26"/>
      <c r="J2765" s="26"/>
      <c r="K2765" s="26"/>
      <c r="L2765" s="26"/>
      <c r="M2765" s="26"/>
      <c r="N2765" s="26"/>
      <c r="O2765" s="26"/>
      <c r="P2765" s="26"/>
      <c r="Q2765" s="26"/>
      <c r="R2765" s="26"/>
      <c r="S2765" s="26"/>
      <c r="T2765" s="26"/>
    </row>
    <row r="2766" spans="1:20" x14ac:dyDescent="0.25">
      <c r="A2766" s="2" t="s">
        <v>4491</v>
      </c>
      <c r="B2766" s="37"/>
      <c r="C2766" s="38"/>
      <c r="D2766" s="37"/>
      <c r="E2766" s="38"/>
      <c r="F2766" s="10" t="s">
        <v>9</v>
      </c>
      <c r="G2766" s="18" t="s">
        <v>67</v>
      </c>
      <c r="H2766" s="26">
        <v>199902</v>
      </c>
      <c r="I2766" s="26"/>
      <c r="J2766" s="26"/>
      <c r="K2766" s="26"/>
      <c r="L2766" s="26"/>
      <c r="M2766" s="26"/>
      <c r="N2766" s="26"/>
      <c r="O2766" s="26"/>
      <c r="P2766" s="26"/>
      <c r="Q2766" s="26"/>
      <c r="R2766" s="26"/>
      <c r="S2766" s="26"/>
      <c r="T2766" s="26"/>
    </row>
    <row r="2767" spans="1:20" x14ac:dyDescent="0.25">
      <c r="A2767" s="2" t="s">
        <v>4491</v>
      </c>
      <c r="B2767" s="37"/>
      <c r="C2767" s="38"/>
      <c r="D2767" s="37"/>
      <c r="E2767" s="38"/>
      <c r="F2767" s="10" t="s">
        <v>12</v>
      </c>
      <c r="G2767" s="18" t="s">
        <v>67</v>
      </c>
      <c r="H2767" s="26">
        <v>162548</v>
      </c>
      <c r="I2767" s="26"/>
      <c r="J2767" s="26"/>
      <c r="K2767" s="26"/>
      <c r="L2767" s="26"/>
      <c r="M2767" s="26"/>
      <c r="N2767" s="26"/>
      <c r="O2767" s="26"/>
      <c r="P2767" s="26"/>
      <c r="Q2767" s="26"/>
      <c r="R2767" s="26"/>
      <c r="S2767" s="26"/>
      <c r="T2767" s="26"/>
    </row>
    <row r="2768" spans="1:20" x14ac:dyDescent="0.25">
      <c r="A2768" s="2" t="s">
        <v>4491</v>
      </c>
      <c r="B2768" s="37"/>
      <c r="C2768" s="38"/>
      <c r="D2768" s="37"/>
      <c r="E2768" s="38"/>
      <c r="F2768" s="10" t="s">
        <v>17</v>
      </c>
      <c r="G2768" s="18" t="s">
        <v>67</v>
      </c>
      <c r="H2768" s="26">
        <v>1000000</v>
      </c>
      <c r="I2768" s="26"/>
      <c r="J2768" s="26"/>
      <c r="K2768" s="26"/>
      <c r="L2768" s="26"/>
      <c r="M2768" s="26"/>
      <c r="N2768" s="26"/>
      <c r="O2768" s="26"/>
      <c r="P2768" s="26"/>
      <c r="Q2768" s="26"/>
      <c r="R2768" s="26"/>
      <c r="S2768" s="26"/>
      <c r="T2768" s="26"/>
    </row>
    <row r="2769" spans="1:20" x14ac:dyDescent="0.25">
      <c r="A2769" s="2" t="s">
        <v>4491</v>
      </c>
      <c r="B2769" s="37"/>
      <c r="C2769" s="38"/>
      <c r="D2769" s="37"/>
      <c r="E2769" s="38"/>
      <c r="F2769" s="10" t="s">
        <v>18</v>
      </c>
      <c r="G2769" s="18" t="s">
        <v>67</v>
      </c>
      <c r="H2769" s="26">
        <v>9251</v>
      </c>
      <c r="I2769" s="26"/>
      <c r="J2769" s="26"/>
      <c r="K2769" s="26"/>
      <c r="L2769" s="26"/>
      <c r="M2769" s="26"/>
      <c r="N2769" s="26"/>
      <c r="O2769" s="26"/>
      <c r="P2769" s="26"/>
      <c r="Q2769" s="26"/>
      <c r="R2769" s="26"/>
      <c r="S2769" s="26"/>
      <c r="T2769" s="26"/>
    </row>
    <row r="2770" spans="1:20" x14ac:dyDescent="0.25">
      <c r="A2770" s="2" t="s">
        <v>4491</v>
      </c>
      <c r="B2770" s="37"/>
      <c r="C2770" s="38"/>
      <c r="D2770" s="37"/>
      <c r="E2770" s="38"/>
      <c r="F2770" s="10" t="s">
        <v>20</v>
      </c>
      <c r="G2770" s="18" t="s">
        <v>67</v>
      </c>
      <c r="H2770" s="26">
        <v>3035538</v>
      </c>
      <c r="I2770" s="26"/>
      <c r="J2770" s="26"/>
      <c r="K2770" s="26"/>
      <c r="L2770" s="26"/>
      <c r="M2770" s="26"/>
      <c r="N2770" s="26"/>
      <c r="O2770" s="26"/>
      <c r="P2770" s="26"/>
      <c r="Q2770" s="26"/>
      <c r="R2770" s="26"/>
      <c r="S2770" s="26"/>
      <c r="T2770" s="26"/>
    </row>
    <row r="2771" spans="1:20" x14ac:dyDescent="0.25">
      <c r="A2771" s="2" t="s">
        <v>4491</v>
      </c>
      <c r="B2771" s="37"/>
      <c r="C2771" s="36"/>
      <c r="D2771" s="34"/>
      <c r="E2771" s="36"/>
      <c r="F2771" s="10" t="s">
        <v>22</v>
      </c>
      <c r="G2771" s="18" t="s">
        <v>67</v>
      </c>
      <c r="H2771" s="26">
        <v>188160</v>
      </c>
      <c r="I2771" s="26"/>
      <c r="J2771" s="26"/>
      <c r="K2771" s="26"/>
      <c r="L2771" s="26"/>
      <c r="M2771" s="26"/>
      <c r="N2771" s="26"/>
      <c r="O2771" s="26"/>
      <c r="P2771" s="26"/>
      <c r="Q2771" s="26"/>
      <c r="R2771" s="26"/>
      <c r="S2771" s="26"/>
      <c r="T2771" s="26"/>
    </row>
    <row r="2772" spans="1:20" x14ac:dyDescent="0.25">
      <c r="A2772" s="2" t="s">
        <v>4491</v>
      </c>
      <c r="B2772" s="37"/>
      <c r="C2772" s="35" t="s">
        <v>340</v>
      </c>
      <c r="D2772" s="33" t="s">
        <v>721</v>
      </c>
      <c r="E2772" s="35" t="s">
        <v>722</v>
      </c>
      <c r="F2772" s="10" t="s">
        <v>170</v>
      </c>
      <c r="G2772" s="18" t="s">
        <v>67</v>
      </c>
      <c r="H2772" s="26"/>
      <c r="I2772" s="26">
        <v>335410</v>
      </c>
      <c r="J2772" s="26"/>
      <c r="K2772" s="26"/>
      <c r="L2772" s="26"/>
      <c r="M2772" s="26"/>
      <c r="N2772" s="26"/>
      <c r="O2772" s="26"/>
      <c r="P2772" s="26"/>
      <c r="Q2772" s="26"/>
      <c r="R2772" s="26"/>
      <c r="S2772" s="26"/>
      <c r="T2772" s="26"/>
    </row>
    <row r="2773" spans="1:20" x14ac:dyDescent="0.25">
      <c r="A2773" s="2" t="s">
        <v>4491</v>
      </c>
      <c r="B2773" s="37"/>
      <c r="C2773" s="38"/>
      <c r="D2773" s="37"/>
      <c r="E2773" s="38"/>
      <c r="F2773" s="10" t="s">
        <v>37</v>
      </c>
      <c r="G2773" s="18" t="s">
        <v>67</v>
      </c>
      <c r="H2773" s="26"/>
      <c r="I2773" s="26">
        <v>3000000</v>
      </c>
      <c r="J2773" s="26"/>
      <c r="K2773" s="26"/>
      <c r="L2773" s="26"/>
      <c r="M2773" s="26"/>
      <c r="N2773" s="26"/>
      <c r="O2773" s="26"/>
      <c r="P2773" s="26"/>
      <c r="Q2773" s="26"/>
      <c r="R2773" s="26"/>
      <c r="S2773" s="26"/>
      <c r="T2773" s="26"/>
    </row>
    <row r="2774" spans="1:20" x14ac:dyDescent="0.25">
      <c r="A2774" s="2" t="s">
        <v>4491</v>
      </c>
      <c r="B2774" s="37"/>
      <c r="C2774" s="38"/>
      <c r="D2774" s="37"/>
      <c r="E2774" s="38"/>
      <c r="F2774" s="10" t="s">
        <v>9</v>
      </c>
      <c r="G2774" s="18" t="s">
        <v>67</v>
      </c>
      <c r="H2774" s="26"/>
      <c r="I2774" s="26">
        <v>3000000</v>
      </c>
      <c r="J2774" s="26"/>
      <c r="K2774" s="26"/>
      <c r="L2774" s="26"/>
      <c r="M2774" s="26"/>
      <c r="N2774" s="26"/>
      <c r="O2774" s="26"/>
      <c r="P2774" s="26"/>
      <c r="Q2774" s="26"/>
      <c r="R2774" s="26"/>
      <c r="S2774" s="26"/>
      <c r="T2774" s="26"/>
    </row>
    <row r="2775" spans="1:20" x14ac:dyDescent="0.25">
      <c r="A2775" s="2" t="s">
        <v>4491</v>
      </c>
      <c r="B2775" s="37"/>
      <c r="C2775" s="38"/>
      <c r="D2775" s="37"/>
      <c r="E2775" s="38"/>
      <c r="F2775" s="10" t="s">
        <v>53</v>
      </c>
      <c r="G2775" s="18" t="s">
        <v>67</v>
      </c>
      <c r="H2775" s="26"/>
      <c r="I2775" s="26">
        <v>2486148</v>
      </c>
      <c r="J2775" s="26"/>
      <c r="K2775" s="26"/>
      <c r="L2775" s="26"/>
      <c r="M2775" s="26"/>
      <c r="N2775" s="26"/>
      <c r="O2775" s="26"/>
      <c r="P2775" s="26"/>
      <c r="Q2775" s="26"/>
      <c r="R2775" s="26"/>
      <c r="S2775" s="26"/>
      <c r="T2775" s="26"/>
    </row>
    <row r="2776" spans="1:20" x14ac:dyDescent="0.25">
      <c r="A2776" s="2" t="s">
        <v>4491</v>
      </c>
      <c r="B2776" s="37"/>
      <c r="C2776" s="38"/>
      <c r="D2776" s="37"/>
      <c r="E2776" s="38"/>
      <c r="F2776" s="10" t="s">
        <v>96</v>
      </c>
      <c r="G2776" s="18" t="s">
        <v>67</v>
      </c>
      <c r="H2776" s="26"/>
      <c r="I2776" s="26">
        <v>743545</v>
      </c>
      <c r="J2776" s="26"/>
      <c r="K2776" s="26"/>
      <c r="L2776" s="26"/>
      <c r="M2776" s="26"/>
      <c r="N2776" s="26"/>
      <c r="O2776" s="26"/>
      <c r="P2776" s="26"/>
      <c r="Q2776" s="26"/>
      <c r="R2776" s="26"/>
      <c r="S2776" s="26"/>
      <c r="T2776" s="26"/>
    </row>
    <row r="2777" spans="1:20" x14ac:dyDescent="0.25">
      <c r="A2777" s="2" t="s">
        <v>4491</v>
      </c>
      <c r="B2777" s="37"/>
      <c r="C2777" s="38"/>
      <c r="D2777" s="37"/>
      <c r="E2777" s="38"/>
      <c r="F2777" s="10" t="s">
        <v>20</v>
      </c>
      <c r="G2777" s="18" t="s">
        <v>67</v>
      </c>
      <c r="H2777" s="26"/>
      <c r="I2777" s="26">
        <v>1000000</v>
      </c>
      <c r="J2777" s="26"/>
      <c r="K2777" s="26"/>
      <c r="L2777" s="26"/>
      <c r="M2777" s="26"/>
      <c r="N2777" s="26"/>
      <c r="O2777" s="26"/>
      <c r="P2777" s="26"/>
      <c r="Q2777" s="26"/>
      <c r="R2777" s="26"/>
      <c r="S2777" s="26"/>
      <c r="T2777" s="26"/>
    </row>
    <row r="2778" spans="1:20" x14ac:dyDescent="0.25">
      <c r="A2778" s="2" t="s">
        <v>4491</v>
      </c>
      <c r="B2778" s="37"/>
      <c r="C2778" s="38"/>
      <c r="D2778" s="37"/>
      <c r="E2778" s="38"/>
      <c r="F2778" s="10" t="s">
        <v>417</v>
      </c>
      <c r="G2778" s="18" t="s">
        <v>67</v>
      </c>
      <c r="H2778" s="26"/>
      <c r="I2778" s="26">
        <v>1000000</v>
      </c>
      <c r="J2778" s="26"/>
      <c r="K2778" s="26"/>
      <c r="L2778" s="26"/>
      <c r="M2778" s="26"/>
      <c r="N2778" s="26"/>
      <c r="O2778" s="26"/>
      <c r="P2778" s="26"/>
      <c r="Q2778" s="26"/>
      <c r="R2778" s="26"/>
      <c r="S2778" s="26"/>
      <c r="T2778" s="26"/>
    </row>
    <row r="2779" spans="1:20" x14ac:dyDescent="0.25">
      <c r="A2779" s="2" t="s">
        <v>4491</v>
      </c>
      <c r="B2779" s="37"/>
      <c r="C2779" s="38"/>
      <c r="D2779" s="37"/>
      <c r="E2779" s="38"/>
      <c r="F2779" s="10" t="s">
        <v>22</v>
      </c>
      <c r="G2779" s="18" t="s">
        <v>67</v>
      </c>
      <c r="H2779" s="26"/>
      <c r="I2779" s="26">
        <v>1000000</v>
      </c>
      <c r="J2779" s="26"/>
      <c r="K2779" s="26"/>
      <c r="L2779" s="26"/>
      <c r="M2779" s="26"/>
      <c r="N2779" s="26"/>
      <c r="O2779" s="26"/>
      <c r="P2779" s="26"/>
      <c r="Q2779" s="26"/>
      <c r="R2779" s="26"/>
      <c r="S2779" s="26"/>
      <c r="T2779" s="26"/>
    </row>
    <row r="2780" spans="1:20" x14ac:dyDescent="0.25">
      <c r="A2780" s="2" t="s">
        <v>4491</v>
      </c>
      <c r="B2780" s="37"/>
      <c r="C2780" s="38"/>
      <c r="D2780" s="37"/>
      <c r="E2780" s="38"/>
      <c r="F2780" s="10" t="s">
        <v>23</v>
      </c>
      <c r="G2780" s="18" t="s">
        <v>67</v>
      </c>
      <c r="H2780" s="26"/>
      <c r="I2780" s="26">
        <v>2000000</v>
      </c>
      <c r="J2780" s="26"/>
      <c r="K2780" s="26"/>
      <c r="L2780" s="26"/>
      <c r="M2780" s="26"/>
      <c r="N2780" s="26"/>
      <c r="O2780" s="26"/>
      <c r="P2780" s="26"/>
      <c r="Q2780" s="26"/>
      <c r="R2780" s="26"/>
      <c r="S2780" s="26"/>
      <c r="T2780" s="26"/>
    </row>
    <row r="2781" spans="1:20" x14ac:dyDescent="0.25">
      <c r="A2781" s="2" t="s">
        <v>4491</v>
      </c>
      <c r="B2781" s="37"/>
      <c r="C2781" s="38"/>
      <c r="D2781" s="37"/>
      <c r="E2781" s="38"/>
      <c r="F2781" s="10" t="s">
        <v>181</v>
      </c>
      <c r="G2781" s="18" t="s">
        <v>67</v>
      </c>
      <c r="H2781" s="26"/>
      <c r="I2781" s="26">
        <v>1000000</v>
      </c>
      <c r="J2781" s="26"/>
      <c r="K2781" s="26"/>
      <c r="L2781" s="26"/>
      <c r="M2781" s="26"/>
      <c r="N2781" s="26"/>
      <c r="O2781" s="26"/>
      <c r="P2781" s="26"/>
      <c r="Q2781" s="26"/>
      <c r="R2781" s="26"/>
      <c r="S2781" s="26"/>
      <c r="T2781" s="26"/>
    </row>
    <row r="2782" spans="1:20" x14ac:dyDescent="0.25">
      <c r="A2782" s="2" t="s">
        <v>4491</v>
      </c>
      <c r="B2782" s="37"/>
      <c r="C2782" s="38"/>
      <c r="D2782" s="37"/>
      <c r="E2782" s="38"/>
      <c r="F2782" s="10" t="s">
        <v>298</v>
      </c>
      <c r="G2782" s="18" t="s">
        <v>67</v>
      </c>
      <c r="H2782" s="26"/>
      <c r="I2782" s="26">
        <v>990682</v>
      </c>
      <c r="J2782" s="26"/>
      <c r="K2782" s="26"/>
      <c r="L2782" s="26"/>
      <c r="M2782" s="26"/>
      <c r="N2782" s="26"/>
      <c r="O2782" s="26"/>
      <c r="P2782" s="26"/>
      <c r="Q2782" s="26"/>
      <c r="R2782" s="26"/>
      <c r="S2782" s="26"/>
      <c r="T2782" s="26"/>
    </row>
    <row r="2783" spans="1:20" x14ac:dyDescent="0.25">
      <c r="A2783" s="2" t="s">
        <v>4491</v>
      </c>
      <c r="B2783" s="34"/>
      <c r="C2783" s="36"/>
      <c r="D2783" s="34"/>
      <c r="E2783" s="36"/>
      <c r="F2783" s="10" t="s">
        <v>24</v>
      </c>
      <c r="G2783" s="18" t="s">
        <v>67</v>
      </c>
      <c r="H2783" s="26"/>
      <c r="I2783" s="26">
        <v>1000000</v>
      </c>
      <c r="J2783" s="26"/>
      <c r="K2783" s="26"/>
      <c r="L2783" s="26"/>
      <c r="M2783" s="26"/>
      <c r="N2783" s="26"/>
      <c r="O2783" s="26"/>
      <c r="P2783" s="26"/>
      <c r="Q2783" s="26"/>
      <c r="R2783" s="26"/>
      <c r="S2783" s="26"/>
      <c r="T2783" s="26"/>
    </row>
    <row r="2784" spans="1:20" x14ac:dyDescent="0.25">
      <c r="A2784" s="2" t="s">
        <v>4491</v>
      </c>
      <c r="B2784" s="10" t="s">
        <v>1460</v>
      </c>
      <c r="C2784" s="10"/>
      <c r="D2784" s="10"/>
      <c r="E2784" s="10"/>
      <c r="F2784" s="10"/>
      <c r="G2784" s="10"/>
      <c r="H2784" s="27">
        <f>SUM(H2747:H2783)</f>
        <v>17555785</v>
      </c>
      <c r="I2784" s="27">
        <f>SUM(I2747:I2783)</f>
        <v>17555785</v>
      </c>
      <c r="J2784" s="27"/>
      <c r="K2784" s="27"/>
      <c r="L2784" s="27"/>
      <c r="M2784" s="27"/>
      <c r="N2784" s="27"/>
      <c r="O2784" s="27"/>
      <c r="P2784" s="27"/>
      <c r="Q2784" s="27"/>
      <c r="R2784" s="27"/>
      <c r="S2784" s="27"/>
      <c r="T2784" s="27"/>
    </row>
    <row r="2785" spans="1:20" x14ac:dyDescent="0.25">
      <c r="A2785" s="2" t="s">
        <v>4491</v>
      </c>
      <c r="B2785" s="33">
        <v>8752672</v>
      </c>
      <c r="C2785" s="35" t="s">
        <v>98</v>
      </c>
      <c r="D2785" s="33" t="s">
        <v>1227</v>
      </c>
      <c r="E2785" s="35" t="s">
        <v>1228</v>
      </c>
      <c r="F2785" s="10" t="s">
        <v>170</v>
      </c>
      <c r="G2785" s="18" t="s">
        <v>10</v>
      </c>
      <c r="H2785" s="26"/>
      <c r="I2785" s="26"/>
      <c r="J2785" s="26"/>
      <c r="K2785" s="26"/>
      <c r="L2785" s="26"/>
      <c r="M2785" s="26"/>
      <c r="N2785" s="26">
        <v>41984</v>
      </c>
      <c r="O2785" s="26"/>
      <c r="P2785" s="26"/>
      <c r="Q2785" s="26"/>
      <c r="R2785" s="26"/>
      <c r="S2785" s="26"/>
      <c r="T2785" s="26"/>
    </row>
    <row r="2786" spans="1:20" x14ac:dyDescent="0.25">
      <c r="A2786" s="2" t="s">
        <v>4491</v>
      </c>
      <c r="B2786" s="37"/>
      <c r="C2786" s="38"/>
      <c r="D2786" s="37"/>
      <c r="E2786" s="38"/>
      <c r="F2786" s="10" t="s">
        <v>82</v>
      </c>
      <c r="G2786" s="18" t="s">
        <v>10</v>
      </c>
      <c r="H2786" s="26"/>
      <c r="I2786" s="26"/>
      <c r="J2786" s="26"/>
      <c r="K2786" s="26"/>
      <c r="L2786" s="26"/>
      <c r="M2786" s="26"/>
      <c r="N2786" s="26">
        <v>13500</v>
      </c>
      <c r="O2786" s="26"/>
      <c r="P2786" s="26"/>
      <c r="Q2786" s="26"/>
      <c r="R2786" s="26"/>
      <c r="S2786" s="26"/>
      <c r="T2786" s="26"/>
    </row>
    <row r="2787" spans="1:20" x14ac:dyDescent="0.25">
      <c r="A2787" s="2" t="s">
        <v>4491</v>
      </c>
      <c r="B2787" s="34"/>
      <c r="C2787" s="36"/>
      <c r="D2787" s="34"/>
      <c r="E2787" s="36"/>
      <c r="F2787" s="10" t="s">
        <v>39</v>
      </c>
      <c r="G2787" s="18" t="s">
        <v>10</v>
      </c>
      <c r="H2787" s="26"/>
      <c r="I2787" s="26"/>
      <c r="J2787" s="26"/>
      <c r="K2787" s="26"/>
      <c r="L2787" s="26"/>
      <c r="M2787" s="26"/>
      <c r="N2787" s="26"/>
      <c r="O2787" s="26">
        <v>55484</v>
      </c>
      <c r="P2787" s="26"/>
      <c r="Q2787" s="26"/>
      <c r="R2787" s="26"/>
      <c r="S2787" s="26"/>
      <c r="T2787" s="26"/>
    </row>
    <row r="2788" spans="1:20" x14ac:dyDescent="0.25">
      <c r="A2788" s="2" t="s">
        <v>4491</v>
      </c>
      <c r="B2788" s="10" t="s">
        <v>1461</v>
      </c>
      <c r="C2788" s="10"/>
      <c r="D2788" s="10"/>
      <c r="E2788" s="10"/>
      <c r="F2788" s="10"/>
      <c r="G2788" s="10"/>
      <c r="H2788" s="27"/>
      <c r="I2788" s="27"/>
      <c r="J2788" s="27"/>
      <c r="K2788" s="27"/>
      <c r="L2788" s="27"/>
      <c r="M2788" s="27"/>
      <c r="N2788" s="27">
        <f>SUM(N2785:N2787)</f>
        <v>55484</v>
      </c>
      <c r="O2788" s="27">
        <f>SUM(O2785:O2787)</f>
        <v>55484</v>
      </c>
      <c r="P2788" s="27"/>
      <c r="Q2788" s="27"/>
      <c r="R2788" s="27"/>
      <c r="S2788" s="27"/>
      <c r="T2788" s="27"/>
    </row>
    <row r="2789" spans="1:20" x14ac:dyDescent="0.25">
      <c r="A2789" s="2" t="s">
        <v>4491</v>
      </c>
      <c r="B2789" s="33">
        <v>8735064</v>
      </c>
      <c r="C2789" s="35" t="s">
        <v>98</v>
      </c>
      <c r="D2789" s="33" t="s">
        <v>1227</v>
      </c>
      <c r="E2789" s="35" t="s">
        <v>1228</v>
      </c>
      <c r="F2789" s="10" t="s">
        <v>170</v>
      </c>
      <c r="G2789" s="18" t="s">
        <v>10</v>
      </c>
      <c r="H2789" s="26"/>
      <c r="I2789" s="26"/>
      <c r="J2789" s="26"/>
      <c r="K2789" s="26"/>
      <c r="L2789" s="26"/>
      <c r="M2789" s="26"/>
      <c r="N2789" s="26">
        <v>419841</v>
      </c>
      <c r="O2789" s="26"/>
      <c r="P2789" s="26"/>
      <c r="Q2789" s="26"/>
      <c r="R2789" s="26"/>
      <c r="S2789" s="26"/>
      <c r="T2789" s="26"/>
    </row>
    <row r="2790" spans="1:20" x14ac:dyDescent="0.25">
      <c r="A2790" s="2" t="s">
        <v>4491</v>
      </c>
      <c r="B2790" s="37"/>
      <c r="C2790" s="38"/>
      <c r="D2790" s="37"/>
      <c r="E2790" s="38"/>
      <c r="F2790" s="10" t="s">
        <v>82</v>
      </c>
      <c r="G2790" s="18" t="s">
        <v>10</v>
      </c>
      <c r="H2790" s="26"/>
      <c r="I2790" s="26"/>
      <c r="J2790" s="26"/>
      <c r="K2790" s="26"/>
      <c r="L2790" s="26"/>
      <c r="M2790" s="26"/>
      <c r="N2790" s="26">
        <v>135000</v>
      </c>
      <c r="O2790" s="26"/>
      <c r="P2790" s="26"/>
      <c r="Q2790" s="26"/>
      <c r="R2790" s="26"/>
      <c r="S2790" s="26"/>
      <c r="T2790" s="26"/>
    </row>
    <row r="2791" spans="1:20" x14ac:dyDescent="0.25">
      <c r="A2791" s="2" t="s">
        <v>4491</v>
      </c>
      <c r="B2791" s="34"/>
      <c r="C2791" s="36"/>
      <c r="D2791" s="34"/>
      <c r="E2791" s="36"/>
      <c r="F2791" s="10" t="s">
        <v>39</v>
      </c>
      <c r="G2791" s="18" t="s">
        <v>10</v>
      </c>
      <c r="H2791" s="26"/>
      <c r="I2791" s="26"/>
      <c r="J2791" s="26"/>
      <c r="K2791" s="26"/>
      <c r="L2791" s="26"/>
      <c r="M2791" s="26"/>
      <c r="N2791" s="26"/>
      <c r="O2791" s="26">
        <v>554841</v>
      </c>
      <c r="P2791" s="26"/>
      <c r="Q2791" s="26"/>
      <c r="R2791" s="26"/>
      <c r="S2791" s="26"/>
      <c r="T2791" s="26"/>
    </row>
    <row r="2792" spans="1:20" x14ac:dyDescent="0.25">
      <c r="A2792" s="2" t="s">
        <v>4491</v>
      </c>
      <c r="B2792" s="10" t="s">
        <v>1462</v>
      </c>
      <c r="C2792" s="10"/>
      <c r="D2792" s="10"/>
      <c r="E2792" s="10"/>
      <c r="F2792" s="10"/>
      <c r="G2792" s="10"/>
      <c r="H2792" s="27"/>
      <c r="I2792" s="27"/>
      <c r="J2792" s="27"/>
      <c r="K2792" s="27"/>
      <c r="L2792" s="27"/>
      <c r="M2792" s="27"/>
      <c r="N2792" s="27">
        <f>SUM(N2789:N2791)</f>
        <v>554841</v>
      </c>
      <c r="O2792" s="27">
        <f>SUM(O2789:O2791)</f>
        <v>554841</v>
      </c>
      <c r="P2792" s="27"/>
      <c r="Q2792" s="27"/>
      <c r="R2792" s="27"/>
      <c r="S2792" s="27"/>
      <c r="T2792" s="27"/>
    </row>
    <row r="2793" spans="1:20" x14ac:dyDescent="0.25">
      <c r="A2793" s="2" t="s">
        <v>4491</v>
      </c>
      <c r="B2793" s="33">
        <v>8761443</v>
      </c>
      <c r="C2793" s="35" t="s">
        <v>98</v>
      </c>
      <c r="D2793" s="33" t="s">
        <v>1227</v>
      </c>
      <c r="E2793" s="35" t="s">
        <v>1228</v>
      </c>
      <c r="F2793" s="10" t="s">
        <v>170</v>
      </c>
      <c r="G2793" s="18" t="s">
        <v>10</v>
      </c>
      <c r="H2793" s="26"/>
      <c r="I2793" s="26"/>
      <c r="J2793" s="26"/>
      <c r="K2793" s="26"/>
      <c r="L2793" s="26"/>
      <c r="M2793" s="26"/>
      <c r="N2793" s="26">
        <v>4753</v>
      </c>
      <c r="O2793" s="26"/>
      <c r="P2793" s="26"/>
      <c r="Q2793" s="26"/>
      <c r="R2793" s="26"/>
      <c r="S2793" s="26"/>
      <c r="T2793" s="26"/>
    </row>
    <row r="2794" spans="1:20" x14ac:dyDescent="0.25">
      <c r="A2794" s="2" t="s">
        <v>4491</v>
      </c>
      <c r="B2794" s="37"/>
      <c r="C2794" s="38"/>
      <c r="D2794" s="37"/>
      <c r="E2794" s="38"/>
      <c r="F2794" s="10" t="s">
        <v>82</v>
      </c>
      <c r="G2794" s="18" t="s">
        <v>10</v>
      </c>
      <c r="H2794" s="26"/>
      <c r="I2794" s="26"/>
      <c r="J2794" s="26"/>
      <c r="K2794" s="26"/>
      <c r="L2794" s="26"/>
      <c r="M2794" s="26"/>
      <c r="N2794" s="26">
        <v>1350</v>
      </c>
      <c r="O2794" s="26"/>
      <c r="P2794" s="26"/>
      <c r="Q2794" s="26"/>
      <c r="R2794" s="26"/>
      <c r="S2794" s="26"/>
      <c r="T2794" s="26"/>
    </row>
    <row r="2795" spans="1:20" x14ac:dyDescent="0.25">
      <c r="A2795" s="2" t="s">
        <v>4491</v>
      </c>
      <c r="B2795" s="34"/>
      <c r="C2795" s="36"/>
      <c r="D2795" s="34"/>
      <c r="E2795" s="36"/>
      <c r="F2795" s="10" t="s">
        <v>39</v>
      </c>
      <c r="G2795" s="18" t="s">
        <v>10</v>
      </c>
      <c r="H2795" s="26"/>
      <c r="I2795" s="26"/>
      <c r="J2795" s="26"/>
      <c r="K2795" s="26"/>
      <c r="L2795" s="26"/>
      <c r="M2795" s="26"/>
      <c r="N2795" s="26"/>
      <c r="O2795" s="26">
        <v>6103</v>
      </c>
      <c r="P2795" s="26"/>
      <c r="Q2795" s="26"/>
      <c r="R2795" s="26"/>
      <c r="S2795" s="26"/>
      <c r="T2795" s="26"/>
    </row>
    <row r="2796" spans="1:20" x14ac:dyDescent="0.25">
      <c r="A2796" s="2" t="s">
        <v>4491</v>
      </c>
      <c r="B2796" s="10" t="s">
        <v>1463</v>
      </c>
      <c r="C2796" s="10"/>
      <c r="D2796" s="10"/>
      <c r="E2796" s="10"/>
      <c r="F2796" s="10"/>
      <c r="G2796" s="10"/>
      <c r="H2796" s="27"/>
      <c r="I2796" s="27"/>
      <c r="J2796" s="27"/>
      <c r="K2796" s="27"/>
      <c r="L2796" s="27"/>
      <c r="M2796" s="27"/>
      <c r="N2796" s="27">
        <f>SUM(N2793:N2795)</f>
        <v>6103</v>
      </c>
      <c r="O2796" s="27">
        <f>SUM(O2793:O2795)</f>
        <v>6103</v>
      </c>
      <c r="P2796" s="27"/>
      <c r="Q2796" s="27"/>
      <c r="R2796" s="27"/>
      <c r="S2796" s="27"/>
      <c r="T2796" s="27"/>
    </row>
    <row r="2797" spans="1:20" x14ac:dyDescent="0.25">
      <c r="A2797" s="2" t="s">
        <v>4491</v>
      </c>
      <c r="B2797" s="33">
        <v>8676497</v>
      </c>
      <c r="C2797" s="35" t="s">
        <v>98</v>
      </c>
      <c r="D2797" s="33" t="s">
        <v>1227</v>
      </c>
      <c r="E2797" s="35" t="s">
        <v>1228</v>
      </c>
      <c r="F2797" s="10" t="s">
        <v>20</v>
      </c>
      <c r="G2797" s="18" t="s">
        <v>10</v>
      </c>
      <c r="H2797" s="26"/>
      <c r="I2797" s="26"/>
      <c r="J2797" s="26"/>
      <c r="K2797" s="26"/>
      <c r="L2797" s="26"/>
      <c r="M2797" s="26"/>
      <c r="N2797" s="26">
        <v>500000</v>
      </c>
      <c r="O2797" s="26"/>
      <c r="P2797" s="26"/>
      <c r="Q2797" s="26"/>
      <c r="R2797" s="26"/>
      <c r="S2797" s="26"/>
      <c r="T2797" s="26"/>
    </row>
    <row r="2798" spans="1:20" x14ac:dyDescent="0.25">
      <c r="A2798" s="2" t="s">
        <v>4491</v>
      </c>
      <c r="B2798" s="37"/>
      <c r="C2798" s="38"/>
      <c r="D2798" s="37"/>
      <c r="E2798" s="38"/>
      <c r="F2798" s="10" t="s">
        <v>82</v>
      </c>
      <c r="G2798" s="18" t="s">
        <v>10</v>
      </c>
      <c r="H2798" s="26"/>
      <c r="I2798" s="26"/>
      <c r="J2798" s="26"/>
      <c r="K2798" s="26"/>
      <c r="L2798" s="26"/>
      <c r="M2798" s="26"/>
      <c r="N2798" s="26">
        <v>1350000</v>
      </c>
      <c r="O2798" s="26"/>
      <c r="P2798" s="26"/>
      <c r="Q2798" s="26"/>
      <c r="R2798" s="26"/>
      <c r="S2798" s="26"/>
      <c r="T2798" s="26"/>
    </row>
    <row r="2799" spans="1:20" x14ac:dyDescent="0.25">
      <c r="A2799" s="2" t="s">
        <v>4491</v>
      </c>
      <c r="B2799" s="34"/>
      <c r="C2799" s="36"/>
      <c r="D2799" s="34"/>
      <c r="E2799" s="36"/>
      <c r="F2799" s="10" t="s">
        <v>39</v>
      </c>
      <c r="G2799" s="18" t="s">
        <v>10</v>
      </c>
      <c r="H2799" s="26"/>
      <c r="I2799" s="26"/>
      <c r="J2799" s="26"/>
      <c r="K2799" s="26"/>
      <c r="L2799" s="26"/>
      <c r="M2799" s="26"/>
      <c r="N2799" s="26"/>
      <c r="O2799" s="26">
        <v>1850000</v>
      </c>
      <c r="P2799" s="26"/>
      <c r="Q2799" s="26"/>
      <c r="R2799" s="26"/>
      <c r="S2799" s="26"/>
      <c r="T2799" s="26"/>
    </row>
    <row r="2800" spans="1:20" x14ac:dyDescent="0.25">
      <c r="A2800" s="2" t="s">
        <v>4491</v>
      </c>
      <c r="B2800" s="10" t="s">
        <v>1464</v>
      </c>
      <c r="C2800" s="10"/>
      <c r="D2800" s="10"/>
      <c r="E2800" s="10"/>
      <c r="F2800" s="10"/>
      <c r="G2800" s="10"/>
      <c r="H2800" s="27"/>
      <c r="I2800" s="27"/>
      <c r="J2800" s="27"/>
      <c r="K2800" s="27"/>
      <c r="L2800" s="27"/>
      <c r="M2800" s="27"/>
      <c r="N2800" s="27">
        <f>SUM(N2797:N2799)</f>
        <v>1850000</v>
      </c>
      <c r="O2800" s="27">
        <f>SUM(O2797:O2799)</f>
        <v>1850000</v>
      </c>
      <c r="P2800" s="27"/>
      <c r="Q2800" s="27"/>
      <c r="R2800" s="27"/>
      <c r="S2800" s="27"/>
      <c r="T2800" s="27"/>
    </row>
    <row r="2801" spans="1:20" x14ac:dyDescent="0.25">
      <c r="A2801" s="2" t="s">
        <v>4491</v>
      </c>
      <c r="B2801" s="33">
        <v>8510138</v>
      </c>
      <c r="C2801" s="35" t="s">
        <v>849</v>
      </c>
      <c r="D2801" s="33" t="s">
        <v>1266</v>
      </c>
      <c r="E2801" s="35" t="s">
        <v>1267</v>
      </c>
      <c r="F2801" s="10" t="s">
        <v>20</v>
      </c>
      <c r="G2801" s="18" t="s">
        <v>10</v>
      </c>
      <c r="H2801" s="26"/>
      <c r="I2801" s="26"/>
      <c r="J2801" s="26"/>
      <c r="K2801" s="26"/>
      <c r="L2801" s="26"/>
      <c r="M2801" s="26"/>
      <c r="N2801" s="26">
        <v>937422</v>
      </c>
      <c r="O2801" s="26"/>
      <c r="P2801" s="26"/>
      <c r="Q2801" s="26"/>
      <c r="R2801" s="26"/>
      <c r="S2801" s="26"/>
      <c r="T2801" s="26"/>
    </row>
    <row r="2802" spans="1:20" x14ac:dyDescent="0.25">
      <c r="A2802" s="2" t="s">
        <v>4491</v>
      </c>
      <c r="B2802" s="34"/>
      <c r="C2802" s="36"/>
      <c r="D2802" s="34"/>
      <c r="E2802" s="36"/>
      <c r="F2802" s="10" t="s">
        <v>444</v>
      </c>
      <c r="G2802" s="18" t="s">
        <v>10</v>
      </c>
      <c r="H2802" s="26"/>
      <c r="I2802" s="26"/>
      <c r="J2802" s="26"/>
      <c r="K2802" s="26"/>
      <c r="L2802" s="26"/>
      <c r="M2802" s="26"/>
      <c r="N2802" s="26"/>
      <c r="O2802" s="26">
        <v>937422</v>
      </c>
      <c r="P2802" s="26"/>
      <c r="Q2802" s="26"/>
      <c r="R2802" s="26"/>
      <c r="S2802" s="26"/>
      <c r="T2802" s="26"/>
    </row>
    <row r="2803" spans="1:20" x14ac:dyDescent="0.25">
      <c r="A2803" s="2" t="s">
        <v>4491</v>
      </c>
      <c r="B2803" s="10" t="s">
        <v>1465</v>
      </c>
      <c r="C2803" s="10"/>
      <c r="D2803" s="10"/>
      <c r="E2803" s="10"/>
      <c r="F2803" s="10"/>
      <c r="G2803" s="10"/>
      <c r="H2803" s="27"/>
      <c r="I2803" s="27"/>
      <c r="J2803" s="27"/>
      <c r="K2803" s="27"/>
      <c r="L2803" s="27"/>
      <c r="M2803" s="27"/>
      <c r="N2803" s="27">
        <f>SUM(N2801:N2802)</f>
        <v>937422</v>
      </c>
      <c r="O2803" s="27">
        <f>SUM(O2801:O2802)</f>
        <v>937422</v>
      </c>
      <c r="P2803" s="27"/>
      <c r="Q2803" s="27"/>
      <c r="R2803" s="27"/>
      <c r="S2803" s="27"/>
      <c r="T2803" s="27"/>
    </row>
    <row r="2804" spans="1:20" x14ac:dyDescent="0.25">
      <c r="A2804" s="2" t="s">
        <v>4491</v>
      </c>
      <c r="B2804" s="33">
        <v>8766570</v>
      </c>
      <c r="C2804" s="35" t="s">
        <v>149</v>
      </c>
      <c r="D2804" s="33" t="s">
        <v>524</v>
      </c>
      <c r="E2804" s="35" t="s">
        <v>525</v>
      </c>
      <c r="F2804" s="10" t="s">
        <v>9</v>
      </c>
      <c r="G2804" s="18" t="s">
        <v>10</v>
      </c>
      <c r="H2804" s="26"/>
      <c r="I2804" s="26"/>
      <c r="J2804" s="26"/>
      <c r="K2804" s="26"/>
      <c r="L2804" s="26"/>
      <c r="M2804" s="26"/>
      <c r="N2804" s="26">
        <v>10506</v>
      </c>
      <c r="O2804" s="26"/>
      <c r="P2804" s="26"/>
      <c r="Q2804" s="26"/>
      <c r="R2804" s="26"/>
      <c r="S2804" s="26"/>
      <c r="T2804" s="26"/>
    </row>
    <row r="2805" spans="1:20" x14ac:dyDescent="0.25">
      <c r="A2805" s="2" t="s">
        <v>4491</v>
      </c>
      <c r="B2805" s="37"/>
      <c r="C2805" s="38"/>
      <c r="D2805" s="37"/>
      <c r="E2805" s="38"/>
      <c r="F2805" s="10" t="s">
        <v>53</v>
      </c>
      <c r="G2805" s="18" t="s">
        <v>10</v>
      </c>
      <c r="H2805" s="26"/>
      <c r="I2805" s="26"/>
      <c r="J2805" s="26"/>
      <c r="K2805" s="26"/>
      <c r="L2805" s="26"/>
      <c r="M2805" s="26"/>
      <c r="N2805" s="26"/>
      <c r="O2805" s="26">
        <v>460506</v>
      </c>
      <c r="P2805" s="26"/>
      <c r="Q2805" s="26"/>
      <c r="R2805" s="26"/>
      <c r="S2805" s="26"/>
      <c r="T2805" s="26"/>
    </row>
    <row r="2806" spans="1:20" x14ac:dyDescent="0.25">
      <c r="A2806" s="2" t="s">
        <v>4491</v>
      </c>
      <c r="B2806" s="37"/>
      <c r="C2806" s="38"/>
      <c r="D2806" s="37"/>
      <c r="E2806" s="38"/>
      <c r="F2806" s="10" t="s">
        <v>17</v>
      </c>
      <c r="G2806" s="18" t="s">
        <v>10</v>
      </c>
      <c r="H2806" s="26"/>
      <c r="I2806" s="26"/>
      <c r="J2806" s="26"/>
      <c r="K2806" s="26"/>
      <c r="L2806" s="26"/>
      <c r="M2806" s="26"/>
      <c r="N2806" s="26">
        <v>300000</v>
      </c>
      <c r="O2806" s="26"/>
      <c r="P2806" s="26"/>
      <c r="Q2806" s="26"/>
      <c r="R2806" s="26"/>
      <c r="S2806" s="26"/>
      <c r="T2806" s="26"/>
    </row>
    <row r="2807" spans="1:20" x14ac:dyDescent="0.25">
      <c r="A2807" s="2" t="s">
        <v>4491</v>
      </c>
      <c r="B2807" s="37"/>
      <c r="C2807" s="38"/>
      <c r="D2807" s="37"/>
      <c r="E2807" s="38"/>
      <c r="F2807" s="10" t="s">
        <v>20</v>
      </c>
      <c r="G2807" s="18" t="s">
        <v>10</v>
      </c>
      <c r="H2807" s="26"/>
      <c r="I2807" s="26"/>
      <c r="J2807" s="26"/>
      <c r="K2807" s="26"/>
      <c r="L2807" s="26"/>
      <c r="M2807" s="26"/>
      <c r="N2807" s="26">
        <v>100000</v>
      </c>
      <c r="O2807" s="26"/>
      <c r="P2807" s="26"/>
      <c r="Q2807" s="26"/>
      <c r="R2807" s="26"/>
      <c r="S2807" s="26"/>
      <c r="T2807" s="26"/>
    </row>
    <row r="2808" spans="1:20" x14ac:dyDescent="0.25">
      <c r="A2808" s="2" t="s">
        <v>4491</v>
      </c>
      <c r="B2808" s="34"/>
      <c r="C2808" s="36"/>
      <c r="D2808" s="34"/>
      <c r="E2808" s="36"/>
      <c r="F2808" s="10" t="s">
        <v>24</v>
      </c>
      <c r="G2808" s="18" t="s">
        <v>10</v>
      </c>
      <c r="H2808" s="26"/>
      <c r="I2808" s="26"/>
      <c r="J2808" s="26"/>
      <c r="K2808" s="26"/>
      <c r="L2808" s="26"/>
      <c r="M2808" s="26"/>
      <c r="N2808" s="26">
        <v>50000</v>
      </c>
      <c r="O2808" s="26"/>
      <c r="P2808" s="26"/>
      <c r="Q2808" s="26"/>
      <c r="R2808" s="26"/>
      <c r="S2808" s="26"/>
      <c r="T2808" s="26"/>
    </row>
    <row r="2809" spans="1:20" x14ac:dyDescent="0.25">
      <c r="A2809" s="2" t="s">
        <v>4491</v>
      </c>
      <c r="B2809" s="10" t="s">
        <v>1466</v>
      </c>
      <c r="C2809" s="10"/>
      <c r="D2809" s="10"/>
      <c r="E2809" s="10"/>
      <c r="F2809" s="10"/>
      <c r="G2809" s="10"/>
      <c r="H2809" s="27"/>
      <c r="I2809" s="27"/>
      <c r="J2809" s="27"/>
      <c r="K2809" s="27"/>
      <c r="L2809" s="27"/>
      <c r="M2809" s="27"/>
      <c r="N2809" s="27">
        <f>SUM(N2804:N2808)</f>
        <v>460506</v>
      </c>
      <c r="O2809" s="27">
        <f>SUM(O2804:O2808)</f>
        <v>460506</v>
      </c>
      <c r="P2809" s="27"/>
      <c r="Q2809" s="27"/>
      <c r="R2809" s="27"/>
      <c r="S2809" s="27"/>
      <c r="T2809" s="27"/>
    </row>
    <row r="2810" spans="1:20" x14ac:dyDescent="0.25">
      <c r="A2810" s="2" t="s">
        <v>4491</v>
      </c>
      <c r="B2810" s="33">
        <v>8761546</v>
      </c>
      <c r="C2810" s="35" t="s">
        <v>105</v>
      </c>
      <c r="D2810" s="33" t="s">
        <v>337</v>
      </c>
      <c r="E2810" s="35" t="s">
        <v>338</v>
      </c>
      <c r="F2810" s="10" t="s">
        <v>335</v>
      </c>
      <c r="G2810" s="18" t="s">
        <v>10</v>
      </c>
      <c r="H2810" s="26"/>
      <c r="I2810" s="26"/>
      <c r="J2810" s="26"/>
      <c r="K2810" s="26"/>
      <c r="L2810" s="26"/>
      <c r="M2810" s="26"/>
      <c r="N2810" s="26"/>
      <c r="O2810" s="26">
        <v>263000</v>
      </c>
      <c r="P2810" s="26"/>
      <c r="Q2810" s="26"/>
      <c r="R2810" s="26"/>
      <c r="S2810" s="26"/>
      <c r="T2810" s="26"/>
    </row>
    <row r="2811" spans="1:20" x14ac:dyDescent="0.25">
      <c r="A2811" s="2" t="s">
        <v>4491</v>
      </c>
      <c r="B2811" s="34"/>
      <c r="C2811" s="36"/>
      <c r="D2811" s="34"/>
      <c r="E2811" s="36"/>
      <c r="F2811" s="10" t="s">
        <v>24</v>
      </c>
      <c r="G2811" s="18" t="s">
        <v>10</v>
      </c>
      <c r="H2811" s="26"/>
      <c r="I2811" s="26"/>
      <c r="J2811" s="26"/>
      <c r="K2811" s="26"/>
      <c r="L2811" s="26"/>
      <c r="M2811" s="26"/>
      <c r="N2811" s="26">
        <v>263000</v>
      </c>
      <c r="O2811" s="26"/>
      <c r="P2811" s="26"/>
      <c r="Q2811" s="26"/>
      <c r="R2811" s="26"/>
      <c r="S2811" s="26"/>
      <c r="T2811" s="26"/>
    </row>
    <row r="2812" spans="1:20" x14ac:dyDescent="0.25">
      <c r="A2812" s="2" t="s">
        <v>4491</v>
      </c>
      <c r="B2812" s="10" t="s">
        <v>1467</v>
      </c>
      <c r="C2812" s="10"/>
      <c r="D2812" s="10"/>
      <c r="E2812" s="10"/>
      <c r="F2812" s="10"/>
      <c r="G2812" s="10"/>
      <c r="H2812" s="27"/>
      <c r="I2812" s="27"/>
      <c r="J2812" s="27"/>
      <c r="K2812" s="27"/>
      <c r="L2812" s="27"/>
      <c r="M2812" s="27"/>
      <c r="N2812" s="27">
        <f>SUM(N2810:N2811)</f>
        <v>263000</v>
      </c>
      <c r="O2812" s="27">
        <f>SUM(O2810:O2811)</f>
        <v>263000</v>
      </c>
      <c r="P2812" s="27"/>
      <c r="Q2812" s="27"/>
      <c r="R2812" s="27"/>
      <c r="S2812" s="27"/>
      <c r="T2812" s="27"/>
    </row>
    <row r="2813" spans="1:20" x14ac:dyDescent="0.25">
      <c r="A2813" s="2" t="s">
        <v>4491</v>
      </c>
      <c r="B2813" s="33">
        <v>8620091</v>
      </c>
      <c r="C2813" s="35" t="s">
        <v>457</v>
      </c>
      <c r="D2813" s="33" t="s">
        <v>1468</v>
      </c>
      <c r="E2813" s="35" t="s">
        <v>1469</v>
      </c>
      <c r="F2813" s="10" t="s">
        <v>96</v>
      </c>
      <c r="G2813" s="18" t="s">
        <v>10</v>
      </c>
      <c r="H2813" s="26"/>
      <c r="I2813" s="26"/>
      <c r="J2813" s="26"/>
      <c r="K2813" s="26"/>
      <c r="L2813" s="26"/>
      <c r="M2813" s="26"/>
      <c r="N2813" s="26"/>
      <c r="O2813" s="26">
        <v>3240000</v>
      </c>
      <c r="P2813" s="26"/>
      <c r="Q2813" s="26"/>
      <c r="R2813" s="26"/>
      <c r="S2813" s="26"/>
      <c r="T2813" s="26"/>
    </row>
    <row r="2814" spans="1:20" x14ac:dyDescent="0.25">
      <c r="A2814" s="2" t="s">
        <v>4491</v>
      </c>
      <c r="B2814" s="34"/>
      <c r="C2814" s="36"/>
      <c r="D2814" s="34"/>
      <c r="E2814" s="36"/>
      <c r="F2814" s="10" t="s">
        <v>417</v>
      </c>
      <c r="G2814" s="18" t="s">
        <v>10</v>
      </c>
      <c r="H2814" s="26"/>
      <c r="I2814" s="26"/>
      <c r="J2814" s="26"/>
      <c r="K2814" s="26"/>
      <c r="L2814" s="26"/>
      <c r="M2814" s="26"/>
      <c r="N2814" s="26">
        <v>3240000</v>
      </c>
      <c r="O2814" s="26"/>
      <c r="P2814" s="26"/>
      <c r="Q2814" s="26"/>
      <c r="R2814" s="26"/>
      <c r="S2814" s="26"/>
      <c r="T2814" s="26"/>
    </row>
    <row r="2815" spans="1:20" x14ac:dyDescent="0.25">
      <c r="A2815" s="2" t="s">
        <v>4491</v>
      </c>
      <c r="B2815" s="10" t="s">
        <v>1470</v>
      </c>
      <c r="C2815" s="10"/>
      <c r="D2815" s="10"/>
      <c r="E2815" s="10"/>
      <c r="F2815" s="10"/>
      <c r="G2815" s="10"/>
      <c r="H2815" s="27"/>
      <c r="I2815" s="27"/>
      <c r="J2815" s="27"/>
      <c r="K2815" s="27"/>
      <c r="L2815" s="27"/>
      <c r="M2815" s="27"/>
      <c r="N2815" s="27">
        <f>SUM(N2813:N2814)</f>
        <v>3240000</v>
      </c>
      <c r="O2815" s="27">
        <f>SUM(O2813:O2814)</f>
        <v>3240000</v>
      </c>
      <c r="P2815" s="27"/>
      <c r="Q2815" s="27"/>
      <c r="R2815" s="27"/>
      <c r="S2815" s="27"/>
      <c r="T2815" s="27"/>
    </row>
    <row r="2816" spans="1:20" x14ac:dyDescent="0.25">
      <c r="A2816" s="2" t="s">
        <v>4491</v>
      </c>
      <c r="B2816" s="33">
        <v>8759592</v>
      </c>
      <c r="C2816" s="35" t="s">
        <v>29</v>
      </c>
      <c r="D2816" s="33" t="s">
        <v>1276</v>
      </c>
      <c r="E2816" s="35" t="s">
        <v>1277</v>
      </c>
      <c r="F2816" s="10" t="s">
        <v>128</v>
      </c>
      <c r="G2816" s="18" t="s">
        <v>269</v>
      </c>
      <c r="H2816" s="26"/>
      <c r="I2816" s="26"/>
      <c r="J2816" s="26"/>
      <c r="K2816" s="26"/>
      <c r="L2816" s="26"/>
      <c r="M2816" s="26"/>
      <c r="N2816" s="26"/>
      <c r="O2816" s="26"/>
      <c r="P2816" s="26"/>
      <c r="Q2816" s="26"/>
      <c r="R2816" s="26"/>
      <c r="S2816" s="26">
        <v>500000</v>
      </c>
      <c r="T2816" s="26"/>
    </row>
    <row r="2817" spans="1:20" x14ac:dyDescent="0.25">
      <c r="A2817" s="2" t="s">
        <v>4491</v>
      </c>
      <c r="B2817" s="37"/>
      <c r="C2817" s="38"/>
      <c r="D2817" s="37"/>
      <c r="E2817" s="38"/>
      <c r="F2817" s="10" t="s">
        <v>9</v>
      </c>
      <c r="G2817" s="18" t="s">
        <v>269</v>
      </c>
      <c r="H2817" s="26"/>
      <c r="I2817" s="26"/>
      <c r="J2817" s="26"/>
      <c r="K2817" s="26"/>
      <c r="L2817" s="26"/>
      <c r="M2817" s="26"/>
      <c r="N2817" s="26"/>
      <c r="O2817" s="26"/>
      <c r="P2817" s="26"/>
      <c r="Q2817" s="26"/>
      <c r="R2817" s="26"/>
      <c r="S2817" s="26">
        <v>500000</v>
      </c>
      <c r="T2817" s="26"/>
    </row>
    <row r="2818" spans="1:20" x14ac:dyDescent="0.25">
      <c r="A2818" s="2" t="s">
        <v>4491</v>
      </c>
      <c r="B2818" s="37"/>
      <c r="C2818" s="38"/>
      <c r="D2818" s="37"/>
      <c r="E2818" s="38"/>
      <c r="F2818" s="10" t="s">
        <v>11</v>
      </c>
      <c r="G2818" s="18" t="s">
        <v>269</v>
      </c>
      <c r="H2818" s="26"/>
      <c r="I2818" s="26"/>
      <c r="J2818" s="26"/>
      <c r="K2818" s="26"/>
      <c r="L2818" s="26"/>
      <c r="M2818" s="26"/>
      <c r="N2818" s="26"/>
      <c r="O2818" s="26"/>
      <c r="P2818" s="26"/>
      <c r="Q2818" s="26"/>
      <c r="R2818" s="26"/>
      <c r="S2818" s="26">
        <v>300000</v>
      </c>
      <c r="T2818" s="26"/>
    </row>
    <row r="2819" spans="1:20" x14ac:dyDescent="0.25">
      <c r="A2819" s="2" t="s">
        <v>4491</v>
      </c>
      <c r="B2819" s="37"/>
      <c r="C2819" s="38"/>
      <c r="D2819" s="37"/>
      <c r="E2819" s="38"/>
      <c r="F2819" s="10" t="s">
        <v>103</v>
      </c>
      <c r="G2819" s="18" t="s">
        <v>269</v>
      </c>
      <c r="H2819" s="26"/>
      <c r="I2819" s="26"/>
      <c r="J2819" s="26"/>
      <c r="K2819" s="26"/>
      <c r="L2819" s="26"/>
      <c r="M2819" s="26"/>
      <c r="N2819" s="26"/>
      <c r="O2819" s="26"/>
      <c r="P2819" s="26"/>
      <c r="Q2819" s="26"/>
      <c r="R2819" s="26"/>
      <c r="S2819" s="26">
        <v>1000000</v>
      </c>
      <c r="T2819" s="26"/>
    </row>
    <row r="2820" spans="1:20" x14ac:dyDescent="0.25">
      <c r="A2820" s="2" t="s">
        <v>4491</v>
      </c>
      <c r="B2820" s="37"/>
      <c r="C2820" s="38"/>
      <c r="D2820" s="37"/>
      <c r="E2820" s="38"/>
      <c r="F2820" s="10" t="s">
        <v>187</v>
      </c>
      <c r="G2820" s="18" t="s">
        <v>269</v>
      </c>
      <c r="H2820" s="26"/>
      <c r="I2820" s="26"/>
      <c r="J2820" s="26"/>
      <c r="K2820" s="26"/>
      <c r="L2820" s="26"/>
      <c r="M2820" s="26"/>
      <c r="N2820" s="26"/>
      <c r="O2820" s="26"/>
      <c r="P2820" s="26"/>
      <c r="Q2820" s="26"/>
      <c r="R2820" s="26"/>
      <c r="S2820" s="26">
        <v>300000</v>
      </c>
      <c r="T2820" s="26"/>
    </row>
    <row r="2821" spans="1:20" x14ac:dyDescent="0.25">
      <c r="A2821" s="2" t="s">
        <v>4491</v>
      </c>
      <c r="B2821" s="37"/>
      <c r="C2821" s="38"/>
      <c r="D2821" s="37"/>
      <c r="E2821" s="38"/>
      <c r="F2821" s="10" t="s">
        <v>53</v>
      </c>
      <c r="G2821" s="18" t="s">
        <v>269</v>
      </c>
      <c r="H2821" s="26"/>
      <c r="I2821" s="26"/>
      <c r="J2821" s="26"/>
      <c r="K2821" s="26"/>
      <c r="L2821" s="26"/>
      <c r="M2821" s="26"/>
      <c r="N2821" s="26"/>
      <c r="O2821" s="26"/>
      <c r="P2821" s="26"/>
      <c r="Q2821" s="26"/>
      <c r="R2821" s="26">
        <v>2006379</v>
      </c>
      <c r="S2821" s="26"/>
      <c r="T2821" s="26"/>
    </row>
    <row r="2822" spans="1:20" x14ac:dyDescent="0.25">
      <c r="A2822" s="2" t="s">
        <v>4491</v>
      </c>
      <c r="B2822" s="34"/>
      <c r="C2822" s="36"/>
      <c r="D2822" s="34"/>
      <c r="E2822" s="36"/>
      <c r="F2822" s="10" t="s">
        <v>18</v>
      </c>
      <c r="G2822" s="18" t="s">
        <v>269</v>
      </c>
      <c r="H2822" s="26"/>
      <c r="I2822" s="26"/>
      <c r="J2822" s="26"/>
      <c r="K2822" s="26"/>
      <c r="L2822" s="26"/>
      <c r="M2822" s="26"/>
      <c r="N2822" s="26"/>
      <c r="O2822" s="26"/>
      <c r="P2822" s="26"/>
      <c r="Q2822" s="26"/>
      <c r="R2822" s="26">
        <v>593621</v>
      </c>
      <c r="S2822" s="26"/>
      <c r="T2822" s="26"/>
    </row>
    <row r="2823" spans="1:20" x14ac:dyDescent="0.25">
      <c r="A2823" s="2" t="s">
        <v>4491</v>
      </c>
      <c r="B2823" s="10" t="s">
        <v>1471</v>
      </c>
      <c r="C2823" s="10"/>
      <c r="D2823" s="10"/>
      <c r="E2823" s="10"/>
      <c r="F2823" s="10"/>
      <c r="G2823" s="10"/>
      <c r="H2823" s="27"/>
      <c r="I2823" s="27"/>
      <c r="J2823" s="27"/>
      <c r="K2823" s="27"/>
      <c r="L2823" s="27"/>
      <c r="M2823" s="27"/>
      <c r="N2823" s="27"/>
      <c r="O2823" s="27"/>
      <c r="P2823" s="27"/>
      <c r="Q2823" s="27"/>
      <c r="R2823" s="27">
        <f>SUM(R2816:R2822)</f>
        <v>2600000</v>
      </c>
      <c r="S2823" s="27">
        <f>SUM(S2816:S2822)</f>
        <v>2600000</v>
      </c>
      <c r="T2823" s="27"/>
    </row>
    <row r="2824" spans="1:20" x14ac:dyDescent="0.25">
      <c r="A2824" s="2" t="s">
        <v>4491</v>
      </c>
      <c r="B2824" s="33">
        <v>8541283</v>
      </c>
      <c r="C2824" s="35" t="s">
        <v>310</v>
      </c>
      <c r="D2824" s="33" t="s">
        <v>311</v>
      </c>
      <c r="E2824" s="35" t="s">
        <v>312</v>
      </c>
      <c r="F2824" s="10" t="s">
        <v>44</v>
      </c>
      <c r="G2824" s="18" t="s">
        <v>10</v>
      </c>
      <c r="H2824" s="26"/>
      <c r="I2824" s="26"/>
      <c r="J2824" s="26"/>
      <c r="K2824" s="26"/>
      <c r="L2824" s="26"/>
      <c r="M2824" s="26"/>
      <c r="N2824" s="26">
        <v>311098</v>
      </c>
      <c r="O2824" s="26"/>
      <c r="P2824" s="26"/>
      <c r="Q2824" s="26"/>
      <c r="R2824" s="26"/>
      <c r="S2824" s="26"/>
      <c r="T2824" s="26"/>
    </row>
    <row r="2825" spans="1:20" x14ac:dyDescent="0.25">
      <c r="A2825" s="2" t="s">
        <v>4491</v>
      </c>
      <c r="B2825" s="37"/>
      <c r="C2825" s="38"/>
      <c r="D2825" s="37"/>
      <c r="E2825" s="38"/>
      <c r="F2825" s="10" t="s">
        <v>16</v>
      </c>
      <c r="G2825" s="18" t="s">
        <v>10</v>
      </c>
      <c r="H2825" s="26"/>
      <c r="I2825" s="26"/>
      <c r="J2825" s="26"/>
      <c r="K2825" s="26"/>
      <c r="L2825" s="26"/>
      <c r="M2825" s="26"/>
      <c r="N2825" s="26"/>
      <c r="O2825" s="26">
        <v>61298</v>
      </c>
      <c r="P2825" s="26"/>
      <c r="Q2825" s="26"/>
      <c r="R2825" s="26"/>
      <c r="S2825" s="26"/>
      <c r="T2825" s="26"/>
    </row>
    <row r="2826" spans="1:20" x14ac:dyDescent="0.25">
      <c r="A2826" s="2" t="s">
        <v>4491</v>
      </c>
      <c r="B2826" s="34"/>
      <c r="C2826" s="36"/>
      <c r="D2826" s="34"/>
      <c r="E2826" s="36"/>
      <c r="F2826" s="10" t="s">
        <v>20</v>
      </c>
      <c r="G2826" s="18" t="s">
        <v>10</v>
      </c>
      <c r="H2826" s="26"/>
      <c r="I2826" s="26"/>
      <c r="J2826" s="26"/>
      <c r="K2826" s="26"/>
      <c r="L2826" s="26"/>
      <c r="M2826" s="26"/>
      <c r="N2826" s="26"/>
      <c r="O2826" s="26">
        <v>249800</v>
      </c>
      <c r="P2826" s="26"/>
      <c r="Q2826" s="26"/>
      <c r="R2826" s="26"/>
      <c r="S2826" s="26"/>
      <c r="T2826" s="26"/>
    </row>
    <row r="2827" spans="1:20" x14ac:dyDescent="0.25">
      <c r="A2827" s="2" t="s">
        <v>4491</v>
      </c>
      <c r="B2827" s="10" t="s">
        <v>1472</v>
      </c>
      <c r="C2827" s="10"/>
      <c r="D2827" s="10"/>
      <c r="E2827" s="10"/>
      <c r="F2827" s="10"/>
      <c r="G2827" s="10"/>
      <c r="H2827" s="27"/>
      <c r="I2827" s="27"/>
      <c r="J2827" s="27"/>
      <c r="K2827" s="27"/>
      <c r="L2827" s="27"/>
      <c r="M2827" s="27"/>
      <c r="N2827" s="27">
        <f>SUM(N2816:N2826)</f>
        <v>311098</v>
      </c>
      <c r="O2827" s="27">
        <f>SUM(O2816:O2826)</f>
        <v>311098</v>
      </c>
      <c r="P2827" s="27"/>
      <c r="Q2827" s="27"/>
      <c r="R2827" s="27"/>
      <c r="S2827" s="27"/>
      <c r="T2827" s="27"/>
    </row>
    <row r="2828" spans="1:20" x14ac:dyDescent="0.25">
      <c r="A2828" s="2" t="s">
        <v>4491</v>
      </c>
      <c r="B2828" s="33">
        <v>8547036</v>
      </c>
      <c r="C2828" s="35" t="s">
        <v>215</v>
      </c>
      <c r="D2828" s="33" t="s">
        <v>216</v>
      </c>
      <c r="E2828" s="35" t="s">
        <v>217</v>
      </c>
      <c r="F2828" s="10" t="s">
        <v>53</v>
      </c>
      <c r="G2828" s="18" t="s">
        <v>10</v>
      </c>
      <c r="H2828" s="26"/>
      <c r="I2828" s="26"/>
      <c r="J2828" s="26"/>
      <c r="K2828" s="26"/>
      <c r="L2828" s="26"/>
      <c r="M2828" s="26"/>
      <c r="N2828" s="26">
        <v>64637</v>
      </c>
      <c r="O2828" s="26"/>
      <c r="P2828" s="26"/>
      <c r="Q2828" s="26"/>
      <c r="R2828" s="26"/>
      <c r="S2828" s="26"/>
      <c r="T2828" s="26"/>
    </row>
    <row r="2829" spans="1:20" x14ac:dyDescent="0.25">
      <c r="A2829" s="2" t="s">
        <v>4491</v>
      </c>
      <c r="B2829" s="34"/>
      <c r="C2829" s="36"/>
      <c r="D2829" s="34"/>
      <c r="E2829" s="36"/>
      <c r="F2829" s="10" t="s">
        <v>752</v>
      </c>
      <c r="G2829" s="18" t="s">
        <v>10</v>
      </c>
      <c r="H2829" s="26"/>
      <c r="I2829" s="26"/>
      <c r="J2829" s="26"/>
      <c r="K2829" s="26"/>
      <c r="L2829" s="26"/>
      <c r="M2829" s="26"/>
      <c r="N2829" s="26"/>
      <c r="O2829" s="26">
        <v>64637</v>
      </c>
      <c r="P2829" s="26"/>
      <c r="Q2829" s="26"/>
      <c r="R2829" s="26"/>
      <c r="S2829" s="26"/>
      <c r="T2829" s="26"/>
    </row>
    <row r="2830" spans="1:20" x14ac:dyDescent="0.25">
      <c r="A2830" s="2" t="s">
        <v>4491</v>
      </c>
      <c r="B2830" s="10" t="s">
        <v>1473</v>
      </c>
      <c r="C2830" s="10"/>
      <c r="D2830" s="10"/>
      <c r="E2830" s="10"/>
      <c r="F2830" s="10"/>
      <c r="G2830" s="10"/>
      <c r="H2830" s="27"/>
      <c r="I2830" s="27"/>
      <c r="J2830" s="27"/>
      <c r="K2830" s="27"/>
      <c r="L2830" s="27"/>
      <c r="M2830" s="27"/>
      <c r="N2830" s="27">
        <f>SUM(N2828:N2829)</f>
        <v>64637</v>
      </c>
      <c r="O2830" s="27">
        <f>SUM(O2828:O2829)</f>
        <v>64637</v>
      </c>
      <c r="P2830" s="27"/>
      <c r="Q2830" s="27"/>
      <c r="R2830" s="27"/>
      <c r="S2830" s="27"/>
      <c r="T2830" s="27"/>
    </row>
    <row r="2831" spans="1:20" x14ac:dyDescent="0.25">
      <c r="A2831" s="2" t="s">
        <v>4491</v>
      </c>
      <c r="B2831" s="33">
        <v>8510164</v>
      </c>
      <c r="C2831" s="35" t="s">
        <v>271</v>
      </c>
      <c r="D2831" s="33" t="s">
        <v>1474</v>
      </c>
      <c r="E2831" s="35" t="s">
        <v>1475</v>
      </c>
      <c r="F2831" s="10" t="s">
        <v>17</v>
      </c>
      <c r="G2831" s="18" t="s">
        <v>10</v>
      </c>
      <c r="H2831" s="26"/>
      <c r="I2831" s="26"/>
      <c r="J2831" s="26"/>
      <c r="K2831" s="26"/>
      <c r="L2831" s="26"/>
      <c r="M2831" s="26"/>
      <c r="N2831" s="26"/>
      <c r="O2831" s="26">
        <v>5460707</v>
      </c>
      <c r="P2831" s="26"/>
      <c r="Q2831" s="26"/>
      <c r="R2831" s="26"/>
      <c r="S2831" s="26"/>
      <c r="T2831" s="26"/>
    </row>
    <row r="2832" spans="1:20" x14ac:dyDescent="0.25">
      <c r="A2832" s="2" t="s">
        <v>4491</v>
      </c>
      <c r="B2832" s="37"/>
      <c r="C2832" s="38"/>
      <c r="D2832" s="37"/>
      <c r="E2832" s="38"/>
      <c r="F2832" s="10" t="s">
        <v>18</v>
      </c>
      <c r="G2832" s="18" t="s">
        <v>10</v>
      </c>
      <c r="H2832" s="26"/>
      <c r="I2832" s="26"/>
      <c r="J2832" s="26"/>
      <c r="K2832" s="26"/>
      <c r="L2832" s="26"/>
      <c r="M2832" s="26"/>
      <c r="N2832" s="26"/>
      <c r="O2832" s="26">
        <v>11000000</v>
      </c>
      <c r="P2832" s="26"/>
      <c r="Q2832" s="26"/>
      <c r="R2832" s="26"/>
      <c r="S2832" s="26"/>
      <c r="T2832" s="26"/>
    </row>
    <row r="2833" spans="1:20" x14ac:dyDescent="0.25">
      <c r="A2833" s="2" t="s">
        <v>4491</v>
      </c>
      <c r="B2833" s="37"/>
      <c r="C2833" s="38"/>
      <c r="D2833" s="37"/>
      <c r="E2833" s="38"/>
      <c r="F2833" s="10" t="s">
        <v>77</v>
      </c>
      <c r="G2833" s="18" t="s">
        <v>10</v>
      </c>
      <c r="H2833" s="26"/>
      <c r="I2833" s="26"/>
      <c r="J2833" s="26"/>
      <c r="K2833" s="26"/>
      <c r="L2833" s="26"/>
      <c r="M2833" s="26"/>
      <c r="N2833" s="26">
        <v>3000000</v>
      </c>
      <c r="O2833" s="26"/>
      <c r="P2833" s="26"/>
      <c r="Q2833" s="26"/>
      <c r="R2833" s="26"/>
      <c r="S2833" s="26"/>
      <c r="T2833" s="26"/>
    </row>
    <row r="2834" spans="1:20" x14ac:dyDescent="0.25">
      <c r="A2834" s="2" t="s">
        <v>4491</v>
      </c>
      <c r="B2834" s="37"/>
      <c r="C2834" s="38"/>
      <c r="D2834" s="37"/>
      <c r="E2834" s="38"/>
      <c r="F2834" s="10" t="s">
        <v>20</v>
      </c>
      <c r="G2834" s="18" t="s">
        <v>10</v>
      </c>
      <c r="H2834" s="26"/>
      <c r="I2834" s="26"/>
      <c r="J2834" s="26"/>
      <c r="K2834" s="26"/>
      <c r="L2834" s="26"/>
      <c r="M2834" s="26"/>
      <c r="N2834" s="26">
        <v>11000000</v>
      </c>
      <c r="O2834" s="26"/>
      <c r="P2834" s="26"/>
      <c r="Q2834" s="26"/>
      <c r="R2834" s="26"/>
      <c r="S2834" s="26"/>
      <c r="T2834" s="26"/>
    </row>
    <row r="2835" spans="1:20" x14ac:dyDescent="0.25">
      <c r="A2835" s="2" t="s">
        <v>4491</v>
      </c>
      <c r="B2835" s="34"/>
      <c r="C2835" s="36"/>
      <c r="D2835" s="34"/>
      <c r="E2835" s="36"/>
      <c r="F2835" s="10" t="s">
        <v>257</v>
      </c>
      <c r="G2835" s="18" t="s">
        <v>10</v>
      </c>
      <c r="H2835" s="26"/>
      <c r="I2835" s="26"/>
      <c r="J2835" s="26"/>
      <c r="K2835" s="26"/>
      <c r="L2835" s="26"/>
      <c r="M2835" s="26"/>
      <c r="N2835" s="26">
        <v>2460707</v>
      </c>
      <c r="O2835" s="26"/>
      <c r="P2835" s="26"/>
      <c r="Q2835" s="26"/>
      <c r="R2835" s="26"/>
      <c r="S2835" s="26"/>
      <c r="T2835" s="26"/>
    </row>
    <row r="2836" spans="1:20" x14ac:dyDescent="0.25">
      <c r="A2836" s="2" t="s">
        <v>4491</v>
      </c>
      <c r="B2836" s="10" t="s">
        <v>1476</v>
      </c>
      <c r="C2836" s="10"/>
      <c r="D2836" s="10"/>
      <c r="E2836" s="10"/>
      <c r="F2836" s="10"/>
      <c r="G2836" s="10"/>
      <c r="H2836" s="27"/>
      <c r="I2836" s="27"/>
      <c r="J2836" s="27"/>
      <c r="K2836" s="27"/>
      <c r="L2836" s="27"/>
      <c r="M2836" s="27"/>
      <c r="N2836" s="27">
        <f>SUM(N2831:N2835)</f>
        <v>16460707</v>
      </c>
      <c r="O2836" s="27">
        <f>SUM(O2831:O2835)</f>
        <v>16460707</v>
      </c>
      <c r="P2836" s="27"/>
      <c r="Q2836" s="27"/>
      <c r="R2836" s="27"/>
      <c r="S2836" s="27"/>
      <c r="T2836" s="27"/>
    </row>
    <row r="2837" spans="1:20" x14ac:dyDescent="0.25">
      <c r="A2837" s="2" t="s">
        <v>4491</v>
      </c>
      <c r="B2837" s="33">
        <v>8561070</v>
      </c>
      <c r="C2837" s="35" t="s">
        <v>105</v>
      </c>
      <c r="D2837" s="33" t="s">
        <v>571</v>
      </c>
      <c r="E2837" s="35" t="s">
        <v>572</v>
      </c>
      <c r="F2837" s="10" t="s">
        <v>20</v>
      </c>
      <c r="G2837" s="18" t="s">
        <v>10</v>
      </c>
      <c r="H2837" s="26"/>
      <c r="I2837" s="26"/>
      <c r="J2837" s="26"/>
      <c r="K2837" s="26"/>
      <c r="L2837" s="26"/>
      <c r="M2837" s="26"/>
      <c r="N2837" s="26">
        <v>300000</v>
      </c>
      <c r="O2837" s="26"/>
      <c r="P2837" s="26"/>
      <c r="Q2837" s="26"/>
      <c r="R2837" s="26"/>
      <c r="S2837" s="26"/>
      <c r="T2837" s="26"/>
    </row>
    <row r="2838" spans="1:20" x14ac:dyDescent="0.25">
      <c r="A2838" s="2" t="s">
        <v>4491</v>
      </c>
      <c r="B2838" s="34"/>
      <c r="C2838" s="36"/>
      <c r="D2838" s="34"/>
      <c r="E2838" s="36"/>
      <c r="F2838" s="10" t="s">
        <v>24</v>
      </c>
      <c r="G2838" s="18" t="s">
        <v>10</v>
      </c>
      <c r="H2838" s="26"/>
      <c r="I2838" s="26"/>
      <c r="J2838" s="26"/>
      <c r="K2838" s="26"/>
      <c r="L2838" s="26"/>
      <c r="M2838" s="26"/>
      <c r="N2838" s="26"/>
      <c r="O2838" s="26">
        <v>300000</v>
      </c>
      <c r="P2838" s="26"/>
      <c r="Q2838" s="26"/>
      <c r="R2838" s="26"/>
      <c r="S2838" s="26"/>
      <c r="T2838" s="26"/>
    </row>
    <row r="2839" spans="1:20" x14ac:dyDescent="0.25">
      <c r="A2839" s="2" t="s">
        <v>4491</v>
      </c>
      <c r="B2839" s="10" t="s">
        <v>1477</v>
      </c>
      <c r="C2839" s="10"/>
      <c r="D2839" s="10"/>
      <c r="E2839" s="10"/>
      <c r="F2839" s="10"/>
      <c r="G2839" s="10"/>
      <c r="H2839" s="27"/>
      <c r="I2839" s="27"/>
      <c r="J2839" s="27"/>
      <c r="K2839" s="27"/>
      <c r="L2839" s="27"/>
      <c r="M2839" s="27"/>
      <c r="N2839" s="27">
        <f>SUM(N2837:N2838)</f>
        <v>300000</v>
      </c>
      <c r="O2839" s="27">
        <f>SUM(O2837:O2838)</f>
        <v>300000</v>
      </c>
      <c r="P2839" s="27"/>
      <c r="Q2839" s="27"/>
      <c r="R2839" s="27"/>
      <c r="S2839" s="27"/>
      <c r="T2839" s="27"/>
    </row>
    <row r="2840" spans="1:20" x14ac:dyDescent="0.25">
      <c r="A2840" s="2" t="s">
        <v>4491</v>
      </c>
      <c r="B2840" s="33">
        <v>8636899</v>
      </c>
      <c r="C2840" s="35" t="s">
        <v>288</v>
      </c>
      <c r="D2840" s="33" t="s">
        <v>1313</v>
      </c>
      <c r="E2840" s="35" t="s">
        <v>1314</v>
      </c>
      <c r="F2840" s="10" t="s">
        <v>22</v>
      </c>
      <c r="G2840" s="18" t="s">
        <v>10</v>
      </c>
      <c r="H2840" s="26"/>
      <c r="I2840" s="26"/>
      <c r="J2840" s="26"/>
      <c r="K2840" s="26"/>
      <c r="L2840" s="26"/>
      <c r="M2840" s="26"/>
      <c r="N2840" s="26"/>
      <c r="O2840" s="26">
        <v>48300</v>
      </c>
      <c r="P2840" s="26"/>
      <c r="Q2840" s="26"/>
      <c r="R2840" s="26"/>
      <c r="S2840" s="26"/>
      <c r="T2840" s="26"/>
    </row>
    <row r="2841" spans="1:20" x14ac:dyDescent="0.25">
      <c r="A2841" s="2" t="s">
        <v>4491</v>
      </c>
      <c r="B2841" s="34"/>
      <c r="C2841" s="36"/>
      <c r="D2841" s="34"/>
      <c r="E2841" s="36"/>
      <c r="F2841" s="10" t="s">
        <v>24</v>
      </c>
      <c r="G2841" s="18" t="s">
        <v>10</v>
      </c>
      <c r="H2841" s="26"/>
      <c r="I2841" s="26"/>
      <c r="J2841" s="26"/>
      <c r="K2841" s="26"/>
      <c r="L2841" s="26"/>
      <c r="M2841" s="26"/>
      <c r="N2841" s="26">
        <v>48300</v>
      </c>
      <c r="O2841" s="26"/>
      <c r="P2841" s="26"/>
      <c r="Q2841" s="26"/>
      <c r="R2841" s="26"/>
      <c r="S2841" s="26"/>
      <c r="T2841" s="26"/>
    </row>
    <row r="2842" spans="1:20" x14ac:dyDescent="0.25">
      <c r="A2842" s="2" t="s">
        <v>4491</v>
      </c>
      <c r="B2842" s="10" t="s">
        <v>1478</v>
      </c>
      <c r="C2842" s="10"/>
      <c r="D2842" s="10"/>
      <c r="E2842" s="10"/>
      <c r="F2842" s="10"/>
      <c r="G2842" s="10"/>
      <c r="H2842" s="27"/>
      <c r="I2842" s="27"/>
      <c r="J2842" s="27"/>
      <c r="K2842" s="27"/>
      <c r="L2842" s="27"/>
      <c r="M2842" s="27"/>
      <c r="N2842" s="27">
        <f>SUM(N2840:N2841)</f>
        <v>48300</v>
      </c>
      <c r="O2842" s="27">
        <f>SUM(O2840:O2841)</f>
        <v>48300</v>
      </c>
      <c r="P2842" s="27"/>
      <c r="Q2842" s="27"/>
      <c r="R2842" s="27"/>
      <c r="S2842" s="27"/>
      <c r="T2842" s="27"/>
    </row>
    <row r="2843" spans="1:20" x14ac:dyDescent="0.25">
      <c r="A2843" s="2" t="s">
        <v>4491</v>
      </c>
      <c r="B2843" s="33">
        <v>8768428</v>
      </c>
      <c r="C2843" s="35" t="s">
        <v>640</v>
      </c>
      <c r="D2843" s="33" t="s">
        <v>1479</v>
      </c>
      <c r="E2843" s="35" t="s">
        <v>1480</v>
      </c>
      <c r="F2843" s="10" t="s">
        <v>37</v>
      </c>
      <c r="G2843" s="18" t="s">
        <v>10</v>
      </c>
      <c r="H2843" s="26"/>
      <c r="I2843" s="26"/>
      <c r="J2843" s="26"/>
      <c r="K2843" s="26"/>
      <c r="L2843" s="26"/>
      <c r="M2843" s="26"/>
      <c r="N2843" s="26">
        <v>600000</v>
      </c>
      <c r="O2843" s="26"/>
      <c r="P2843" s="26"/>
      <c r="Q2843" s="26"/>
      <c r="R2843" s="26"/>
      <c r="S2843" s="26"/>
      <c r="T2843" s="26"/>
    </row>
    <row r="2844" spans="1:20" x14ac:dyDescent="0.25">
      <c r="A2844" s="2" t="s">
        <v>4491</v>
      </c>
      <c r="B2844" s="37"/>
      <c r="C2844" s="38"/>
      <c r="D2844" s="37"/>
      <c r="E2844" s="38"/>
      <c r="F2844" s="10" t="s">
        <v>20</v>
      </c>
      <c r="G2844" s="18" t="s">
        <v>10</v>
      </c>
      <c r="H2844" s="26"/>
      <c r="I2844" s="26"/>
      <c r="J2844" s="26"/>
      <c r="K2844" s="26"/>
      <c r="L2844" s="26"/>
      <c r="M2844" s="26"/>
      <c r="N2844" s="26"/>
      <c r="O2844" s="26">
        <v>400000</v>
      </c>
      <c r="P2844" s="26"/>
      <c r="Q2844" s="26"/>
      <c r="R2844" s="26"/>
      <c r="S2844" s="26"/>
      <c r="T2844" s="26"/>
    </row>
    <row r="2845" spans="1:20" x14ac:dyDescent="0.25">
      <c r="A2845" s="2" t="s">
        <v>4491</v>
      </c>
      <c r="B2845" s="34"/>
      <c r="C2845" s="36"/>
      <c r="D2845" s="34"/>
      <c r="E2845" s="36"/>
      <c r="F2845" s="10" t="s">
        <v>82</v>
      </c>
      <c r="G2845" s="18" t="s">
        <v>10</v>
      </c>
      <c r="H2845" s="26"/>
      <c r="I2845" s="26"/>
      <c r="J2845" s="26"/>
      <c r="K2845" s="26"/>
      <c r="L2845" s="26"/>
      <c r="M2845" s="26"/>
      <c r="N2845" s="26"/>
      <c r="O2845" s="26">
        <v>200000</v>
      </c>
      <c r="P2845" s="26"/>
      <c r="Q2845" s="26"/>
      <c r="R2845" s="26"/>
      <c r="S2845" s="26"/>
      <c r="T2845" s="26"/>
    </row>
    <row r="2846" spans="1:20" x14ac:dyDescent="0.25">
      <c r="A2846" s="2" t="s">
        <v>4491</v>
      </c>
      <c r="B2846" s="10" t="s">
        <v>1481</v>
      </c>
      <c r="C2846" s="10"/>
      <c r="D2846" s="10"/>
      <c r="E2846" s="10"/>
      <c r="F2846" s="10"/>
      <c r="G2846" s="10"/>
      <c r="H2846" s="27"/>
      <c r="I2846" s="27"/>
      <c r="J2846" s="27"/>
      <c r="K2846" s="27"/>
      <c r="L2846" s="27"/>
      <c r="M2846" s="27"/>
      <c r="N2846" s="27">
        <f>SUM(N2843:N2845)</f>
        <v>600000</v>
      </c>
      <c r="O2846" s="27">
        <f>SUM(O2843:O2845)</f>
        <v>600000</v>
      </c>
      <c r="P2846" s="27"/>
      <c r="Q2846" s="27"/>
      <c r="R2846" s="27"/>
      <c r="S2846" s="27"/>
      <c r="T2846" s="27"/>
    </row>
    <row r="2847" spans="1:20" x14ac:dyDescent="0.25">
      <c r="A2847" s="2" t="s">
        <v>4491</v>
      </c>
      <c r="B2847" s="33">
        <v>8554831</v>
      </c>
      <c r="C2847" s="18" t="s">
        <v>1482</v>
      </c>
      <c r="D2847" s="10" t="s">
        <v>1483</v>
      </c>
      <c r="E2847" s="18" t="s">
        <v>1484</v>
      </c>
      <c r="F2847" s="10" t="s">
        <v>515</v>
      </c>
      <c r="G2847" s="18" t="s">
        <v>10</v>
      </c>
      <c r="H2847" s="26"/>
      <c r="I2847" s="26"/>
      <c r="J2847" s="26"/>
      <c r="K2847" s="26"/>
      <c r="L2847" s="26"/>
      <c r="M2847" s="26"/>
      <c r="N2847" s="26"/>
      <c r="O2847" s="26">
        <v>8000000</v>
      </c>
      <c r="P2847" s="26"/>
      <c r="Q2847" s="26"/>
      <c r="R2847" s="26"/>
      <c r="S2847" s="26"/>
      <c r="T2847" s="26"/>
    </row>
    <row r="2848" spans="1:20" x14ac:dyDescent="0.25">
      <c r="A2848" s="2" t="s">
        <v>4491</v>
      </c>
      <c r="B2848" s="37"/>
      <c r="C2848" s="18" t="s">
        <v>320</v>
      </c>
      <c r="D2848" s="10" t="s">
        <v>1485</v>
      </c>
      <c r="E2848" s="18" t="s">
        <v>1486</v>
      </c>
      <c r="F2848" s="10" t="s">
        <v>24</v>
      </c>
      <c r="G2848" s="18" t="s">
        <v>10</v>
      </c>
      <c r="H2848" s="26"/>
      <c r="I2848" s="26"/>
      <c r="J2848" s="26"/>
      <c r="K2848" s="26"/>
      <c r="L2848" s="26"/>
      <c r="M2848" s="26"/>
      <c r="N2848" s="26">
        <v>4875304</v>
      </c>
      <c r="O2848" s="26"/>
      <c r="P2848" s="26"/>
      <c r="Q2848" s="26"/>
      <c r="R2848" s="26"/>
      <c r="S2848" s="26"/>
      <c r="T2848" s="26"/>
    </row>
    <row r="2849" spans="1:20" x14ac:dyDescent="0.25">
      <c r="A2849" s="2" t="s">
        <v>4491</v>
      </c>
      <c r="B2849" s="37"/>
      <c r="C2849" s="18" t="s">
        <v>340</v>
      </c>
      <c r="D2849" s="10" t="s">
        <v>1246</v>
      </c>
      <c r="E2849" s="18" t="s">
        <v>1247</v>
      </c>
      <c r="F2849" s="10" t="s">
        <v>619</v>
      </c>
      <c r="G2849" s="18" t="s">
        <v>10</v>
      </c>
      <c r="H2849" s="26"/>
      <c r="I2849" s="26"/>
      <c r="J2849" s="26"/>
      <c r="K2849" s="26"/>
      <c r="L2849" s="26"/>
      <c r="M2849" s="26"/>
      <c r="N2849" s="26">
        <v>1562348</v>
      </c>
      <c r="O2849" s="26"/>
      <c r="P2849" s="26"/>
      <c r="Q2849" s="26"/>
      <c r="R2849" s="26"/>
      <c r="S2849" s="26"/>
      <c r="T2849" s="26"/>
    </row>
    <row r="2850" spans="1:20" x14ac:dyDescent="0.25">
      <c r="A2850" s="2" t="s">
        <v>4491</v>
      </c>
      <c r="B2850" s="34"/>
      <c r="C2850" s="18" t="s">
        <v>352</v>
      </c>
      <c r="D2850" s="10" t="s">
        <v>1248</v>
      </c>
      <c r="E2850" s="18" t="s">
        <v>1249</v>
      </c>
      <c r="F2850" s="10" t="s">
        <v>20</v>
      </c>
      <c r="G2850" s="18" t="s">
        <v>10</v>
      </c>
      <c r="H2850" s="26"/>
      <c r="I2850" s="26"/>
      <c r="J2850" s="26"/>
      <c r="K2850" s="26"/>
      <c r="L2850" s="26"/>
      <c r="M2850" s="26"/>
      <c r="N2850" s="26">
        <v>1562348</v>
      </c>
      <c r="O2850" s="26"/>
      <c r="P2850" s="26"/>
      <c r="Q2850" s="26"/>
      <c r="R2850" s="26"/>
      <c r="S2850" s="26"/>
      <c r="T2850" s="26"/>
    </row>
    <row r="2851" spans="1:20" x14ac:dyDescent="0.25">
      <c r="A2851" s="2" t="s">
        <v>4491</v>
      </c>
      <c r="B2851" s="10" t="s">
        <v>1487</v>
      </c>
      <c r="C2851" s="10"/>
      <c r="D2851" s="10"/>
      <c r="E2851" s="10"/>
      <c r="F2851" s="10"/>
      <c r="G2851" s="10"/>
      <c r="H2851" s="27"/>
      <c r="I2851" s="27"/>
      <c r="J2851" s="27"/>
      <c r="K2851" s="27"/>
      <c r="L2851" s="27"/>
      <c r="M2851" s="27"/>
      <c r="N2851" s="27">
        <f>SUM(N2847:N2850)</f>
        <v>8000000</v>
      </c>
      <c r="O2851" s="27">
        <f>SUM(O2847:O2850)</f>
        <v>8000000</v>
      </c>
      <c r="P2851" s="27"/>
      <c r="Q2851" s="27"/>
      <c r="R2851" s="27"/>
      <c r="S2851" s="27"/>
      <c r="T2851" s="27"/>
    </row>
    <row r="2852" spans="1:20" x14ac:dyDescent="0.25">
      <c r="A2852" s="2" t="s">
        <v>4491</v>
      </c>
      <c r="B2852" s="33">
        <v>8669511</v>
      </c>
      <c r="C2852" s="35" t="s">
        <v>105</v>
      </c>
      <c r="D2852" s="33" t="s">
        <v>534</v>
      </c>
      <c r="E2852" s="35" t="s">
        <v>535</v>
      </c>
      <c r="F2852" s="10" t="s">
        <v>13</v>
      </c>
      <c r="G2852" s="18" t="s">
        <v>10</v>
      </c>
      <c r="H2852" s="26"/>
      <c r="I2852" s="26"/>
      <c r="J2852" s="26"/>
      <c r="K2852" s="26"/>
      <c r="L2852" s="26"/>
      <c r="M2852" s="26"/>
      <c r="N2852" s="26"/>
      <c r="O2852" s="26">
        <v>760006</v>
      </c>
      <c r="P2852" s="26"/>
      <c r="Q2852" s="26"/>
      <c r="R2852" s="26"/>
      <c r="S2852" s="26"/>
      <c r="T2852" s="26"/>
    </row>
    <row r="2853" spans="1:20" x14ac:dyDescent="0.25">
      <c r="A2853" s="2" t="s">
        <v>4491</v>
      </c>
      <c r="B2853" s="37"/>
      <c r="C2853" s="38"/>
      <c r="D2853" s="37"/>
      <c r="E2853" s="38"/>
      <c r="F2853" s="10" t="s">
        <v>39</v>
      </c>
      <c r="G2853" s="18" t="s">
        <v>10</v>
      </c>
      <c r="H2853" s="26"/>
      <c r="I2853" s="26"/>
      <c r="J2853" s="26"/>
      <c r="K2853" s="26"/>
      <c r="L2853" s="26"/>
      <c r="M2853" s="26"/>
      <c r="N2853" s="26">
        <v>2609766</v>
      </c>
      <c r="O2853" s="26"/>
      <c r="P2853" s="26"/>
      <c r="Q2853" s="26"/>
      <c r="R2853" s="26"/>
      <c r="S2853" s="26"/>
      <c r="T2853" s="26"/>
    </row>
    <row r="2854" spans="1:20" x14ac:dyDescent="0.25">
      <c r="A2854" s="2" t="s">
        <v>4491</v>
      </c>
      <c r="B2854" s="37"/>
      <c r="C2854" s="38"/>
      <c r="D2854" s="37"/>
      <c r="E2854" s="38"/>
      <c r="F2854" s="10" t="s">
        <v>22</v>
      </c>
      <c r="G2854" s="18" t="s">
        <v>10</v>
      </c>
      <c r="H2854" s="26"/>
      <c r="I2854" s="26"/>
      <c r="J2854" s="26"/>
      <c r="K2854" s="26"/>
      <c r="L2854" s="26"/>
      <c r="M2854" s="26"/>
      <c r="N2854" s="26"/>
      <c r="O2854" s="26">
        <v>850000</v>
      </c>
      <c r="P2854" s="26"/>
      <c r="Q2854" s="26"/>
      <c r="R2854" s="26"/>
      <c r="S2854" s="26"/>
      <c r="T2854" s="26"/>
    </row>
    <row r="2855" spans="1:20" x14ac:dyDescent="0.25">
      <c r="A2855" s="2" t="s">
        <v>4491</v>
      </c>
      <c r="B2855" s="34"/>
      <c r="C2855" s="36"/>
      <c r="D2855" s="34"/>
      <c r="E2855" s="36"/>
      <c r="F2855" s="10" t="s">
        <v>24</v>
      </c>
      <c r="G2855" s="18" t="s">
        <v>10</v>
      </c>
      <c r="H2855" s="26"/>
      <c r="I2855" s="26"/>
      <c r="J2855" s="26"/>
      <c r="K2855" s="26"/>
      <c r="L2855" s="26"/>
      <c r="M2855" s="26"/>
      <c r="N2855" s="26"/>
      <c r="O2855" s="26">
        <v>999760</v>
      </c>
      <c r="P2855" s="26"/>
      <c r="Q2855" s="26"/>
      <c r="R2855" s="26"/>
      <c r="S2855" s="26"/>
      <c r="T2855" s="26"/>
    </row>
    <row r="2856" spans="1:20" x14ac:dyDescent="0.25">
      <c r="A2856" s="2" t="s">
        <v>4491</v>
      </c>
      <c r="B2856" s="10" t="s">
        <v>1488</v>
      </c>
      <c r="C2856" s="10"/>
      <c r="D2856" s="10"/>
      <c r="E2856" s="10"/>
      <c r="F2856" s="10"/>
      <c r="G2856" s="10"/>
      <c r="H2856" s="27"/>
      <c r="I2856" s="27"/>
      <c r="J2856" s="27"/>
      <c r="K2856" s="27"/>
      <c r="L2856" s="27"/>
      <c r="M2856" s="27"/>
      <c r="N2856" s="27">
        <f>SUM(N2852:N2855)</f>
        <v>2609766</v>
      </c>
      <c r="O2856" s="27">
        <f>SUM(O2852:O2855)</f>
        <v>2609766</v>
      </c>
      <c r="P2856" s="27"/>
      <c r="Q2856" s="27"/>
      <c r="R2856" s="27"/>
      <c r="S2856" s="27"/>
      <c r="T2856" s="27"/>
    </row>
    <row r="2857" spans="1:20" x14ac:dyDescent="0.25">
      <c r="A2857" s="2" t="s">
        <v>4491</v>
      </c>
      <c r="B2857" s="33">
        <v>8619143</v>
      </c>
      <c r="C2857" s="35" t="s">
        <v>93</v>
      </c>
      <c r="D2857" s="33" t="s">
        <v>436</v>
      </c>
      <c r="E2857" s="35" t="s">
        <v>437</v>
      </c>
      <c r="F2857" s="10" t="s">
        <v>53</v>
      </c>
      <c r="G2857" s="18" t="s">
        <v>10</v>
      </c>
      <c r="H2857" s="26"/>
      <c r="I2857" s="26"/>
      <c r="J2857" s="26"/>
      <c r="K2857" s="26"/>
      <c r="L2857" s="26"/>
      <c r="M2857" s="26"/>
      <c r="N2857" s="26"/>
      <c r="O2857" s="26">
        <v>50000</v>
      </c>
      <c r="P2857" s="26"/>
      <c r="Q2857" s="26"/>
      <c r="R2857" s="26"/>
      <c r="S2857" s="26"/>
      <c r="T2857" s="26"/>
    </row>
    <row r="2858" spans="1:20" x14ac:dyDescent="0.25">
      <c r="A2858" s="2" t="s">
        <v>4491</v>
      </c>
      <c r="B2858" s="37"/>
      <c r="C2858" s="38"/>
      <c r="D2858" s="37"/>
      <c r="E2858" s="38"/>
      <c r="F2858" s="10" t="s">
        <v>22</v>
      </c>
      <c r="G2858" s="18" t="s">
        <v>10</v>
      </c>
      <c r="H2858" s="26"/>
      <c r="I2858" s="26"/>
      <c r="J2858" s="26"/>
      <c r="K2858" s="26"/>
      <c r="L2858" s="26"/>
      <c r="M2858" s="26"/>
      <c r="N2858" s="26"/>
      <c r="O2858" s="26">
        <v>250000</v>
      </c>
      <c r="P2858" s="26"/>
      <c r="Q2858" s="26"/>
      <c r="R2858" s="26"/>
      <c r="S2858" s="26"/>
      <c r="T2858" s="26"/>
    </row>
    <row r="2859" spans="1:20" x14ac:dyDescent="0.25">
      <c r="A2859" s="2" t="s">
        <v>4491</v>
      </c>
      <c r="B2859" s="34"/>
      <c r="C2859" s="36"/>
      <c r="D2859" s="34"/>
      <c r="E2859" s="36"/>
      <c r="F2859" s="10" t="s">
        <v>24</v>
      </c>
      <c r="G2859" s="18" t="s">
        <v>10</v>
      </c>
      <c r="H2859" s="26"/>
      <c r="I2859" s="26"/>
      <c r="J2859" s="26"/>
      <c r="K2859" s="26"/>
      <c r="L2859" s="26"/>
      <c r="M2859" s="26"/>
      <c r="N2859" s="26">
        <v>300000</v>
      </c>
      <c r="O2859" s="26"/>
      <c r="P2859" s="26"/>
      <c r="Q2859" s="26"/>
      <c r="R2859" s="26"/>
      <c r="S2859" s="26"/>
      <c r="T2859" s="26"/>
    </row>
    <row r="2860" spans="1:20" x14ac:dyDescent="0.25">
      <c r="A2860" s="2" t="s">
        <v>4491</v>
      </c>
      <c r="B2860" s="10" t="s">
        <v>1489</v>
      </c>
      <c r="C2860" s="10"/>
      <c r="D2860" s="10"/>
      <c r="E2860" s="10"/>
      <c r="F2860" s="10"/>
      <c r="G2860" s="10"/>
      <c r="H2860" s="27"/>
      <c r="I2860" s="27"/>
      <c r="J2860" s="27"/>
      <c r="K2860" s="27"/>
      <c r="L2860" s="27"/>
      <c r="M2860" s="27"/>
      <c r="N2860" s="27">
        <f>SUM(N2857:N2859)</f>
        <v>300000</v>
      </c>
      <c r="O2860" s="27">
        <f>SUM(O2857:O2859)</f>
        <v>300000</v>
      </c>
      <c r="P2860" s="27"/>
      <c r="Q2860" s="27"/>
      <c r="R2860" s="27"/>
      <c r="S2860" s="27"/>
      <c r="T2860" s="27"/>
    </row>
    <row r="2861" spans="1:20" x14ac:dyDescent="0.25">
      <c r="A2861" s="2" t="s">
        <v>4491</v>
      </c>
      <c r="B2861" s="33">
        <v>8517458</v>
      </c>
      <c r="C2861" s="35" t="s">
        <v>271</v>
      </c>
      <c r="D2861" s="33" t="s">
        <v>272</v>
      </c>
      <c r="E2861" s="35" t="s">
        <v>273</v>
      </c>
      <c r="F2861" s="10" t="s">
        <v>53</v>
      </c>
      <c r="G2861" s="18" t="s">
        <v>10</v>
      </c>
      <c r="H2861" s="26"/>
      <c r="I2861" s="26"/>
      <c r="J2861" s="26"/>
      <c r="K2861" s="26"/>
      <c r="L2861" s="26"/>
      <c r="M2861" s="26"/>
      <c r="N2861" s="26"/>
      <c r="O2861" s="26">
        <v>29000</v>
      </c>
      <c r="P2861" s="26"/>
      <c r="Q2861" s="26"/>
      <c r="R2861" s="26"/>
      <c r="S2861" s="26"/>
      <c r="T2861" s="26"/>
    </row>
    <row r="2862" spans="1:20" x14ac:dyDescent="0.25">
      <c r="A2862" s="2" t="s">
        <v>4491</v>
      </c>
      <c r="B2862" s="37"/>
      <c r="C2862" s="38"/>
      <c r="D2862" s="37"/>
      <c r="E2862" s="38"/>
      <c r="F2862" s="10" t="s">
        <v>13</v>
      </c>
      <c r="G2862" s="18" t="s">
        <v>10</v>
      </c>
      <c r="H2862" s="26"/>
      <c r="I2862" s="26"/>
      <c r="J2862" s="26"/>
      <c r="K2862" s="26"/>
      <c r="L2862" s="26"/>
      <c r="M2862" s="26"/>
      <c r="N2862" s="26"/>
      <c r="O2862" s="26">
        <v>20200</v>
      </c>
      <c r="P2862" s="26"/>
      <c r="Q2862" s="26"/>
      <c r="R2862" s="26"/>
      <c r="S2862" s="26"/>
      <c r="T2862" s="26"/>
    </row>
    <row r="2863" spans="1:20" x14ac:dyDescent="0.25">
      <c r="A2863" s="2" t="s">
        <v>4491</v>
      </c>
      <c r="B2863" s="37"/>
      <c r="C2863" s="38"/>
      <c r="D2863" s="37"/>
      <c r="E2863" s="38"/>
      <c r="F2863" s="10" t="s">
        <v>19</v>
      </c>
      <c r="G2863" s="18" t="s">
        <v>10</v>
      </c>
      <c r="H2863" s="26"/>
      <c r="I2863" s="26"/>
      <c r="J2863" s="26"/>
      <c r="K2863" s="26"/>
      <c r="L2863" s="26"/>
      <c r="M2863" s="26"/>
      <c r="N2863" s="26"/>
      <c r="O2863" s="26">
        <v>236800</v>
      </c>
      <c r="P2863" s="26"/>
      <c r="Q2863" s="26"/>
      <c r="R2863" s="26"/>
      <c r="S2863" s="26"/>
      <c r="T2863" s="26"/>
    </row>
    <row r="2864" spans="1:20" x14ac:dyDescent="0.25">
      <c r="A2864" s="2" t="s">
        <v>4491</v>
      </c>
      <c r="B2864" s="34"/>
      <c r="C2864" s="36"/>
      <c r="D2864" s="34"/>
      <c r="E2864" s="36"/>
      <c r="F2864" s="10" t="s">
        <v>22</v>
      </c>
      <c r="G2864" s="18" t="s">
        <v>10</v>
      </c>
      <c r="H2864" s="26"/>
      <c r="I2864" s="26"/>
      <c r="J2864" s="26"/>
      <c r="K2864" s="26"/>
      <c r="L2864" s="26"/>
      <c r="M2864" s="26"/>
      <c r="N2864" s="26">
        <v>286000</v>
      </c>
      <c r="O2864" s="26"/>
      <c r="P2864" s="26"/>
      <c r="Q2864" s="26"/>
      <c r="R2864" s="26"/>
      <c r="S2864" s="26"/>
      <c r="T2864" s="26"/>
    </row>
    <row r="2865" spans="1:20" x14ac:dyDescent="0.25">
      <c r="A2865" s="2" t="s">
        <v>4491</v>
      </c>
      <c r="B2865" s="10" t="s">
        <v>1490</v>
      </c>
      <c r="C2865" s="10"/>
      <c r="D2865" s="10"/>
      <c r="E2865" s="10"/>
      <c r="F2865" s="10"/>
      <c r="G2865" s="10"/>
      <c r="H2865" s="27"/>
      <c r="I2865" s="27"/>
      <c r="J2865" s="27"/>
      <c r="K2865" s="27"/>
      <c r="L2865" s="27"/>
      <c r="M2865" s="27"/>
      <c r="N2865" s="27">
        <f>SUM(N2861:N2864)</f>
        <v>286000</v>
      </c>
      <c r="O2865" s="27">
        <f>SUM(O2861:O2864)</f>
        <v>286000</v>
      </c>
      <c r="P2865" s="27"/>
      <c r="Q2865" s="27"/>
      <c r="R2865" s="27"/>
      <c r="S2865" s="27"/>
      <c r="T2865" s="27"/>
    </row>
    <row r="2866" spans="1:20" x14ac:dyDescent="0.25">
      <c r="A2866" s="2" t="s">
        <v>4491</v>
      </c>
      <c r="B2866" s="33">
        <v>8600471</v>
      </c>
      <c r="C2866" s="35" t="s">
        <v>271</v>
      </c>
      <c r="D2866" s="33" t="s">
        <v>272</v>
      </c>
      <c r="E2866" s="35" t="s">
        <v>273</v>
      </c>
      <c r="F2866" s="10" t="s">
        <v>20</v>
      </c>
      <c r="G2866" s="18" t="s">
        <v>10</v>
      </c>
      <c r="H2866" s="26"/>
      <c r="I2866" s="26"/>
      <c r="J2866" s="26"/>
      <c r="K2866" s="26"/>
      <c r="L2866" s="26"/>
      <c r="M2866" s="26"/>
      <c r="N2866" s="26">
        <v>15732</v>
      </c>
      <c r="O2866" s="26"/>
      <c r="P2866" s="26"/>
      <c r="Q2866" s="26"/>
      <c r="R2866" s="26"/>
      <c r="S2866" s="26"/>
      <c r="T2866" s="26"/>
    </row>
    <row r="2867" spans="1:20" x14ac:dyDescent="0.25">
      <c r="A2867" s="2" t="s">
        <v>4491</v>
      </c>
      <c r="B2867" s="34"/>
      <c r="C2867" s="36"/>
      <c r="D2867" s="34"/>
      <c r="E2867" s="36"/>
      <c r="F2867" s="10" t="s">
        <v>21</v>
      </c>
      <c r="G2867" s="18" t="s">
        <v>10</v>
      </c>
      <c r="H2867" s="26"/>
      <c r="I2867" s="26"/>
      <c r="J2867" s="26"/>
      <c r="K2867" s="26"/>
      <c r="L2867" s="26"/>
      <c r="M2867" s="26"/>
      <c r="N2867" s="26"/>
      <c r="O2867" s="26">
        <v>15732</v>
      </c>
      <c r="P2867" s="26"/>
      <c r="Q2867" s="26"/>
      <c r="R2867" s="26"/>
      <c r="S2867" s="26"/>
      <c r="T2867" s="26"/>
    </row>
    <row r="2868" spans="1:20" x14ac:dyDescent="0.25">
      <c r="A2868" s="2" t="s">
        <v>4491</v>
      </c>
      <c r="B2868" s="10" t="s">
        <v>1491</v>
      </c>
      <c r="C2868" s="10"/>
      <c r="D2868" s="10"/>
      <c r="E2868" s="10"/>
      <c r="F2868" s="10"/>
      <c r="G2868" s="10"/>
      <c r="H2868" s="27"/>
      <c r="I2868" s="27"/>
      <c r="J2868" s="27"/>
      <c r="K2868" s="27"/>
      <c r="L2868" s="27"/>
      <c r="M2868" s="27"/>
      <c r="N2868" s="27">
        <f>SUM(N2866:N2867)</f>
        <v>15732</v>
      </c>
      <c r="O2868" s="27">
        <f>SUM(O2866:O2867)</f>
        <v>15732</v>
      </c>
      <c r="P2868" s="27"/>
      <c r="Q2868" s="27"/>
      <c r="R2868" s="27"/>
      <c r="S2868" s="27"/>
      <c r="T2868" s="27"/>
    </row>
    <row r="2869" spans="1:20" x14ac:dyDescent="0.25">
      <c r="A2869" s="2" t="s">
        <v>4491</v>
      </c>
      <c r="B2869" s="33">
        <v>8668658</v>
      </c>
      <c r="C2869" s="35" t="s">
        <v>275</v>
      </c>
      <c r="D2869" s="10" t="s">
        <v>276</v>
      </c>
      <c r="E2869" s="18" t="s">
        <v>277</v>
      </c>
      <c r="F2869" s="10" t="s">
        <v>18</v>
      </c>
      <c r="G2869" s="18" t="s">
        <v>10</v>
      </c>
      <c r="H2869" s="26"/>
      <c r="I2869" s="26"/>
      <c r="J2869" s="26"/>
      <c r="K2869" s="26"/>
      <c r="L2869" s="26"/>
      <c r="M2869" s="26"/>
      <c r="N2869" s="26">
        <v>3850000</v>
      </c>
      <c r="O2869" s="26"/>
      <c r="P2869" s="26"/>
      <c r="Q2869" s="26"/>
      <c r="R2869" s="26"/>
      <c r="S2869" s="26"/>
      <c r="T2869" s="26"/>
    </row>
    <row r="2870" spans="1:20" x14ac:dyDescent="0.25">
      <c r="A2870" s="2" t="s">
        <v>4491</v>
      </c>
      <c r="B2870" s="37"/>
      <c r="C2870" s="38"/>
      <c r="D2870" s="33" t="s">
        <v>446</v>
      </c>
      <c r="E2870" s="35" t="s">
        <v>447</v>
      </c>
      <c r="F2870" s="10" t="s">
        <v>53</v>
      </c>
      <c r="G2870" s="18" t="s">
        <v>10</v>
      </c>
      <c r="H2870" s="26"/>
      <c r="I2870" s="26"/>
      <c r="J2870" s="26"/>
      <c r="K2870" s="26"/>
      <c r="L2870" s="26"/>
      <c r="M2870" s="26"/>
      <c r="N2870" s="26">
        <v>900000</v>
      </c>
      <c r="O2870" s="26"/>
      <c r="P2870" s="26"/>
      <c r="Q2870" s="26"/>
      <c r="R2870" s="26"/>
      <c r="S2870" s="26"/>
      <c r="T2870" s="26"/>
    </row>
    <row r="2871" spans="1:20" x14ac:dyDescent="0.25">
      <c r="A2871" s="2" t="s">
        <v>4491</v>
      </c>
      <c r="B2871" s="37"/>
      <c r="C2871" s="38"/>
      <c r="D2871" s="37"/>
      <c r="E2871" s="38"/>
      <c r="F2871" s="10" t="s">
        <v>17</v>
      </c>
      <c r="G2871" s="18" t="s">
        <v>10</v>
      </c>
      <c r="H2871" s="26"/>
      <c r="I2871" s="26"/>
      <c r="J2871" s="26"/>
      <c r="K2871" s="26"/>
      <c r="L2871" s="26"/>
      <c r="M2871" s="26"/>
      <c r="N2871" s="26">
        <v>250000</v>
      </c>
      <c r="O2871" s="26"/>
      <c r="P2871" s="26"/>
      <c r="Q2871" s="26"/>
      <c r="R2871" s="26"/>
      <c r="S2871" s="26"/>
      <c r="T2871" s="26"/>
    </row>
    <row r="2872" spans="1:20" x14ac:dyDescent="0.25">
      <c r="A2872" s="2" t="s">
        <v>4491</v>
      </c>
      <c r="B2872" s="34"/>
      <c r="C2872" s="36"/>
      <c r="D2872" s="34"/>
      <c r="E2872" s="36"/>
      <c r="F2872" s="10" t="s">
        <v>384</v>
      </c>
      <c r="G2872" s="18" t="s">
        <v>10</v>
      </c>
      <c r="H2872" s="26"/>
      <c r="I2872" s="26"/>
      <c r="J2872" s="26"/>
      <c r="K2872" s="26"/>
      <c r="L2872" s="26"/>
      <c r="M2872" s="26"/>
      <c r="N2872" s="26"/>
      <c r="O2872" s="26">
        <v>5000000</v>
      </c>
      <c r="P2872" s="26"/>
      <c r="Q2872" s="26"/>
      <c r="R2872" s="26"/>
      <c r="S2872" s="26"/>
      <c r="T2872" s="26"/>
    </row>
    <row r="2873" spans="1:20" x14ac:dyDescent="0.25">
      <c r="A2873" s="2" t="s">
        <v>4491</v>
      </c>
      <c r="B2873" s="10" t="s">
        <v>1492</v>
      </c>
      <c r="C2873" s="10"/>
      <c r="D2873" s="10"/>
      <c r="E2873" s="10"/>
      <c r="F2873" s="10"/>
      <c r="G2873" s="10"/>
      <c r="H2873" s="27"/>
      <c r="I2873" s="27"/>
      <c r="J2873" s="27"/>
      <c r="K2873" s="27"/>
      <c r="L2873" s="27"/>
      <c r="M2873" s="27"/>
      <c r="N2873" s="27">
        <f>SUM(N2869:N2872)</f>
        <v>5000000</v>
      </c>
      <c r="O2873" s="27">
        <f>SUM(O2869:O2872)</f>
        <v>5000000</v>
      </c>
      <c r="P2873" s="27"/>
      <c r="Q2873" s="27"/>
      <c r="R2873" s="27"/>
      <c r="S2873" s="27"/>
      <c r="T2873" s="27"/>
    </row>
    <row r="2874" spans="1:20" x14ac:dyDescent="0.25">
      <c r="A2874" s="2" t="s">
        <v>4491</v>
      </c>
      <c r="B2874" s="33">
        <v>8757181</v>
      </c>
      <c r="C2874" s="35" t="s">
        <v>190</v>
      </c>
      <c r="D2874" s="33" t="s">
        <v>863</v>
      </c>
      <c r="E2874" s="35" t="s">
        <v>864</v>
      </c>
      <c r="F2874" s="10" t="s">
        <v>37</v>
      </c>
      <c r="G2874" s="18" t="s">
        <v>10</v>
      </c>
      <c r="H2874" s="26"/>
      <c r="I2874" s="26"/>
      <c r="J2874" s="26"/>
      <c r="K2874" s="26"/>
      <c r="L2874" s="26"/>
      <c r="M2874" s="26"/>
      <c r="N2874" s="26">
        <v>250000</v>
      </c>
      <c r="O2874" s="26"/>
      <c r="P2874" s="26"/>
      <c r="Q2874" s="26"/>
      <c r="R2874" s="26"/>
      <c r="S2874" s="26"/>
      <c r="T2874" s="26"/>
    </row>
    <row r="2875" spans="1:20" x14ac:dyDescent="0.25">
      <c r="A2875" s="2" t="s">
        <v>4491</v>
      </c>
      <c r="B2875" s="37"/>
      <c r="C2875" s="38"/>
      <c r="D2875" s="37"/>
      <c r="E2875" s="38"/>
      <c r="F2875" s="10" t="s">
        <v>12</v>
      </c>
      <c r="G2875" s="18" t="s">
        <v>10</v>
      </c>
      <c r="H2875" s="26"/>
      <c r="I2875" s="26"/>
      <c r="J2875" s="26"/>
      <c r="K2875" s="26"/>
      <c r="L2875" s="26"/>
      <c r="M2875" s="26"/>
      <c r="N2875" s="26">
        <v>640000</v>
      </c>
      <c r="O2875" s="26"/>
      <c r="P2875" s="26"/>
      <c r="Q2875" s="26"/>
      <c r="R2875" s="26"/>
      <c r="S2875" s="26"/>
      <c r="T2875" s="26"/>
    </row>
    <row r="2876" spans="1:20" x14ac:dyDescent="0.25">
      <c r="A2876" s="2" t="s">
        <v>4491</v>
      </c>
      <c r="B2876" s="37"/>
      <c r="C2876" s="38"/>
      <c r="D2876" s="37"/>
      <c r="E2876" s="38"/>
      <c r="F2876" s="10" t="s">
        <v>96</v>
      </c>
      <c r="G2876" s="18" t="s">
        <v>10</v>
      </c>
      <c r="H2876" s="26"/>
      <c r="I2876" s="26"/>
      <c r="J2876" s="26"/>
      <c r="K2876" s="26"/>
      <c r="L2876" s="26"/>
      <c r="M2876" s="26"/>
      <c r="N2876" s="26"/>
      <c r="O2876" s="26">
        <v>813009</v>
      </c>
      <c r="P2876" s="26"/>
      <c r="Q2876" s="26"/>
      <c r="R2876" s="26"/>
      <c r="S2876" s="26"/>
      <c r="T2876" s="26"/>
    </row>
    <row r="2877" spans="1:20" x14ac:dyDescent="0.25">
      <c r="A2877" s="2" t="s">
        <v>4491</v>
      </c>
      <c r="B2877" s="37"/>
      <c r="C2877" s="38"/>
      <c r="D2877" s="37"/>
      <c r="E2877" s="38"/>
      <c r="F2877" s="10" t="s">
        <v>22</v>
      </c>
      <c r="G2877" s="18" t="s">
        <v>10</v>
      </c>
      <c r="H2877" s="26"/>
      <c r="I2877" s="26"/>
      <c r="J2877" s="26"/>
      <c r="K2877" s="26"/>
      <c r="L2877" s="26"/>
      <c r="M2877" s="26"/>
      <c r="N2877" s="26"/>
      <c r="O2877" s="26">
        <v>396991</v>
      </c>
      <c r="P2877" s="26"/>
      <c r="Q2877" s="26"/>
      <c r="R2877" s="26"/>
      <c r="S2877" s="26"/>
      <c r="T2877" s="26"/>
    </row>
    <row r="2878" spans="1:20" x14ac:dyDescent="0.25">
      <c r="A2878" s="2" t="s">
        <v>4491</v>
      </c>
      <c r="B2878" s="34"/>
      <c r="C2878" s="36"/>
      <c r="D2878" s="34"/>
      <c r="E2878" s="36"/>
      <c r="F2878" s="10" t="s">
        <v>165</v>
      </c>
      <c r="G2878" s="18" t="s">
        <v>10</v>
      </c>
      <c r="H2878" s="26"/>
      <c r="I2878" s="26"/>
      <c r="J2878" s="26"/>
      <c r="K2878" s="26"/>
      <c r="L2878" s="26"/>
      <c r="M2878" s="26"/>
      <c r="N2878" s="26">
        <v>320000</v>
      </c>
      <c r="O2878" s="26"/>
      <c r="P2878" s="26"/>
      <c r="Q2878" s="26"/>
      <c r="R2878" s="26"/>
      <c r="S2878" s="26"/>
      <c r="T2878" s="26"/>
    </row>
    <row r="2879" spans="1:20" x14ac:dyDescent="0.25">
      <c r="A2879" s="2" t="s">
        <v>4491</v>
      </c>
      <c r="B2879" s="10" t="s">
        <v>1493</v>
      </c>
      <c r="C2879" s="10"/>
      <c r="D2879" s="10"/>
      <c r="E2879" s="10"/>
      <c r="F2879" s="10"/>
      <c r="G2879" s="10"/>
      <c r="H2879" s="27"/>
      <c r="I2879" s="27"/>
      <c r="J2879" s="27"/>
      <c r="K2879" s="27"/>
      <c r="L2879" s="27"/>
      <c r="M2879" s="27"/>
      <c r="N2879" s="27">
        <f>SUM(N2874:N2878)</f>
        <v>1210000</v>
      </c>
      <c r="O2879" s="27">
        <f>SUM(O2874:O2878)</f>
        <v>1210000</v>
      </c>
      <c r="P2879" s="27"/>
      <c r="Q2879" s="27"/>
      <c r="R2879" s="27"/>
      <c r="S2879" s="27"/>
      <c r="T2879" s="27"/>
    </row>
    <row r="2880" spans="1:20" x14ac:dyDescent="0.25">
      <c r="A2880" s="2" t="s">
        <v>4491</v>
      </c>
      <c r="B2880" s="33">
        <v>8568260</v>
      </c>
      <c r="C2880" s="18" t="s">
        <v>183</v>
      </c>
      <c r="D2880" s="10" t="s">
        <v>1166</v>
      </c>
      <c r="E2880" s="18" t="s">
        <v>1167</v>
      </c>
      <c r="F2880" s="10" t="s">
        <v>367</v>
      </c>
      <c r="G2880" s="18" t="s">
        <v>10</v>
      </c>
      <c r="H2880" s="26"/>
      <c r="I2880" s="26"/>
      <c r="J2880" s="26"/>
      <c r="K2880" s="26"/>
      <c r="L2880" s="26"/>
      <c r="M2880" s="26"/>
      <c r="N2880" s="26">
        <v>5500000</v>
      </c>
      <c r="O2880" s="26"/>
      <c r="P2880" s="26"/>
      <c r="Q2880" s="26"/>
      <c r="R2880" s="26"/>
      <c r="S2880" s="26"/>
      <c r="T2880" s="26"/>
    </row>
    <row r="2881" spans="1:20" x14ac:dyDescent="0.25">
      <c r="A2881" s="2" t="s">
        <v>4491</v>
      </c>
      <c r="B2881" s="34"/>
      <c r="C2881" s="18" t="s">
        <v>261</v>
      </c>
      <c r="D2881" s="10" t="s">
        <v>678</v>
      </c>
      <c r="E2881" s="18" t="s">
        <v>679</v>
      </c>
      <c r="F2881" s="10" t="s">
        <v>24</v>
      </c>
      <c r="G2881" s="18" t="s">
        <v>10</v>
      </c>
      <c r="H2881" s="26"/>
      <c r="I2881" s="26"/>
      <c r="J2881" s="26"/>
      <c r="K2881" s="26"/>
      <c r="L2881" s="26"/>
      <c r="M2881" s="26"/>
      <c r="N2881" s="26"/>
      <c r="O2881" s="26">
        <v>5500000</v>
      </c>
      <c r="P2881" s="26"/>
      <c r="Q2881" s="26"/>
      <c r="R2881" s="26"/>
      <c r="S2881" s="26"/>
      <c r="T2881" s="26"/>
    </row>
    <row r="2882" spans="1:20" x14ac:dyDescent="0.25">
      <c r="A2882" s="2" t="s">
        <v>4491</v>
      </c>
      <c r="B2882" s="10" t="s">
        <v>1494</v>
      </c>
      <c r="C2882" s="10"/>
      <c r="D2882" s="10"/>
      <c r="E2882" s="10"/>
      <c r="F2882" s="10"/>
      <c r="G2882" s="10"/>
      <c r="H2882" s="27"/>
      <c r="I2882" s="27"/>
      <c r="J2882" s="27"/>
      <c r="K2882" s="27"/>
      <c r="L2882" s="27"/>
      <c r="M2882" s="27"/>
      <c r="N2882" s="27">
        <f>SUM(N2880:N2881)</f>
        <v>5500000</v>
      </c>
      <c r="O2882" s="27">
        <f>SUM(O2880:O2881)</f>
        <v>5500000</v>
      </c>
      <c r="P2882" s="27"/>
      <c r="Q2882" s="27"/>
      <c r="R2882" s="27"/>
      <c r="S2882" s="27"/>
      <c r="T2882" s="27"/>
    </row>
    <row r="2883" spans="1:20" x14ac:dyDescent="0.25">
      <c r="A2883" s="2" t="s">
        <v>4491</v>
      </c>
      <c r="B2883" s="33">
        <v>8504669</v>
      </c>
      <c r="C2883" s="35" t="s">
        <v>275</v>
      </c>
      <c r="D2883" s="33" t="s">
        <v>602</v>
      </c>
      <c r="E2883" s="35" t="s">
        <v>603</v>
      </c>
      <c r="F2883" s="10" t="s">
        <v>53</v>
      </c>
      <c r="G2883" s="18" t="s">
        <v>10</v>
      </c>
      <c r="H2883" s="26"/>
      <c r="I2883" s="26"/>
      <c r="J2883" s="26"/>
      <c r="K2883" s="26"/>
      <c r="L2883" s="26"/>
      <c r="M2883" s="26"/>
      <c r="N2883" s="26">
        <v>24000</v>
      </c>
      <c r="O2883" s="26"/>
      <c r="P2883" s="26"/>
      <c r="Q2883" s="26"/>
      <c r="R2883" s="26"/>
      <c r="S2883" s="26"/>
      <c r="T2883" s="26"/>
    </row>
    <row r="2884" spans="1:20" x14ac:dyDescent="0.25">
      <c r="A2884" s="2" t="s">
        <v>4491</v>
      </c>
      <c r="B2884" s="37"/>
      <c r="C2884" s="38"/>
      <c r="D2884" s="37"/>
      <c r="E2884" s="38"/>
      <c r="F2884" s="10" t="s">
        <v>20</v>
      </c>
      <c r="G2884" s="18" t="s">
        <v>10</v>
      </c>
      <c r="H2884" s="26"/>
      <c r="I2884" s="26"/>
      <c r="J2884" s="26"/>
      <c r="K2884" s="26"/>
      <c r="L2884" s="26"/>
      <c r="M2884" s="26"/>
      <c r="N2884" s="26">
        <v>563895</v>
      </c>
      <c r="O2884" s="26"/>
      <c r="P2884" s="26"/>
      <c r="Q2884" s="26"/>
      <c r="R2884" s="26"/>
      <c r="S2884" s="26"/>
      <c r="T2884" s="26"/>
    </row>
    <row r="2885" spans="1:20" x14ac:dyDescent="0.25">
      <c r="A2885" s="2" t="s">
        <v>4491</v>
      </c>
      <c r="B2885" s="37"/>
      <c r="C2885" s="38"/>
      <c r="D2885" s="37"/>
      <c r="E2885" s="38"/>
      <c r="F2885" s="10" t="s">
        <v>156</v>
      </c>
      <c r="G2885" s="18" t="s">
        <v>10</v>
      </c>
      <c r="H2885" s="26"/>
      <c r="I2885" s="26"/>
      <c r="J2885" s="26"/>
      <c r="K2885" s="26"/>
      <c r="L2885" s="26"/>
      <c r="M2885" s="26"/>
      <c r="N2885" s="26"/>
      <c r="O2885" s="26">
        <v>769859</v>
      </c>
      <c r="P2885" s="26"/>
      <c r="Q2885" s="26"/>
      <c r="R2885" s="26"/>
      <c r="S2885" s="26"/>
      <c r="T2885" s="26"/>
    </row>
    <row r="2886" spans="1:20" x14ac:dyDescent="0.25">
      <c r="A2886" s="2" t="s">
        <v>4491</v>
      </c>
      <c r="B2886" s="34"/>
      <c r="C2886" s="36"/>
      <c r="D2886" s="34"/>
      <c r="E2886" s="36"/>
      <c r="F2886" s="10" t="s">
        <v>298</v>
      </c>
      <c r="G2886" s="18" t="s">
        <v>10</v>
      </c>
      <c r="H2886" s="26"/>
      <c r="I2886" s="26"/>
      <c r="J2886" s="26"/>
      <c r="K2886" s="26"/>
      <c r="L2886" s="26"/>
      <c r="M2886" s="26"/>
      <c r="N2886" s="26">
        <v>181964</v>
      </c>
      <c r="O2886" s="26"/>
      <c r="P2886" s="26"/>
      <c r="Q2886" s="26"/>
      <c r="R2886" s="26"/>
      <c r="S2886" s="26"/>
      <c r="T2886" s="26"/>
    </row>
    <row r="2887" spans="1:20" x14ac:dyDescent="0.25">
      <c r="A2887" s="2" t="s">
        <v>4491</v>
      </c>
      <c r="B2887" s="10" t="s">
        <v>1495</v>
      </c>
      <c r="C2887" s="10"/>
      <c r="D2887" s="10"/>
      <c r="E2887" s="10"/>
      <c r="F2887" s="10"/>
      <c r="G2887" s="10"/>
      <c r="H2887" s="27"/>
      <c r="I2887" s="27"/>
      <c r="J2887" s="27"/>
      <c r="K2887" s="27"/>
      <c r="L2887" s="27"/>
      <c r="M2887" s="27"/>
      <c r="N2887" s="27">
        <f>SUM(N2883:N2886)</f>
        <v>769859</v>
      </c>
      <c r="O2887" s="27">
        <f>SUM(O2883:O2886)</f>
        <v>769859</v>
      </c>
      <c r="P2887" s="27"/>
      <c r="Q2887" s="27"/>
      <c r="R2887" s="27"/>
      <c r="S2887" s="27"/>
      <c r="T2887" s="27"/>
    </row>
    <row r="2888" spans="1:20" x14ac:dyDescent="0.25">
      <c r="A2888" s="2" t="s">
        <v>4491</v>
      </c>
      <c r="B2888" s="33">
        <v>8626574</v>
      </c>
      <c r="C2888" s="35" t="s">
        <v>109</v>
      </c>
      <c r="D2888" s="33" t="s">
        <v>429</v>
      </c>
      <c r="E2888" s="35" t="s">
        <v>430</v>
      </c>
      <c r="F2888" s="10" t="s">
        <v>11</v>
      </c>
      <c r="G2888" s="18" t="s">
        <v>10</v>
      </c>
      <c r="H2888" s="26"/>
      <c r="I2888" s="26"/>
      <c r="J2888" s="26"/>
      <c r="K2888" s="26"/>
      <c r="L2888" s="26"/>
      <c r="M2888" s="26"/>
      <c r="N2888" s="26">
        <v>176000</v>
      </c>
      <c r="O2888" s="26"/>
      <c r="P2888" s="26"/>
      <c r="Q2888" s="26"/>
      <c r="R2888" s="26"/>
      <c r="S2888" s="26"/>
      <c r="T2888" s="26"/>
    </row>
    <row r="2889" spans="1:20" x14ac:dyDescent="0.25">
      <c r="A2889" s="2" t="s">
        <v>4491</v>
      </c>
      <c r="B2889" s="37"/>
      <c r="C2889" s="38"/>
      <c r="D2889" s="37"/>
      <c r="E2889" s="38"/>
      <c r="F2889" s="10" t="s">
        <v>12</v>
      </c>
      <c r="G2889" s="18" t="s">
        <v>10</v>
      </c>
      <c r="H2889" s="26"/>
      <c r="I2889" s="26"/>
      <c r="J2889" s="26"/>
      <c r="K2889" s="26"/>
      <c r="L2889" s="26"/>
      <c r="M2889" s="26"/>
      <c r="N2889" s="26"/>
      <c r="O2889" s="26">
        <v>23940</v>
      </c>
      <c r="P2889" s="26"/>
      <c r="Q2889" s="26"/>
      <c r="R2889" s="26"/>
      <c r="S2889" s="26"/>
      <c r="T2889" s="26"/>
    </row>
    <row r="2890" spans="1:20" x14ac:dyDescent="0.25">
      <c r="A2890" s="2" t="s">
        <v>4491</v>
      </c>
      <c r="B2890" s="37"/>
      <c r="C2890" s="38"/>
      <c r="D2890" s="37"/>
      <c r="E2890" s="38"/>
      <c r="F2890" s="10" t="s">
        <v>14</v>
      </c>
      <c r="G2890" s="18" t="s">
        <v>10</v>
      </c>
      <c r="H2890" s="26"/>
      <c r="I2890" s="26"/>
      <c r="J2890" s="26"/>
      <c r="K2890" s="26"/>
      <c r="L2890" s="26"/>
      <c r="M2890" s="26"/>
      <c r="N2890" s="26">
        <v>90000</v>
      </c>
      <c r="O2890" s="26"/>
      <c r="P2890" s="26"/>
      <c r="Q2890" s="26"/>
      <c r="R2890" s="26"/>
      <c r="S2890" s="26"/>
      <c r="T2890" s="26"/>
    </row>
    <row r="2891" spans="1:20" x14ac:dyDescent="0.25">
      <c r="A2891" s="2" t="s">
        <v>4491</v>
      </c>
      <c r="B2891" s="37"/>
      <c r="C2891" s="38"/>
      <c r="D2891" s="37"/>
      <c r="E2891" s="38"/>
      <c r="F2891" s="10" t="s">
        <v>15</v>
      </c>
      <c r="G2891" s="18" t="s">
        <v>10</v>
      </c>
      <c r="H2891" s="26"/>
      <c r="I2891" s="26"/>
      <c r="J2891" s="26"/>
      <c r="K2891" s="26"/>
      <c r="L2891" s="26"/>
      <c r="M2891" s="26"/>
      <c r="N2891" s="26">
        <v>77400</v>
      </c>
      <c r="O2891" s="26"/>
      <c r="P2891" s="26"/>
      <c r="Q2891" s="26"/>
      <c r="R2891" s="26"/>
      <c r="S2891" s="26"/>
      <c r="T2891" s="26"/>
    </row>
    <row r="2892" spans="1:20" x14ac:dyDescent="0.25">
      <c r="A2892" s="2" t="s">
        <v>4491</v>
      </c>
      <c r="B2892" s="37"/>
      <c r="C2892" s="38"/>
      <c r="D2892" s="37"/>
      <c r="E2892" s="38"/>
      <c r="F2892" s="10" t="s">
        <v>77</v>
      </c>
      <c r="G2892" s="18" t="s">
        <v>10</v>
      </c>
      <c r="H2892" s="26"/>
      <c r="I2892" s="26"/>
      <c r="J2892" s="26"/>
      <c r="K2892" s="26"/>
      <c r="L2892" s="26"/>
      <c r="M2892" s="26"/>
      <c r="N2892" s="26">
        <v>1600000</v>
      </c>
      <c r="O2892" s="26"/>
      <c r="P2892" s="26"/>
      <c r="Q2892" s="26"/>
      <c r="R2892" s="26"/>
      <c r="S2892" s="26"/>
      <c r="T2892" s="26"/>
    </row>
    <row r="2893" spans="1:20" x14ac:dyDescent="0.25">
      <c r="A2893" s="2" t="s">
        <v>4491</v>
      </c>
      <c r="B2893" s="37"/>
      <c r="C2893" s="38"/>
      <c r="D2893" s="37"/>
      <c r="E2893" s="38"/>
      <c r="F2893" s="10" t="s">
        <v>20</v>
      </c>
      <c r="G2893" s="18" t="s">
        <v>10</v>
      </c>
      <c r="H2893" s="26"/>
      <c r="I2893" s="26"/>
      <c r="J2893" s="26"/>
      <c r="K2893" s="26"/>
      <c r="L2893" s="26"/>
      <c r="M2893" s="26"/>
      <c r="N2893" s="26">
        <v>1030540</v>
      </c>
      <c r="O2893" s="26"/>
      <c r="P2893" s="26"/>
      <c r="Q2893" s="26"/>
      <c r="R2893" s="26"/>
      <c r="S2893" s="26"/>
      <c r="T2893" s="26"/>
    </row>
    <row r="2894" spans="1:20" x14ac:dyDescent="0.25">
      <c r="A2894" s="2" t="s">
        <v>4491</v>
      </c>
      <c r="B2894" s="37"/>
      <c r="C2894" s="38"/>
      <c r="D2894" s="37"/>
      <c r="E2894" s="38"/>
      <c r="F2894" s="10" t="s">
        <v>329</v>
      </c>
      <c r="G2894" s="18" t="s">
        <v>10</v>
      </c>
      <c r="H2894" s="26"/>
      <c r="I2894" s="26"/>
      <c r="J2894" s="26"/>
      <c r="K2894" s="26"/>
      <c r="L2894" s="26"/>
      <c r="M2894" s="26"/>
      <c r="N2894" s="26">
        <v>50000</v>
      </c>
      <c r="O2894" s="26"/>
      <c r="P2894" s="26"/>
      <c r="Q2894" s="26"/>
      <c r="R2894" s="26"/>
      <c r="S2894" s="26"/>
      <c r="T2894" s="26"/>
    </row>
    <row r="2895" spans="1:20" x14ac:dyDescent="0.25">
      <c r="A2895" s="2" t="s">
        <v>4491</v>
      </c>
      <c r="B2895" s="34"/>
      <c r="C2895" s="36"/>
      <c r="D2895" s="34"/>
      <c r="E2895" s="36"/>
      <c r="F2895" s="10" t="s">
        <v>619</v>
      </c>
      <c r="G2895" s="18" t="s">
        <v>10</v>
      </c>
      <c r="H2895" s="26"/>
      <c r="I2895" s="26"/>
      <c r="J2895" s="26"/>
      <c r="K2895" s="26"/>
      <c r="L2895" s="26"/>
      <c r="M2895" s="26"/>
      <c r="N2895" s="26"/>
      <c r="O2895" s="26">
        <v>3000000</v>
      </c>
      <c r="P2895" s="26"/>
      <c r="Q2895" s="26"/>
      <c r="R2895" s="26"/>
      <c r="S2895" s="26"/>
      <c r="T2895" s="26"/>
    </row>
    <row r="2896" spans="1:20" x14ac:dyDescent="0.25">
      <c r="A2896" s="2" t="s">
        <v>4491</v>
      </c>
      <c r="B2896" s="10" t="s">
        <v>1496</v>
      </c>
      <c r="C2896" s="10"/>
      <c r="D2896" s="10"/>
      <c r="E2896" s="10"/>
      <c r="F2896" s="10"/>
      <c r="G2896" s="10"/>
      <c r="H2896" s="27"/>
      <c r="I2896" s="27"/>
      <c r="J2896" s="27"/>
      <c r="K2896" s="27"/>
      <c r="L2896" s="27"/>
      <c r="M2896" s="27"/>
      <c r="N2896" s="27">
        <f>SUM(N2888:N2895)</f>
        <v>3023940</v>
      </c>
      <c r="O2896" s="27">
        <f>SUM(O2888:O2895)</f>
        <v>3023940</v>
      </c>
      <c r="P2896" s="27"/>
      <c r="Q2896" s="27"/>
      <c r="R2896" s="27"/>
      <c r="S2896" s="27"/>
      <c r="T2896" s="27"/>
    </row>
    <row r="2897" spans="1:20" x14ac:dyDescent="0.25">
      <c r="A2897" s="2" t="s">
        <v>4491</v>
      </c>
      <c r="B2897" s="33">
        <v>8560831</v>
      </c>
      <c r="C2897" s="35" t="s">
        <v>105</v>
      </c>
      <c r="D2897" s="33" t="s">
        <v>324</v>
      </c>
      <c r="E2897" s="35" t="s">
        <v>325</v>
      </c>
      <c r="F2897" s="10" t="s">
        <v>13</v>
      </c>
      <c r="G2897" s="18" t="s">
        <v>10</v>
      </c>
      <c r="H2897" s="26"/>
      <c r="I2897" s="26"/>
      <c r="J2897" s="26"/>
      <c r="K2897" s="26"/>
      <c r="L2897" s="26"/>
      <c r="M2897" s="26"/>
      <c r="N2897" s="26"/>
      <c r="O2897" s="26">
        <v>100000</v>
      </c>
      <c r="P2897" s="26"/>
      <c r="Q2897" s="26"/>
      <c r="R2897" s="26"/>
      <c r="S2897" s="26"/>
      <c r="T2897" s="26"/>
    </row>
    <row r="2898" spans="1:20" x14ac:dyDescent="0.25">
      <c r="A2898" s="2" t="s">
        <v>4491</v>
      </c>
      <c r="B2898" s="37"/>
      <c r="C2898" s="38"/>
      <c r="D2898" s="37"/>
      <c r="E2898" s="38"/>
      <c r="F2898" s="10" t="s">
        <v>18</v>
      </c>
      <c r="G2898" s="18" t="s">
        <v>10</v>
      </c>
      <c r="H2898" s="26"/>
      <c r="I2898" s="26"/>
      <c r="J2898" s="26"/>
      <c r="K2898" s="26"/>
      <c r="L2898" s="26"/>
      <c r="M2898" s="26"/>
      <c r="N2898" s="26"/>
      <c r="O2898" s="26">
        <v>100000</v>
      </c>
      <c r="P2898" s="26"/>
      <c r="Q2898" s="26"/>
      <c r="R2898" s="26"/>
      <c r="S2898" s="26"/>
      <c r="T2898" s="26"/>
    </row>
    <row r="2899" spans="1:20" x14ac:dyDescent="0.25">
      <c r="A2899" s="2" t="s">
        <v>4491</v>
      </c>
      <c r="B2899" s="34"/>
      <c r="C2899" s="36"/>
      <c r="D2899" s="34"/>
      <c r="E2899" s="36"/>
      <c r="F2899" s="10" t="s">
        <v>82</v>
      </c>
      <c r="G2899" s="18" t="s">
        <v>10</v>
      </c>
      <c r="H2899" s="26"/>
      <c r="I2899" s="26"/>
      <c r="J2899" s="26"/>
      <c r="K2899" s="26"/>
      <c r="L2899" s="26"/>
      <c r="M2899" s="26"/>
      <c r="N2899" s="26">
        <v>200000</v>
      </c>
      <c r="O2899" s="26"/>
      <c r="P2899" s="26"/>
      <c r="Q2899" s="26"/>
      <c r="R2899" s="26"/>
      <c r="S2899" s="26"/>
      <c r="T2899" s="26"/>
    </row>
    <row r="2900" spans="1:20" x14ac:dyDescent="0.25">
      <c r="A2900" s="2" t="s">
        <v>4491</v>
      </c>
      <c r="B2900" s="10" t="s">
        <v>1497</v>
      </c>
      <c r="C2900" s="10"/>
      <c r="D2900" s="10"/>
      <c r="E2900" s="10"/>
      <c r="F2900" s="10"/>
      <c r="G2900" s="10"/>
      <c r="H2900" s="27"/>
      <c r="I2900" s="27"/>
      <c r="J2900" s="27"/>
      <c r="K2900" s="27"/>
      <c r="L2900" s="27"/>
      <c r="M2900" s="27"/>
      <c r="N2900" s="27">
        <f>SUM(N2897:N2899)</f>
        <v>200000</v>
      </c>
      <c r="O2900" s="27">
        <f>SUM(O2897:O2899)</f>
        <v>200000</v>
      </c>
      <c r="P2900" s="27"/>
      <c r="Q2900" s="27"/>
      <c r="R2900" s="27"/>
      <c r="S2900" s="27"/>
      <c r="T2900" s="27"/>
    </row>
    <row r="2901" spans="1:20" x14ac:dyDescent="0.25">
      <c r="A2901" s="2" t="s">
        <v>4491</v>
      </c>
      <c r="B2901" s="33">
        <v>8614120</v>
      </c>
      <c r="C2901" s="35" t="s">
        <v>700</v>
      </c>
      <c r="D2901" s="33" t="s">
        <v>701</v>
      </c>
      <c r="E2901" s="35" t="s">
        <v>702</v>
      </c>
      <c r="F2901" s="10" t="s">
        <v>20</v>
      </c>
      <c r="G2901" s="18" t="s">
        <v>10</v>
      </c>
      <c r="H2901" s="26"/>
      <c r="I2901" s="26"/>
      <c r="J2901" s="26"/>
      <c r="K2901" s="26"/>
      <c r="L2901" s="26"/>
      <c r="M2901" s="26"/>
      <c r="N2901" s="26">
        <v>100000</v>
      </c>
      <c r="O2901" s="26"/>
      <c r="P2901" s="26"/>
      <c r="Q2901" s="26"/>
      <c r="R2901" s="26"/>
      <c r="S2901" s="26"/>
      <c r="T2901" s="26"/>
    </row>
    <row r="2902" spans="1:20" x14ac:dyDescent="0.25">
      <c r="A2902" s="2" t="s">
        <v>4491</v>
      </c>
      <c r="B2902" s="34"/>
      <c r="C2902" s="36"/>
      <c r="D2902" s="34"/>
      <c r="E2902" s="36"/>
      <c r="F2902" s="10" t="s">
        <v>444</v>
      </c>
      <c r="G2902" s="18" t="s">
        <v>10</v>
      </c>
      <c r="H2902" s="26"/>
      <c r="I2902" s="26"/>
      <c r="J2902" s="26"/>
      <c r="K2902" s="26"/>
      <c r="L2902" s="26"/>
      <c r="M2902" s="26"/>
      <c r="N2902" s="26"/>
      <c r="O2902" s="26">
        <v>100000</v>
      </c>
      <c r="P2902" s="26"/>
      <c r="Q2902" s="26"/>
      <c r="R2902" s="26"/>
      <c r="S2902" s="26"/>
      <c r="T2902" s="26"/>
    </row>
    <row r="2903" spans="1:20" x14ac:dyDescent="0.25">
      <c r="A2903" s="2" t="s">
        <v>4491</v>
      </c>
      <c r="B2903" s="10" t="s">
        <v>1498</v>
      </c>
      <c r="C2903" s="10"/>
      <c r="D2903" s="10"/>
      <c r="E2903" s="10"/>
      <c r="F2903" s="10"/>
      <c r="G2903" s="10"/>
      <c r="H2903" s="27"/>
      <c r="I2903" s="27"/>
      <c r="J2903" s="27"/>
      <c r="K2903" s="27"/>
      <c r="L2903" s="27"/>
      <c r="M2903" s="27"/>
      <c r="N2903" s="27">
        <f>SUM(N2901:N2902)</f>
        <v>100000</v>
      </c>
      <c r="O2903" s="27">
        <f>SUM(O2901:O2902)</f>
        <v>100000</v>
      </c>
      <c r="P2903" s="27"/>
      <c r="Q2903" s="27"/>
      <c r="R2903" s="27"/>
      <c r="S2903" s="27"/>
      <c r="T2903" s="27"/>
    </row>
    <row r="2904" spans="1:20" x14ac:dyDescent="0.25">
      <c r="A2904" s="2" t="s">
        <v>4491</v>
      </c>
      <c r="B2904" s="33">
        <v>8759451</v>
      </c>
      <c r="C2904" s="18" t="s">
        <v>201</v>
      </c>
      <c r="D2904" s="10" t="s">
        <v>821</v>
      </c>
      <c r="E2904" s="18" t="s">
        <v>822</v>
      </c>
      <c r="F2904" s="10" t="s">
        <v>39</v>
      </c>
      <c r="G2904" s="18" t="s">
        <v>10</v>
      </c>
      <c r="H2904" s="26"/>
      <c r="I2904" s="26"/>
      <c r="J2904" s="26"/>
      <c r="K2904" s="26"/>
      <c r="L2904" s="26"/>
      <c r="M2904" s="26"/>
      <c r="N2904" s="26"/>
      <c r="O2904" s="26">
        <v>5700000</v>
      </c>
      <c r="P2904" s="26"/>
      <c r="Q2904" s="26"/>
      <c r="R2904" s="26"/>
      <c r="S2904" s="26"/>
      <c r="T2904" s="26"/>
    </row>
    <row r="2905" spans="1:20" x14ac:dyDescent="0.25">
      <c r="A2905" s="2" t="s">
        <v>4491</v>
      </c>
      <c r="B2905" s="34"/>
      <c r="C2905" s="18" t="s">
        <v>320</v>
      </c>
      <c r="D2905" s="10" t="s">
        <v>1350</v>
      </c>
      <c r="E2905" s="18" t="s">
        <v>1351</v>
      </c>
      <c r="F2905" s="10" t="s">
        <v>24</v>
      </c>
      <c r="G2905" s="18" t="s">
        <v>10</v>
      </c>
      <c r="H2905" s="26"/>
      <c r="I2905" s="26"/>
      <c r="J2905" s="26"/>
      <c r="K2905" s="26"/>
      <c r="L2905" s="26"/>
      <c r="M2905" s="26"/>
      <c r="N2905" s="26">
        <v>5700000</v>
      </c>
      <c r="O2905" s="26"/>
      <c r="P2905" s="26"/>
      <c r="Q2905" s="26"/>
      <c r="R2905" s="26"/>
      <c r="S2905" s="26"/>
      <c r="T2905" s="26"/>
    </row>
    <row r="2906" spans="1:20" x14ac:dyDescent="0.25">
      <c r="A2906" s="2" t="s">
        <v>4491</v>
      </c>
      <c r="B2906" s="10" t="s">
        <v>1499</v>
      </c>
      <c r="C2906" s="10"/>
      <c r="D2906" s="10"/>
      <c r="E2906" s="10"/>
      <c r="F2906" s="10"/>
      <c r="G2906" s="10"/>
      <c r="H2906" s="27"/>
      <c r="I2906" s="27"/>
      <c r="J2906" s="27"/>
      <c r="K2906" s="27"/>
      <c r="L2906" s="27"/>
      <c r="M2906" s="27"/>
      <c r="N2906" s="27">
        <f>SUM(N2904:N2905)</f>
        <v>5700000</v>
      </c>
      <c r="O2906" s="27">
        <f>SUM(O2904:O2905)</f>
        <v>5700000</v>
      </c>
      <c r="P2906" s="27"/>
      <c r="Q2906" s="27"/>
      <c r="R2906" s="27"/>
      <c r="S2906" s="27"/>
      <c r="T2906" s="27"/>
    </row>
    <row r="2907" spans="1:20" x14ac:dyDescent="0.25">
      <c r="A2907" s="2" t="s">
        <v>4491</v>
      </c>
      <c r="B2907" s="33">
        <v>8616379</v>
      </c>
      <c r="C2907" s="35" t="s">
        <v>183</v>
      </c>
      <c r="D2907" s="33" t="s">
        <v>931</v>
      </c>
      <c r="E2907" s="35" t="s">
        <v>932</v>
      </c>
      <c r="F2907" s="10" t="s">
        <v>44</v>
      </c>
      <c r="G2907" s="18" t="s">
        <v>72</v>
      </c>
      <c r="H2907" s="26"/>
      <c r="I2907" s="26">
        <v>130000</v>
      </c>
      <c r="J2907" s="26"/>
      <c r="K2907" s="26"/>
      <c r="L2907" s="26"/>
      <c r="M2907" s="26"/>
      <c r="N2907" s="26"/>
      <c r="O2907" s="26"/>
      <c r="P2907" s="26"/>
      <c r="Q2907" s="26"/>
      <c r="R2907" s="26"/>
      <c r="S2907" s="26"/>
      <c r="T2907" s="26"/>
    </row>
    <row r="2908" spans="1:20" x14ac:dyDescent="0.25">
      <c r="A2908" s="2" t="s">
        <v>4491</v>
      </c>
      <c r="B2908" s="34"/>
      <c r="C2908" s="36"/>
      <c r="D2908" s="34"/>
      <c r="E2908" s="36"/>
      <c r="F2908" s="10" t="s">
        <v>20</v>
      </c>
      <c r="G2908" s="18" t="s">
        <v>72</v>
      </c>
      <c r="H2908" s="26">
        <v>130000</v>
      </c>
      <c r="I2908" s="26"/>
      <c r="J2908" s="26"/>
      <c r="K2908" s="26"/>
      <c r="L2908" s="26"/>
      <c r="M2908" s="26"/>
      <c r="N2908" s="26"/>
      <c r="O2908" s="26"/>
      <c r="P2908" s="26"/>
      <c r="Q2908" s="26"/>
      <c r="R2908" s="26"/>
      <c r="S2908" s="26"/>
      <c r="T2908" s="26"/>
    </row>
    <row r="2909" spans="1:20" x14ac:dyDescent="0.25">
      <c r="A2909" s="2" t="s">
        <v>4491</v>
      </c>
      <c r="B2909" s="10" t="s">
        <v>1500</v>
      </c>
      <c r="C2909" s="10"/>
      <c r="D2909" s="10"/>
      <c r="E2909" s="10"/>
      <c r="F2909" s="10"/>
      <c r="G2909" s="10"/>
      <c r="H2909" s="27">
        <f>SUM(H2907:H2908)</f>
        <v>130000</v>
      </c>
      <c r="I2909" s="27">
        <f>SUM(I2907:I2908)</f>
        <v>130000</v>
      </c>
      <c r="J2909" s="27"/>
      <c r="K2909" s="27"/>
      <c r="L2909" s="27"/>
      <c r="M2909" s="27"/>
      <c r="N2909" s="27"/>
      <c r="O2909" s="27"/>
      <c r="P2909" s="27"/>
      <c r="Q2909" s="27"/>
      <c r="R2909" s="27"/>
      <c r="S2909" s="27"/>
      <c r="T2909" s="27"/>
    </row>
    <row r="2910" spans="1:20" x14ac:dyDescent="0.25">
      <c r="A2910" s="2" t="s">
        <v>4491</v>
      </c>
      <c r="B2910" s="33">
        <v>8746647</v>
      </c>
      <c r="C2910" s="35" t="s">
        <v>183</v>
      </c>
      <c r="D2910" s="33" t="s">
        <v>931</v>
      </c>
      <c r="E2910" s="35" t="s">
        <v>932</v>
      </c>
      <c r="F2910" s="10" t="s">
        <v>44</v>
      </c>
      <c r="G2910" s="18" t="s">
        <v>72</v>
      </c>
      <c r="H2910" s="26"/>
      <c r="I2910" s="26"/>
      <c r="J2910" s="26">
        <v>523000</v>
      </c>
      <c r="K2910" s="26"/>
      <c r="L2910" s="26"/>
      <c r="M2910" s="26"/>
      <c r="N2910" s="26"/>
      <c r="O2910" s="26"/>
      <c r="P2910" s="26"/>
      <c r="Q2910" s="26"/>
      <c r="R2910" s="26"/>
      <c r="S2910" s="26"/>
      <c r="T2910" s="26"/>
    </row>
    <row r="2911" spans="1:20" x14ac:dyDescent="0.25">
      <c r="A2911" s="2" t="s">
        <v>4491</v>
      </c>
      <c r="B2911" s="34"/>
      <c r="C2911" s="36"/>
      <c r="D2911" s="34"/>
      <c r="E2911" s="36"/>
      <c r="F2911" s="10" t="s">
        <v>20</v>
      </c>
      <c r="G2911" s="18" t="s">
        <v>72</v>
      </c>
      <c r="H2911" s="26"/>
      <c r="I2911" s="26"/>
      <c r="J2911" s="26">
        <v>425000</v>
      </c>
      <c r="K2911" s="26"/>
      <c r="L2911" s="26"/>
      <c r="M2911" s="26"/>
      <c r="N2911" s="26"/>
      <c r="O2911" s="26"/>
      <c r="P2911" s="26"/>
      <c r="Q2911" s="26"/>
      <c r="R2911" s="26"/>
      <c r="S2911" s="26"/>
      <c r="T2911" s="26"/>
    </row>
    <row r="2912" spans="1:20" x14ac:dyDescent="0.25">
      <c r="A2912" s="2" t="s">
        <v>4491</v>
      </c>
      <c r="B2912" s="10" t="s">
        <v>1501</v>
      </c>
      <c r="C2912" s="10"/>
      <c r="D2912" s="10"/>
      <c r="E2912" s="10"/>
      <c r="F2912" s="10"/>
      <c r="G2912" s="10"/>
      <c r="H2912" s="27"/>
      <c r="I2912" s="27"/>
      <c r="J2912" s="27">
        <v>948000</v>
      </c>
      <c r="K2912" s="27"/>
      <c r="L2912" s="27"/>
      <c r="M2912" s="27"/>
      <c r="N2912" s="27"/>
      <c r="O2912" s="27"/>
      <c r="P2912" s="27"/>
      <c r="Q2912" s="27"/>
      <c r="R2912" s="27"/>
      <c r="S2912" s="27"/>
      <c r="T2912" s="27"/>
    </row>
    <row r="2913" spans="1:20" x14ac:dyDescent="0.25">
      <c r="A2913" s="2" t="s">
        <v>4491</v>
      </c>
      <c r="B2913" s="33">
        <v>8604447</v>
      </c>
      <c r="C2913" s="35" t="s">
        <v>25</v>
      </c>
      <c r="D2913" s="33" t="s">
        <v>244</v>
      </c>
      <c r="E2913" s="35" t="s">
        <v>245</v>
      </c>
      <c r="F2913" s="10" t="s">
        <v>170</v>
      </c>
      <c r="G2913" s="18" t="s">
        <v>33</v>
      </c>
      <c r="H2913" s="26"/>
      <c r="I2913" s="26">
        <v>44000</v>
      </c>
      <c r="J2913" s="26"/>
      <c r="K2913" s="26"/>
      <c r="L2913" s="26"/>
      <c r="M2913" s="26"/>
      <c r="N2913" s="26"/>
      <c r="O2913" s="26"/>
      <c r="P2913" s="26"/>
      <c r="Q2913" s="26"/>
      <c r="R2913" s="26"/>
      <c r="S2913" s="26"/>
      <c r="T2913" s="26"/>
    </row>
    <row r="2914" spans="1:20" x14ac:dyDescent="0.25">
      <c r="A2914" s="2" t="s">
        <v>4491</v>
      </c>
      <c r="B2914" s="37"/>
      <c r="C2914" s="38"/>
      <c r="D2914" s="37"/>
      <c r="E2914" s="38"/>
      <c r="F2914" s="10" t="s">
        <v>37</v>
      </c>
      <c r="G2914" s="18" t="s">
        <v>33</v>
      </c>
      <c r="H2914" s="26">
        <v>104752</v>
      </c>
      <c r="I2914" s="26"/>
      <c r="J2914" s="26"/>
      <c r="K2914" s="26"/>
      <c r="L2914" s="26"/>
      <c r="M2914" s="26"/>
      <c r="N2914" s="26"/>
      <c r="O2914" s="26"/>
      <c r="P2914" s="26"/>
      <c r="Q2914" s="26"/>
      <c r="R2914" s="26"/>
      <c r="S2914" s="26"/>
      <c r="T2914" s="26"/>
    </row>
    <row r="2915" spans="1:20" x14ac:dyDescent="0.25">
      <c r="A2915" s="2" t="s">
        <v>4491</v>
      </c>
      <c r="B2915" s="37"/>
      <c r="C2915" s="38"/>
      <c r="D2915" s="37"/>
      <c r="E2915" s="38"/>
      <c r="F2915" s="10" t="s">
        <v>9</v>
      </c>
      <c r="G2915" s="18" t="s">
        <v>33</v>
      </c>
      <c r="H2915" s="26">
        <v>1132</v>
      </c>
      <c r="I2915" s="26"/>
      <c r="J2915" s="26"/>
      <c r="K2915" s="26"/>
      <c r="L2915" s="26"/>
      <c r="M2915" s="26"/>
      <c r="N2915" s="26"/>
      <c r="O2915" s="26"/>
      <c r="P2915" s="26"/>
      <c r="Q2915" s="26"/>
      <c r="R2915" s="26"/>
      <c r="S2915" s="26"/>
      <c r="T2915" s="26"/>
    </row>
    <row r="2916" spans="1:20" x14ac:dyDescent="0.25">
      <c r="A2916" s="2" t="s">
        <v>4491</v>
      </c>
      <c r="B2916" s="37"/>
      <c r="C2916" s="38"/>
      <c r="D2916" s="37"/>
      <c r="E2916" s="38"/>
      <c r="F2916" s="10" t="s">
        <v>18</v>
      </c>
      <c r="G2916" s="18" t="s">
        <v>33</v>
      </c>
      <c r="H2916" s="26">
        <v>1776</v>
      </c>
      <c r="I2916" s="26"/>
      <c r="J2916" s="26"/>
      <c r="K2916" s="26"/>
      <c r="L2916" s="26"/>
      <c r="M2916" s="26"/>
      <c r="N2916" s="26"/>
      <c r="O2916" s="26"/>
      <c r="P2916" s="26"/>
      <c r="Q2916" s="26"/>
      <c r="R2916" s="26"/>
      <c r="S2916" s="26"/>
      <c r="T2916" s="26"/>
    </row>
    <row r="2917" spans="1:20" x14ac:dyDescent="0.25">
      <c r="A2917" s="2" t="s">
        <v>4491</v>
      </c>
      <c r="B2917" s="37"/>
      <c r="C2917" s="38"/>
      <c r="D2917" s="37"/>
      <c r="E2917" s="38"/>
      <c r="F2917" s="10" t="s">
        <v>96</v>
      </c>
      <c r="G2917" s="18" t="s">
        <v>33</v>
      </c>
      <c r="H2917" s="26"/>
      <c r="I2917" s="26">
        <v>140121</v>
      </c>
      <c r="J2917" s="26"/>
      <c r="K2917" s="26"/>
      <c r="L2917" s="26"/>
      <c r="M2917" s="26"/>
      <c r="N2917" s="26"/>
      <c r="O2917" s="26"/>
      <c r="P2917" s="26"/>
      <c r="Q2917" s="26"/>
      <c r="R2917" s="26"/>
      <c r="S2917" s="26"/>
      <c r="T2917" s="26"/>
    </row>
    <row r="2918" spans="1:20" x14ac:dyDescent="0.25">
      <c r="A2918" s="2" t="s">
        <v>4491</v>
      </c>
      <c r="B2918" s="37"/>
      <c r="C2918" s="38"/>
      <c r="D2918" s="37"/>
      <c r="E2918" s="38"/>
      <c r="F2918" s="10" t="s">
        <v>20</v>
      </c>
      <c r="G2918" s="18" t="s">
        <v>33</v>
      </c>
      <c r="H2918" s="26"/>
      <c r="I2918" s="26">
        <v>1310437</v>
      </c>
      <c r="J2918" s="26"/>
      <c r="K2918" s="26"/>
      <c r="L2918" s="26"/>
      <c r="M2918" s="26"/>
      <c r="N2918" s="26"/>
      <c r="O2918" s="26"/>
      <c r="P2918" s="26"/>
      <c r="Q2918" s="26"/>
      <c r="R2918" s="26"/>
      <c r="S2918" s="26"/>
      <c r="T2918" s="26"/>
    </row>
    <row r="2919" spans="1:20" x14ac:dyDescent="0.25">
      <c r="A2919" s="2" t="s">
        <v>4491</v>
      </c>
      <c r="B2919" s="34"/>
      <c r="C2919" s="36"/>
      <c r="D2919" s="34"/>
      <c r="E2919" s="36"/>
      <c r="F2919" s="10" t="s">
        <v>22</v>
      </c>
      <c r="G2919" s="18" t="s">
        <v>33</v>
      </c>
      <c r="H2919" s="26">
        <v>1386898</v>
      </c>
      <c r="I2919" s="26"/>
      <c r="J2919" s="26"/>
      <c r="K2919" s="26"/>
      <c r="L2919" s="26"/>
      <c r="M2919" s="26"/>
      <c r="N2919" s="26"/>
      <c r="O2919" s="26"/>
      <c r="P2919" s="26"/>
      <c r="Q2919" s="26"/>
      <c r="R2919" s="26"/>
      <c r="S2919" s="26"/>
      <c r="T2919" s="26"/>
    </row>
    <row r="2920" spans="1:20" x14ac:dyDescent="0.25">
      <c r="A2920" s="2" t="s">
        <v>4491</v>
      </c>
      <c r="B2920" s="10" t="s">
        <v>1502</v>
      </c>
      <c r="C2920" s="10"/>
      <c r="D2920" s="10"/>
      <c r="E2920" s="10"/>
      <c r="F2920" s="10"/>
      <c r="G2920" s="10"/>
      <c r="H2920" s="27">
        <f>SUM(H2910:H2919)</f>
        <v>1494558</v>
      </c>
      <c r="I2920" s="27">
        <f>SUM(I2910:I2919)</f>
        <v>1494558</v>
      </c>
      <c r="J2920" s="27"/>
      <c r="K2920" s="27"/>
      <c r="L2920" s="27"/>
      <c r="M2920" s="27"/>
      <c r="N2920" s="27"/>
      <c r="O2920" s="27"/>
      <c r="P2920" s="27"/>
      <c r="Q2920" s="27"/>
      <c r="R2920" s="27"/>
      <c r="S2920" s="27"/>
      <c r="T2920" s="27"/>
    </row>
    <row r="2921" spans="1:20" x14ac:dyDescent="0.25">
      <c r="A2921" s="2" t="s">
        <v>4491</v>
      </c>
      <c r="B2921" s="33">
        <v>8633467</v>
      </c>
      <c r="C2921" s="35" t="s">
        <v>88</v>
      </c>
      <c r="D2921" s="33" t="s">
        <v>408</v>
      </c>
      <c r="E2921" s="35" t="s">
        <v>409</v>
      </c>
      <c r="F2921" s="10" t="s">
        <v>18</v>
      </c>
      <c r="G2921" s="18" t="s">
        <v>67</v>
      </c>
      <c r="H2921" s="26">
        <v>131244</v>
      </c>
      <c r="I2921" s="26"/>
      <c r="J2921" s="26"/>
      <c r="K2921" s="26"/>
      <c r="L2921" s="26"/>
      <c r="M2921" s="26"/>
      <c r="N2921" s="26"/>
      <c r="O2921" s="26"/>
      <c r="P2921" s="26"/>
      <c r="Q2921" s="26"/>
      <c r="R2921" s="26"/>
      <c r="S2921" s="26"/>
      <c r="T2921" s="26"/>
    </row>
    <row r="2922" spans="1:20" x14ac:dyDescent="0.25">
      <c r="A2922" s="2" t="s">
        <v>4491</v>
      </c>
      <c r="B2922" s="37"/>
      <c r="C2922" s="38"/>
      <c r="D2922" s="37"/>
      <c r="E2922" s="38"/>
      <c r="F2922" s="10" t="s">
        <v>96</v>
      </c>
      <c r="G2922" s="18" t="s">
        <v>67</v>
      </c>
      <c r="H2922" s="26">
        <v>100000</v>
      </c>
      <c r="I2922" s="26"/>
      <c r="J2922" s="26"/>
      <c r="K2922" s="26"/>
      <c r="L2922" s="26"/>
      <c r="M2922" s="26"/>
      <c r="N2922" s="26"/>
      <c r="O2922" s="26"/>
      <c r="P2922" s="26"/>
      <c r="Q2922" s="26"/>
      <c r="R2922" s="26"/>
      <c r="S2922" s="26"/>
      <c r="T2922" s="26"/>
    </row>
    <row r="2923" spans="1:20" x14ac:dyDescent="0.25">
      <c r="A2923" s="2" t="s">
        <v>4491</v>
      </c>
      <c r="B2923" s="37"/>
      <c r="C2923" s="38"/>
      <c r="D2923" s="37"/>
      <c r="E2923" s="38"/>
      <c r="F2923" s="10" t="s">
        <v>20</v>
      </c>
      <c r="G2923" s="18" t="s">
        <v>67</v>
      </c>
      <c r="H2923" s="26">
        <v>100000</v>
      </c>
      <c r="I2923" s="26"/>
      <c r="J2923" s="26"/>
      <c r="K2923" s="26"/>
      <c r="L2923" s="26"/>
      <c r="M2923" s="26"/>
      <c r="N2923" s="26"/>
      <c r="O2923" s="26"/>
      <c r="P2923" s="26"/>
      <c r="Q2923" s="26"/>
      <c r="R2923" s="26"/>
      <c r="S2923" s="26"/>
      <c r="T2923" s="26"/>
    </row>
    <row r="2924" spans="1:20" x14ac:dyDescent="0.25">
      <c r="A2924" s="2" t="s">
        <v>4491</v>
      </c>
      <c r="B2924" s="37"/>
      <c r="C2924" s="38"/>
      <c r="D2924" s="37"/>
      <c r="E2924" s="38"/>
      <c r="F2924" s="10" t="s">
        <v>22</v>
      </c>
      <c r="G2924" s="18" t="s">
        <v>67</v>
      </c>
      <c r="H2924" s="26"/>
      <c r="I2924" s="26">
        <v>431244</v>
      </c>
      <c r="J2924" s="26"/>
      <c r="K2924" s="26"/>
      <c r="L2924" s="26"/>
      <c r="M2924" s="26"/>
      <c r="N2924" s="26"/>
      <c r="O2924" s="26"/>
      <c r="P2924" s="26"/>
      <c r="Q2924" s="26"/>
      <c r="R2924" s="26"/>
      <c r="S2924" s="26"/>
      <c r="T2924" s="26"/>
    </row>
    <row r="2925" spans="1:20" x14ac:dyDescent="0.25">
      <c r="A2925" s="2" t="s">
        <v>4491</v>
      </c>
      <c r="B2925" s="34"/>
      <c r="C2925" s="36"/>
      <c r="D2925" s="34"/>
      <c r="E2925" s="36"/>
      <c r="F2925" s="10" t="s">
        <v>24</v>
      </c>
      <c r="G2925" s="18" t="s">
        <v>67</v>
      </c>
      <c r="H2925" s="26">
        <v>100000</v>
      </c>
      <c r="I2925" s="26"/>
      <c r="J2925" s="26"/>
      <c r="K2925" s="26"/>
      <c r="L2925" s="26"/>
      <c r="M2925" s="26"/>
      <c r="N2925" s="26"/>
      <c r="O2925" s="26"/>
      <c r="P2925" s="26"/>
      <c r="Q2925" s="26"/>
      <c r="R2925" s="26"/>
      <c r="S2925" s="26"/>
      <c r="T2925" s="26"/>
    </row>
    <row r="2926" spans="1:20" x14ac:dyDescent="0.25">
      <c r="A2926" s="2" t="s">
        <v>4491</v>
      </c>
      <c r="B2926" s="10" t="s">
        <v>1503</v>
      </c>
      <c r="C2926" s="10"/>
      <c r="D2926" s="10"/>
      <c r="E2926" s="10"/>
      <c r="F2926" s="10"/>
      <c r="G2926" s="10"/>
      <c r="H2926" s="27">
        <f>SUM(H2921:H2925)</f>
        <v>431244</v>
      </c>
      <c r="I2926" s="27">
        <f>SUM(I2921:I2925)</f>
        <v>431244</v>
      </c>
      <c r="J2926" s="27"/>
      <c r="K2926" s="27"/>
      <c r="L2926" s="27"/>
      <c r="M2926" s="27"/>
      <c r="N2926" s="27"/>
      <c r="O2926" s="27"/>
      <c r="P2926" s="27"/>
      <c r="Q2926" s="27"/>
      <c r="R2926" s="27"/>
      <c r="S2926" s="27"/>
      <c r="T2926" s="27"/>
    </row>
    <row r="2927" spans="1:20" x14ac:dyDescent="0.25">
      <c r="A2927" s="2" t="s">
        <v>4491</v>
      </c>
      <c r="B2927" s="23">
        <v>8557503</v>
      </c>
      <c r="C2927" s="18" t="s">
        <v>109</v>
      </c>
      <c r="D2927" s="10" t="s">
        <v>114</v>
      </c>
      <c r="E2927" s="18" t="s">
        <v>115</v>
      </c>
      <c r="F2927" s="10" t="s">
        <v>77</v>
      </c>
      <c r="G2927" s="18" t="s">
        <v>116</v>
      </c>
      <c r="H2927" s="26"/>
      <c r="I2927" s="26"/>
      <c r="J2927" s="26"/>
      <c r="K2927" s="26"/>
      <c r="L2927" s="26"/>
      <c r="M2927" s="26">
        <v>1581045</v>
      </c>
      <c r="N2927" s="26"/>
      <c r="O2927" s="26"/>
      <c r="P2927" s="26"/>
      <c r="Q2927" s="26"/>
      <c r="R2927" s="26"/>
      <c r="S2927" s="26"/>
      <c r="T2927" s="26"/>
    </row>
    <row r="2928" spans="1:20" x14ac:dyDescent="0.25">
      <c r="A2928" s="2" t="s">
        <v>4491</v>
      </c>
      <c r="B2928" s="10" t="s">
        <v>1504</v>
      </c>
      <c r="C2928" s="10"/>
      <c r="D2928" s="10"/>
      <c r="E2928" s="10"/>
      <c r="F2928" s="10"/>
      <c r="G2928" s="10"/>
      <c r="H2928" s="27"/>
      <c r="I2928" s="27"/>
      <c r="J2928" s="27"/>
      <c r="K2928" s="27"/>
      <c r="L2928" s="27"/>
      <c r="M2928" s="27">
        <v>1581045</v>
      </c>
      <c r="N2928" s="27"/>
      <c r="O2928" s="27"/>
      <c r="P2928" s="27"/>
      <c r="Q2928" s="27"/>
      <c r="R2928" s="27"/>
      <c r="S2928" s="27"/>
      <c r="T2928" s="27"/>
    </row>
    <row r="2929" spans="1:20" x14ac:dyDescent="0.25">
      <c r="A2929" s="2" t="s">
        <v>4491</v>
      </c>
      <c r="B2929" s="33">
        <v>8514502</v>
      </c>
      <c r="C2929" s="35" t="s">
        <v>190</v>
      </c>
      <c r="D2929" s="33" t="s">
        <v>331</v>
      </c>
      <c r="E2929" s="35" t="s">
        <v>332</v>
      </c>
      <c r="F2929" s="10" t="s">
        <v>193</v>
      </c>
      <c r="G2929" s="18" t="s">
        <v>333</v>
      </c>
      <c r="H2929" s="26"/>
      <c r="I2929" s="26"/>
      <c r="J2929" s="26"/>
      <c r="K2929" s="26">
        <v>8000</v>
      </c>
      <c r="L2929" s="26"/>
      <c r="M2929" s="26"/>
      <c r="N2929" s="26"/>
      <c r="O2929" s="26"/>
      <c r="P2929" s="26"/>
      <c r="Q2929" s="26"/>
      <c r="R2929" s="26"/>
      <c r="S2929" s="26"/>
      <c r="T2929" s="26"/>
    </row>
    <row r="2930" spans="1:20" x14ac:dyDescent="0.25">
      <c r="A2930" s="2" t="s">
        <v>4491</v>
      </c>
      <c r="B2930" s="37"/>
      <c r="C2930" s="38"/>
      <c r="D2930" s="37"/>
      <c r="E2930" s="38"/>
      <c r="F2930" s="10" t="s">
        <v>9</v>
      </c>
      <c r="G2930" s="18" t="s">
        <v>333</v>
      </c>
      <c r="H2930" s="26"/>
      <c r="I2930" s="26"/>
      <c r="J2930" s="26"/>
      <c r="K2930" s="26"/>
      <c r="L2930" s="26">
        <v>5500</v>
      </c>
      <c r="M2930" s="26"/>
      <c r="N2930" s="26"/>
      <c r="O2930" s="26"/>
      <c r="P2930" s="26"/>
      <c r="Q2930" s="26"/>
      <c r="R2930" s="26"/>
      <c r="S2930" s="26"/>
      <c r="T2930" s="26"/>
    </row>
    <row r="2931" spans="1:20" x14ac:dyDescent="0.25">
      <c r="A2931" s="2" t="s">
        <v>4491</v>
      </c>
      <c r="B2931" s="37"/>
      <c r="C2931" s="38"/>
      <c r="D2931" s="37"/>
      <c r="E2931" s="38"/>
      <c r="F2931" s="10" t="s">
        <v>53</v>
      </c>
      <c r="G2931" s="18" t="s">
        <v>333</v>
      </c>
      <c r="H2931" s="26"/>
      <c r="I2931" s="26"/>
      <c r="J2931" s="26"/>
      <c r="K2931" s="26">
        <v>15525</v>
      </c>
      <c r="L2931" s="26"/>
      <c r="M2931" s="26"/>
      <c r="N2931" s="26"/>
      <c r="O2931" s="26"/>
      <c r="P2931" s="26"/>
      <c r="Q2931" s="26"/>
      <c r="R2931" s="26"/>
      <c r="S2931" s="26"/>
      <c r="T2931" s="26"/>
    </row>
    <row r="2932" spans="1:20" x14ac:dyDescent="0.25">
      <c r="A2932" s="2" t="s">
        <v>4491</v>
      </c>
      <c r="B2932" s="37"/>
      <c r="C2932" s="38"/>
      <c r="D2932" s="37"/>
      <c r="E2932" s="38"/>
      <c r="F2932" s="10" t="s">
        <v>12</v>
      </c>
      <c r="G2932" s="18" t="s">
        <v>333</v>
      </c>
      <c r="H2932" s="26"/>
      <c r="I2932" s="26"/>
      <c r="J2932" s="26"/>
      <c r="K2932" s="26">
        <v>67000</v>
      </c>
      <c r="L2932" s="26"/>
      <c r="M2932" s="26"/>
      <c r="N2932" s="26"/>
      <c r="O2932" s="26"/>
      <c r="P2932" s="26"/>
      <c r="Q2932" s="26"/>
      <c r="R2932" s="26"/>
      <c r="S2932" s="26"/>
      <c r="T2932" s="26"/>
    </row>
    <row r="2933" spans="1:20" x14ac:dyDescent="0.25">
      <c r="A2933" s="2" t="s">
        <v>4491</v>
      </c>
      <c r="B2933" s="37"/>
      <c r="C2933" s="38"/>
      <c r="D2933" s="37"/>
      <c r="E2933" s="38"/>
      <c r="F2933" s="10" t="s">
        <v>14</v>
      </c>
      <c r="G2933" s="18" t="s">
        <v>333</v>
      </c>
      <c r="H2933" s="26"/>
      <c r="I2933" s="26"/>
      <c r="J2933" s="26"/>
      <c r="K2933" s="26">
        <v>44783</v>
      </c>
      <c r="L2933" s="26"/>
      <c r="M2933" s="26"/>
      <c r="N2933" s="26"/>
      <c r="O2933" s="26"/>
      <c r="P2933" s="26"/>
      <c r="Q2933" s="26"/>
      <c r="R2933" s="26"/>
      <c r="S2933" s="26"/>
      <c r="T2933" s="26"/>
    </row>
    <row r="2934" spans="1:20" x14ac:dyDescent="0.25">
      <c r="A2934" s="2" t="s">
        <v>4491</v>
      </c>
      <c r="B2934" s="37"/>
      <c r="C2934" s="38"/>
      <c r="D2934" s="37"/>
      <c r="E2934" s="38"/>
      <c r="F2934" s="10" t="s">
        <v>129</v>
      </c>
      <c r="G2934" s="18" t="s">
        <v>333</v>
      </c>
      <c r="H2934" s="26"/>
      <c r="I2934" s="26"/>
      <c r="J2934" s="26"/>
      <c r="K2934" s="26">
        <v>21176</v>
      </c>
      <c r="L2934" s="26"/>
      <c r="M2934" s="26"/>
      <c r="N2934" s="26"/>
      <c r="O2934" s="26"/>
      <c r="P2934" s="26"/>
      <c r="Q2934" s="26"/>
      <c r="R2934" s="26"/>
      <c r="S2934" s="26"/>
      <c r="T2934" s="26"/>
    </row>
    <row r="2935" spans="1:20" x14ac:dyDescent="0.25">
      <c r="A2935" s="2" t="s">
        <v>4491</v>
      </c>
      <c r="B2935" s="37"/>
      <c r="C2935" s="38"/>
      <c r="D2935" s="37"/>
      <c r="E2935" s="38"/>
      <c r="F2935" s="10" t="s">
        <v>17</v>
      </c>
      <c r="G2935" s="18" t="s">
        <v>333</v>
      </c>
      <c r="H2935" s="26"/>
      <c r="I2935" s="26"/>
      <c r="J2935" s="26"/>
      <c r="K2935" s="26">
        <v>20500</v>
      </c>
      <c r="L2935" s="26"/>
      <c r="M2935" s="26"/>
      <c r="N2935" s="26"/>
      <c r="O2935" s="26"/>
      <c r="P2935" s="26"/>
      <c r="Q2935" s="26"/>
      <c r="R2935" s="26"/>
      <c r="S2935" s="26"/>
      <c r="T2935" s="26"/>
    </row>
    <row r="2936" spans="1:20" x14ac:dyDescent="0.25">
      <c r="A2936" s="2" t="s">
        <v>4491</v>
      </c>
      <c r="B2936" s="37"/>
      <c r="C2936" s="38"/>
      <c r="D2936" s="37"/>
      <c r="E2936" s="38"/>
      <c r="F2936" s="10" t="s">
        <v>96</v>
      </c>
      <c r="G2936" s="18" t="s">
        <v>333</v>
      </c>
      <c r="H2936" s="26"/>
      <c r="I2936" s="26"/>
      <c r="J2936" s="26"/>
      <c r="K2936" s="26"/>
      <c r="L2936" s="26">
        <v>366977</v>
      </c>
      <c r="M2936" s="26"/>
      <c r="N2936" s="26"/>
      <c r="O2936" s="26"/>
      <c r="P2936" s="26"/>
      <c r="Q2936" s="26"/>
      <c r="R2936" s="26"/>
      <c r="S2936" s="26"/>
      <c r="T2936" s="26"/>
    </row>
    <row r="2937" spans="1:20" x14ac:dyDescent="0.25">
      <c r="A2937" s="2" t="s">
        <v>4491</v>
      </c>
      <c r="B2937" s="37"/>
      <c r="C2937" s="38"/>
      <c r="D2937" s="37"/>
      <c r="E2937" s="38"/>
      <c r="F2937" s="10" t="s">
        <v>20</v>
      </c>
      <c r="G2937" s="18" t="s">
        <v>333</v>
      </c>
      <c r="H2937" s="26"/>
      <c r="I2937" s="26"/>
      <c r="J2937" s="26"/>
      <c r="K2937" s="26">
        <v>95493</v>
      </c>
      <c r="L2937" s="26"/>
      <c r="M2937" s="26"/>
      <c r="N2937" s="26"/>
      <c r="O2937" s="26"/>
      <c r="P2937" s="26"/>
      <c r="Q2937" s="26"/>
      <c r="R2937" s="26"/>
      <c r="S2937" s="26"/>
      <c r="T2937" s="26"/>
    </row>
    <row r="2938" spans="1:20" x14ac:dyDescent="0.25">
      <c r="A2938" s="2" t="s">
        <v>4491</v>
      </c>
      <c r="B2938" s="34"/>
      <c r="C2938" s="36"/>
      <c r="D2938" s="34"/>
      <c r="E2938" s="36"/>
      <c r="F2938" s="10" t="s">
        <v>22</v>
      </c>
      <c r="G2938" s="18" t="s">
        <v>333</v>
      </c>
      <c r="H2938" s="26"/>
      <c r="I2938" s="26"/>
      <c r="J2938" s="26"/>
      <c r="K2938" s="26">
        <v>100000</v>
      </c>
      <c r="L2938" s="26"/>
      <c r="M2938" s="26"/>
      <c r="N2938" s="26"/>
      <c r="O2938" s="26"/>
      <c r="P2938" s="26"/>
      <c r="Q2938" s="26"/>
      <c r="R2938" s="26"/>
      <c r="S2938" s="26"/>
      <c r="T2938" s="26"/>
    </row>
    <row r="2939" spans="1:20" x14ac:dyDescent="0.25">
      <c r="A2939" s="2" t="s">
        <v>4491</v>
      </c>
      <c r="B2939" s="10" t="s">
        <v>1505</v>
      </c>
      <c r="C2939" s="10"/>
      <c r="D2939" s="10"/>
      <c r="E2939" s="10"/>
      <c r="F2939" s="10"/>
      <c r="G2939" s="10"/>
      <c r="H2939" s="27">
        <f>SUM(H2907:H2938)</f>
        <v>4111604</v>
      </c>
      <c r="I2939" s="27">
        <f>SUM(I2907:I2938)</f>
        <v>4111604</v>
      </c>
      <c r="J2939" s="27"/>
      <c r="K2939" s="27">
        <f>SUM(K2913:K2938)</f>
        <v>372477</v>
      </c>
      <c r="L2939" s="27">
        <f>SUM(L2913:L2938)</f>
        <v>372477</v>
      </c>
      <c r="M2939" s="27"/>
      <c r="N2939" s="27"/>
      <c r="O2939" s="27"/>
      <c r="P2939" s="27"/>
      <c r="Q2939" s="27"/>
      <c r="R2939" s="27"/>
      <c r="S2939" s="27"/>
      <c r="T2939" s="27"/>
    </row>
    <row r="2940" spans="1:20" x14ac:dyDescent="0.25">
      <c r="A2940" s="2" t="s">
        <v>4491</v>
      </c>
      <c r="B2940" s="33">
        <v>8536878</v>
      </c>
      <c r="C2940" s="35" t="s">
        <v>88</v>
      </c>
      <c r="D2940" s="33" t="s">
        <v>439</v>
      </c>
      <c r="E2940" s="35" t="s">
        <v>440</v>
      </c>
      <c r="F2940" s="10" t="s">
        <v>53</v>
      </c>
      <c r="G2940" s="18" t="s">
        <v>67</v>
      </c>
      <c r="H2940" s="26">
        <v>400000</v>
      </c>
      <c r="I2940" s="26"/>
      <c r="J2940" s="26"/>
      <c r="K2940" s="26"/>
      <c r="L2940" s="26"/>
      <c r="M2940" s="26"/>
      <c r="N2940" s="26"/>
      <c r="O2940" s="26"/>
      <c r="P2940" s="26"/>
      <c r="Q2940" s="26"/>
      <c r="R2940" s="26"/>
      <c r="S2940" s="26"/>
      <c r="T2940" s="26"/>
    </row>
    <row r="2941" spans="1:20" x14ac:dyDescent="0.25">
      <c r="A2941" s="2" t="s">
        <v>4491</v>
      </c>
      <c r="B2941" s="34"/>
      <c r="C2941" s="36"/>
      <c r="D2941" s="34"/>
      <c r="E2941" s="36"/>
      <c r="F2941" s="10" t="s">
        <v>96</v>
      </c>
      <c r="G2941" s="18" t="s">
        <v>67</v>
      </c>
      <c r="H2941" s="26"/>
      <c r="I2941" s="26">
        <v>400000</v>
      </c>
      <c r="J2941" s="26"/>
      <c r="K2941" s="26"/>
      <c r="L2941" s="26"/>
      <c r="M2941" s="26"/>
      <c r="N2941" s="26"/>
      <c r="O2941" s="26"/>
      <c r="P2941" s="26"/>
      <c r="Q2941" s="26"/>
      <c r="R2941" s="26"/>
      <c r="S2941" s="26"/>
      <c r="T2941" s="26"/>
    </row>
    <row r="2942" spans="1:20" x14ac:dyDescent="0.25">
      <c r="A2942" s="2" t="s">
        <v>4491</v>
      </c>
      <c r="B2942" s="10" t="s">
        <v>1506</v>
      </c>
      <c r="C2942" s="10"/>
      <c r="D2942" s="10"/>
      <c r="E2942" s="10"/>
      <c r="F2942" s="10"/>
      <c r="G2942" s="10"/>
      <c r="H2942" s="27">
        <f>SUM(H2940:H2941)</f>
        <v>400000</v>
      </c>
      <c r="I2942" s="27">
        <f>SUM(I2940:I2941)</f>
        <v>400000</v>
      </c>
      <c r="J2942" s="27"/>
      <c r="K2942" s="27"/>
      <c r="L2942" s="27"/>
      <c r="M2942" s="27"/>
      <c r="N2942" s="27"/>
      <c r="O2942" s="27"/>
      <c r="P2942" s="27"/>
      <c r="Q2942" s="27"/>
      <c r="R2942" s="27"/>
      <c r="S2942" s="27"/>
      <c r="T2942" s="27"/>
    </row>
    <row r="2943" spans="1:20" x14ac:dyDescent="0.25">
      <c r="A2943" s="2" t="s">
        <v>4491</v>
      </c>
      <c r="B2943" s="33">
        <v>8771432</v>
      </c>
      <c r="C2943" s="35" t="s">
        <v>93</v>
      </c>
      <c r="D2943" s="33" t="s">
        <v>168</v>
      </c>
      <c r="E2943" s="35" t="s">
        <v>169</v>
      </c>
      <c r="F2943" s="10" t="s">
        <v>44</v>
      </c>
      <c r="G2943" s="18" t="s">
        <v>10</v>
      </c>
      <c r="H2943" s="26"/>
      <c r="I2943" s="26"/>
      <c r="J2943" s="26"/>
      <c r="K2943" s="26"/>
      <c r="L2943" s="26"/>
      <c r="M2943" s="26"/>
      <c r="N2943" s="26"/>
      <c r="O2943" s="26">
        <v>805104</v>
      </c>
      <c r="P2943" s="26"/>
      <c r="Q2943" s="26"/>
      <c r="R2943" s="26"/>
      <c r="S2943" s="26"/>
      <c r="T2943" s="26"/>
    </row>
    <row r="2944" spans="1:20" x14ac:dyDescent="0.25">
      <c r="A2944" s="2" t="s">
        <v>4491</v>
      </c>
      <c r="B2944" s="37"/>
      <c r="C2944" s="38"/>
      <c r="D2944" s="37"/>
      <c r="E2944" s="38"/>
      <c r="F2944" s="10" t="s">
        <v>170</v>
      </c>
      <c r="G2944" s="18" t="s">
        <v>10</v>
      </c>
      <c r="H2944" s="26"/>
      <c r="I2944" s="26"/>
      <c r="J2944" s="26"/>
      <c r="K2944" s="26"/>
      <c r="L2944" s="26"/>
      <c r="M2944" s="26"/>
      <c r="N2944" s="26">
        <v>987104</v>
      </c>
      <c r="O2944" s="26"/>
      <c r="P2944" s="26"/>
      <c r="Q2944" s="26"/>
      <c r="R2944" s="26"/>
      <c r="S2944" s="26"/>
      <c r="T2944" s="26"/>
    </row>
    <row r="2945" spans="1:20" x14ac:dyDescent="0.25">
      <c r="A2945" s="2" t="s">
        <v>4491</v>
      </c>
      <c r="B2945" s="37"/>
      <c r="C2945" s="38"/>
      <c r="D2945" s="37"/>
      <c r="E2945" s="38"/>
      <c r="F2945" s="10" t="s">
        <v>9</v>
      </c>
      <c r="G2945" s="18" t="s">
        <v>10</v>
      </c>
      <c r="H2945" s="26"/>
      <c r="I2945" s="26"/>
      <c r="J2945" s="26"/>
      <c r="K2945" s="26"/>
      <c r="L2945" s="26"/>
      <c r="M2945" s="26"/>
      <c r="N2945" s="26">
        <v>46400</v>
      </c>
      <c r="O2945" s="26"/>
      <c r="P2945" s="26"/>
      <c r="Q2945" s="26"/>
      <c r="R2945" s="26"/>
      <c r="S2945" s="26"/>
      <c r="T2945" s="26"/>
    </row>
    <row r="2946" spans="1:20" x14ac:dyDescent="0.25">
      <c r="A2946" s="2" t="s">
        <v>4491</v>
      </c>
      <c r="B2946" s="37"/>
      <c r="C2946" s="38"/>
      <c r="D2946" s="37"/>
      <c r="E2946" s="38"/>
      <c r="F2946" s="10" t="s">
        <v>18</v>
      </c>
      <c r="G2946" s="18" t="s">
        <v>10</v>
      </c>
      <c r="H2946" s="26"/>
      <c r="I2946" s="26"/>
      <c r="J2946" s="26"/>
      <c r="K2946" s="26"/>
      <c r="L2946" s="26"/>
      <c r="M2946" s="26"/>
      <c r="N2946" s="26"/>
      <c r="O2946" s="26">
        <v>2027241</v>
      </c>
      <c r="P2946" s="26"/>
      <c r="Q2946" s="26"/>
      <c r="R2946" s="26"/>
      <c r="S2946" s="26"/>
      <c r="T2946" s="26"/>
    </row>
    <row r="2947" spans="1:20" x14ac:dyDescent="0.25">
      <c r="A2947" s="2" t="s">
        <v>4491</v>
      </c>
      <c r="B2947" s="37"/>
      <c r="C2947" s="38"/>
      <c r="D2947" s="37"/>
      <c r="E2947" s="38"/>
      <c r="F2947" s="10" t="s">
        <v>96</v>
      </c>
      <c r="G2947" s="18" t="s">
        <v>10</v>
      </c>
      <c r="H2947" s="26"/>
      <c r="I2947" s="26"/>
      <c r="J2947" s="26"/>
      <c r="K2947" s="26"/>
      <c r="L2947" s="26"/>
      <c r="M2947" s="26"/>
      <c r="N2947" s="26">
        <v>600000</v>
      </c>
      <c r="O2947" s="26"/>
      <c r="P2947" s="26"/>
      <c r="Q2947" s="26"/>
      <c r="R2947" s="26"/>
      <c r="S2947" s="26"/>
      <c r="T2947" s="26"/>
    </row>
    <row r="2948" spans="1:20" x14ac:dyDescent="0.25">
      <c r="A2948" s="2" t="s">
        <v>4491</v>
      </c>
      <c r="B2948" s="37"/>
      <c r="C2948" s="38"/>
      <c r="D2948" s="37"/>
      <c r="E2948" s="38"/>
      <c r="F2948" s="10" t="s">
        <v>77</v>
      </c>
      <c r="G2948" s="18" t="s">
        <v>10</v>
      </c>
      <c r="H2948" s="26"/>
      <c r="I2948" s="26"/>
      <c r="J2948" s="26"/>
      <c r="K2948" s="26"/>
      <c r="L2948" s="26"/>
      <c r="M2948" s="26"/>
      <c r="N2948" s="26">
        <v>1408841</v>
      </c>
      <c r="O2948" s="26"/>
      <c r="P2948" s="26"/>
      <c r="Q2948" s="26"/>
      <c r="R2948" s="26"/>
      <c r="S2948" s="26"/>
      <c r="T2948" s="26"/>
    </row>
    <row r="2949" spans="1:20" x14ac:dyDescent="0.25">
      <c r="A2949" s="2" t="s">
        <v>4491</v>
      </c>
      <c r="B2949" s="34"/>
      <c r="C2949" s="36"/>
      <c r="D2949" s="34"/>
      <c r="E2949" s="36"/>
      <c r="F2949" s="10" t="s">
        <v>20</v>
      </c>
      <c r="G2949" s="18" t="s">
        <v>10</v>
      </c>
      <c r="H2949" s="26"/>
      <c r="I2949" s="26"/>
      <c r="J2949" s="26"/>
      <c r="K2949" s="26"/>
      <c r="L2949" s="26"/>
      <c r="M2949" s="26"/>
      <c r="N2949" s="26"/>
      <c r="O2949" s="26">
        <v>210000</v>
      </c>
      <c r="P2949" s="26"/>
      <c r="Q2949" s="26"/>
      <c r="R2949" s="26"/>
      <c r="S2949" s="26"/>
      <c r="T2949" s="26"/>
    </row>
    <row r="2950" spans="1:20" x14ac:dyDescent="0.25">
      <c r="A2950" s="2" t="s">
        <v>4491</v>
      </c>
      <c r="B2950" s="10" t="s">
        <v>1507</v>
      </c>
      <c r="C2950" s="10"/>
      <c r="D2950" s="10"/>
      <c r="E2950" s="10"/>
      <c r="F2950" s="10"/>
      <c r="G2950" s="10"/>
      <c r="H2950" s="27"/>
      <c r="I2950" s="27"/>
      <c r="J2950" s="27"/>
      <c r="K2950" s="27"/>
      <c r="L2950" s="27"/>
      <c r="M2950" s="27"/>
      <c r="N2950" s="27">
        <f>SUM(N2943:N2949)</f>
        <v>3042345</v>
      </c>
      <c r="O2950" s="27">
        <f>SUM(O2943:O2949)</f>
        <v>3042345</v>
      </c>
      <c r="P2950" s="27"/>
      <c r="Q2950" s="27"/>
      <c r="R2950" s="27"/>
      <c r="S2950" s="27"/>
      <c r="T2950" s="27"/>
    </row>
    <row r="2951" spans="1:20" x14ac:dyDescent="0.25">
      <c r="A2951" s="2" t="s">
        <v>4491</v>
      </c>
      <c r="B2951" s="33">
        <v>8566658</v>
      </c>
      <c r="C2951" s="35" t="s">
        <v>56</v>
      </c>
      <c r="D2951" s="33" t="s">
        <v>949</v>
      </c>
      <c r="E2951" s="35" t="s">
        <v>950</v>
      </c>
      <c r="F2951" s="10" t="s">
        <v>12</v>
      </c>
      <c r="G2951" s="18" t="s">
        <v>10</v>
      </c>
      <c r="H2951" s="26"/>
      <c r="I2951" s="26"/>
      <c r="J2951" s="26"/>
      <c r="K2951" s="26"/>
      <c r="L2951" s="26"/>
      <c r="M2951" s="26"/>
      <c r="N2951" s="26"/>
      <c r="O2951" s="26">
        <v>1360000</v>
      </c>
      <c r="P2951" s="26"/>
      <c r="Q2951" s="26"/>
      <c r="R2951" s="26"/>
      <c r="S2951" s="26"/>
      <c r="T2951" s="26"/>
    </row>
    <row r="2952" spans="1:20" x14ac:dyDescent="0.25">
      <c r="A2952" s="2" t="s">
        <v>4491</v>
      </c>
      <c r="B2952" s="34"/>
      <c r="C2952" s="36"/>
      <c r="D2952" s="34"/>
      <c r="E2952" s="36"/>
      <c r="F2952" s="10" t="s">
        <v>22</v>
      </c>
      <c r="G2952" s="18" t="s">
        <v>10</v>
      </c>
      <c r="H2952" s="26"/>
      <c r="I2952" s="26"/>
      <c r="J2952" s="26"/>
      <c r="K2952" s="26"/>
      <c r="L2952" s="26"/>
      <c r="M2952" s="26"/>
      <c r="N2952" s="26">
        <v>1360000</v>
      </c>
      <c r="O2952" s="26"/>
      <c r="P2952" s="26"/>
      <c r="Q2952" s="26"/>
      <c r="R2952" s="26"/>
      <c r="S2952" s="26"/>
      <c r="T2952" s="26"/>
    </row>
    <row r="2953" spans="1:20" x14ac:dyDescent="0.25">
      <c r="A2953" s="2" t="s">
        <v>4491</v>
      </c>
      <c r="B2953" s="10" t="s">
        <v>1508</v>
      </c>
      <c r="C2953" s="10"/>
      <c r="D2953" s="10"/>
      <c r="E2953" s="10"/>
      <c r="F2953" s="10"/>
      <c r="G2953" s="10"/>
      <c r="H2953" s="27"/>
      <c r="I2953" s="27"/>
      <c r="J2953" s="27"/>
      <c r="K2953" s="27"/>
      <c r="L2953" s="27"/>
      <c r="M2953" s="27"/>
      <c r="N2953" s="27">
        <f>SUM(N2951:N2952)</f>
        <v>1360000</v>
      </c>
      <c r="O2953" s="27">
        <f>SUM(O2951:O2952)</f>
        <v>1360000</v>
      </c>
      <c r="P2953" s="27"/>
      <c r="Q2953" s="27"/>
      <c r="R2953" s="27"/>
      <c r="S2953" s="27"/>
      <c r="T2953" s="27"/>
    </row>
    <row r="2954" spans="1:20" x14ac:dyDescent="0.25">
      <c r="A2954" s="2" t="s">
        <v>4491</v>
      </c>
      <c r="B2954" s="33">
        <v>8735181</v>
      </c>
      <c r="C2954" s="35" t="s">
        <v>109</v>
      </c>
      <c r="D2954" s="33" t="s">
        <v>1381</v>
      </c>
      <c r="E2954" s="35" t="s">
        <v>1382</v>
      </c>
      <c r="F2954" s="10" t="s">
        <v>417</v>
      </c>
      <c r="G2954" s="18" t="s">
        <v>485</v>
      </c>
      <c r="H2954" s="26"/>
      <c r="I2954" s="26">
        <v>197838</v>
      </c>
      <c r="J2954" s="26"/>
      <c r="K2954" s="26"/>
      <c r="L2954" s="26"/>
      <c r="M2954" s="26"/>
      <c r="N2954" s="26"/>
      <c r="O2954" s="26"/>
      <c r="P2954" s="26"/>
      <c r="Q2954" s="26"/>
      <c r="R2954" s="26"/>
      <c r="S2954" s="26"/>
      <c r="T2954" s="26"/>
    </row>
    <row r="2955" spans="1:20" x14ac:dyDescent="0.25">
      <c r="A2955" s="2" t="s">
        <v>4491</v>
      </c>
      <c r="B2955" s="34"/>
      <c r="C2955" s="36"/>
      <c r="D2955" s="34"/>
      <c r="E2955" s="36"/>
      <c r="F2955" s="10" t="s">
        <v>24</v>
      </c>
      <c r="G2955" s="18" t="s">
        <v>485</v>
      </c>
      <c r="H2955" s="26">
        <v>197838</v>
      </c>
      <c r="I2955" s="26"/>
      <c r="J2955" s="26"/>
      <c r="K2955" s="26"/>
      <c r="L2955" s="26"/>
      <c r="M2955" s="26"/>
      <c r="N2955" s="26"/>
      <c r="O2955" s="26"/>
      <c r="P2955" s="26"/>
      <c r="Q2955" s="26"/>
      <c r="R2955" s="26"/>
      <c r="S2955" s="26"/>
      <c r="T2955" s="26"/>
    </row>
    <row r="2956" spans="1:20" x14ac:dyDescent="0.25">
      <c r="A2956" s="2" t="s">
        <v>4491</v>
      </c>
      <c r="B2956" s="10" t="s">
        <v>1509</v>
      </c>
      <c r="C2956" s="10"/>
      <c r="D2956" s="10"/>
      <c r="E2956" s="10"/>
      <c r="F2956" s="10"/>
      <c r="G2956" s="10"/>
      <c r="H2956" s="27">
        <f>SUM(H2954:H2955)</f>
        <v>197838</v>
      </c>
      <c r="I2956" s="27">
        <f>SUM(I2954:I2955)</f>
        <v>197838</v>
      </c>
      <c r="J2956" s="27"/>
      <c r="K2956" s="27"/>
      <c r="L2956" s="27"/>
      <c r="M2956" s="27"/>
      <c r="N2956" s="27"/>
      <c r="O2956" s="27"/>
      <c r="P2956" s="27"/>
      <c r="Q2956" s="27"/>
      <c r="R2956" s="27"/>
      <c r="S2956" s="27"/>
      <c r="T2956" s="27"/>
    </row>
    <row r="2957" spans="1:20" x14ac:dyDescent="0.25">
      <c r="A2957" s="2" t="s">
        <v>4491</v>
      </c>
      <c r="B2957" s="33">
        <v>8581242</v>
      </c>
      <c r="C2957" s="18" t="s">
        <v>275</v>
      </c>
      <c r="D2957" s="10" t="s">
        <v>1064</v>
      </c>
      <c r="E2957" s="18" t="s">
        <v>1065</v>
      </c>
      <c r="F2957" s="10" t="s">
        <v>39</v>
      </c>
      <c r="G2957" s="18" t="s">
        <v>10</v>
      </c>
      <c r="H2957" s="26"/>
      <c r="I2957" s="26"/>
      <c r="J2957" s="26"/>
      <c r="K2957" s="26"/>
      <c r="L2957" s="26"/>
      <c r="M2957" s="26"/>
      <c r="N2957" s="26">
        <v>2737297</v>
      </c>
      <c r="O2957" s="26"/>
      <c r="P2957" s="26"/>
      <c r="Q2957" s="26"/>
      <c r="R2957" s="26"/>
      <c r="S2957" s="26"/>
      <c r="T2957" s="26"/>
    </row>
    <row r="2958" spans="1:20" x14ac:dyDescent="0.25">
      <c r="A2958" s="2" t="s">
        <v>4491</v>
      </c>
      <c r="B2958" s="37"/>
      <c r="C2958" s="35" t="s">
        <v>1218</v>
      </c>
      <c r="D2958" s="33" t="s">
        <v>1219</v>
      </c>
      <c r="E2958" s="35" t="s">
        <v>1220</v>
      </c>
      <c r="F2958" s="10" t="s">
        <v>101</v>
      </c>
      <c r="G2958" s="18" t="s">
        <v>10</v>
      </c>
      <c r="H2958" s="26"/>
      <c r="I2958" s="26"/>
      <c r="J2958" s="26"/>
      <c r="K2958" s="26"/>
      <c r="L2958" s="26"/>
      <c r="M2958" s="26"/>
      <c r="N2958" s="26"/>
      <c r="O2958" s="26">
        <v>14528</v>
      </c>
      <c r="P2958" s="26"/>
      <c r="Q2958" s="26"/>
      <c r="R2958" s="26"/>
      <c r="S2958" s="26"/>
      <c r="T2958" s="26"/>
    </row>
    <row r="2959" spans="1:20" x14ac:dyDescent="0.25">
      <c r="A2959" s="2" t="s">
        <v>4491</v>
      </c>
      <c r="B2959" s="37"/>
      <c r="C2959" s="38"/>
      <c r="D2959" s="37"/>
      <c r="E2959" s="38"/>
      <c r="F2959" s="10" t="s">
        <v>47</v>
      </c>
      <c r="G2959" s="18" t="s">
        <v>10</v>
      </c>
      <c r="H2959" s="26"/>
      <c r="I2959" s="26"/>
      <c r="J2959" s="26"/>
      <c r="K2959" s="26"/>
      <c r="L2959" s="26"/>
      <c r="M2959" s="26"/>
      <c r="N2959" s="26"/>
      <c r="O2959" s="26">
        <v>1457280</v>
      </c>
      <c r="P2959" s="26"/>
      <c r="Q2959" s="26"/>
      <c r="R2959" s="26"/>
      <c r="S2959" s="26"/>
      <c r="T2959" s="26"/>
    </row>
    <row r="2960" spans="1:20" x14ac:dyDescent="0.25">
      <c r="A2960" s="2" t="s">
        <v>4491</v>
      </c>
      <c r="B2960" s="37"/>
      <c r="C2960" s="38"/>
      <c r="D2960" s="37"/>
      <c r="E2960" s="38"/>
      <c r="F2960" s="10" t="s">
        <v>9</v>
      </c>
      <c r="G2960" s="18" t="s">
        <v>10</v>
      </c>
      <c r="H2960" s="26"/>
      <c r="I2960" s="26"/>
      <c r="J2960" s="26"/>
      <c r="K2960" s="26"/>
      <c r="L2960" s="26"/>
      <c r="M2960" s="26"/>
      <c r="N2960" s="26"/>
      <c r="O2960" s="26">
        <v>150000</v>
      </c>
      <c r="P2960" s="26"/>
      <c r="Q2960" s="26"/>
      <c r="R2960" s="26"/>
      <c r="S2960" s="26"/>
      <c r="T2960" s="26"/>
    </row>
    <row r="2961" spans="1:20" x14ac:dyDescent="0.25">
      <c r="A2961" s="2" t="s">
        <v>4491</v>
      </c>
      <c r="B2961" s="37"/>
      <c r="C2961" s="38"/>
      <c r="D2961" s="37"/>
      <c r="E2961" s="38"/>
      <c r="F2961" s="10" t="s">
        <v>490</v>
      </c>
      <c r="G2961" s="18" t="s">
        <v>10</v>
      </c>
      <c r="H2961" s="26"/>
      <c r="I2961" s="26"/>
      <c r="J2961" s="26"/>
      <c r="K2961" s="26"/>
      <c r="L2961" s="26"/>
      <c r="M2961" s="26"/>
      <c r="N2961" s="26"/>
      <c r="O2961" s="26">
        <v>89369</v>
      </c>
      <c r="P2961" s="26"/>
      <c r="Q2961" s="26"/>
      <c r="R2961" s="26"/>
      <c r="S2961" s="26"/>
      <c r="T2961" s="26"/>
    </row>
    <row r="2962" spans="1:20" x14ac:dyDescent="0.25">
      <c r="A2962" s="2" t="s">
        <v>4491</v>
      </c>
      <c r="B2962" s="34"/>
      <c r="C2962" s="36"/>
      <c r="D2962" s="34"/>
      <c r="E2962" s="36"/>
      <c r="F2962" s="10" t="s">
        <v>861</v>
      </c>
      <c r="G2962" s="18" t="s">
        <v>10</v>
      </c>
      <c r="H2962" s="26"/>
      <c r="I2962" s="26"/>
      <c r="J2962" s="26"/>
      <c r="K2962" s="26"/>
      <c r="L2962" s="26"/>
      <c r="M2962" s="26"/>
      <c r="N2962" s="26"/>
      <c r="O2962" s="26">
        <v>1026120</v>
      </c>
      <c r="P2962" s="26"/>
      <c r="Q2962" s="26"/>
      <c r="R2962" s="26"/>
      <c r="S2962" s="26"/>
      <c r="T2962" s="26"/>
    </row>
    <row r="2963" spans="1:20" x14ac:dyDescent="0.25">
      <c r="A2963" s="2" t="s">
        <v>4491</v>
      </c>
      <c r="B2963" s="10" t="s">
        <v>1510</v>
      </c>
      <c r="C2963" s="10"/>
      <c r="D2963" s="10"/>
      <c r="E2963" s="10"/>
      <c r="F2963" s="10"/>
      <c r="G2963" s="10"/>
      <c r="H2963" s="27"/>
      <c r="I2963" s="27"/>
      <c r="J2963" s="27"/>
      <c r="K2963" s="27"/>
      <c r="L2963" s="27"/>
      <c r="M2963" s="27"/>
      <c r="N2963" s="27">
        <f>SUM(N2957:N2962)</f>
        <v>2737297</v>
      </c>
      <c r="O2963" s="27">
        <f>SUM(O2957:O2962)</f>
        <v>2737297</v>
      </c>
      <c r="P2963" s="27"/>
      <c r="Q2963" s="27"/>
      <c r="R2963" s="27"/>
      <c r="S2963" s="27"/>
      <c r="T2963" s="27"/>
    </row>
    <row r="2964" spans="1:20" x14ac:dyDescent="0.25">
      <c r="A2964" s="2" t="s">
        <v>4491</v>
      </c>
      <c r="B2964" s="33">
        <v>8771547</v>
      </c>
      <c r="C2964" s="35" t="s">
        <v>6</v>
      </c>
      <c r="D2964" s="33" t="s">
        <v>1394</v>
      </c>
      <c r="E2964" s="35" t="s">
        <v>1395</v>
      </c>
      <c r="F2964" s="10" t="s">
        <v>96</v>
      </c>
      <c r="G2964" s="18" t="s">
        <v>67</v>
      </c>
      <c r="H2964" s="26">
        <v>8000000</v>
      </c>
      <c r="I2964" s="26"/>
      <c r="J2964" s="26"/>
      <c r="K2964" s="26"/>
      <c r="L2964" s="26"/>
      <c r="M2964" s="26"/>
      <c r="N2964" s="26"/>
      <c r="O2964" s="26"/>
      <c r="P2964" s="26"/>
      <c r="Q2964" s="26"/>
      <c r="R2964" s="26"/>
      <c r="S2964" s="26"/>
      <c r="T2964" s="26"/>
    </row>
    <row r="2965" spans="1:20" x14ac:dyDescent="0.25">
      <c r="A2965" s="2" t="s">
        <v>4491</v>
      </c>
      <c r="B2965" s="37"/>
      <c r="C2965" s="38"/>
      <c r="D2965" s="37"/>
      <c r="E2965" s="38"/>
      <c r="F2965" s="10" t="s">
        <v>417</v>
      </c>
      <c r="G2965" s="18" t="s">
        <v>67</v>
      </c>
      <c r="H2965" s="26"/>
      <c r="I2965" s="26">
        <v>16000000</v>
      </c>
      <c r="J2965" s="26"/>
      <c r="K2965" s="26"/>
      <c r="L2965" s="26"/>
      <c r="M2965" s="26"/>
      <c r="N2965" s="26"/>
      <c r="O2965" s="26"/>
      <c r="P2965" s="26"/>
      <c r="Q2965" s="26"/>
      <c r="R2965" s="26"/>
      <c r="S2965" s="26"/>
      <c r="T2965" s="26"/>
    </row>
    <row r="2966" spans="1:20" x14ac:dyDescent="0.25">
      <c r="A2966" s="2" t="s">
        <v>4491</v>
      </c>
      <c r="B2966" s="37"/>
      <c r="C2966" s="38"/>
      <c r="D2966" s="37"/>
      <c r="E2966" s="38"/>
      <c r="F2966" s="10" t="s">
        <v>298</v>
      </c>
      <c r="G2966" s="18" t="s">
        <v>67</v>
      </c>
      <c r="H2966" s="26">
        <v>4000000</v>
      </c>
      <c r="I2966" s="26"/>
      <c r="J2966" s="26"/>
      <c r="K2966" s="26"/>
      <c r="L2966" s="26"/>
      <c r="M2966" s="26"/>
      <c r="N2966" s="26"/>
      <c r="O2966" s="26"/>
      <c r="P2966" s="26"/>
      <c r="Q2966" s="26"/>
      <c r="R2966" s="26"/>
      <c r="S2966" s="26"/>
      <c r="T2966" s="26"/>
    </row>
    <row r="2967" spans="1:20" x14ac:dyDescent="0.25">
      <c r="A2967" s="2" t="s">
        <v>4491</v>
      </c>
      <c r="B2967" s="34"/>
      <c r="C2967" s="36"/>
      <c r="D2967" s="34"/>
      <c r="E2967" s="36"/>
      <c r="F2967" s="10" t="s">
        <v>405</v>
      </c>
      <c r="G2967" s="18" t="s">
        <v>67</v>
      </c>
      <c r="H2967" s="26">
        <v>4000000</v>
      </c>
      <c r="I2967" s="26"/>
      <c r="J2967" s="26"/>
      <c r="K2967" s="26"/>
      <c r="L2967" s="26"/>
      <c r="M2967" s="26"/>
      <c r="N2967" s="26"/>
      <c r="O2967" s="26"/>
      <c r="P2967" s="26"/>
      <c r="Q2967" s="26"/>
      <c r="R2967" s="26"/>
      <c r="S2967" s="26"/>
      <c r="T2967" s="26"/>
    </row>
    <row r="2968" spans="1:20" x14ac:dyDescent="0.25">
      <c r="A2968" s="2" t="s">
        <v>4491</v>
      </c>
      <c r="B2968" s="10" t="s">
        <v>1511</v>
      </c>
      <c r="C2968" s="10"/>
      <c r="D2968" s="10"/>
      <c r="E2968" s="10"/>
      <c r="F2968" s="10"/>
      <c r="G2968" s="10"/>
      <c r="H2968" s="27">
        <f>SUM(H2964:H2967)</f>
        <v>16000000</v>
      </c>
      <c r="I2968" s="27">
        <f>SUM(I2964:I2967)</f>
        <v>16000000</v>
      </c>
      <c r="J2968" s="27"/>
      <c r="K2968" s="27"/>
      <c r="L2968" s="27"/>
      <c r="M2968" s="27"/>
      <c r="N2968" s="27"/>
      <c r="O2968" s="27"/>
      <c r="P2968" s="27"/>
      <c r="Q2968" s="27"/>
      <c r="R2968" s="27"/>
      <c r="S2968" s="27"/>
      <c r="T2968" s="27"/>
    </row>
    <row r="2969" spans="1:20" x14ac:dyDescent="0.25">
      <c r="A2969" s="2" t="s">
        <v>4491</v>
      </c>
      <c r="B2969" s="33">
        <v>8732147</v>
      </c>
      <c r="C2969" s="35" t="s">
        <v>98</v>
      </c>
      <c r="D2969" s="33" t="s">
        <v>248</v>
      </c>
      <c r="E2969" s="35" t="s">
        <v>249</v>
      </c>
      <c r="F2969" s="10" t="s">
        <v>37</v>
      </c>
      <c r="G2969" s="18" t="s">
        <v>549</v>
      </c>
      <c r="H2969" s="26">
        <v>1102650</v>
      </c>
      <c r="I2969" s="26"/>
      <c r="J2969" s="26"/>
      <c r="K2969" s="26"/>
      <c r="L2969" s="26"/>
      <c r="M2969" s="26"/>
      <c r="N2969" s="26"/>
      <c r="O2969" s="26"/>
      <c r="P2969" s="26"/>
      <c r="Q2969" s="26"/>
      <c r="R2969" s="26"/>
      <c r="S2969" s="26"/>
      <c r="T2969" s="26"/>
    </row>
    <row r="2970" spans="1:20" x14ac:dyDescent="0.25">
      <c r="A2970" s="2" t="s">
        <v>4491</v>
      </c>
      <c r="B2970" s="37"/>
      <c r="C2970" s="38"/>
      <c r="D2970" s="37"/>
      <c r="E2970" s="38"/>
      <c r="F2970" s="10" t="s">
        <v>17</v>
      </c>
      <c r="G2970" s="18" t="s">
        <v>549</v>
      </c>
      <c r="H2970" s="26"/>
      <c r="I2970" s="26">
        <v>99238.5</v>
      </c>
      <c r="J2970" s="26"/>
      <c r="K2970" s="26"/>
      <c r="L2970" s="26"/>
      <c r="M2970" s="26"/>
      <c r="N2970" s="26"/>
      <c r="O2970" s="26"/>
      <c r="P2970" s="26"/>
      <c r="Q2970" s="26"/>
      <c r="R2970" s="26"/>
      <c r="S2970" s="26"/>
      <c r="T2970" s="26"/>
    </row>
    <row r="2971" spans="1:20" x14ac:dyDescent="0.25">
      <c r="A2971" s="2" t="s">
        <v>4491</v>
      </c>
      <c r="B2971" s="34"/>
      <c r="C2971" s="36"/>
      <c r="D2971" s="34"/>
      <c r="E2971" s="36"/>
      <c r="F2971" s="10" t="s">
        <v>20</v>
      </c>
      <c r="G2971" s="18" t="s">
        <v>549</v>
      </c>
      <c r="H2971" s="26"/>
      <c r="I2971" s="26">
        <v>1003411.5</v>
      </c>
      <c r="J2971" s="26"/>
      <c r="K2971" s="26"/>
      <c r="L2971" s="26"/>
      <c r="M2971" s="26"/>
      <c r="N2971" s="26"/>
      <c r="O2971" s="26"/>
      <c r="P2971" s="26"/>
      <c r="Q2971" s="26"/>
      <c r="R2971" s="26"/>
      <c r="S2971" s="26"/>
      <c r="T2971" s="26"/>
    </row>
    <row r="2972" spans="1:20" x14ac:dyDescent="0.25">
      <c r="A2972" s="2" t="s">
        <v>4491</v>
      </c>
      <c r="B2972" s="10" t="s">
        <v>1512</v>
      </c>
      <c r="C2972" s="10"/>
      <c r="D2972" s="10"/>
      <c r="E2972" s="10"/>
      <c r="F2972" s="10"/>
      <c r="G2972" s="10"/>
      <c r="H2972" s="27">
        <f>SUM(H2969:H2971)</f>
        <v>1102650</v>
      </c>
      <c r="I2972" s="27">
        <f>SUM(I2969:I2971)</f>
        <v>1102650</v>
      </c>
      <c r="J2972" s="27"/>
      <c r="K2972" s="27"/>
      <c r="L2972" s="27"/>
      <c r="M2972" s="27"/>
      <c r="N2972" s="27"/>
      <c r="O2972" s="27"/>
      <c r="P2972" s="27"/>
      <c r="Q2972" s="27"/>
      <c r="R2972" s="27"/>
      <c r="S2972" s="27"/>
      <c r="T2972" s="27"/>
    </row>
    <row r="2973" spans="1:20" x14ac:dyDescent="0.25">
      <c r="A2973" s="2" t="s">
        <v>4491</v>
      </c>
      <c r="B2973" s="33">
        <v>8557604</v>
      </c>
      <c r="C2973" s="35" t="s">
        <v>183</v>
      </c>
      <c r="D2973" s="33" t="s">
        <v>184</v>
      </c>
      <c r="E2973" s="35" t="s">
        <v>185</v>
      </c>
      <c r="F2973" s="10" t="s">
        <v>44</v>
      </c>
      <c r="G2973" s="18" t="s">
        <v>186</v>
      </c>
      <c r="H2973" s="26"/>
      <c r="I2973" s="26"/>
      <c r="J2973" s="26">
        <v>5513250</v>
      </c>
      <c r="K2973" s="26"/>
      <c r="L2973" s="26"/>
      <c r="M2973" s="26"/>
      <c r="N2973" s="26"/>
      <c r="O2973" s="26"/>
      <c r="P2973" s="26"/>
      <c r="Q2973" s="26"/>
      <c r="R2973" s="26"/>
      <c r="S2973" s="26"/>
      <c r="T2973" s="26"/>
    </row>
    <row r="2974" spans="1:20" x14ac:dyDescent="0.25">
      <c r="A2974" s="2" t="s">
        <v>4491</v>
      </c>
      <c r="B2974" s="37"/>
      <c r="C2974" s="38"/>
      <c r="D2974" s="37"/>
      <c r="E2974" s="38"/>
      <c r="F2974" s="10" t="s">
        <v>47</v>
      </c>
      <c r="G2974" s="18" t="s">
        <v>186</v>
      </c>
      <c r="H2974" s="26"/>
      <c r="I2974" s="26"/>
      <c r="J2974" s="26">
        <v>882120</v>
      </c>
      <c r="K2974" s="26"/>
      <c r="L2974" s="26"/>
      <c r="M2974" s="26"/>
      <c r="N2974" s="26"/>
      <c r="O2974" s="26"/>
      <c r="P2974" s="26"/>
      <c r="Q2974" s="26"/>
      <c r="R2974" s="26"/>
      <c r="S2974" s="26"/>
      <c r="T2974" s="26"/>
    </row>
    <row r="2975" spans="1:20" x14ac:dyDescent="0.25">
      <c r="A2975" s="2" t="s">
        <v>4491</v>
      </c>
      <c r="B2975" s="37"/>
      <c r="C2975" s="38"/>
      <c r="D2975" s="37"/>
      <c r="E2975" s="38"/>
      <c r="F2975" s="10" t="s">
        <v>11</v>
      </c>
      <c r="G2975" s="18" t="s">
        <v>186</v>
      </c>
      <c r="H2975" s="26"/>
      <c r="I2975" s="26"/>
      <c r="J2975" s="26">
        <v>99238.5</v>
      </c>
      <c r="K2975" s="26"/>
      <c r="L2975" s="26"/>
      <c r="M2975" s="26"/>
      <c r="N2975" s="26"/>
      <c r="O2975" s="26"/>
      <c r="P2975" s="26"/>
      <c r="Q2975" s="26"/>
      <c r="R2975" s="26"/>
      <c r="S2975" s="26"/>
      <c r="T2975" s="26"/>
    </row>
    <row r="2976" spans="1:20" x14ac:dyDescent="0.25">
      <c r="A2976" s="2" t="s">
        <v>4491</v>
      </c>
      <c r="B2976" s="37"/>
      <c r="C2976" s="38"/>
      <c r="D2976" s="37"/>
      <c r="E2976" s="38"/>
      <c r="F2976" s="10" t="s">
        <v>53</v>
      </c>
      <c r="G2976" s="18" t="s">
        <v>186</v>
      </c>
      <c r="H2976" s="26"/>
      <c r="I2976" s="26"/>
      <c r="J2976" s="26">
        <v>1102650</v>
      </c>
      <c r="K2976" s="26"/>
      <c r="L2976" s="26"/>
      <c r="M2976" s="26"/>
      <c r="N2976" s="26"/>
      <c r="O2976" s="26"/>
      <c r="P2976" s="26"/>
      <c r="Q2976" s="26"/>
      <c r="R2976" s="26"/>
      <c r="S2976" s="26"/>
      <c r="T2976" s="26"/>
    </row>
    <row r="2977" spans="1:20" x14ac:dyDescent="0.25">
      <c r="A2977" s="2" t="s">
        <v>4491</v>
      </c>
      <c r="B2977" s="37"/>
      <c r="C2977" s="38"/>
      <c r="D2977" s="37"/>
      <c r="E2977" s="38"/>
      <c r="F2977" s="10" t="s">
        <v>12</v>
      </c>
      <c r="G2977" s="18" t="s">
        <v>186</v>
      </c>
      <c r="H2977" s="26"/>
      <c r="I2977" s="26"/>
      <c r="J2977" s="26">
        <v>330795</v>
      </c>
      <c r="K2977" s="26"/>
      <c r="L2977" s="26"/>
      <c r="M2977" s="26"/>
      <c r="N2977" s="26"/>
      <c r="O2977" s="26"/>
      <c r="P2977" s="26"/>
      <c r="Q2977" s="26"/>
      <c r="R2977" s="26"/>
      <c r="S2977" s="26"/>
      <c r="T2977" s="26"/>
    </row>
    <row r="2978" spans="1:20" x14ac:dyDescent="0.25">
      <c r="A2978" s="2" t="s">
        <v>4491</v>
      </c>
      <c r="B2978" s="37"/>
      <c r="C2978" s="38"/>
      <c r="D2978" s="37"/>
      <c r="E2978" s="38"/>
      <c r="F2978" s="10" t="s">
        <v>14</v>
      </c>
      <c r="G2978" s="18" t="s">
        <v>186</v>
      </c>
      <c r="H2978" s="26"/>
      <c r="I2978" s="26"/>
      <c r="J2978" s="26">
        <v>110265</v>
      </c>
      <c r="K2978" s="26"/>
      <c r="L2978" s="26"/>
      <c r="M2978" s="26"/>
      <c r="N2978" s="26"/>
      <c r="O2978" s="26"/>
      <c r="P2978" s="26"/>
      <c r="Q2978" s="26"/>
      <c r="R2978" s="26"/>
      <c r="S2978" s="26"/>
      <c r="T2978" s="26"/>
    </row>
    <row r="2979" spans="1:20" x14ac:dyDescent="0.25">
      <c r="A2979" s="2" t="s">
        <v>4491</v>
      </c>
      <c r="B2979" s="37"/>
      <c r="C2979" s="38"/>
      <c r="D2979" s="37"/>
      <c r="E2979" s="38"/>
      <c r="F2979" s="10" t="s">
        <v>16</v>
      </c>
      <c r="G2979" s="18" t="s">
        <v>186</v>
      </c>
      <c r="H2979" s="26"/>
      <c r="I2979" s="26"/>
      <c r="J2979" s="26">
        <v>220530</v>
      </c>
      <c r="K2979" s="26"/>
      <c r="L2979" s="26"/>
      <c r="M2979" s="26"/>
      <c r="N2979" s="26"/>
      <c r="O2979" s="26"/>
      <c r="P2979" s="26"/>
      <c r="Q2979" s="26"/>
      <c r="R2979" s="26"/>
      <c r="S2979" s="26"/>
      <c r="T2979" s="26"/>
    </row>
    <row r="2980" spans="1:20" x14ac:dyDescent="0.25">
      <c r="A2980" s="2" t="s">
        <v>4491</v>
      </c>
      <c r="B2980" s="37"/>
      <c r="C2980" s="38"/>
      <c r="D2980" s="37"/>
      <c r="E2980" s="38"/>
      <c r="F2980" s="10" t="s">
        <v>18</v>
      </c>
      <c r="G2980" s="18" t="s">
        <v>186</v>
      </c>
      <c r="H2980" s="26"/>
      <c r="I2980" s="26"/>
      <c r="J2980" s="26">
        <v>1102650</v>
      </c>
      <c r="K2980" s="26"/>
      <c r="L2980" s="26"/>
      <c r="M2980" s="26"/>
      <c r="N2980" s="26"/>
      <c r="O2980" s="26"/>
      <c r="P2980" s="26"/>
      <c r="Q2980" s="26"/>
      <c r="R2980" s="26"/>
      <c r="S2980" s="26"/>
      <c r="T2980" s="26"/>
    </row>
    <row r="2981" spans="1:20" x14ac:dyDescent="0.25">
      <c r="A2981" s="2" t="s">
        <v>4491</v>
      </c>
      <c r="B2981" s="37"/>
      <c r="C2981" s="38"/>
      <c r="D2981" s="37"/>
      <c r="E2981" s="38"/>
      <c r="F2981" s="10" t="s">
        <v>20</v>
      </c>
      <c r="G2981" s="18" t="s">
        <v>186</v>
      </c>
      <c r="H2981" s="26"/>
      <c r="I2981" s="26"/>
      <c r="J2981" s="26">
        <v>9167873.1600000001</v>
      </c>
      <c r="K2981" s="26"/>
      <c r="L2981" s="26"/>
      <c r="M2981" s="26"/>
      <c r="N2981" s="26"/>
      <c r="O2981" s="26"/>
      <c r="P2981" s="26"/>
      <c r="Q2981" s="26"/>
      <c r="R2981" s="26"/>
      <c r="S2981" s="26"/>
      <c r="T2981" s="26"/>
    </row>
    <row r="2982" spans="1:20" x14ac:dyDescent="0.25">
      <c r="A2982" s="2" t="s">
        <v>4491</v>
      </c>
      <c r="B2982" s="34"/>
      <c r="C2982" s="36"/>
      <c r="D2982" s="34"/>
      <c r="E2982" s="36"/>
      <c r="F2982" s="10" t="s">
        <v>188</v>
      </c>
      <c r="G2982" s="18" t="s">
        <v>186</v>
      </c>
      <c r="H2982" s="26"/>
      <c r="I2982" s="26"/>
      <c r="J2982" s="26">
        <v>110265</v>
      </c>
      <c r="K2982" s="26"/>
      <c r="L2982" s="26"/>
      <c r="M2982" s="26"/>
      <c r="N2982" s="26"/>
      <c r="O2982" s="26"/>
      <c r="P2982" s="26"/>
      <c r="Q2982" s="26"/>
      <c r="R2982" s="26"/>
      <c r="S2982" s="26"/>
      <c r="T2982" s="26"/>
    </row>
    <row r="2983" spans="1:20" x14ac:dyDescent="0.25">
      <c r="A2983" s="2" t="s">
        <v>4491</v>
      </c>
      <c r="B2983" s="10" t="s">
        <v>1513</v>
      </c>
      <c r="C2983" s="10"/>
      <c r="D2983" s="10"/>
      <c r="E2983" s="10"/>
      <c r="F2983" s="10"/>
      <c r="G2983" s="10"/>
      <c r="H2983" s="27"/>
      <c r="I2983" s="27"/>
      <c r="J2983" s="27">
        <f>SUM(J2973:J2982)</f>
        <v>18639636.66</v>
      </c>
      <c r="K2983" s="27"/>
      <c r="L2983" s="27"/>
      <c r="M2983" s="27"/>
      <c r="N2983" s="27"/>
      <c r="O2983" s="27"/>
      <c r="P2983" s="27"/>
      <c r="Q2983" s="27"/>
      <c r="R2983" s="27"/>
      <c r="S2983" s="27"/>
      <c r="T2983" s="27"/>
    </row>
    <row r="2984" spans="1:20" x14ac:dyDescent="0.25">
      <c r="A2984" s="2" t="s">
        <v>4491</v>
      </c>
      <c r="B2984" s="33">
        <v>8695532</v>
      </c>
      <c r="C2984" s="18" t="s">
        <v>25</v>
      </c>
      <c r="D2984" s="10" t="s">
        <v>26</v>
      </c>
      <c r="E2984" s="18" t="s">
        <v>27</v>
      </c>
      <c r="F2984" s="10" t="s">
        <v>24</v>
      </c>
      <c r="G2984" s="18" t="s">
        <v>10</v>
      </c>
      <c r="H2984" s="26"/>
      <c r="I2984" s="26"/>
      <c r="J2984" s="26"/>
      <c r="K2984" s="26"/>
      <c r="L2984" s="26"/>
      <c r="M2984" s="26"/>
      <c r="N2984" s="26">
        <v>53456472</v>
      </c>
      <c r="O2984" s="26"/>
      <c r="P2984" s="26"/>
      <c r="Q2984" s="26"/>
      <c r="R2984" s="26"/>
      <c r="S2984" s="26"/>
      <c r="T2984" s="26"/>
    </row>
    <row r="2985" spans="1:20" x14ac:dyDescent="0.25">
      <c r="A2985" s="2" t="s">
        <v>4491</v>
      </c>
      <c r="B2985" s="37"/>
      <c r="C2985" s="35" t="s">
        <v>84</v>
      </c>
      <c r="D2985" s="33" t="s">
        <v>85</v>
      </c>
      <c r="E2985" s="35" t="s">
        <v>86</v>
      </c>
      <c r="F2985" s="10" t="s">
        <v>77</v>
      </c>
      <c r="G2985" s="18" t="s">
        <v>10</v>
      </c>
      <c r="H2985" s="26"/>
      <c r="I2985" s="26"/>
      <c r="J2985" s="26"/>
      <c r="K2985" s="26"/>
      <c r="L2985" s="26"/>
      <c r="M2985" s="26"/>
      <c r="N2985" s="26"/>
      <c r="O2985" s="26">
        <v>40000000</v>
      </c>
      <c r="P2985" s="26"/>
      <c r="Q2985" s="26"/>
      <c r="R2985" s="26"/>
      <c r="S2985" s="26"/>
      <c r="T2985" s="26"/>
    </row>
    <row r="2986" spans="1:20" x14ac:dyDescent="0.25">
      <c r="A2986" s="2" t="s">
        <v>4491</v>
      </c>
      <c r="B2986" s="34"/>
      <c r="C2986" s="36"/>
      <c r="D2986" s="34"/>
      <c r="E2986" s="36"/>
      <c r="F2986" s="10" t="s">
        <v>24</v>
      </c>
      <c r="G2986" s="18" t="s">
        <v>10</v>
      </c>
      <c r="H2986" s="26"/>
      <c r="I2986" s="26"/>
      <c r="J2986" s="26"/>
      <c r="K2986" s="26"/>
      <c r="L2986" s="26"/>
      <c r="M2986" s="26"/>
      <c r="N2986" s="26"/>
      <c r="O2986" s="26">
        <v>13456472</v>
      </c>
      <c r="P2986" s="26"/>
      <c r="Q2986" s="26"/>
      <c r="R2986" s="26"/>
      <c r="S2986" s="26"/>
      <c r="T2986" s="26"/>
    </row>
    <row r="2987" spans="1:20" x14ac:dyDescent="0.25">
      <c r="A2987" s="2" t="s">
        <v>4491</v>
      </c>
      <c r="B2987" s="10" t="s">
        <v>1514</v>
      </c>
      <c r="C2987" s="10"/>
      <c r="D2987" s="10"/>
      <c r="E2987" s="10"/>
      <c r="F2987" s="10"/>
      <c r="G2987" s="10"/>
      <c r="H2987" s="27"/>
      <c r="I2987" s="27"/>
      <c r="J2987" s="27"/>
      <c r="K2987" s="27"/>
      <c r="L2987" s="27"/>
      <c r="M2987" s="27"/>
      <c r="N2987" s="27">
        <f>SUM(N2984:N2986)</f>
        <v>53456472</v>
      </c>
      <c r="O2987" s="27">
        <f>SUM(O2984:O2986)</f>
        <v>53456472</v>
      </c>
      <c r="P2987" s="27"/>
      <c r="Q2987" s="27"/>
      <c r="R2987" s="27"/>
      <c r="S2987" s="27"/>
      <c r="T2987" s="27"/>
    </row>
    <row r="2988" spans="1:20" x14ac:dyDescent="0.25">
      <c r="A2988" s="2" t="s">
        <v>4491</v>
      </c>
      <c r="B2988" s="33">
        <v>8630357</v>
      </c>
      <c r="C2988" s="35" t="s">
        <v>261</v>
      </c>
      <c r="D2988" s="33" t="s">
        <v>513</v>
      </c>
      <c r="E2988" s="35" t="s">
        <v>514</v>
      </c>
      <c r="F2988" s="10" t="s">
        <v>23</v>
      </c>
      <c r="G2988" s="18" t="s">
        <v>10</v>
      </c>
      <c r="H2988" s="26"/>
      <c r="I2988" s="26"/>
      <c r="J2988" s="26"/>
      <c r="K2988" s="26"/>
      <c r="L2988" s="26"/>
      <c r="M2988" s="26"/>
      <c r="N2988" s="26"/>
      <c r="O2988" s="26">
        <v>2059330</v>
      </c>
      <c r="P2988" s="26"/>
      <c r="Q2988" s="26"/>
      <c r="R2988" s="26"/>
      <c r="S2988" s="26"/>
      <c r="T2988" s="26"/>
    </row>
    <row r="2989" spans="1:20" x14ac:dyDescent="0.25">
      <c r="A2989" s="2" t="s">
        <v>4491</v>
      </c>
      <c r="B2989" s="37"/>
      <c r="C2989" s="38"/>
      <c r="D2989" s="34"/>
      <c r="E2989" s="36"/>
      <c r="F2989" s="10" t="s">
        <v>515</v>
      </c>
      <c r="G2989" s="18" t="s">
        <v>10</v>
      </c>
      <c r="H2989" s="26"/>
      <c r="I2989" s="26"/>
      <c r="J2989" s="26"/>
      <c r="K2989" s="26"/>
      <c r="L2989" s="26"/>
      <c r="M2989" s="26"/>
      <c r="N2989" s="26">
        <v>759191</v>
      </c>
      <c r="O2989" s="26"/>
      <c r="P2989" s="26"/>
      <c r="Q2989" s="26"/>
      <c r="R2989" s="26"/>
      <c r="S2989" s="26"/>
      <c r="T2989" s="26"/>
    </row>
    <row r="2990" spans="1:20" x14ac:dyDescent="0.25">
      <c r="A2990" s="2" t="s">
        <v>4491</v>
      </c>
      <c r="B2990" s="34"/>
      <c r="C2990" s="36"/>
      <c r="D2990" s="10" t="s">
        <v>590</v>
      </c>
      <c r="E2990" s="18" t="s">
        <v>591</v>
      </c>
      <c r="F2990" s="10" t="s">
        <v>515</v>
      </c>
      <c r="G2990" s="18" t="s">
        <v>10</v>
      </c>
      <c r="H2990" s="26"/>
      <c r="I2990" s="26"/>
      <c r="J2990" s="26"/>
      <c r="K2990" s="26"/>
      <c r="L2990" s="26"/>
      <c r="M2990" s="26"/>
      <c r="N2990" s="26">
        <v>1300139</v>
      </c>
      <c r="O2990" s="26"/>
      <c r="P2990" s="26"/>
      <c r="Q2990" s="26"/>
      <c r="R2990" s="26"/>
      <c r="S2990" s="26"/>
      <c r="T2990" s="26"/>
    </row>
    <row r="2991" spans="1:20" x14ac:dyDescent="0.25">
      <c r="A2991" s="2" t="s">
        <v>4491</v>
      </c>
      <c r="B2991" s="10" t="s">
        <v>1515</v>
      </c>
      <c r="C2991" s="10"/>
      <c r="D2991" s="10"/>
      <c r="E2991" s="10"/>
      <c r="F2991" s="10"/>
      <c r="G2991" s="10"/>
      <c r="H2991" s="27"/>
      <c r="I2991" s="27"/>
      <c r="J2991" s="27"/>
      <c r="K2991" s="27"/>
      <c r="L2991" s="27"/>
      <c r="M2991" s="27"/>
      <c r="N2991" s="27">
        <f>SUM(N2988:N2990)</f>
        <v>2059330</v>
      </c>
      <c r="O2991" s="27">
        <f>SUM(O2988:O2990)</f>
        <v>2059330</v>
      </c>
      <c r="P2991" s="27"/>
      <c r="Q2991" s="27"/>
      <c r="R2991" s="27"/>
      <c r="S2991" s="27"/>
      <c r="T2991" s="27"/>
    </row>
    <row r="2992" spans="1:20" x14ac:dyDescent="0.25">
      <c r="A2992" s="2" t="s">
        <v>4491</v>
      </c>
      <c r="B2992" s="33">
        <v>8581208</v>
      </c>
      <c r="C2992" s="35" t="s">
        <v>1516</v>
      </c>
      <c r="D2992" s="33" t="s">
        <v>1517</v>
      </c>
      <c r="E2992" s="35" t="s">
        <v>1518</v>
      </c>
      <c r="F2992" s="10" t="s">
        <v>18</v>
      </c>
      <c r="G2992" s="18" t="s">
        <v>10</v>
      </c>
      <c r="H2992" s="26"/>
      <c r="I2992" s="26"/>
      <c r="J2992" s="26"/>
      <c r="K2992" s="26"/>
      <c r="L2992" s="26"/>
      <c r="M2992" s="26"/>
      <c r="N2992" s="26">
        <v>900000</v>
      </c>
      <c r="O2992" s="26"/>
      <c r="P2992" s="26"/>
      <c r="Q2992" s="26"/>
      <c r="R2992" s="26"/>
      <c r="S2992" s="26"/>
      <c r="T2992" s="26"/>
    </row>
    <row r="2993" spans="1:20" x14ac:dyDescent="0.25">
      <c r="A2993" s="2" t="s">
        <v>4491</v>
      </c>
      <c r="B2993" s="37"/>
      <c r="C2993" s="36"/>
      <c r="D2993" s="34"/>
      <c r="E2993" s="36"/>
      <c r="F2993" s="10" t="s">
        <v>20</v>
      </c>
      <c r="G2993" s="18" t="s">
        <v>10</v>
      </c>
      <c r="H2993" s="26"/>
      <c r="I2993" s="26"/>
      <c r="J2993" s="26"/>
      <c r="K2993" s="26"/>
      <c r="L2993" s="26"/>
      <c r="M2993" s="26"/>
      <c r="N2993" s="26">
        <v>1539805</v>
      </c>
      <c r="O2993" s="26"/>
      <c r="P2993" s="26"/>
      <c r="Q2993" s="26"/>
      <c r="R2993" s="26"/>
      <c r="S2993" s="26"/>
      <c r="T2993" s="26"/>
    </row>
    <row r="2994" spans="1:20" x14ac:dyDescent="0.25">
      <c r="A2994" s="2" t="s">
        <v>4491</v>
      </c>
      <c r="B2994" s="34"/>
      <c r="C2994" s="18" t="s">
        <v>1218</v>
      </c>
      <c r="D2994" s="10" t="s">
        <v>1219</v>
      </c>
      <c r="E2994" s="18" t="s">
        <v>1220</v>
      </c>
      <c r="F2994" s="10" t="s">
        <v>44</v>
      </c>
      <c r="G2994" s="18" t="s">
        <v>10</v>
      </c>
      <c r="H2994" s="26"/>
      <c r="I2994" s="26"/>
      <c r="J2994" s="26"/>
      <c r="K2994" s="26"/>
      <c r="L2994" s="26"/>
      <c r="M2994" s="26"/>
      <c r="N2994" s="26"/>
      <c r="O2994" s="26">
        <v>2439805</v>
      </c>
      <c r="P2994" s="26"/>
      <c r="Q2994" s="26"/>
      <c r="R2994" s="26"/>
      <c r="S2994" s="26"/>
      <c r="T2994" s="26"/>
    </row>
    <row r="2995" spans="1:20" x14ac:dyDescent="0.25">
      <c r="A2995" s="2" t="s">
        <v>4491</v>
      </c>
      <c r="B2995" s="10" t="s">
        <v>1519</v>
      </c>
      <c r="C2995" s="10"/>
      <c r="D2995" s="10"/>
      <c r="E2995" s="10"/>
      <c r="F2995" s="10"/>
      <c r="G2995" s="10"/>
      <c r="H2995" s="27"/>
      <c r="I2995" s="27"/>
      <c r="J2995" s="27"/>
      <c r="K2995" s="27"/>
      <c r="L2995" s="27"/>
      <c r="M2995" s="27"/>
      <c r="N2995" s="27">
        <f>SUM(N2992:N2994)</f>
        <v>2439805</v>
      </c>
      <c r="O2995" s="27">
        <f>SUM(O2992:O2994)</f>
        <v>2439805</v>
      </c>
      <c r="P2995" s="27"/>
      <c r="Q2995" s="27"/>
      <c r="R2995" s="27"/>
      <c r="S2995" s="27"/>
      <c r="T2995" s="27"/>
    </row>
    <row r="2996" spans="1:20" x14ac:dyDescent="0.25">
      <c r="A2996" s="2" t="s">
        <v>4491</v>
      </c>
      <c r="B2996" s="33">
        <v>8504870</v>
      </c>
      <c r="C2996" s="35" t="s">
        <v>344</v>
      </c>
      <c r="D2996" s="33" t="s">
        <v>345</v>
      </c>
      <c r="E2996" s="35" t="s">
        <v>346</v>
      </c>
      <c r="F2996" s="10" t="s">
        <v>18</v>
      </c>
      <c r="G2996" s="18" t="s">
        <v>10</v>
      </c>
      <c r="H2996" s="26"/>
      <c r="I2996" s="26"/>
      <c r="J2996" s="26"/>
      <c r="K2996" s="26"/>
      <c r="L2996" s="26"/>
      <c r="M2996" s="26"/>
      <c r="N2996" s="26"/>
      <c r="O2996" s="26">
        <v>225000</v>
      </c>
      <c r="P2996" s="26"/>
      <c r="Q2996" s="26"/>
      <c r="R2996" s="26"/>
      <c r="S2996" s="26"/>
      <c r="T2996" s="26"/>
    </row>
    <row r="2997" spans="1:20" x14ac:dyDescent="0.25">
      <c r="A2997" s="2" t="s">
        <v>4491</v>
      </c>
      <c r="B2997" s="37"/>
      <c r="C2997" s="38"/>
      <c r="D2997" s="37"/>
      <c r="E2997" s="38"/>
      <c r="F2997" s="10" t="s">
        <v>77</v>
      </c>
      <c r="G2997" s="18" t="s">
        <v>10</v>
      </c>
      <c r="H2997" s="26"/>
      <c r="I2997" s="26"/>
      <c r="J2997" s="26"/>
      <c r="K2997" s="26"/>
      <c r="L2997" s="26"/>
      <c r="M2997" s="26"/>
      <c r="N2997" s="26">
        <v>225000</v>
      </c>
      <c r="O2997" s="26"/>
      <c r="P2997" s="26"/>
      <c r="Q2997" s="26"/>
      <c r="R2997" s="26"/>
      <c r="S2997" s="26"/>
      <c r="T2997" s="26"/>
    </row>
    <row r="2998" spans="1:20" x14ac:dyDescent="0.25">
      <c r="A2998" s="2" t="s">
        <v>4491</v>
      </c>
      <c r="B2998" s="37"/>
      <c r="C2998" s="38"/>
      <c r="D2998" s="37"/>
      <c r="E2998" s="38"/>
      <c r="F2998" s="10" t="s">
        <v>22</v>
      </c>
      <c r="G2998" s="18" t="s">
        <v>10</v>
      </c>
      <c r="H2998" s="26"/>
      <c r="I2998" s="26"/>
      <c r="J2998" s="26"/>
      <c r="K2998" s="26"/>
      <c r="L2998" s="26"/>
      <c r="M2998" s="26"/>
      <c r="N2998" s="26"/>
      <c r="O2998" s="26">
        <v>412500</v>
      </c>
      <c r="P2998" s="26"/>
      <c r="Q2998" s="26"/>
      <c r="R2998" s="26"/>
      <c r="S2998" s="26"/>
      <c r="T2998" s="26"/>
    </row>
    <row r="2999" spans="1:20" x14ac:dyDescent="0.25">
      <c r="A2999" s="2" t="s">
        <v>4491</v>
      </c>
      <c r="B2999" s="34"/>
      <c r="C2999" s="36"/>
      <c r="D2999" s="34"/>
      <c r="E2999" s="36"/>
      <c r="F2999" s="10" t="s">
        <v>24</v>
      </c>
      <c r="G2999" s="18" t="s">
        <v>10</v>
      </c>
      <c r="H2999" s="26"/>
      <c r="I2999" s="26"/>
      <c r="J2999" s="26"/>
      <c r="K2999" s="26"/>
      <c r="L2999" s="26"/>
      <c r="M2999" s="26"/>
      <c r="N2999" s="26">
        <v>412500</v>
      </c>
      <c r="O2999" s="26"/>
      <c r="P2999" s="26"/>
      <c r="Q2999" s="26"/>
      <c r="R2999" s="26"/>
      <c r="S2999" s="26"/>
      <c r="T2999" s="26"/>
    </row>
    <row r="3000" spans="1:20" x14ac:dyDescent="0.25">
      <c r="A3000" s="2" t="s">
        <v>4491</v>
      </c>
      <c r="B3000" s="10" t="s">
        <v>1520</v>
      </c>
      <c r="C3000" s="10"/>
      <c r="D3000" s="10"/>
      <c r="E3000" s="10"/>
      <c r="F3000" s="10"/>
      <c r="G3000" s="10"/>
      <c r="H3000" s="27"/>
      <c r="I3000" s="27"/>
      <c r="J3000" s="27"/>
      <c r="K3000" s="27"/>
      <c r="L3000" s="27"/>
      <c r="M3000" s="27"/>
      <c r="N3000" s="27">
        <f>SUM(N2996:N2999)</f>
        <v>637500</v>
      </c>
      <c r="O3000" s="27">
        <f>SUM(O2996:O2999)</f>
        <v>637500</v>
      </c>
      <c r="P3000" s="27"/>
      <c r="Q3000" s="27"/>
      <c r="R3000" s="27"/>
      <c r="S3000" s="27"/>
      <c r="T3000" s="27"/>
    </row>
    <row r="3001" spans="1:20" x14ac:dyDescent="0.25">
      <c r="A3001" s="2" t="s">
        <v>4491</v>
      </c>
      <c r="B3001" s="33">
        <v>8801569</v>
      </c>
      <c r="C3001" s="35" t="s">
        <v>41</v>
      </c>
      <c r="D3001" s="33" t="s">
        <v>1521</v>
      </c>
      <c r="E3001" s="35" t="s">
        <v>1522</v>
      </c>
      <c r="F3001" s="10" t="s">
        <v>44</v>
      </c>
      <c r="G3001" s="18" t="s">
        <v>10</v>
      </c>
      <c r="H3001" s="26"/>
      <c r="I3001" s="26"/>
      <c r="J3001" s="26"/>
      <c r="K3001" s="26"/>
      <c r="L3001" s="26"/>
      <c r="M3001" s="26"/>
      <c r="N3001" s="26">
        <v>791340</v>
      </c>
      <c r="O3001" s="26"/>
      <c r="P3001" s="26"/>
      <c r="Q3001" s="26"/>
      <c r="R3001" s="26"/>
      <c r="S3001" s="26"/>
      <c r="T3001" s="26"/>
    </row>
    <row r="3002" spans="1:20" x14ac:dyDescent="0.25">
      <c r="A3002" s="2" t="s">
        <v>4491</v>
      </c>
      <c r="B3002" s="37"/>
      <c r="C3002" s="38"/>
      <c r="D3002" s="37"/>
      <c r="E3002" s="38"/>
      <c r="F3002" s="10" t="s">
        <v>47</v>
      </c>
      <c r="G3002" s="18" t="s">
        <v>10</v>
      </c>
      <c r="H3002" s="26"/>
      <c r="I3002" s="26"/>
      <c r="J3002" s="26"/>
      <c r="K3002" s="26"/>
      <c r="L3002" s="26"/>
      <c r="M3002" s="26"/>
      <c r="N3002" s="26">
        <v>118701</v>
      </c>
      <c r="O3002" s="26"/>
      <c r="P3002" s="26"/>
      <c r="Q3002" s="26"/>
      <c r="R3002" s="26"/>
      <c r="S3002" s="26"/>
      <c r="T3002" s="26"/>
    </row>
    <row r="3003" spans="1:20" x14ac:dyDescent="0.25">
      <c r="A3003" s="2" t="s">
        <v>4491</v>
      </c>
      <c r="B3003" s="34"/>
      <c r="C3003" s="36"/>
      <c r="D3003" s="34"/>
      <c r="E3003" s="36"/>
      <c r="F3003" s="10" t="s">
        <v>22</v>
      </c>
      <c r="G3003" s="18" t="s">
        <v>10</v>
      </c>
      <c r="H3003" s="26"/>
      <c r="I3003" s="26"/>
      <c r="J3003" s="26"/>
      <c r="K3003" s="26"/>
      <c r="L3003" s="26"/>
      <c r="M3003" s="26"/>
      <c r="N3003" s="26"/>
      <c r="O3003" s="26">
        <v>910041</v>
      </c>
      <c r="P3003" s="26"/>
      <c r="Q3003" s="26"/>
      <c r="R3003" s="26"/>
      <c r="S3003" s="26"/>
      <c r="T3003" s="26"/>
    </row>
    <row r="3004" spans="1:20" x14ac:dyDescent="0.25">
      <c r="A3004" s="2" t="s">
        <v>4491</v>
      </c>
      <c r="B3004" s="10" t="s">
        <v>1523</v>
      </c>
      <c r="C3004" s="10"/>
      <c r="D3004" s="10"/>
      <c r="E3004" s="10"/>
      <c r="F3004" s="10"/>
      <c r="G3004" s="10"/>
      <c r="H3004" s="27"/>
      <c r="I3004" s="27"/>
      <c r="J3004" s="27"/>
      <c r="K3004" s="27"/>
      <c r="L3004" s="27"/>
      <c r="M3004" s="27"/>
      <c r="N3004" s="27">
        <f>SUM(N3001:N3003)</f>
        <v>910041</v>
      </c>
      <c r="O3004" s="27">
        <f>SUM(O3001:O3003)</f>
        <v>910041</v>
      </c>
      <c r="P3004" s="27"/>
      <c r="Q3004" s="27"/>
      <c r="R3004" s="27"/>
      <c r="S3004" s="27"/>
      <c r="T3004" s="27"/>
    </row>
    <row r="3005" spans="1:20" x14ac:dyDescent="0.25">
      <c r="A3005" s="2" t="s">
        <v>4491</v>
      </c>
      <c r="B3005" s="33">
        <v>8514444</v>
      </c>
      <c r="C3005" s="35" t="s">
        <v>340</v>
      </c>
      <c r="D3005" s="33" t="s">
        <v>828</v>
      </c>
      <c r="E3005" s="35" t="s">
        <v>829</v>
      </c>
      <c r="F3005" s="10" t="s">
        <v>13</v>
      </c>
      <c r="G3005" s="18" t="s">
        <v>10</v>
      </c>
      <c r="H3005" s="26"/>
      <c r="I3005" s="26"/>
      <c r="J3005" s="26"/>
      <c r="K3005" s="26"/>
      <c r="L3005" s="26"/>
      <c r="M3005" s="26"/>
      <c r="N3005" s="26">
        <v>1800000</v>
      </c>
      <c r="O3005" s="26"/>
      <c r="P3005" s="26"/>
      <c r="Q3005" s="26"/>
      <c r="R3005" s="26"/>
      <c r="S3005" s="26"/>
      <c r="T3005" s="26"/>
    </row>
    <row r="3006" spans="1:20" x14ac:dyDescent="0.25">
      <c r="A3006" s="2" t="s">
        <v>4491</v>
      </c>
      <c r="B3006" s="37"/>
      <c r="C3006" s="38"/>
      <c r="D3006" s="37"/>
      <c r="E3006" s="38"/>
      <c r="F3006" s="10" t="s">
        <v>20</v>
      </c>
      <c r="G3006" s="18" t="s">
        <v>10</v>
      </c>
      <c r="H3006" s="26"/>
      <c r="I3006" s="26"/>
      <c r="J3006" s="26"/>
      <c r="K3006" s="26"/>
      <c r="L3006" s="26"/>
      <c r="M3006" s="26"/>
      <c r="N3006" s="26">
        <v>1000000</v>
      </c>
      <c r="O3006" s="26"/>
      <c r="P3006" s="26"/>
      <c r="Q3006" s="26"/>
      <c r="R3006" s="26"/>
      <c r="S3006" s="26"/>
      <c r="T3006" s="26"/>
    </row>
    <row r="3007" spans="1:20" x14ac:dyDescent="0.25">
      <c r="A3007" s="2" t="s">
        <v>4491</v>
      </c>
      <c r="B3007" s="34"/>
      <c r="C3007" s="36"/>
      <c r="D3007" s="34"/>
      <c r="E3007" s="36"/>
      <c r="F3007" s="10" t="s">
        <v>22</v>
      </c>
      <c r="G3007" s="18" t="s">
        <v>10</v>
      </c>
      <c r="H3007" s="26"/>
      <c r="I3007" s="26"/>
      <c r="J3007" s="26"/>
      <c r="K3007" s="26"/>
      <c r="L3007" s="26"/>
      <c r="M3007" s="26"/>
      <c r="N3007" s="26"/>
      <c r="O3007" s="26">
        <v>2800000</v>
      </c>
      <c r="P3007" s="26"/>
      <c r="Q3007" s="26"/>
      <c r="R3007" s="26"/>
      <c r="S3007" s="26"/>
      <c r="T3007" s="26"/>
    </row>
    <row r="3008" spans="1:20" x14ac:dyDescent="0.25">
      <c r="A3008" s="2" t="s">
        <v>4491</v>
      </c>
      <c r="B3008" s="10" t="s">
        <v>1524</v>
      </c>
      <c r="C3008" s="10"/>
      <c r="D3008" s="10"/>
      <c r="E3008" s="10"/>
      <c r="F3008" s="10"/>
      <c r="G3008" s="10"/>
      <c r="H3008" s="27"/>
      <c r="I3008" s="27"/>
      <c r="J3008" s="27"/>
      <c r="K3008" s="27"/>
      <c r="L3008" s="27"/>
      <c r="M3008" s="27"/>
      <c r="N3008" s="27">
        <f>SUM(N3005:N3007)</f>
        <v>2800000</v>
      </c>
      <c r="O3008" s="27">
        <f>SUM(O3005:O3007)</f>
        <v>2800000</v>
      </c>
      <c r="P3008" s="27"/>
      <c r="Q3008" s="27"/>
      <c r="R3008" s="27"/>
      <c r="S3008" s="27"/>
      <c r="T3008" s="27"/>
    </row>
    <row r="3009" spans="1:20" x14ac:dyDescent="0.25">
      <c r="A3009" s="2" t="s">
        <v>4491</v>
      </c>
      <c r="B3009" s="33">
        <v>8803067</v>
      </c>
      <c r="C3009" s="35" t="s">
        <v>340</v>
      </c>
      <c r="D3009" s="33" t="s">
        <v>828</v>
      </c>
      <c r="E3009" s="35" t="s">
        <v>829</v>
      </c>
      <c r="F3009" s="10" t="s">
        <v>13</v>
      </c>
      <c r="G3009" s="18" t="s">
        <v>10</v>
      </c>
      <c r="H3009" s="26"/>
      <c r="I3009" s="26"/>
      <c r="J3009" s="26"/>
      <c r="K3009" s="26"/>
      <c r="L3009" s="26"/>
      <c r="M3009" s="26"/>
      <c r="N3009" s="26">
        <v>200000</v>
      </c>
      <c r="O3009" s="26"/>
      <c r="P3009" s="26"/>
      <c r="Q3009" s="26"/>
      <c r="R3009" s="26"/>
      <c r="S3009" s="26"/>
      <c r="T3009" s="26"/>
    </row>
    <row r="3010" spans="1:20" x14ac:dyDescent="0.25">
      <c r="A3010" s="2" t="s">
        <v>4491</v>
      </c>
      <c r="B3010" s="37"/>
      <c r="C3010" s="38"/>
      <c r="D3010" s="37"/>
      <c r="E3010" s="38"/>
      <c r="F3010" s="10" t="s">
        <v>20</v>
      </c>
      <c r="G3010" s="18" t="s">
        <v>10</v>
      </c>
      <c r="H3010" s="26"/>
      <c r="I3010" s="26"/>
      <c r="J3010" s="26"/>
      <c r="K3010" s="26"/>
      <c r="L3010" s="26"/>
      <c r="M3010" s="26"/>
      <c r="N3010" s="26">
        <v>280119</v>
      </c>
      <c r="O3010" s="26"/>
      <c r="P3010" s="26"/>
      <c r="Q3010" s="26"/>
      <c r="R3010" s="26"/>
      <c r="S3010" s="26"/>
      <c r="T3010" s="26"/>
    </row>
    <row r="3011" spans="1:20" x14ac:dyDescent="0.25">
      <c r="A3011" s="2" t="s">
        <v>4491</v>
      </c>
      <c r="B3011" s="34"/>
      <c r="C3011" s="36"/>
      <c r="D3011" s="34"/>
      <c r="E3011" s="36"/>
      <c r="F3011" s="10" t="s">
        <v>22</v>
      </c>
      <c r="G3011" s="18" t="s">
        <v>10</v>
      </c>
      <c r="H3011" s="26"/>
      <c r="I3011" s="26"/>
      <c r="J3011" s="26"/>
      <c r="K3011" s="26"/>
      <c r="L3011" s="26"/>
      <c r="M3011" s="26"/>
      <c r="N3011" s="26"/>
      <c r="O3011" s="26">
        <v>480119</v>
      </c>
      <c r="P3011" s="26"/>
      <c r="Q3011" s="26"/>
      <c r="R3011" s="26"/>
      <c r="S3011" s="26"/>
      <c r="T3011" s="26"/>
    </row>
    <row r="3012" spans="1:20" x14ac:dyDescent="0.25">
      <c r="A3012" s="2" t="s">
        <v>4491</v>
      </c>
      <c r="B3012" s="10" t="s">
        <v>1525</v>
      </c>
      <c r="C3012" s="10"/>
      <c r="D3012" s="10"/>
      <c r="E3012" s="10"/>
      <c r="F3012" s="10"/>
      <c r="G3012" s="10"/>
      <c r="H3012" s="27"/>
      <c r="I3012" s="27"/>
      <c r="J3012" s="27"/>
      <c r="K3012" s="27"/>
      <c r="L3012" s="27"/>
      <c r="M3012" s="27"/>
      <c r="N3012" s="27">
        <f>SUM(N3009:N3011)</f>
        <v>480119</v>
      </c>
      <c r="O3012" s="27">
        <f>SUM(O3009:O3011)</f>
        <v>480119</v>
      </c>
      <c r="P3012" s="27"/>
      <c r="Q3012" s="27"/>
      <c r="R3012" s="27"/>
      <c r="S3012" s="27"/>
      <c r="T3012" s="27"/>
    </row>
    <row r="3013" spans="1:20" x14ac:dyDescent="0.25">
      <c r="A3013" s="2" t="s">
        <v>4491</v>
      </c>
      <c r="B3013" s="33">
        <v>8734139</v>
      </c>
      <c r="C3013" s="35" t="s">
        <v>310</v>
      </c>
      <c r="D3013" s="33" t="s">
        <v>313</v>
      </c>
      <c r="E3013" s="35" t="s">
        <v>314</v>
      </c>
      <c r="F3013" s="10" t="s">
        <v>14</v>
      </c>
      <c r="G3013" s="18" t="s">
        <v>10</v>
      </c>
      <c r="H3013" s="26"/>
      <c r="I3013" s="26"/>
      <c r="J3013" s="26"/>
      <c r="K3013" s="26"/>
      <c r="L3013" s="26"/>
      <c r="M3013" s="26"/>
      <c r="N3013" s="26">
        <v>34610</v>
      </c>
      <c r="O3013" s="26"/>
      <c r="P3013" s="26"/>
      <c r="Q3013" s="26"/>
      <c r="R3013" s="26"/>
      <c r="S3013" s="26"/>
      <c r="T3013" s="26"/>
    </row>
    <row r="3014" spans="1:20" x14ac:dyDescent="0.25">
      <c r="A3014" s="2" t="s">
        <v>4491</v>
      </c>
      <c r="B3014" s="34"/>
      <c r="C3014" s="36"/>
      <c r="D3014" s="34"/>
      <c r="E3014" s="36"/>
      <c r="F3014" s="10" t="s">
        <v>96</v>
      </c>
      <c r="G3014" s="18" t="s">
        <v>10</v>
      </c>
      <c r="H3014" s="26"/>
      <c r="I3014" s="26"/>
      <c r="J3014" s="26"/>
      <c r="K3014" s="26"/>
      <c r="L3014" s="26"/>
      <c r="M3014" s="26"/>
      <c r="N3014" s="26"/>
      <c r="O3014" s="26">
        <v>34610</v>
      </c>
      <c r="P3014" s="26"/>
      <c r="Q3014" s="26"/>
      <c r="R3014" s="26"/>
      <c r="S3014" s="26"/>
      <c r="T3014" s="26"/>
    </row>
    <row r="3015" spans="1:20" x14ac:dyDescent="0.25">
      <c r="A3015" s="2" t="s">
        <v>4491</v>
      </c>
      <c r="B3015" s="10" t="s">
        <v>1526</v>
      </c>
      <c r="C3015" s="10"/>
      <c r="D3015" s="10"/>
      <c r="E3015" s="10"/>
      <c r="F3015" s="10"/>
      <c r="G3015" s="10"/>
      <c r="H3015" s="27"/>
      <c r="I3015" s="27"/>
      <c r="J3015" s="27"/>
      <c r="K3015" s="27"/>
      <c r="L3015" s="27"/>
      <c r="M3015" s="27"/>
      <c r="N3015" s="27">
        <f>SUM(N3013:N3014)</f>
        <v>34610</v>
      </c>
      <c r="O3015" s="27">
        <f>SUM(O3013:O3014)</f>
        <v>34610</v>
      </c>
      <c r="P3015" s="27"/>
      <c r="Q3015" s="27"/>
      <c r="R3015" s="27"/>
      <c r="S3015" s="27"/>
      <c r="T3015" s="27"/>
    </row>
    <row r="3016" spans="1:20" x14ac:dyDescent="0.25">
      <c r="A3016" s="2" t="s">
        <v>4491</v>
      </c>
      <c r="B3016" s="33">
        <v>8546766</v>
      </c>
      <c r="C3016" s="35" t="s">
        <v>1527</v>
      </c>
      <c r="D3016" s="33" t="s">
        <v>1528</v>
      </c>
      <c r="E3016" s="35" t="s">
        <v>1529</v>
      </c>
      <c r="F3016" s="10" t="s">
        <v>9</v>
      </c>
      <c r="G3016" s="18" t="s">
        <v>10</v>
      </c>
      <c r="H3016" s="26"/>
      <c r="I3016" s="26"/>
      <c r="J3016" s="26"/>
      <c r="K3016" s="26"/>
      <c r="L3016" s="26"/>
      <c r="M3016" s="26"/>
      <c r="N3016" s="26">
        <v>200000</v>
      </c>
      <c r="O3016" s="26"/>
      <c r="P3016" s="26"/>
      <c r="Q3016" s="26"/>
      <c r="R3016" s="26"/>
      <c r="S3016" s="26"/>
      <c r="T3016" s="26"/>
    </row>
    <row r="3017" spans="1:20" x14ac:dyDescent="0.25">
      <c r="A3017" s="2" t="s">
        <v>4491</v>
      </c>
      <c r="B3017" s="37"/>
      <c r="C3017" s="38"/>
      <c r="D3017" s="37"/>
      <c r="E3017" s="38"/>
      <c r="F3017" s="10" t="s">
        <v>18</v>
      </c>
      <c r="G3017" s="18" t="s">
        <v>10</v>
      </c>
      <c r="H3017" s="26"/>
      <c r="I3017" s="26"/>
      <c r="J3017" s="26"/>
      <c r="K3017" s="26"/>
      <c r="L3017" s="26"/>
      <c r="M3017" s="26"/>
      <c r="N3017" s="26">
        <v>1823412</v>
      </c>
      <c r="O3017" s="26"/>
      <c r="P3017" s="26"/>
      <c r="Q3017" s="26"/>
      <c r="R3017" s="26"/>
      <c r="S3017" s="26"/>
      <c r="T3017" s="26"/>
    </row>
    <row r="3018" spans="1:20" x14ac:dyDescent="0.25">
      <c r="A3018" s="2" t="s">
        <v>4491</v>
      </c>
      <c r="B3018" s="34"/>
      <c r="C3018" s="36"/>
      <c r="D3018" s="34"/>
      <c r="E3018" s="36"/>
      <c r="F3018" s="10" t="s">
        <v>22</v>
      </c>
      <c r="G3018" s="18" t="s">
        <v>10</v>
      </c>
      <c r="H3018" s="26"/>
      <c r="I3018" s="26"/>
      <c r="J3018" s="26"/>
      <c r="K3018" s="26"/>
      <c r="L3018" s="26"/>
      <c r="M3018" s="26"/>
      <c r="N3018" s="26"/>
      <c r="O3018" s="26">
        <v>2023412</v>
      </c>
      <c r="P3018" s="26"/>
      <c r="Q3018" s="26"/>
      <c r="R3018" s="26"/>
      <c r="S3018" s="26"/>
      <c r="T3018" s="26"/>
    </row>
    <row r="3019" spans="1:20" x14ac:dyDescent="0.25">
      <c r="A3019" s="2" t="s">
        <v>4491</v>
      </c>
      <c r="B3019" s="10" t="s">
        <v>1530</v>
      </c>
      <c r="C3019" s="10"/>
      <c r="D3019" s="10"/>
      <c r="E3019" s="10"/>
      <c r="F3019" s="10"/>
      <c r="G3019" s="10"/>
      <c r="H3019" s="27"/>
      <c r="I3019" s="27"/>
      <c r="J3019" s="27"/>
      <c r="K3019" s="27"/>
      <c r="L3019" s="27"/>
      <c r="M3019" s="27"/>
      <c r="N3019" s="27">
        <f>SUM(N3016:N3018)</f>
        <v>2023412</v>
      </c>
      <c r="O3019" s="27">
        <f>SUM(O3016:O3018)</f>
        <v>2023412</v>
      </c>
      <c r="P3019" s="27"/>
      <c r="Q3019" s="27"/>
      <c r="R3019" s="27"/>
      <c r="S3019" s="27"/>
      <c r="T3019" s="27"/>
    </row>
    <row r="3020" spans="1:20" x14ac:dyDescent="0.25">
      <c r="A3020" s="2" t="s">
        <v>4491</v>
      </c>
      <c r="B3020" s="33">
        <v>8510209</v>
      </c>
      <c r="C3020" s="35" t="s">
        <v>1115</v>
      </c>
      <c r="D3020" s="33" t="s">
        <v>1116</v>
      </c>
      <c r="E3020" s="35" t="s">
        <v>1117</v>
      </c>
      <c r="F3020" s="10" t="s">
        <v>129</v>
      </c>
      <c r="G3020" s="18" t="s">
        <v>10</v>
      </c>
      <c r="H3020" s="26"/>
      <c r="I3020" s="26"/>
      <c r="J3020" s="26"/>
      <c r="K3020" s="26"/>
      <c r="L3020" s="26"/>
      <c r="M3020" s="26"/>
      <c r="N3020" s="26"/>
      <c r="O3020" s="26">
        <v>52200</v>
      </c>
      <c r="P3020" s="26"/>
      <c r="Q3020" s="26"/>
      <c r="R3020" s="26"/>
      <c r="S3020" s="26"/>
      <c r="T3020" s="26"/>
    </row>
    <row r="3021" spans="1:20" x14ac:dyDescent="0.25">
      <c r="A3021" s="2" t="s">
        <v>4491</v>
      </c>
      <c r="B3021" s="34"/>
      <c r="C3021" s="36"/>
      <c r="D3021" s="34"/>
      <c r="E3021" s="36"/>
      <c r="F3021" s="10" t="s">
        <v>156</v>
      </c>
      <c r="G3021" s="18" t="s">
        <v>10</v>
      </c>
      <c r="H3021" s="26"/>
      <c r="I3021" s="26"/>
      <c r="J3021" s="26"/>
      <c r="K3021" s="26"/>
      <c r="L3021" s="26"/>
      <c r="M3021" s="26"/>
      <c r="N3021" s="26">
        <v>52200</v>
      </c>
      <c r="O3021" s="26"/>
      <c r="P3021" s="26"/>
      <c r="Q3021" s="26"/>
      <c r="R3021" s="26"/>
      <c r="S3021" s="26"/>
      <c r="T3021" s="26"/>
    </row>
    <row r="3022" spans="1:20" x14ac:dyDescent="0.25">
      <c r="A3022" s="2" t="s">
        <v>4491</v>
      </c>
      <c r="B3022" s="10" t="s">
        <v>1531</v>
      </c>
      <c r="C3022" s="10"/>
      <c r="D3022" s="10"/>
      <c r="E3022" s="10"/>
      <c r="F3022" s="10"/>
      <c r="G3022" s="10"/>
      <c r="H3022" s="27"/>
      <c r="I3022" s="27"/>
      <c r="J3022" s="27"/>
      <c r="K3022" s="27"/>
      <c r="L3022" s="27"/>
      <c r="M3022" s="27"/>
      <c r="N3022" s="27">
        <f>SUM(N3020:N3021)</f>
        <v>52200</v>
      </c>
      <c r="O3022" s="27">
        <f>SUM(O3020:O3021)</f>
        <v>52200</v>
      </c>
      <c r="P3022" s="27"/>
      <c r="Q3022" s="27"/>
      <c r="R3022" s="27"/>
      <c r="S3022" s="27"/>
      <c r="T3022" s="27"/>
    </row>
    <row r="3023" spans="1:20" x14ac:dyDescent="0.25">
      <c r="A3023" s="2" t="s">
        <v>4491</v>
      </c>
      <c r="B3023" s="33">
        <v>8639175</v>
      </c>
      <c r="C3023" s="35" t="s">
        <v>621</v>
      </c>
      <c r="D3023" s="33" t="s">
        <v>845</v>
      </c>
      <c r="E3023" s="35" t="s">
        <v>846</v>
      </c>
      <c r="F3023" s="10" t="s">
        <v>37</v>
      </c>
      <c r="G3023" s="18" t="s">
        <v>10</v>
      </c>
      <c r="H3023" s="26"/>
      <c r="I3023" s="26"/>
      <c r="J3023" s="26"/>
      <c r="K3023" s="26"/>
      <c r="L3023" s="26"/>
      <c r="M3023" s="26"/>
      <c r="N3023" s="26">
        <v>80000</v>
      </c>
      <c r="O3023" s="26"/>
      <c r="P3023" s="26"/>
      <c r="Q3023" s="26"/>
      <c r="R3023" s="26"/>
      <c r="S3023" s="26"/>
      <c r="T3023" s="26"/>
    </row>
    <row r="3024" spans="1:20" x14ac:dyDescent="0.25">
      <c r="A3024" s="2" t="s">
        <v>4491</v>
      </c>
      <c r="B3024" s="34"/>
      <c r="C3024" s="36"/>
      <c r="D3024" s="34"/>
      <c r="E3024" s="36"/>
      <c r="F3024" s="10" t="s">
        <v>102</v>
      </c>
      <c r="G3024" s="18" t="s">
        <v>10</v>
      </c>
      <c r="H3024" s="26"/>
      <c r="I3024" s="26"/>
      <c r="J3024" s="26"/>
      <c r="K3024" s="26"/>
      <c r="L3024" s="26"/>
      <c r="M3024" s="26"/>
      <c r="N3024" s="26"/>
      <c r="O3024" s="26">
        <v>80000</v>
      </c>
      <c r="P3024" s="26"/>
      <c r="Q3024" s="26"/>
      <c r="R3024" s="26"/>
      <c r="S3024" s="26"/>
      <c r="T3024" s="26"/>
    </row>
    <row r="3025" spans="1:20" x14ac:dyDescent="0.25">
      <c r="A3025" s="2" t="s">
        <v>4491</v>
      </c>
      <c r="B3025" s="10" t="s">
        <v>1532</v>
      </c>
      <c r="C3025" s="10"/>
      <c r="D3025" s="10"/>
      <c r="E3025" s="10"/>
      <c r="F3025" s="10"/>
      <c r="G3025" s="10"/>
      <c r="H3025" s="27"/>
      <c r="I3025" s="27"/>
      <c r="J3025" s="27"/>
      <c r="K3025" s="27"/>
      <c r="L3025" s="27"/>
      <c r="M3025" s="27"/>
      <c r="N3025" s="27">
        <f>SUM(N3023:N3024)</f>
        <v>80000</v>
      </c>
      <c r="O3025" s="27">
        <f>SUM(O3023:O3024)</f>
        <v>80000</v>
      </c>
      <c r="P3025" s="27"/>
      <c r="Q3025" s="27"/>
      <c r="R3025" s="27"/>
      <c r="S3025" s="27"/>
      <c r="T3025" s="27"/>
    </row>
    <row r="3026" spans="1:20" x14ac:dyDescent="0.25">
      <c r="A3026" s="2" t="s">
        <v>4491</v>
      </c>
      <c r="B3026" s="33">
        <v>8581194</v>
      </c>
      <c r="C3026" s="18" t="s">
        <v>640</v>
      </c>
      <c r="D3026" s="10" t="s">
        <v>1533</v>
      </c>
      <c r="E3026" s="18" t="s">
        <v>1534</v>
      </c>
      <c r="F3026" s="10" t="s">
        <v>515</v>
      </c>
      <c r="G3026" s="18" t="s">
        <v>10</v>
      </c>
      <c r="H3026" s="26"/>
      <c r="I3026" s="26"/>
      <c r="J3026" s="26"/>
      <c r="K3026" s="26"/>
      <c r="L3026" s="26"/>
      <c r="M3026" s="26"/>
      <c r="N3026" s="26">
        <v>4682827</v>
      </c>
      <c r="O3026" s="26"/>
      <c r="P3026" s="26"/>
      <c r="Q3026" s="26"/>
      <c r="R3026" s="26"/>
      <c r="S3026" s="26"/>
      <c r="T3026" s="26"/>
    </row>
    <row r="3027" spans="1:20" x14ac:dyDescent="0.25">
      <c r="A3027" s="2" t="s">
        <v>4491</v>
      </c>
      <c r="B3027" s="34"/>
      <c r="C3027" s="18" t="s">
        <v>1218</v>
      </c>
      <c r="D3027" s="10" t="s">
        <v>1219</v>
      </c>
      <c r="E3027" s="18" t="s">
        <v>1220</v>
      </c>
      <c r="F3027" s="10" t="s">
        <v>44</v>
      </c>
      <c r="G3027" s="18" t="s">
        <v>10</v>
      </c>
      <c r="H3027" s="26"/>
      <c r="I3027" s="26"/>
      <c r="J3027" s="26"/>
      <c r="K3027" s="26"/>
      <c r="L3027" s="26"/>
      <c r="M3027" s="26"/>
      <c r="N3027" s="26"/>
      <c r="O3027" s="26">
        <v>4682827</v>
      </c>
      <c r="P3027" s="26"/>
      <c r="Q3027" s="26"/>
      <c r="R3027" s="26"/>
      <c r="S3027" s="26"/>
      <c r="T3027" s="26"/>
    </row>
    <row r="3028" spans="1:20" x14ac:dyDescent="0.25">
      <c r="A3028" s="2" t="s">
        <v>4491</v>
      </c>
      <c r="B3028" s="10" t="s">
        <v>1535</v>
      </c>
      <c r="C3028" s="10"/>
      <c r="D3028" s="10"/>
      <c r="E3028" s="10"/>
      <c r="F3028" s="10"/>
      <c r="G3028" s="10"/>
      <c r="H3028" s="27"/>
      <c r="I3028" s="27"/>
      <c r="J3028" s="27"/>
      <c r="K3028" s="27"/>
      <c r="L3028" s="27"/>
      <c r="M3028" s="27"/>
      <c r="N3028" s="27">
        <f>SUM(N3026:N3027)</f>
        <v>4682827</v>
      </c>
      <c r="O3028" s="27">
        <f>SUM(O3026:O3027)</f>
        <v>4682827</v>
      </c>
      <c r="P3028" s="27"/>
      <c r="Q3028" s="27"/>
      <c r="R3028" s="27"/>
      <c r="S3028" s="27"/>
      <c r="T3028" s="27"/>
    </row>
    <row r="3029" spans="1:20" x14ac:dyDescent="0.25">
      <c r="A3029" s="2" t="s">
        <v>4491</v>
      </c>
      <c r="B3029" s="33">
        <v>8773419</v>
      </c>
      <c r="C3029" s="35" t="s">
        <v>109</v>
      </c>
      <c r="D3029" s="33" t="s">
        <v>114</v>
      </c>
      <c r="E3029" s="35" t="s">
        <v>115</v>
      </c>
      <c r="F3029" s="10" t="s">
        <v>44</v>
      </c>
      <c r="G3029" s="18" t="s">
        <v>10</v>
      </c>
      <c r="H3029" s="26"/>
      <c r="I3029" s="26"/>
      <c r="J3029" s="26"/>
      <c r="K3029" s="26"/>
      <c r="L3029" s="26"/>
      <c r="M3029" s="26"/>
      <c r="N3029" s="26">
        <v>1086050</v>
      </c>
      <c r="O3029" s="26"/>
      <c r="P3029" s="26"/>
      <c r="Q3029" s="26"/>
      <c r="R3029" s="26"/>
      <c r="S3029" s="26"/>
      <c r="T3029" s="26"/>
    </row>
    <row r="3030" spans="1:20" x14ac:dyDescent="0.25">
      <c r="A3030" s="2" t="s">
        <v>4491</v>
      </c>
      <c r="B3030" s="37"/>
      <c r="C3030" s="38"/>
      <c r="D3030" s="37"/>
      <c r="E3030" s="38"/>
      <c r="F3030" s="10" t="s">
        <v>170</v>
      </c>
      <c r="G3030" s="18" t="s">
        <v>10</v>
      </c>
      <c r="H3030" s="26"/>
      <c r="I3030" s="26"/>
      <c r="J3030" s="26"/>
      <c r="K3030" s="26"/>
      <c r="L3030" s="26"/>
      <c r="M3030" s="26"/>
      <c r="N3030" s="26"/>
      <c r="O3030" s="26">
        <v>480000</v>
      </c>
      <c r="P3030" s="26"/>
      <c r="Q3030" s="26"/>
      <c r="R3030" s="26"/>
      <c r="S3030" s="26"/>
      <c r="T3030" s="26"/>
    </row>
    <row r="3031" spans="1:20" x14ac:dyDescent="0.25">
      <c r="A3031" s="2" t="s">
        <v>4491</v>
      </c>
      <c r="B3031" s="34"/>
      <c r="C3031" s="36"/>
      <c r="D3031" s="34"/>
      <c r="E3031" s="36"/>
      <c r="F3031" s="10" t="s">
        <v>20</v>
      </c>
      <c r="G3031" s="18" t="s">
        <v>10</v>
      </c>
      <c r="H3031" s="26"/>
      <c r="I3031" s="26"/>
      <c r="J3031" s="26"/>
      <c r="K3031" s="26"/>
      <c r="L3031" s="26"/>
      <c r="M3031" s="26"/>
      <c r="N3031" s="26"/>
      <c r="O3031" s="26">
        <v>606050</v>
      </c>
      <c r="P3031" s="26"/>
      <c r="Q3031" s="26"/>
      <c r="R3031" s="26"/>
      <c r="S3031" s="26"/>
      <c r="T3031" s="26"/>
    </row>
    <row r="3032" spans="1:20" x14ac:dyDescent="0.25">
      <c r="A3032" s="2" t="s">
        <v>4491</v>
      </c>
      <c r="B3032" s="10" t="s">
        <v>1536</v>
      </c>
      <c r="C3032" s="10"/>
      <c r="D3032" s="10"/>
      <c r="E3032" s="10"/>
      <c r="F3032" s="10"/>
      <c r="G3032" s="10"/>
      <c r="H3032" s="27"/>
      <c r="I3032" s="27"/>
      <c r="J3032" s="27"/>
      <c r="K3032" s="27"/>
      <c r="L3032" s="27"/>
      <c r="M3032" s="27"/>
      <c r="N3032" s="27">
        <f>SUM(N3029:N3031)</f>
        <v>1086050</v>
      </c>
      <c r="O3032" s="27">
        <f>SUM(O3029:O3031)</f>
        <v>1086050</v>
      </c>
      <c r="P3032" s="27"/>
      <c r="Q3032" s="27"/>
      <c r="R3032" s="27"/>
      <c r="S3032" s="27"/>
      <c r="T3032" s="27"/>
    </row>
    <row r="3033" spans="1:20" x14ac:dyDescent="0.25">
      <c r="A3033" s="2" t="s">
        <v>4491</v>
      </c>
      <c r="B3033" s="33">
        <v>8568235</v>
      </c>
      <c r="C3033" s="18" t="s">
        <v>593</v>
      </c>
      <c r="D3033" s="10" t="s">
        <v>594</v>
      </c>
      <c r="E3033" s="18" t="s">
        <v>595</v>
      </c>
      <c r="F3033" s="10" t="s">
        <v>96</v>
      </c>
      <c r="G3033" s="18" t="s">
        <v>10</v>
      </c>
      <c r="H3033" s="26"/>
      <c r="I3033" s="26"/>
      <c r="J3033" s="26"/>
      <c r="K3033" s="26"/>
      <c r="L3033" s="26"/>
      <c r="M3033" s="26"/>
      <c r="N3033" s="26"/>
      <c r="O3033" s="26">
        <v>672000</v>
      </c>
      <c r="P3033" s="26"/>
      <c r="Q3033" s="26"/>
      <c r="R3033" s="26"/>
      <c r="S3033" s="26"/>
      <c r="T3033" s="26"/>
    </row>
    <row r="3034" spans="1:20" x14ac:dyDescent="0.25">
      <c r="A3034" s="2" t="s">
        <v>4491</v>
      </c>
      <c r="B3034" s="34"/>
      <c r="C3034" s="18" t="s">
        <v>1537</v>
      </c>
      <c r="D3034" s="10" t="s">
        <v>1538</v>
      </c>
      <c r="E3034" s="18" t="s">
        <v>1539</v>
      </c>
      <c r="F3034" s="10" t="s">
        <v>44</v>
      </c>
      <c r="G3034" s="18" t="s">
        <v>10</v>
      </c>
      <c r="H3034" s="26"/>
      <c r="I3034" s="26"/>
      <c r="J3034" s="26"/>
      <c r="K3034" s="26"/>
      <c r="L3034" s="26"/>
      <c r="M3034" s="26"/>
      <c r="N3034" s="26">
        <v>672000</v>
      </c>
      <c r="O3034" s="26"/>
      <c r="P3034" s="26"/>
      <c r="Q3034" s="26"/>
      <c r="R3034" s="26"/>
      <c r="S3034" s="26"/>
      <c r="T3034" s="26"/>
    </row>
    <row r="3035" spans="1:20" x14ac:dyDescent="0.25">
      <c r="A3035" s="2" t="s">
        <v>4491</v>
      </c>
      <c r="B3035" s="10" t="s">
        <v>1540</v>
      </c>
      <c r="C3035" s="10"/>
      <c r="D3035" s="10"/>
      <c r="E3035" s="10"/>
      <c r="F3035" s="10"/>
      <c r="G3035" s="10"/>
      <c r="H3035" s="27"/>
      <c r="I3035" s="27"/>
      <c r="J3035" s="27"/>
      <c r="K3035" s="27"/>
      <c r="L3035" s="27"/>
      <c r="M3035" s="27"/>
      <c r="N3035" s="27">
        <f>SUM(N3033:N3034)</f>
        <v>672000</v>
      </c>
      <c r="O3035" s="27">
        <f>SUM(O3033:O3034)</f>
        <v>672000</v>
      </c>
      <c r="P3035" s="27"/>
      <c r="Q3035" s="27"/>
      <c r="R3035" s="27"/>
      <c r="S3035" s="27"/>
      <c r="T3035" s="27"/>
    </row>
    <row r="3036" spans="1:20" x14ac:dyDescent="0.25">
      <c r="A3036" s="2" t="s">
        <v>4491</v>
      </c>
      <c r="B3036" s="33">
        <v>8803037</v>
      </c>
      <c r="C3036" s="35" t="s">
        <v>59</v>
      </c>
      <c r="D3036" s="33" t="s">
        <v>1541</v>
      </c>
      <c r="E3036" s="35" t="s">
        <v>1542</v>
      </c>
      <c r="F3036" s="10" t="s">
        <v>96</v>
      </c>
      <c r="G3036" s="18" t="s">
        <v>10</v>
      </c>
      <c r="H3036" s="26"/>
      <c r="I3036" s="26"/>
      <c r="J3036" s="26"/>
      <c r="K3036" s="26"/>
      <c r="L3036" s="26"/>
      <c r="M3036" s="26"/>
      <c r="N3036" s="26"/>
      <c r="O3036" s="26">
        <v>30169</v>
      </c>
      <c r="P3036" s="26"/>
      <c r="Q3036" s="26"/>
      <c r="R3036" s="26"/>
      <c r="S3036" s="26"/>
      <c r="T3036" s="26"/>
    </row>
    <row r="3037" spans="1:20" x14ac:dyDescent="0.25">
      <c r="A3037" s="2" t="s">
        <v>4491</v>
      </c>
      <c r="B3037" s="34"/>
      <c r="C3037" s="36"/>
      <c r="D3037" s="34"/>
      <c r="E3037" s="36"/>
      <c r="F3037" s="10" t="s">
        <v>24</v>
      </c>
      <c r="G3037" s="18" t="s">
        <v>10</v>
      </c>
      <c r="H3037" s="26"/>
      <c r="I3037" s="26"/>
      <c r="J3037" s="26"/>
      <c r="K3037" s="26"/>
      <c r="L3037" s="26"/>
      <c r="M3037" s="26"/>
      <c r="N3037" s="26">
        <v>30169</v>
      </c>
      <c r="O3037" s="26"/>
      <c r="P3037" s="26"/>
      <c r="Q3037" s="26"/>
      <c r="R3037" s="26"/>
      <c r="S3037" s="26"/>
      <c r="T3037" s="26"/>
    </row>
    <row r="3038" spans="1:20" x14ac:dyDescent="0.25">
      <c r="A3038" s="2" t="s">
        <v>4491</v>
      </c>
      <c r="B3038" s="10" t="s">
        <v>1543</v>
      </c>
      <c r="C3038" s="10"/>
      <c r="D3038" s="10"/>
      <c r="E3038" s="10"/>
      <c r="F3038" s="10"/>
      <c r="G3038" s="10"/>
      <c r="H3038" s="27"/>
      <c r="I3038" s="27"/>
      <c r="J3038" s="27"/>
      <c r="K3038" s="27"/>
      <c r="L3038" s="27"/>
      <c r="M3038" s="27"/>
      <c r="N3038" s="27">
        <f>SUM(N3036:N3037)</f>
        <v>30169</v>
      </c>
      <c r="O3038" s="27">
        <f>SUM(O3036:O3037)</f>
        <v>30169</v>
      </c>
      <c r="P3038" s="27"/>
      <c r="Q3038" s="27"/>
      <c r="R3038" s="27"/>
      <c r="S3038" s="27"/>
      <c r="T3038" s="27"/>
    </row>
    <row r="3039" spans="1:20" x14ac:dyDescent="0.25">
      <c r="A3039" s="2" t="s">
        <v>4491</v>
      </c>
      <c r="B3039" s="33">
        <v>8766833</v>
      </c>
      <c r="C3039" s="35" t="s">
        <v>223</v>
      </c>
      <c r="D3039" s="33" t="s">
        <v>224</v>
      </c>
      <c r="E3039" s="35" t="s">
        <v>225</v>
      </c>
      <c r="F3039" s="10" t="s">
        <v>13</v>
      </c>
      <c r="G3039" s="18" t="s">
        <v>10</v>
      </c>
      <c r="H3039" s="26"/>
      <c r="I3039" s="26"/>
      <c r="J3039" s="26"/>
      <c r="K3039" s="26"/>
      <c r="L3039" s="26"/>
      <c r="M3039" s="26"/>
      <c r="N3039" s="26">
        <v>140000</v>
      </c>
      <c r="O3039" s="26"/>
      <c r="P3039" s="26"/>
      <c r="Q3039" s="26"/>
      <c r="R3039" s="26"/>
      <c r="S3039" s="26"/>
      <c r="T3039" s="26"/>
    </row>
    <row r="3040" spans="1:20" x14ac:dyDescent="0.25">
      <c r="A3040" s="2" t="s">
        <v>4491</v>
      </c>
      <c r="B3040" s="37"/>
      <c r="C3040" s="38"/>
      <c r="D3040" s="37"/>
      <c r="E3040" s="38"/>
      <c r="F3040" s="10" t="s">
        <v>16</v>
      </c>
      <c r="G3040" s="18" t="s">
        <v>10</v>
      </c>
      <c r="H3040" s="26"/>
      <c r="I3040" s="26"/>
      <c r="J3040" s="26"/>
      <c r="K3040" s="26"/>
      <c r="L3040" s="26"/>
      <c r="M3040" s="26"/>
      <c r="N3040" s="26"/>
      <c r="O3040" s="26">
        <v>1160000</v>
      </c>
      <c r="P3040" s="26"/>
      <c r="Q3040" s="26"/>
      <c r="R3040" s="26"/>
      <c r="S3040" s="26"/>
      <c r="T3040" s="26"/>
    </row>
    <row r="3041" spans="1:20" x14ac:dyDescent="0.25">
      <c r="A3041" s="2" t="s">
        <v>4491</v>
      </c>
      <c r="B3041" s="37"/>
      <c r="C3041" s="38"/>
      <c r="D3041" s="37"/>
      <c r="E3041" s="38"/>
      <c r="F3041" s="10" t="s">
        <v>18</v>
      </c>
      <c r="G3041" s="18" t="s">
        <v>10</v>
      </c>
      <c r="H3041" s="26"/>
      <c r="I3041" s="26"/>
      <c r="J3041" s="26"/>
      <c r="K3041" s="26"/>
      <c r="L3041" s="26"/>
      <c r="M3041" s="26"/>
      <c r="N3041" s="26">
        <v>1460000</v>
      </c>
      <c r="O3041" s="26"/>
      <c r="P3041" s="26"/>
      <c r="Q3041" s="26"/>
      <c r="R3041" s="26"/>
      <c r="S3041" s="26"/>
      <c r="T3041" s="26"/>
    </row>
    <row r="3042" spans="1:20" x14ac:dyDescent="0.25">
      <c r="A3042" s="2" t="s">
        <v>4491</v>
      </c>
      <c r="B3042" s="37"/>
      <c r="C3042" s="38"/>
      <c r="D3042" s="37"/>
      <c r="E3042" s="38"/>
      <c r="F3042" s="10" t="s">
        <v>77</v>
      </c>
      <c r="G3042" s="18" t="s">
        <v>10</v>
      </c>
      <c r="H3042" s="26"/>
      <c r="I3042" s="26"/>
      <c r="J3042" s="26"/>
      <c r="K3042" s="26"/>
      <c r="L3042" s="26"/>
      <c r="M3042" s="26"/>
      <c r="N3042" s="26"/>
      <c r="O3042" s="26">
        <v>1783400</v>
      </c>
      <c r="P3042" s="26"/>
      <c r="Q3042" s="26"/>
      <c r="R3042" s="26"/>
      <c r="S3042" s="26"/>
      <c r="T3042" s="26"/>
    </row>
    <row r="3043" spans="1:20" x14ac:dyDescent="0.25">
      <c r="A3043" s="2" t="s">
        <v>4491</v>
      </c>
      <c r="B3043" s="37"/>
      <c r="C3043" s="38"/>
      <c r="D3043" s="37"/>
      <c r="E3043" s="38"/>
      <c r="F3043" s="10" t="s">
        <v>20</v>
      </c>
      <c r="G3043" s="18" t="s">
        <v>10</v>
      </c>
      <c r="H3043" s="26"/>
      <c r="I3043" s="26"/>
      <c r="J3043" s="26"/>
      <c r="K3043" s="26"/>
      <c r="L3043" s="26"/>
      <c r="M3043" s="26"/>
      <c r="N3043" s="26">
        <v>423400</v>
      </c>
      <c r="O3043" s="26"/>
      <c r="P3043" s="26"/>
      <c r="Q3043" s="26"/>
      <c r="R3043" s="26"/>
      <c r="S3043" s="26"/>
      <c r="T3043" s="26"/>
    </row>
    <row r="3044" spans="1:20" x14ac:dyDescent="0.25">
      <c r="A3044" s="2" t="s">
        <v>4491</v>
      </c>
      <c r="B3044" s="37"/>
      <c r="C3044" s="38"/>
      <c r="D3044" s="37"/>
      <c r="E3044" s="38"/>
      <c r="F3044" s="10" t="s">
        <v>82</v>
      </c>
      <c r="G3044" s="18" t="s">
        <v>10</v>
      </c>
      <c r="H3044" s="26"/>
      <c r="I3044" s="26"/>
      <c r="J3044" s="26"/>
      <c r="K3044" s="26"/>
      <c r="L3044" s="26"/>
      <c r="M3044" s="26"/>
      <c r="N3044" s="26">
        <v>700000</v>
      </c>
      <c r="O3044" s="26"/>
      <c r="P3044" s="26"/>
      <c r="Q3044" s="26"/>
      <c r="R3044" s="26"/>
      <c r="S3044" s="26"/>
      <c r="T3044" s="26"/>
    </row>
    <row r="3045" spans="1:20" x14ac:dyDescent="0.25">
      <c r="A3045" s="2" t="s">
        <v>4491</v>
      </c>
      <c r="B3045" s="37"/>
      <c r="C3045" s="38"/>
      <c r="D3045" s="37"/>
      <c r="E3045" s="38"/>
      <c r="F3045" s="10" t="s">
        <v>22</v>
      </c>
      <c r="G3045" s="18" t="s">
        <v>10</v>
      </c>
      <c r="H3045" s="26"/>
      <c r="I3045" s="26"/>
      <c r="J3045" s="26"/>
      <c r="K3045" s="26"/>
      <c r="L3045" s="26"/>
      <c r="M3045" s="26"/>
      <c r="N3045" s="26"/>
      <c r="O3045" s="26">
        <v>280000</v>
      </c>
      <c r="P3045" s="26"/>
      <c r="Q3045" s="26"/>
      <c r="R3045" s="26"/>
      <c r="S3045" s="26"/>
      <c r="T3045" s="26"/>
    </row>
    <row r="3046" spans="1:20" x14ac:dyDescent="0.25">
      <c r="A3046" s="2" t="s">
        <v>4491</v>
      </c>
      <c r="B3046" s="37"/>
      <c r="C3046" s="38"/>
      <c r="D3046" s="37"/>
      <c r="E3046" s="38"/>
      <c r="F3046" s="10" t="s">
        <v>23</v>
      </c>
      <c r="G3046" s="18" t="s">
        <v>10</v>
      </c>
      <c r="H3046" s="26"/>
      <c r="I3046" s="26"/>
      <c r="J3046" s="26"/>
      <c r="K3046" s="26"/>
      <c r="L3046" s="26"/>
      <c r="M3046" s="26"/>
      <c r="N3046" s="26">
        <v>280000</v>
      </c>
      <c r="O3046" s="26"/>
      <c r="P3046" s="26"/>
      <c r="Q3046" s="26"/>
      <c r="R3046" s="26"/>
      <c r="S3046" s="26"/>
      <c r="T3046" s="26"/>
    </row>
    <row r="3047" spans="1:20" x14ac:dyDescent="0.25">
      <c r="A3047" s="2" t="s">
        <v>4491</v>
      </c>
      <c r="B3047" s="34"/>
      <c r="C3047" s="36"/>
      <c r="D3047" s="34"/>
      <c r="E3047" s="36"/>
      <c r="F3047" s="10" t="s">
        <v>24</v>
      </c>
      <c r="G3047" s="18" t="s">
        <v>10</v>
      </c>
      <c r="H3047" s="26"/>
      <c r="I3047" s="26"/>
      <c r="J3047" s="26"/>
      <c r="K3047" s="26"/>
      <c r="L3047" s="26"/>
      <c r="M3047" s="26"/>
      <c r="N3047" s="26">
        <v>220000</v>
      </c>
      <c r="O3047" s="26"/>
      <c r="P3047" s="26"/>
      <c r="Q3047" s="26"/>
      <c r="R3047" s="26"/>
      <c r="S3047" s="26"/>
      <c r="T3047" s="26"/>
    </row>
    <row r="3048" spans="1:20" x14ac:dyDescent="0.25">
      <c r="A3048" s="2" t="s">
        <v>4491</v>
      </c>
      <c r="B3048" s="10" t="s">
        <v>1544</v>
      </c>
      <c r="C3048" s="10"/>
      <c r="D3048" s="10"/>
      <c r="E3048" s="10"/>
      <c r="F3048" s="10"/>
      <c r="G3048" s="10"/>
      <c r="H3048" s="27"/>
      <c r="I3048" s="27"/>
      <c r="J3048" s="27"/>
      <c r="K3048" s="27"/>
      <c r="L3048" s="27"/>
      <c r="M3048" s="27"/>
      <c r="N3048" s="27">
        <f>SUM(N3039:N3047)</f>
        <v>3223400</v>
      </c>
      <c r="O3048" s="27">
        <f>SUM(O3039:O3047)</f>
        <v>3223400</v>
      </c>
      <c r="P3048" s="27"/>
      <c r="Q3048" s="27"/>
      <c r="R3048" s="27"/>
      <c r="S3048" s="27"/>
      <c r="T3048" s="27"/>
    </row>
    <row r="3049" spans="1:20" x14ac:dyDescent="0.25">
      <c r="A3049" s="2" t="s">
        <v>4491</v>
      </c>
      <c r="B3049" s="33">
        <v>8736281</v>
      </c>
      <c r="C3049" s="35" t="s">
        <v>201</v>
      </c>
      <c r="D3049" s="33" t="s">
        <v>821</v>
      </c>
      <c r="E3049" s="35" t="s">
        <v>822</v>
      </c>
      <c r="F3049" s="10" t="s">
        <v>11</v>
      </c>
      <c r="G3049" s="18" t="s">
        <v>10</v>
      </c>
      <c r="H3049" s="26"/>
      <c r="I3049" s="26"/>
      <c r="J3049" s="26"/>
      <c r="K3049" s="26"/>
      <c r="L3049" s="26"/>
      <c r="M3049" s="26"/>
      <c r="N3049" s="26"/>
      <c r="O3049" s="26">
        <v>420000</v>
      </c>
      <c r="P3049" s="26"/>
      <c r="Q3049" s="26"/>
      <c r="R3049" s="26"/>
      <c r="S3049" s="26"/>
      <c r="T3049" s="26"/>
    </row>
    <row r="3050" spans="1:20" x14ac:dyDescent="0.25">
      <c r="A3050" s="2" t="s">
        <v>4491</v>
      </c>
      <c r="B3050" s="37"/>
      <c r="C3050" s="38"/>
      <c r="D3050" s="37"/>
      <c r="E3050" s="38"/>
      <c r="F3050" s="10" t="s">
        <v>17</v>
      </c>
      <c r="G3050" s="18" t="s">
        <v>10</v>
      </c>
      <c r="H3050" s="26"/>
      <c r="I3050" s="26"/>
      <c r="J3050" s="26"/>
      <c r="K3050" s="26"/>
      <c r="L3050" s="26"/>
      <c r="M3050" s="26"/>
      <c r="N3050" s="26"/>
      <c r="O3050" s="26">
        <v>303500</v>
      </c>
      <c r="P3050" s="26"/>
      <c r="Q3050" s="26"/>
      <c r="R3050" s="26"/>
      <c r="S3050" s="26"/>
      <c r="T3050" s="26"/>
    </row>
    <row r="3051" spans="1:20" x14ac:dyDescent="0.25">
      <c r="A3051" s="2" t="s">
        <v>4491</v>
      </c>
      <c r="B3051" s="37"/>
      <c r="C3051" s="38"/>
      <c r="D3051" s="37"/>
      <c r="E3051" s="38"/>
      <c r="F3051" s="10" t="s">
        <v>18</v>
      </c>
      <c r="G3051" s="18" t="s">
        <v>10</v>
      </c>
      <c r="H3051" s="26"/>
      <c r="I3051" s="26"/>
      <c r="J3051" s="26"/>
      <c r="K3051" s="26"/>
      <c r="L3051" s="26"/>
      <c r="M3051" s="26"/>
      <c r="N3051" s="26">
        <v>253280</v>
      </c>
      <c r="O3051" s="26"/>
      <c r="P3051" s="26"/>
      <c r="Q3051" s="26"/>
      <c r="R3051" s="26"/>
      <c r="S3051" s="26"/>
      <c r="T3051" s="26"/>
    </row>
    <row r="3052" spans="1:20" x14ac:dyDescent="0.25">
      <c r="A3052" s="2" t="s">
        <v>4491</v>
      </c>
      <c r="B3052" s="37"/>
      <c r="C3052" s="38"/>
      <c r="D3052" s="37"/>
      <c r="E3052" s="38"/>
      <c r="F3052" s="10" t="s">
        <v>96</v>
      </c>
      <c r="G3052" s="18" t="s">
        <v>10</v>
      </c>
      <c r="H3052" s="26"/>
      <c r="I3052" s="26"/>
      <c r="J3052" s="26"/>
      <c r="K3052" s="26"/>
      <c r="L3052" s="26"/>
      <c r="M3052" s="26"/>
      <c r="N3052" s="26"/>
      <c r="O3052" s="26">
        <v>37280</v>
      </c>
      <c r="P3052" s="26"/>
      <c r="Q3052" s="26"/>
      <c r="R3052" s="26"/>
      <c r="S3052" s="26"/>
      <c r="T3052" s="26"/>
    </row>
    <row r="3053" spans="1:20" x14ac:dyDescent="0.25">
      <c r="A3053" s="2" t="s">
        <v>4491</v>
      </c>
      <c r="B3053" s="34"/>
      <c r="C3053" s="36"/>
      <c r="D3053" s="34"/>
      <c r="E3053" s="36"/>
      <c r="F3053" s="10" t="s">
        <v>20</v>
      </c>
      <c r="G3053" s="18" t="s">
        <v>10</v>
      </c>
      <c r="H3053" s="26"/>
      <c r="I3053" s="26"/>
      <c r="J3053" s="26"/>
      <c r="K3053" s="26"/>
      <c r="L3053" s="26"/>
      <c r="M3053" s="26"/>
      <c r="N3053" s="26">
        <v>507500</v>
      </c>
      <c r="O3053" s="26"/>
      <c r="P3053" s="26"/>
      <c r="Q3053" s="26"/>
      <c r="R3053" s="26"/>
      <c r="S3053" s="26"/>
      <c r="T3053" s="26"/>
    </row>
    <row r="3054" spans="1:20" x14ac:dyDescent="0.25">
      <c r="A3054" s="2" t="s">
        <v>4491</v>
      </c>
      <c r="B3054" s="10" t="s">
        <v>1545</v>
      </c>
      <c r="C3054" s="10"/>
      <c r="D3054" s="10"/>
      <c r="E3054" s="10"/>
      <c r="F3054" s="10"/>
      <c r="G3054" s="10"/>
      <c r="H3054" s="27"/>
      <c r="I3054" s="27"/>
      <c r="J3054" s="27"/>
      <c r="K3054" s="27"/>
      <c r="L3054" s="27"/>
      <c r="M3054" s="27"/>
      <c r="N3054" s="27">
        <f>SUM(N3049:N3053)</f>
        <v>760780</v>
      </c>
      <c r="O3054" s="27">
        <f>SUM(O3049:O3053)</f>
        <v>760780</v>
      </c>
      <c r="P3054" s="27"/>
      <c r="Q3054" s="27"/>
      <c r="R3054" s="27"/>
      <c r="S3054" s="27"/>
      <c r="T3054" s="27"/>
    </row>
    <row r="3055" spans="1:20" x14ac:dyDescent="0.25">
      <c r="A3055" s="2" t="s">
        <v>4491</v>
      </c>
      <c r="B3055" s="33">
        <v>8663077</v>
      </c>
      <c r="C3055" s="35" t="s">
        <v>271</v>
      </c>
      <c r="D3055" s="33" t="s">
        <v>667</v>
      </c>
      <c r="E3055" s="35" t="s">
        <v>668</v>
      </c>
      <c r="F3055" s="10" t="s">
        <v>17</v>
      </c>
      <c r="G3055" s="18" t="s">
        <v>10</v>
      </c>
      <c r="H3055" s="26"/>
      <c r="I3055" s="26"/>
      <c r="J3055" s="26"/>
      <c r="K3055" s="26"/>
      <c r="L3055" s="26"/>
      <c r="M3055" s="26"/>
      <c r="N3055" s="26">
        <v>364570</v>
      </c>
      <c r="O3055" s="26"/>
      <c r="P3055" s="26"/>
      <c r="Q3055" s="26"/>
      <c r="R3055" s="26"/>
      <c r="S3055" s="26"/>
      <c r="T3055" s="26"/>
    </row>
    <row r="3056" spans="1:20" x14ac:dyDescent="0.25">
      <c r="A3056" s="2" t="s">
        <v>4491</v>
      </c>
      <c r="B3056" s="37"/>
      <c r="C3056" s="38"/>
      <c r="D3056" s="37"/>
      <c r="E3056" s="38"/>
      <c r="F3056" s="10" t="s">
        <v>20</v>
      </c>
      <c r="G3056" s="18" t="s">
        <v>10</v>
      </c>
      <c r="H3056" s="26"/>
      <c r="I3056" s="26"/>
      <c r="J3056" s="26"/>
      <c r="K3056" s="26"/>
      <c r="L3056" s="26"/>
      <c r="M3056" s="26"/>
      <c r="N3056" s="26">
        <v>501000</v>
      </c>
      <c r="O3056" s="26"/>
      <c r="P3056" s="26"/>
      <c r="Q3056" s="26"/>
      <c r="R3056" s="26"/>
      <c r="S3056" s="26"/>
      <c r="T3056" s="26"/>
    </row>
    <row r="3057" spans="1:20" x14ac:dyDescent="0.25">
      <c r="A3057" s="2" t="s">
        <v>4491</v>
      </c>
      <c r="B3057" s="37"/>
      <c r="C3057" s="38"/>
      <c r="D3057" s="37"/>
      <c r="E3057" s="38"/>
      <c r="F3057" s="10" t="s">
        <v>22</v>
      </c>
      <c r="G3057" s="18" t="s">
        <v>10</v>
      </c>
      <c r="H3057" s="26"/>
      <c r="I3057" s="26"/>
      <c r="J3057" s="26"/>
      <c r="K3057" s="26"/>
      <c r="L3057" s="26"/>
      <c r="M3057" s="26"/>
      <c r="N3057" s="26"/>
      <c r="O3057" s="26">
        <v>774570</v>
      </c>
      <c r="P3057" s="26"/>
      <c r="Q3057" s="26"/>
      <c r="R3057" s="26"/>
      <c r="S3057" s="26"/>
      <c r="T3057" s="26"/>
    </row>
    <row r="3058" spans="1:20" x14ac:dyDescent="0.25">
      <c r="A3058" s="2" t="s">
        <v>4491</v>
      </c>
      <c r="B3058" s="34"/>
      <c r="C3058" s="36"/>
      <c r="D3058" s="34"/>
      <c r="E3058" s="36"/>
      <c r="F3058" s="10" t="s">
        <v>24</v>
      </c>
      <c r="G3058" s="18" t="s">
        <v>10</v>
      </c>
      <c r="H3058" s="26"/>
      <c r="I3058" s="26"/>
      <c r="J3058" s="26"/>
      <c r="K3058" s="26"/>
      <c r="L3058" s="26"/>
      <c r="M3058" s="26"/>
      <c r="N3058" s="26"/>
      <c r="O3058" s="26">
        <v>91000</v>
      </c>
      <c r="P3058" s="26"/>
      <c r="Q3058" s="26"/>
      <c r="R3058" s="26"/>
      <c r="S3058" s="26"/>
      <c r="T3058" s="26"/>
    </row>
    <row r="3059" spans="1:20" x14ac:dyDescent="0.25">
      <c r="A3059" s="2" t="s">
        <v>4491</v>
      </c>
      <c r="B3059" s="10" t="s">
        <v>1546</v>
      </c>
      <c r="C3059" s="10"/>
      <c r="D3059" s="10"/>
      <c r="E3059" s="10"/>
      <c r="F3059" s="10"/>
      <c r="G3059" s="10"/>
      <c r="H3059" s="27"/>
      <c r="I3059" s="27"/>
      <c r="J3059" s="27"/>
      <c r="K3059" s="27"/>
      <c r="L3059" s="27"/>
      <c r="M3059" s="27"/>
      <c r="N3059" s="27">
        <f>SUM(N3055:N3058)</f>
        <v>865570</v>
      </c>
      <c r="O3059" s="27">
        <f>SUM(O3055:O3058)</f>
        <v>865570</v>
      </c>
      <c r="P3059" s="27"/>
      <c r="Q3059" s="27"/>
      <c r="R3059" s="27"/>
      <c r="S3059" s="27"/>
      <c r="T3059" s="27"/>
    </row>
    <row r="3060" spans="1:20" x14ac:dyDescent="0.25">
      <c r="A3060" s="2" t="s">
        <v>4491</v>
      </c>
      <c r="B3060" s="33">
        <v>8644639</v>
      </c>
      <c r="C3060" s="18" t="s">
        <v>457</v>
      </c>
      <c r="D3060" s="10" t="s">
        <v>675</v>
      </c>
      <c r="E3060" s="18" t="s">
        <v>676</v>
      </c>
      <c r="F3060" s="10" t="s">
        <v>417</v>
      </c>
      <c r="G3060" s="18" t="s">
        <v>10</v>
      </c>
      <c r="H3060" s="26"/>
      <c r="I3060" s="26"/>
      <c r="J3060" s="26"/>
      <c r="K3060" s="26"/>
      <c r="L3060" s="26"/>
      <c r="M3060" s="26"/>
      <c r="N3060" s="26"/>
      <c r="O3060" s="26">
        <v>8421602</v>
      </c>
      <c r="P3060" s="26"/>
      <c r="Q3060" s="26"/>
      <c r="R3060" s="26"/>
      <c r="S3060" s="26"/>
      <c r="T3060" s="26"/>
    </row>
    <row r="3061" spans="1:20" x14ac:dyDescent="0.25">
      <c r="A3061" s="2" t="s">
        <v>4491</v>
      </c>
      <c r="B3061" s="34"/>
      <c r="C3061" s="18" t="s">
        <v>432</v>
      </c>
      <c r="D3061" s="10" t="s">
        <v>1090</v>
      </c>
      <c r="E3061" s="18" t="s">
        <v>1091</v>
      </c>
      <c r="F3061" s="10" t="s">
        <v>384</v>
      </c>
      <c r="G3061" s="18" t="s">
        <v>10</v>
      </c>
      <c r="H3061" s="26"/>
      <c r="I3061" s="26"/>
      <c r="J3061" s="26"/>
      <c r="K3061" s="26"/>
      <c r="L3061" s="26"/>
      <c r="M3061" s="26"/>
      <c r="N3061" s="26">
        <v>8421602</v>
      </c>
      <c r="O3061" s="26"/>
      <c r="P3061" s="26"/>
      <c r="Q3061" s="26"/>
      <c r="R3061" s="26"/>
      <c r="S3061" s="26"/>
      <c r="T3061" s="26"/>
    </row>
    <row r="3062" spans="1:20" x14ac:dyDescent="0.25">
      <c r="A3062" s="2" t="s">
        <v>4491</v>
      </c>
      <c r="B3062" s="10" t="s">
        <v>1547</v>
      </c>
      <c r="C3062" s="10"/>
      <c r="D3062" s="10"/>
      <c r="E3062" s="10"/>
      <c r="F3062" s="10"/>
      <c r="G3062" s="10"/>
      <c r="H3062" s="27"/>
      <c r="I3062" s="27"/>
      <c r="J3062" s="27"/>
      <c r="K3062" s="27"/>
      <c r="L3062" s="27"/>
      <c r="M3062" s="27"/>
      <c r="N3062" s="27">
        <f>SUM(N3060:N3061)</f>
        <v>8421602</v>
      </c>
      <c r="O3062" s="27">
        <f>SUM(O3060:O3061)</f>
        <v>8421602</v>
      </c>
      <c r="P3062" s="27"/>
      <c r="Q3062" s="27"/>
      <c r="R3062" s="27"/>
      <c r="S3062" s="27"/>
      <c r="T3062" s="27"/>
    </row>
    <row r="3063" spans="1:20" x14ac:dyDescent="0.25">
      <c r="A3063" s="2" t="s">
        <v>4491</v>
      </c>
      <c r="B3063" s="33">
        <v>8655521</v>
      </c>
      <c r="C3063" s="35" t="s">
        <v>422</v>
      </c>
      <c r="D3063" s="33" t="s">
        <v>988</v>
      </c>
      <c r="E3063" s="35" t="s">
        <v>989</v>
      </c>
      <c r="F3063" s="10" t="s">
        <v>9</v>
      </c>
      <c r="G3063" s="18" t="s">
        <v>10</v>
      </c>
      <c r="H3063" s="26"/>
      <c r="I3063" s="26"/>
      <c r="J3063" s="26"/>
      <c r="K3063" s="26"/>
      <c r="L3063" s="26"/>
      <c r="M3063" s="26"/>
      <c r="N3063" s="26">
        <v>500000</v>
      </c>
      <c r="O3063" s="26"/>
      <c r="P3063" s="26"/>
      <c r="Q3063" s="26"/>
      <c r="R3063" s="26"/>
      <c r="S3063" s="26"/>
      <c r="T3063" s="26"/>
    </row>
    <row r="3064" spans="1:20" x14ac:dyDescent="0.25">
      <c r="A3064" s="2" t="s">
        <v>4491</v>
      </c>
      <c r="B3064" s="37"/>
      <c r="C3064" s="38"/>
      <c r="D3064" s="37"/>
      <c r="E3064" s="38"/>
      <c r="F3064" s="10" t="s">
        <v>12</v>
      </c>
      <c r="G3064" s="18" t="s">
        <v>10</v>
      </c>
      <c r="H3064" s="26"/>
      <c r="I3064" s="26"/>
      <c r="J3064" s="26"/>
      <c r="K3064" s="26"/>
      <c r="L3064" s="26"/>
      <c r="M3064" s="26"/>
      <c r="N3064" s="26">
        <v>690000</v>
      </c>
      <c r="O3064" s="26"/>
      <c r="P3064" s="26"/>
      <c r="Q3064" s="26"/>
      <c r="R3064" s="26"/>
      <c r="S3064" s="26"/>
      <c r="T3064" s="26"/>
    </row>
    <row r="3065" spans="1:20" x14ac:dyDescent="0.25">
      <c r="A3065" s="2" t="s">
        <v>4491</v>
      </c>
      <c r="B3065" s="34"/>
      <c r="C3065" s="36"/>
      <c r="D3065" s="34"/>
      <c r="E3065" s="36"/>
      <c r="F3065" s="10" t="s">
        <v>20</v>
      </c>
      <c r="G3065" s="18" t="s">
        <v>10</v>
      </c>
      <c r="H3065" s="26"/>
      <c r="I3065" s="26"/>
      <c r="J3065" s="26"/>
      <c r="K3065" s="26"/>
      <c r="L3065" s="26"/>
      <c r="M3065" s="26"/>
      <c r="N3065" s="26"/>
      <c r="O3065" s="26">
        <v>1190000</v>
      </c>
      <c r="P3065" s="26"/>
      <c r="Q3065" s="26"/>
      <c r="R3065" s="26"/>
      <c r="S3065" s="26"/>
      <c r="T3065" s="26"/>
    </row>
    <row r="3066" spans="1:20" x14ac:dyDescent="0.25">
      <c r="A3066" s="2" t="s">
        <v>4491</v>
      </c>
      <c r="B3066" s="10" t="s">
        <v>1548</v>
      </c>
      <c r="C3066" s="10"/>
      <c r="D3066" s="10"/>
      <c r="E3066" s="10"/>
      <c r="F3066" s="10"/>
      <c r="G3066" s="10"/>
      <c r="H3066" s="27"/>
      <c r="I3066" s="27"/>
      <c r="J3066" s="27"/>
      <c r="K3066" s="27"/>
      <c r="L3066" s="27"/>
      <c r="M3066" s="27"/>
      <c r="N3066" s="27">
        <f>SUM(N3063:N3065)</f>
        <v>1190000</v>
      </c>
      <c r="O3066" s="27">
        <f>SUM(O3063:O3065)</f>
        <v>1190000</v>
      </c>
      <c r="P3066" s="27"/>
      <c r="Q3066" s="27"/>
      <c r="R3066" s="27"/>
      <c r="S3066" s="27"/>
      <c r="T3066" s="27"/>
    </row>
    <row r="3067" spans="1:20" x14ac:dyDescent="0.25">
      <c r="A3067" s="2" t="s">
        <v>4491</v>
      </c>
      <c r="B3067" s="33">
        <v>8751480</v>
      </c>
      <c r="C3067" s="35" t="s">
        <v>288</v>
      </c>
      <c r="D3067" s="33" t="s">
        <v>1313</v>
      </c>
      <c r="E3067" s="35" t="s">
        <v>1314</v>
      </c>
      <c r="F3067" s="10" t="s">
        <v>22</v>
      </c>
      <c r="G3067" s="18" t="s">
        <v>10</v>
      </c>
      <c r="H3067" s="26"/>
      <c r="I3067" s="26"/>
      <c r="J3067" s="26"/>
      <c r="K3067" s="26"/>
      <c r="L3067" s="26"/>
      <c r="M3067" s="26"/>
      <c r="N3067" s="26"/>
      <c r="O3067" s="26">
        <v>175200</v>
      </c>
      <c r="P3067" s="26"/>
      <c r="Q3067" s="26"/>
      <c r="R3067" s="26"/>
      <c r="S3067" s="26"/>
      <c r="T3067" s="26"/>
    </row>
    <row r="3068" spans="1:20" x14ac:dyDescent="0.25">
      <c r="A3068" s="2" t="s">
        <v>4491</v>
      </c>
      <c r="B3068" s="34"/>
      <c r="C3068" s="36"/>
      <c r="D3068" s="34"/>
      <c r="E3068" s="36"/>
      <c r="F3068" s="10" t="s">
        <v>24</v>
      </c>
      <c r="G3068" s="18" t="s">
        <v>10</v>
      </c>
      <c r="H3068" s="26"/>
      <c r="I3068" s="26"/>
      <c r="J3068" s="26"/>
      <c r="K3068" s="26"/>
      <c r="L3068" s="26"/>
      <c r="M3068" s="26"/>
      <c r="N3068" s="26">
        <v>175200</v>
      </c>
      <c r="O3068" s="26"/>
      <c r="P3068" s="26"/>
      <c r="Q3068" s="26"/>
      <c r="R3068" s="26"/>
      <c r="S3068" s="26"/>
      <c r="T3068" s="26"/>
    </row>
    <row r="3069" spans="1:20" x14ac:dyDescent="0.25">
      <c r="A3069" s="2" t="s">
        <v>4491</v>
      </c>
      <c r="B3069" s="10" t="s">
        <v>1549</v>
      </c>
      <c r="C3069" s="10"/>
      <c r="D3069" s="10"/>
      <c r="E3069" s="10"/>
      <c r="F3069" s="10"/>
      <c r="G3069" s="10"/>
      <c r="H3069" s="27"/>
      <c r="I3069" s="27"/>
      <c r="J3069" s="27"/>
      <c r="K3069" s="27"/>
      <c r="L3069" s="27"/>
      <c r="M3069" s="27"/>
      <c r="N3069" s="27">
        <f>SUM(N3067:N3068)</f>
        <v>175200</v>
      </c>
      <c r="O3069" s="27">
        <f>SUM(O3067:O3068)</f>
        <v>175200</v>
      </c>
      <c r="P3069" s="27"/>
      <c r="Q3069" s="27"/>
      <c r="R3069" s="27"/>
      <c r="S3069" s="27"/>
      <c r="T3069" s="27"/>
    </row>
    <row r="3070" spans="1:20" x14ac:dyDescent="0.25">
      <c r="A3070" s="2" t="s">
        <v>4491</v>
      </c>
      <c r="B3070" s="33">
        <v>8682976</v>
      </c>
      <c r="C3070" s="35" t="s">
        <v>457</v>
      </c>
      <c r="D3070" s="33" t="s">
        <v>458</v>
      </c>
      <c r="E3070" s="35" t="s">
        <v>459</v>
      </c>
      <c r="F3070" s="10" t="s">
        <v>417</v>
      </c>
      <c r="G3070" s="18" t="s">
        <v>10</v>
      </c>
      <c r="H3070" s="26"/>
      <c r="I3070" s="26"/>
      <c r="J3070" s="26"/>
      <c r="K3070" s="26"/>
      <c r="L3070" s="26"/>
      <c r="M3070" s="26"/>
      <c r="N3070" s="26">
        <v>486476</v>
      </c>
      <c r="O3070" s="26"/>
      <c r="P3070" s="26"/>
      <c r="Q3070" s="26"/>
      <c r="R3070" s="26"/>
      <c r="S3070" s="26"/>
      <c r="T3070" s="26"/>
    </row>
    <row r="3071" spans="1:20" x14ac:dyDescent="0.25">
      <c r="A3071" s="2" t="s">
        <v>4491</v>
      </c>
      <c r="B3071" s="34"/>
      <c r="C3071" s="36"/>
      <c r="D3071" s="34"/>
      <c r="E3071" s="36"/>
      <c r="F3071" s="10" t="s">
        <v>384</v>
      </c>
      <c r="G3071" s="18" t="s">
        <v>10</v>
      </c>
      <c r="H3071" s="26"/>
      <c r="I3071" s="26"/>
      <c r="J3071" s="26"/>
      <c r="K3071" s="26"/>
      <c r="L3071" s="26"/>
      <c r="M3071" s="26"/>
      <c r="N3071" s="26"/>
      <c r="O3071" s="26">
        <v>486476</v>
      </c>
      <c r="P3071" s="26"/>
      <c r="Q3071" s="26"/>
      <c r="R3071" s="26"/>
      <c r="S3071" s="26"/>
      <c r="T3071" s="26"/>
    </row>
    <row r="3072" spans="1:20" x14ac:dyDescent="0.25">
      <c r="A3072" s="2" t="s">
        <v>4491</v>
      </c>
      <c r="B3072" s="10" t="s">
        <v>1550</v>
      </c>
      <c r="C3072" s="10"/>
      <c r="D3072" s="10"/>
      <c r="E3072" s="10"/>
      <c r="F3072" s="10"/>
      <c r="G3072" s="10"/>
      <c r="H3072" s="27"/>
      <c r="I3072" s="27"/>
      <c r="J3072" s="27"/>
      <c r="K3072" s="27"/>
      <c r="L3072" s="27"/>
      <c r="M3072" s="27"/>
      <c r="N3072" s="27">
        <f>SUM(N3070:N3071)</f>
        <v>486476</v>
      </c>
      <c r="O3072" s="27">
        <f>SUM(O3070:O3071)</f>
        <v>486476</v>
      </c>
      <c r="P3072" s="27"/>
      <c r="Q3072" s="27"/>
      <c r="R3072" s="27"/>
      <c r="S3072" s="27"/>
      <c r="T3072" s="27"/>
    </row>
    <row r="3073" spans="1:20" x14ac:dyDescent="0.25">
      <c r="A3073" s="2" t="s">
        <v>4491</v>
      </c>
      <c r="B3073" s="33">
        <v>8666710</v>
      </c>
      <c r="C3073" s="18" t="s">
        <v>621</v>
      </c>
      <c r="D3073" s="10" t="s">
        <v>923</v>
      </c>
      <c r="E3073" s="18" t="s">
        <v>924</v>
      </c>
      <c r="F3073" s="10" t="s">
        <v>13</v>
      </c>
      <c r="G3073" s="18" t="s">
        <v>610</v>
      </c>
      <c r="H3073" s="26"/>
      <c r="I3073" s="26"/>
      <c r="J3073" s="26"/>
      <c r="K3073" s="26"/>
      <c r="L3073" s="26"/>
      <c r="M3073" s="26"/>
      <c r="N3073" s="26"/>
      <c r="O3073" s="26"/>
      <c r="P3073" s="26">
        <v>27768000</v>
      </c>
      <c r="Q3073" s="26"/>
      <c r="R3073" s="26"/>
      <c r="S3073" s="26"/>
      <c r="T3073" s="26"/>
    </row>
    <row r="3074" spans="1:20" x14ac:dyDescent="0.25">
      <c r="A3074" s="2" t="s">
        <v>4491</v>
      </c>
      <c r="B3074" s="34"/>
      <c r="C3074" s="18" t="s">
        <v>1079</v>
      </c>
      <c r="D3074" s="10" t="s">
        <v>1080</v>
      </c>
      <c r="E3074" s="18" t="s">
        <v>1081</v>
      </c>
      <c r="F3074" s="10" t="s">
        <v>39</v>
      </c>
      <c r="G3074" s="18" t="s">
        <v>1082</v>
      </c>
      <c r="H3074" s="26"/>
      <c r="I3074" s="26"/>
      <c r="J3074" s="26"/>
      <c r="K3074" s="26"/>
      <c r="L3074" s="26"/>
      <c r="M3074" s="26"/>
      <c r="N3074" s="26"/>
      <c r="O3074" s="26"/>
      <c r="P3074" s="26"/>
      <c r="Q3074" s="26">
        <v>27768000</v>
      </c>
      <c r="R3074" s="26"/>
      <c r="S3074" s="26"/>
      <c r="T3074" s="26"/>
    </row>
    <row r="3075" spans="1:20" x14ac:dyDescent="0.25">
      <c r="A3075" s="2" t="s">
        <v>4491</v>
      </c>
      <c r="B3075" s="10" t="s">
        <v>1551</v>
      </c>
      <c r="C3075" s="10"/>
      <c r="D3075" s="10"/>
      <c r="E3075" s="10"/>
      <c r="F3075" s="10"/>
      <c r="G3075" s="10"/>
      <c r="H3075" s="27"/>
      <c r="I3075" s="27"/>
      <c r="J3075" s="27"/>
      <c r="K3075" s="27"/>
      <c r="L3075" s="27"/>
      <c r="M3075" s="27"/>
      <c r="N3075" s="27"/>
      <c r="O3075" s="27"/>
      <c r="P3075" s="27">
        <f>SUM(P3073:P3074)</f>
        <v>27768000</v>
      </c>
      <c r="Q3075" s="27">
        <f>SUM(Q3074)</f>
        <v>27768000</v>
      </c>
      <c r="R3075" s="27"/>
      <c r="S3075" s="27"/>
      <c r="T3075" s="27"/>
    </row>
    <row r="3076" spans="1:20" x14ac:dyDescent="0.25">
      <c r="A3076" s="2" t="s">
        <v>4491</v>
      </c>
      <c r="B3076" s="33">
        <v>8717904</v>
      </c>
      <c r="C3076" s="35" t="s">
        <v>122</v>
      </c>
      <c r="D3076" s="33" t="s">
        <v>1552</v>
      </c>
      <c r="E3076" s="35" t="s">
        <v>1553</v>
      </c>
      <c r="F3076" s="10" t="s">
        <v>194</v>
      </c>
      <c r="G3076" s="18" t="s">
        <v>10</v>
      </c>
      <c r="H3076" s="26"/>
      <c r="I3076" s="26"/>
      <c r="J3076" s="26"/>
      <c r="K3076" s="26"/>
      <c r="L3076" s="26"/>
      <c r="M3076" s="26"/>
      <c r="N3076" s="26"/>
      <c r="O3076" s="26">
        <v>2000000</v>
      </c>
      <c r="P3076" s="26"/>
      <c r="Q3076" s="26"/>
      <c r="R3076" s="26"/>
      <c r="S3076" s="26"/>
      <c r="T3076" s="26"/>
    </row>
    <row r="3077" spans="1:20" x14ac:dyDescent="0.25">
      <c r="A3077" s="2" t="s">
        <v>4491</v>
      </c>
      <c r="B3077" s="34"/>
      <c r="C3077" s="36"/>
      <c r="D3077" s="34"/>
      <c r="E3077" s="36"/>
      <c r="F3077" s="10" t="s">
        <v>405</v>
      </c>
      <c r="G3077" s="18" t="s">
        <v>10</v>
      </c>
      <c r="H3077" s="26"/>
      <c r="I3077" s="26"/>
      <c r="J3077" s="26"/>
      <c r="K3077" s="26"/>
      <c r="L3077" s="26"/>
      <c r="M3077" s="26"/>
      <c r="N3077" s="26">
        <v>2000000</v>
      </c>
      <c r="O3077" s="26"/>
      <c r="P3077" s="26"/>
      <c r="Q3077" s="26"/>
      <c r="R3077" s="26"/>
      <c r="S3077" s="26"/>
      <c r="T3077" s="26"/>
    </row>
    <row r="3078" spans="1:20" x14ac:dyDescent="0.25">
      <c r="A3078" s="2" t="s">
        <v>4491</v>
      </c>
      <c r="B3078" s="10" t="s">
        <v>1554</v>
      </c>
      <c r="C3078" s="10"/>
      <c r="D3078" s="10"/>
      <c r="E3078" s="10"/>
      <c r="F3078" s="10"/>
      <c r="G3078" s="10"/>
      <c r="H3078" s="27"/>
      <c r="I3078" s="27"/>
      <c r="J3078" s="27"/>
      <c r="K3078" s="27"/>
      <c r="L3078" s="27"/>
      <c r="M3078" s="27"/>
      <c r="N3078" s="27">
        <f>SUM(N3073:N3077)</f>
        <v>2000000</v>
      </c>
      <c r="O3078" s="27">
        <f>SUM(O3073:O3077)</f>
        <v>2000000</v>
      </c>
      <c r="P3078" s="27"/>
      <c r="Q3078" s="27"/>
      <c r="R3078" s="27"/>
      <c r="S3078" s="27"/>
      <c r="T3078" s="27"/>
    </row>
    <row r="3079" spans="1:20" x14ac:dyDescent="0.25">
      <c r="A3079" s="2" t="s">
        <v>4491</v>
      </c>
      <c r="B3079" s="33">
        <v>8766885</v>
      </c>
      <c r="C3079" s="35" t="s">
        <v>122</v>
      </c>
      <c r="D3079" s="33" t="s">
        <v>1552</v>
      </c>
      <c r="E3079" s="35" t="s">
        <v>1553</v>
      </c>
      <c r="F3079" s="10" t="s">
        <v>15</v>
      </c>
      <c r="G3079" s="18" t="s">
        <v>10</v>
      </c>
      <c r="H3079" s="26"/>
      <c r="I3079" s="26"/>
      <c r="J3079" s="26"/>
      <c r="K3079" s="26"/>
      <c r="L3079" s="26"/>
      <c r="M3079" s="26"/>
      <c r="N3079" s="26"/>
      <c r="O3079" s="26">
        <v>200000</v>
      </c>
      <c r="P3079" s="26"/>
      <c r="Q3079" s="26"/>
      <c r="R3079" s="26"/>
      <c r="S3079" s="26"/>
      <c r="T3079" s="26"/>
    </row>
    <row r="3080" spans="1:20" x14ac:dyDescent="0.25">
      <c r="A3080" s="2" t="s">
        <v>4491</v>
      </c>
      <c r="B3080" s="37"/>
      <c r="C3080" s="38"/>
      <c r="D3080" s="37"/>
      <c r="E3080" s="38"/>
      <c r="F3080" s="10" t="s">
        <v>16</v>
      </c>
      <c r="G3080" s="18" t="s">
        <v>10</v>
      </c>
      <c r="H3080" s="26"/>
      <c r="I3080" s="26"/>
      <c r="J3080" s="26"/>
      <c r="K3080" s="26"/>
      <c r="L3080" s="26"/>
      <c r="M3080" s="26"/>
      <c r="N3080" s="26"/>
      <c r="O3080" s="26">
        <v>300000</v>
      </c>
      <c r="P3080" s="26"/>
      <c r="Q3080" s="26"/>
      <c r="R3080" s="26"/>
      <c r="S3080" s="26"/>
      <c r="T3080" s="26"/>
    </row>
    <row r="3081" spans="1:20" x14ac:dyDescent="0.25">
      <c r="A3081" s="2" t="s">
        <v>4491</v>
      </c>
      <c r="B3081" s="34"/>
      <c r="C3081" s="36"/>
      <c r="D3081" s="34"/>
      <c r="E3081" s="36"/>
      <c r="F3081" s="10" t="s">
        <v>405</v>
      </c>
      <c r="G3081" s="18" t="s">
        <v>10</v>
      </c>
      <c r="H3081" s="26"/>
      <c r="I3081" s="26"/>
      <c r="J3081" s="26"/>
      <c r="K3081" s="26"/>
      <c r="L3081" s="26"/>
      <c r="M3081" s="26"/>
      <c r="N3081" s="26">
        <v>500000</v>
      </c>
      <c r="O3081" s="26"/>
      <c r="P3081" s="26"/>
      <c r="Q3081" s="26"/>
      <c r="R3081" s="26"/>
      <c r="S3081" s="26"/>
      <c r="T3081" s="26"/>
    </row>
    <row r="3082" spans="1:20" x14ac:dyDescent="0.25">
      <c r="A3082" s="2" t="s">
        <v>4491</v>
      </c>
      <c r="B3082" s="10" t="s">
        <v>1555</v>
      </c>
      <c r="C3082" s="10"/>
      <c r="D3082" s="10"/>
      <c r="E3082" s="10"/>
      <c r="F3082" s="10"/>
      <c r="G3082" s="10"/>
      <c r="H3082" s="27"/>
      <c r="I3082" s="27"/>
      <c r="J3082" s="27"/>
      <c r="K3082" s="27"/>
      <c r="L3082" s="27"/>
      <c r="M3082" s="27"/>
      <c r="N3082" s="27">
        <f>SUM(N3079:N3081)</f>
        <v>500000</v>
      </c>
      <c r="O3082" s="27">
        <f>SUM(O3079:O3081)</f>
        <v>500000</v>
      </c>
      <c r="P3082" s="27"/>
      <c r="Q3082" s="27"/>
      <c r="R3082" s="27"/>
      <c r="S3082" s="27"/>
      <c r="T3082" s="27"/>
    </row>
    <row r="3083" spans="1:20" x14ac:dyDescent="0.25">
      <c r="A3083" s="2" t="s">
        <v>4491</v>
      </c>
      <c r="B3083" s="33">
        <v>8769737</v>
      </c>
      <c r="C3083" s="35" t="s">
        <v>122</v>
      </c>
      <c r="D3083" s="33" t="s">
        <v>1552</v>
      </c>
      <c r="E3083" s="35" t="s">
        <v>1553</v>
      </c>
      <c r="F3083" s="10" t="s">
        <v>96</v>
      </c>
      <c r="G3083" s="18" t="s">
        <v>10</v>
      </c>
      <c r="H3083" s="26"/>
      <c r="I3083" s="26"/>
      <c r="J3083" s="26"/>
      <c r="K3083" s="26"/>
      <c r="L3083" s="26"/>
      <c r="M3083" s="26"/>
      <c r="N3083" s="26"/>
      <c r="O3083" s="26">
        <v>1200000</v>
      </c>
      <c r="P3083" s="26"/>
      <c r="Q3083" s="26"/>
      <c r="R3083" s="26"/>
      <c r="S3083" s="26"/>
      <c r="T3083" s="26"/>
    </row>
    <row r="3084" spans="1:20" x14ac:dyDescent="0.25">
      <c r="A3084" s="2" t="s">
        <v>4491</v>
      </c>
      <c r="B3084" s="34"/>
      <c r="C3084" s="36"/>
      <c r="D3084" s="34"/>
      <c r="E3084" s="36"/>
      <c r="F3084" s="10" t="s">
        <v>405</v>
      </c>
      <c r="G3084" s="18" t="s">
        <v>10</v>
      </c>
      <c r="H3084" s="26"/>
      <c r="I3084" s="26"/>
      <c r="J3084" s="26"/>
      <c r="K3084" s="26"/>
      <c r="L3084" s="26"/>
      <c r="M3084" s="26"/>
      <c r="N3084" s="26">
        <v>1200000</v>
      </c>
      <c r="O3084" s="26"/>
      <c r="P3084" s="26"/>
      <c r="Q3084" s="26"/>
      <c r="R3084" s="26"/>
      <c r="S3084" s="26"/>
      <c r="T3084" s="26"/>
    </row>
    <row r="3085" spans="1:20" x14ac:dyDescent="0.25">
      <c r="A3085" s="2" t="s">
        <v>4491</v>
      </c>
      <c r="B3085" s="10" t="s">
        <v>1556</v>
      </c>
      <c r="C3085" s="10"/>
      <c r="D3085" s="10"/>
      <c r="E3085" s="10"/>
      <c r="F3085" s="10"/>
      <c r="G3085" s="10"/>
      <c r="H3085" s="27"/>
      <c r="I3085" s="27"/>
      <c r="J3085" s="27"/>
      <c r="K3085" s="27"/>
      <c r="L3085" s="27"/>
      <c r="M3085" s="27"/>
      <c r="N3085" s="27">
        <f>SUM(N3083:N3084)</f>
        <v>1200000</v>
      </c>
      <c r="O3085" s="27">
        <f>SUM(O3083:O3084)</f>
        <v>1200000</v>
      </c>
      <c r="P3085" s="27"/>
      <c r="Q3085" s="27"/>
      <c r="R3085" s="27"/>
      <c r="S3085" s="27"/>
      <c r="T3085" s="27"/>
    </row>
    <row r="3086" spans="1:20" x14ac:dyDescent="0.25">
      <c r="A3086" s="2" t="s">
        <v>4491</v>
      </c>
      <c r="B3086" s="33">
        <v>8766639</v>
      </c>
      <c r="C3086" s="35" t="s">
        <v>149</v>
      </c>
      <c r="D3086" s="33" t="s">
        <v>692</v>
      </c>
      <c r="E3086" s="35" t="s">
        <v>693</v>
      </c>
      <c r="F3086" s="10" t="s">
        <v>18</v>
      </c>
      <c r="G3086" s="18" t="s">
        <v>10</v>
      </c>
      <c r="H3086" s="26"/>
      <c r="I3086" s="26"/>
      <c r="J3086" s="26"/>
      <c r="K3086" s="26"/>
      <c r="L3086" s="26"/>
      <c r="M3086" s="26"/>
      <c r="N3086" s="26">
        <v>200000</v>
      </c>
      <c r="O3086" s="26"/>
      <c r="P3086" s="26"/>
      <c r="Q3086" s="26"/>
      <c r="R3086" s="26"/>
      <c r="S3086" s="26"/>
      <c r="T3086" s="26"/>
    </row>
    <row r="3087" spans="1:20" x14ac:dyDescent="0.25">
      <c r="A3087" s="2" t="s">
        <v>4491</v>
      </c>
      <c r="B3087" s="34"/>
      <c r="C3087" s="36"/>
      <c r="D3087" s="34"/>
      <c r="E3087" s="36"/>
      <c r="F3087" s="10" t="s">
        <v>188</v>
      </c>
      <c r="G3087" s="18" t="s">
        <v>10</v>
      </c>
      <c r="H3087" s="26"/>
      <c r="I3087" s="26"/>
      <c r="J3087" s="26"/>
      <c r="K3087" s="26"/>
      <c r="L3087" s="26"/>
      <c r="M3087" s="26"/>
      <c r="N3087" s="26"/>
      <c r="O3087" s="26">
        <v>200000</v>
      </c>
      <c r="P3087" s="26"/>
      <c r="Q3087" s="26"/>
      <c r="R3087" s="26"/>
      <c r="S3087" s="26"/>
      <c r="T3087" s="26"/>
    </row>
    <row r="3088" spans="1:20" x14ac:dyDescent="0.25">
      <c r="A3088" s="2" t="s">
        <v>4491</v>
      </c>
      <c r="B3088" s="10" t="s">
        <v>1557</v>
      </c>
      <c r="C3088" s="10"/>
      <c r="D3088" s="10"/>
      <c r="E3088" s="10"/>
      <c r="F3088" s="10"/>
      <c r="G3088" s="10"/>
      <c r="H3088" s="27"/>
      <c r="I3088" s="27"/>
      <c r="J3088" s="27"/>
      <c r="K3088" s="27"/>
      <c r="L3088" s="27"/>
      <c r="M3088" s="27"/>
      <c r="N3088" s="27">
        <f>SUM(N3086:N3087)</f>
        <v>200000</v>
      </c>
      <c r="O3088" s="27">
        <f>SUM(O3086:O3087)</f>
        <v>200000</v>
      </c>
      <c r="P3088" s="27"/>
      <c r="Q3088" s="27"/>
      <c r="R3088" s="27"/>
      <c r="S3088" s="27"/>
      <c r="T3088" s="27"/>
    </row>
    <row r="3089" spans="1:20" x14ac:dyDescent="0.25">
      <c r="A3089" s="2" t="s">
        <v>4491</v>
      </c>
      <c r="B3089" s="33">
        <v>8769887</v>
      </c>
      <c r="C3089" s="35" t="s">
        <v>122</v>
      </c>
      <c r="D3089" s="33" t="s">
        <v>241</v>
      </c>
      <c r="E3089" s="35" t="s">
        <v>242</v>
      </c>
      <c r="F3089" s="10" t="s">
        <v>17</v>
      </c>
      <c r="G3089" s="18" t="s">
        <v>72</v>
      </c>
      <c r="H3089" s="26"/>
      <c r="I3089" s="26">
        <v>265075</v>
      </c>
      <c r="J3089" s="26"/>
      <c r="K3089" s="26"/>
      <c r="L3089" s="26"/>
      <c r="M3089" s="26"/>
      <c r="N3089" s="26"/>
      <c r="O3089" s="26"/>
      <c r="P3089" s="26"/>
      <c r="Q3089" s="26"/>
      <c r="R3089" s="26"/>
      <c r="S3089" s="26"/>
      <c r="T3089" s="26"/>
    </row>
    <row r="3090" spans="1:20" x14ac:dyDescent="0.25">
      <c r="A3090" s="2" t="s">
        <v>4491</v>
      </c>
      <c r="B3090" s="37"/>
      <c r="C3090" s="38"/>
      <c r="D3090" s="37"/>
      <c r="E3090" s="38"/>
      <c r="F3090" s="10" t="s">
        <v>18</v>
      </c>
      <c r="G3090" s="18" t="s">
        <v>72</v>
      </c>
      <c r="H3090" s="26">
        <v>415075</v>
      </c>
      <c r="I3090" s="26"/>
      <c r="J3090" s="26"/>
      <c r="K3090" s="26"/>
      <c r="L3090" s="26"/>
      <c r="M3090" s="26"/>
      <c r="N3090" s="26"/>
      <c r="O3090" s="26"/>
      <c r="P3090" s="26"/>
      <c r="Q3090" s="26"/>
      <c r="R3090" s="26"/>
      <c r="S3090" s="26"/>
      <c r="T3090" s="26"/>
    </row>
    <row r="3091" spans="1:20" x14ac:dyDescent="0.25">
      <c r="A3091" s="2" t="s">
        <v>4491</v>
      </c>
      <c r="B3091" s="34"/>
      <c r="C3091" s="36"/>
      <c r="D3091" s="34"/>
      <c r="E3091" s="36"/>
      <c r="F3091" s="10" t="s">
        <v>1390</v>
      </c>
      <c r="G3091" s="18" t="s">
        <v>72</v>
      </c>
      <c r="H3091" s="26"/>
      <c r="I3091" s="26">
        <v>150000</v>
      </c>
      <c r="J3091" s="26"/>
      <c r="K3091" s="26"/>
      <c r="L3091" s="26"/>
      <c r="M3091" s="26"/>
      <c r="N3091" s="26"/>
      <c r="O3091" s="26"/>
      <c r="P3091" s="26"/>
      <c r="Q3091" s="26"/>
      <c r="R3091" s="26"/>
      <c r="S3091" s="26"/>
      <c r="T3091" s="26"/>
    </row>
    <row r="3092" spans="1:20" x14ac:dyDescent="0.25">
      <c r="A3092" s="2" t="s">
        <v>4491</v>
      </c>
      <c r="B3092" s="10" t="s">
        <v>1558</v>
      </c>
      <c r="C3092" s="10"/>
      <c r="D3092" s="10"/>
      <c r="E3092" s="10"/>
      <c r="F3092" s="10"/>
      <c r="G3092" s="10"/>
      <c r="H3092" s="27">
        <f>SUM(H3090:H3091)</f>
        <v>415075</v>
      </c>
      <c r="I3092" s="27">
        <f>SUM(I3089:I3091)</f>
        <v>415075</v>
      </c>
      <c r="J3092" s="27"/>
      <c r="K3092" s="27"/>
      <c r="L3092" s="27"/>
      <c r="M3092" s="27"/>
      <c r="N3092" s="27"/>
      <c r="O3092" s="27"/>
      <c r="P3092" s="27"/>
      <c r="Q3092" s="27"/>
      <c r="R3092" s="27"/>
      <c r="S3092" s="27"/>
      <c r="T3092" s="27"/>
    </row>
    <row r="3093" spans="1:20" x14ac:dyDescent="0.25">
      <c r="A3093" s="2" t="s">
        <v>4491</v>
      </c>
      <c r="B3093" s="33">
        <v>8504470</v>
      </c>
      <c r="C3093" s="35" t="s">
        <v>183</v>
      </c>
      <c r="D3093" s="33" t="s">
        <v>382</v>
      </c>
      <c r="E3093" s="35" t="s">
        <v>383</v>
      </c>
      <c r="F3093" s="10" t="s">
        <v>53</v>
      </c>
      <c r="G3093" s="18" t="s">
        <v>72</v>
      </c>
      <c r="H3093" s="26"/>
      <c r="I3093" s="26"/>
      <c r="J3093" s="26">
        <v>3552000</v>
      </c>
      <c r="K3093" s="26"/>
      <c r="L3093" s="26"/>
      <c r="M3093" s="26"/>
      <c r="N3093" s="26"/>
      <c r="O3093" s="26"/>
      <c r="P3093" s="26"/>
      <c r="Q3093" s="26"/>
      <c r="R3093" s="26"/>
      <c r="S3093" s="26"/>
      <c r="T3093" s="26"/>
    </row>
    <row r="3094" spans="1:20" x14ac:dyDescent="0.25">
      <c r="A3094" s="2" t="s">
        <v>4491</v>
      </c>
      <c r="B3094" s="37"/>
      <c r="C3094" s="38"/>
      <c r="D3094" s="37"/>
      <c r="E3094" s="38"/>
      <c r="F3094" s="10" t="s">
        <v>18</v>
      </c>
      <c r="G3094" s="18" t="s">
        <v>72</v>
      </c>
      <c r="H3094" s="26"/>
      <c r="I3094" s="26"/>
      <c r="J3094" s="26">
        <v>4000000</v>
      </c>
      <c r="K3094" s="26"/>
      <c r="L3094" s="26"/>
      <c r="M3094" s="26"/>
      <c r="N3094" s="26"/>
      <c r="O3094" s="26"/>
      <c r="P3094" s="26"/>
      <c r="Q3094" s="26"/>
      <c r="R3094" s="26"/>
      <c r="S3094" s="26"/>
      <c r="T3094" s="26"/>
    </row>
    <row r="3095" spans="1:20" x14ac:dyDescent="0.25">
      <c r="A3095" s="2" t="s">
        <v>4491</v>
      </c>
      <c r="B3095" s="34"/>
      <c r="C3095" s="36"/>
      <c r="D3095" s="34"/>
      <c r="E3095" s="36"/>
      <c r="F3095" s="10" t="s">
        <v>20</v>
      </c>
      <c r="G3095" s="18" t="s">
        <v>72</v>
      </c>
      <c r="H3095" s="26"/>
      <c r="I3095" s="26"/>
      <c r="J3095" s="26">
        <v>4000000</v>
      </c>
      <c r="K3095" s="26"/>
      <c r="L3095" s="26"/>
      <c r="M3095" s="26"/>
      <c r="N3095" s="26"/>
      <c r="O3095" s="26"/>
      <c r="P3095" s="26"/>
      <c r="Q3095" s="26"/>
      <c r="R3095" s="26"/>
      <c r="S3095" s="26"/>
      <c r="T3095" s="26"/>
    </row>
    <row r="3096" spans="1:20" x14ac:dyDescent="0.25">
      <c r="A3096" s="2" t="s">
        <v>4491</v>
      </c>
      <c r="B3096" s="10" t="s">
        <v>1559</v>
      </c>
      <c r="C3096" s="10"/>
      <c r="D3096" s="10"/>
      <c r="E3096" s="10"/>
      <c r="F3096" s="10"/>
      <c r="G3096" s="10"/>
      <c r="H3096" s="27"/>
      <c r="I3096" s="27"/>
      <c r="J3096" s="27">
        <v>11552000</v>
      </c>
      <c r="K3096" s="27"/>
      <c r="L3096" s="27"/>
      <c r="M3096" s="27"/>
      <c r="N3096" s="27"/>
      <c r="O3096" s="27"/>
      <c r="P3096" s="27"/>
      <c r="Q3096" s="27"/>
      <c r="R3096" s="27"/>
      <c r="S3096" s="27"/>
      <c r="T3096" s="27"/>
    </row>
    <row r="3097" spans="1:20" x14ac:dyDescent="0.25">
      <c r="A3097" s="2" t="s">
        <v>4491</v>
      </c>
      <c r="B3097" s="33">
        <v>8636550</v>
      </c>
      <c r="C3097" s="35" t="s">
        <v>88</v>
      </c>
      <c r="D3097" s="33" t="s">
        <v>426</v>
      </c>
      <c r="E3097" s="35" t="s">
        <v>427</v>
      </c>
      <c r="F3097" s="10" t="s">
        <v>53</v>
      </c>
      <c r="G3097" s="18" t="s">
        <v>67</v>
      </c>
      <c r="H3097" s="26">
        <v>130025</v>
      </c>
      <c r="I3097" s="26"/>
      <c r="J3097" s="26"/>
      <c r="K3097" s="26"/>
      <c r="L3097" s="26"/>
      <c r="M3097" s="26"/>
      <c r="N3097" s="26"/>
      <c r="O3097" s="26"/>
      <c r="P3097" s="26"/>
      <c r="Q3097" s="26"/>
      <c r="R3097" s="26"/>
      <c r="S3097" s="26"/>
      <c r="T3097" s="26"/>
    </row>
    <row r="3098" spans="1:20" x14ac:dyDescent="0.25">
      <c r="A3098" s="2" t="s">
        <v>4491</v>
      </c>
      <c r="B3098" s="37"/>
      <c r="C3098" s="38"/>
      <c r="D3098" s="37"/>
      <c r="E3098" s="38"/>
      <c r="F3098" s="10" t="s">
        <v>18</v>
      </c>
      <c r="G3098" s="18" t="s">
        <v>67</v>
      </c>
      <c r="H3098" s="26">
        <v>128819</v>
      </c>
      <c r="I3098" s="26"/>
      <c r="J3098" s="26"/>
      <c r="K3098" s="26"/>
      <c r="L3098" s="26"/>
      <c r="M3098" s="26"/>
      <c r="N3098" s="26"/>
      <c r="O3098" s="26"/>
      <c r="P3098" s="26"/>
      <c r="Q3098" s="26"/>
      <c r="R3098" s="26"/>
      <c r="S3098" s="26"/>
      <c r="T3098" s="26"/>
    </row>
    <row r="3099" spans="1:20" x14ac:dyDescent="0.25">
      <c r="A3099" s="2" t="s">
        <v>4491</v>
      </c>
      <c r="B3099" s="37"/>
      <c r="C3099" s="38"/>
      <c r="D3099" s="37"/>
      <c r="E3099" s="38"/>
      <c r="F3099" s="10" t="s">
        <v>96</v>
      </c>
      <c r="G3099" s="18" t="s">
        <v>67</v>
      </c>
      <c r="H3099" s="26">
        <v>33200</v>
      </c>
      <c r="I3099" s="26"/>
      <c r="J3099" s="26"/>
      <c r="K3099" s="26"/>
      <c r="L3099" s="26"/>
      <c r="M3099" s="26"/>
      <c r="N3099" s="26"/>
      <c r="O3099" s="26"/>
      <c r="P3099" s="26"/>
      <c r="Q3099" s="26"/>
      <c r="R3099" s="26"/>
      <c r="S3099" s="26"/>
      <c r="T3099" s="26"/>
    </row>
    <row r="3100" spans="1:20" x14ac:dyDescent="0.25">
      <c r="A3100" s="2" t="s">
        <v>4491</v>
      </c>
      <c r="B3100" s="37"/>
      <c r="C3100" s="38"/>
      <c r="D3100" s="37"/>
      <c r="E3100" s="38"/>
      <c r="F3100" s="10" t="s">
        <v>20</v>
      </c>
      <c r="G3100" s="18" t="s">
        <v>67</v>
      </c>
      <c r="H3100" s="26">
        <v>107235</v>
      </c>
      <c r="I3100" s="26"/>
      <c r="J3100" s="26"/>
      <c r="K3100" s="26"/>
      <c r="L3100" s="26"/>
      <c r="M3100" s="26"/>
      <c r="N3100" s="26"/>
      <c r="O3100" s="26"/>
      <c r="P3100" s="26"/>
      <c r="Q3100" s="26"/>
      <c r="R3100" s="26"/>
      <c r="S3100" s="26"/>
      <c r="T3100" s="26"/>
    </row>
    <row r="3101" spans="1:20" x14ac:dyDescent="0.25">
      <c r="A3101" s="2" t="s">
        <v>4491</v>
      </c>
      <c r="B3101" s="37"/>
      <c r="C3101" s="38"/>
      <c r="D3101" s="37"/>
      <c r="E3101" s="38"/>
      <c r="F3101" s="10" t="s">
        <v>417</v>
      </c>
      <c r="G3101" s="18" t="s">
        <v>67</v>
      </c>
      <c r="H3101" s="26"/>
      <c r="I3101" s="26">
        <v>603746</v>
      </c>
      <c r="J3101" s="26"/>
      <c r="K3101" s="26"/>
      <c r="L3101" s="26"/>
      <c r="M3101" s="26"/>
      <c r="N3101" s="26"/>
      <c r="O3101" s="26"/>
      <c r="P3101" s="26"/>
      <c r="Q3101" s="26"/>
      <c r="R3101" s="26"/>
      <c r="S3101" s="26"/>
      <c r="T3101" s="26"/>
    </row>
    <row r="3102" spans="1:20" x14ac:dyDescent="0.25">
      <c r="A3102" s="2" t="s">
        <v>4491</v>
      </c>
      <c r="B3102" s="34"/>
      <c r="C3102" s="36"/>
      <c r="D3102" s="34"/>
      <c r="E3102" s="36"/>
      <c r="F3102" s="10" t="s">
        <v>298</v>
      </c>
      <c r="G3102" s="18" t="s">
        <v>67</v>
      </c>
      <c r="H3102" s="26">
        <v>204467</v>
      </c>
      <c r="I3102" s="26"/>
      <c r="J3102" s="26"/>
      <c r="K3102" s="26"/>
      <c r="L3102" s="26"/>
      <c r="M3102" s="26"/>
      <c r="N3102" s="26"/>
      <c r="O3102" s="26"/>
      <c r="P3102" s="26"/>
      <c r="Q3102" s="26"/>
      <c r="R3102" s="26"/>
      <c r="S3102" s="26"/>
      <c r="T3102" s="26"/>
    </row>
    <row r="3103" spans="1:20" x14ac:dyDescent="0.25">
      <c r="A3103" s="2" t="s">
        <v>4491</v>
      </c>
      <c r="B3103" s="10" t="s">
        <v>1560</v>
      </c>
      <c r="C3103" s="10"/>
      <c r="D3103" s="10"/>
      <c r="E3103" s="10"/>
      <c r="F3103" s="10"/>
      <c r="G3103" s="10"/>
      <c r="H3103" s="27">
        <f>SUM(H3093:H3102)</f>
        <v>603746</v>
      </c>
      <c r="I3103" s="27">
        <f>SUM(I3093:I3102)</f>
        <v>603746</v>
      </c>
      <c r="J3103" s="27"/>
      <c r="K3103" s="27"/>
      <c r="L3103" s="27"/>
      <c r="M3103" s="27"/>
      <c r="N3103" s="27"/>
      <c r="O3103" s="27"/>
      <c r="P3103" s="27"/>
      <c r="Q3103" s="27"/>
      <c r="R3103" s="27"/>
      <c r="S3103" s="27"/>
      <c r="T3103" s="27"/>
    </row>
    <row r="3104" spans="1:20" x14ac:dyDescent="0.25">
      <c r="A3104" s="2" t="s">
        <v>4491</v>
      </c>
      <c r="B3104" s="33">
        <v>8662698</v>
      </c>
      <c r="C3104" s="35" t="s">
        <v>109</v>
      </c>
      <c r="D3104" s="33" t="s">
        <v>1042</v>
      </c>
      <c r="E3104" s="35" t="s">
        <v>1043</v>
      </c>
      <c r="F3104" s="10" t="s">
        <v>9</v>
      </c>
      <c r="G3104" s="18" t="s">
        <v>485</v>
      </c>
      <c r="H3104" s="26"/>
      <c r="I3104" s="26">
        <v>2907</v>
      </c>
      <c r="J3104" s="26"/>
      <c r="K3104" s="26"/>
      <c r="L3104" s="26"/>
      <c r="M3104" s="26"/>
      <c r="N3104" s="26"/>
      <c r="O3104" s="26"/>
      <c r="P3104" s="26"/>
      <c r="Q3104" s="26"/>
      <c r="R3104" s="26"/>
      <c r="S3104" s="26"/>
      <c r="T3104" s="26"/>
    </row>
    <row r="3105" spans="1:20" x14ac:dyDescent="0.25">
      <c r="A3105" s="2" t="s">
        <v>4491</v>
      </c>
      <c r="B3105" s="37"/>
      <c r="C3105" s="38"/>
      <c r="D3105" s="37"/>
      <c r="E3105" s="38"/>
      <c r="F3105" s="10" t="s">
        <v>17</v>
      </c>
      <c r="G3105" s="18" t="s">
        <v>485</v>
      </c>
      <c r="H3105" s="26"/>
      <c r="I3105" s="26">
        <v>438409</v>
      </c>
      <c r="J3105" s="26"/>
      <c r="K3105" s="26"/>
      <c r="L3105" s="26"/>
      <c r="M3105" s="26"/>
      <c r="N3105" s="26"/>
      <c r="O3105" s="26"/>
      <c r="P3105" s="26"/>
      <c r="Q3105" s="26"/>
      <c r="R3105" s="26"/>
      <c r="S3105" s="26"/>
      <c r="T3105" s="26"/>
    </row>
    <row r="3106" spans="1:20" x14ac:dyDescent="0.25">
      <c r="A3106" s="2" t="s">
        <v>4491</v>
      </c>
      <c r="B3106" s="37"/>
      <c r="C3106" s="38"/>
      <c r="D3106" s="37"/>
      <c r="E3106" s="38"/>
      <c r="F3106" s="10" t="s">
        <v>18</v>
      </c>
      <c r="G3106" s="18" t="s">
        <v>485</v>
      </c>
      <c r="H3106" s="26">
        <v>422634</v>
      </c>
      <c r="I3106" s="26"/>
      <c r="J3106" s="26"/>
      <c r="K3106" s="26"/>
      <c r="L3106" s="26"/>
      <c r="M3106" s="26"/>
      <c r="N3106" s="26"/>
      <c r="O3106" s="26"/>
      <c r="P3106" s="26"/>
      <c r="Q3106" s="26"/>
      <c r="R3106" s="26"/>
      <c r="S3106" s="26"/>
      <c r="T3106" s="26"/>
    </row>
    <row r="3107" spans="1:20" x14ac:dyDescent="0.25">
      <c r="A3107" s="2" t="s">
        <v>4491</v>
      </c>
      <c r="B3107" s="37"/>
      <c r="C3107" s="38"/>
      <c r="D3107" s="37"/>
      <c r="E3107" s="38"/>
      <c r="F3107" s="10" t="s">
        <v>96</v>
      </c>
      <c r="G3107" s="18" t="s">
        <v>485</v>
      </c>
      <c r="H3107" s="26"/>
      <c r="I3107" s="26">
        <v>164865</v>
      </c>
      <c r="J3107" s="26"/>
      <c r="K3107" s="26"/>
      <c r="L3107" s="26"/>
      <c r="M3107" s="26"/>
      <c r="N3107" s="26"/>
      <c r="O3107" s="26"/>
      <c r="P3107" s="26"/>
      <c r="Q3107" s="26"/>
      <c r="R3107" s="26"/>
      <c r="S3107" s="26"/>
      <c r="T3107" s="26"/>
    </row>
    <row r="3108" spans="1:20" x14ac:dyDescent="0.25">
      <c r="A3108" s="2" t="s">
        <v>4491</v>
      </c>
      <c r="B3108" s="34"/>
      <c r="C3108" s="36"/>
      <c r="D3108" s="34"/>
      <c r="E3108" s="36"/>
      <c r="F3108" s="10" t="s">
        <v>24</v>
      </c>
      <c r="G3108" s="18" t="s">
        <v>485</v>
      </c>
      <c r="H3108" s="26">
        <v>183547</v>
      </c>
      <c r="I3108" s="26"/>
      <c r="J3108" s="26"/>
      <c r="K3108" s="26"/>
      <c r="L3108" s="26"/>
      <c r="M3108" s="26"/>
      <c r="N3108" s="26"/>
      <c r="O3108" s="26"/>
      <c r="P3108" s="26"/>
      <c r="Q3108" s="26"/>
      <c r="R3108" s="26"/>
      <c r="S3108" s="26"/>
      <c r="T3108" s="26"/>
    </row>
    <row r="3109" spans="1:20" x14ac:dyDescent="0.25">
      <c r="A3109" s="2" t="s">
        <v>4491</v>
      </c>
      <c r="B3109" s="10" t="s">
        <v>1561</v>
      </c>
      <c r="C3109" s="10"/>
      <c r="D3109" s="10"/>
      <c r="E3109" s="10"/>
      <c r="F3109" s="10"/>
      <c r="G3109" s="10"/>
      <c r="H3109" s="27">
        <f>SUM(H3104:H3108)</f>
        <v>606181</v>
      </c>
      <c r="I3109" s="27">
        <f>SUM(I3104:I3108)</f>
        <v>606181</v>
      </c>
      <c r="J3109" s="27"/>
      <c r="K3109" s="27"/>
      <c r="L3109" s="27"/>
      <c r="M3109" s="27"/>
      <c r="N3109" s="27"/>
      <c r="O3109" s="27"/>
      <c r="P3109" s="27"/>
      <c r="Q3109" s="27"/>
      <c r="R3109" s="27"/>
      <c r="S3109" s="27"/>
      <c r="T3109" s="27"/>
    </row>
    <row r="3110" spans="1:20" x14ac:dyDescent="0.25">
      <c r="A3110" s="2" t="s">
        <v>4491</v>
      </c>
      <c r="B3110" s="33">
        <v>8604307</v>
      </c>
      <c r="C3110" s="35" t="s">
        <v>41</v>
      </c>
      <c r="D3110" s="33" t="s">
        <v>42</v>
      </c>
      <c r="E3110" s="35" t="s">
        <v>43</v>
      </c>
      <c r="F3110" s="10" t="s">
        <v>46</v>
      </c>
      <c r="G3110" s="18" t="s">
        <v>45</v>
      </c>
      <c r="H3110" s="26"/>
      <c r="I3110" s="26">
        <v>73894.399999999994</v>
      </c>
      <c r="J3110" s="26"/>
      <c r="K3110" s="26"/>
      <c r="L3110" s="26"/>
      <c r="M3110" s="26"/>
      <c r="N3110" s="26"/>
      <c r="O3110" s="26"/>
      <c r="P3110" s="26"/>
      <c r="Q3110" s="26"/>
      <c r="R3110" s="26"/>
      <c r="S3110" s="26"/>
      <c r="T3110" s="26"/>
    </row>
    <row r="3111" spans="1:20" x14ac:dyDescent="0.25">
      <c r="A3111" s="2" t="s">
        <v>4491</v>
      </c>
      <c r="B3111" s="37"/>
      <c r="C3111" s="38"/>
      <c r="D3111" s="37"/>
      <c r="E3111" s="38"/>
      <c r="F3111" s="10" t="s">
        <v>170</v>
      </c>
      <c r="G3111" s="18" t="s">
        <v>45</v>
      </c>
      <c r="H3111" s="26">
        <v>145580</v>
      </c>
      <c r="I3111" s="26"/>
      <c r="J3111" s="26"/>
      <c r="K3111" s="26"/>
      <c r="L3111" s="26"/>
      <c r="M3111" s="26"/>
      <c r="N3111" s="26"/>
      <c r="O3111" s="26"/>
      <c r="P3111" s="26"/>
      <c r="Q3111" s="26"/>
      <c r="R3111" s="26"/>
      <c r="S3111" s="26"/>
      <c r="T3111" s="26"/>
    </row>
    <row r="3112" spans="1:20" x14ac:dyDescent="0.25">
      <c r="A3112" s="2" t="s">
        <v>4491</v>
      </c>
      <c r="B3112" s="37"/>
      <c r="C3112" s="38"/>
      <c r="D3112" s="37"/>
      <c r="E3112" s="38"/>
      <c r="F3112" s="10" t="s">
        <v>13</v>
      </c>
      <c r="G3112" s="18" t="s">
        <v>45</v>
      </c>
      <c r="H3112" s="26"/>
      <c r="I3112" s="26">
        <v>50200</v>
      </c>
      <c r="J3112" s="26"/>
      <c r="K3112" s="26"/>
      <c r="L3112" s="26"/>
      <c r="M3112" s="26"/>
      <c r="N3112" s="26"/>
      <c r="O3112" s="26"/>
      <c r="P3112" s="26"/>
      <c r="Q3112" s="26"/>
      <c r="R3112" s="26"/>
      <c r="S3112" s="26"/>
      <c r="T3112" s="26"/>
    </row>
    <row r="3113" spans="1:20" x14ac:dyDescent="0.25">
      <c r="A3113" s="2" t="s">
        <v>4491</v>
      </c>
      <c r="B3113" s="37"/>
      <c r="C3113" s="38"/>
      <c r="D3113" s="37"/>
      <c r="E3113" s="38"/>
      <c r="F3113" s="10" t="s">
        <v>20</v>
      </c>
      <c r="G3113" s="18" t="s">
        <v>45</v>
      </c>
      <c r="H3113" s="26">
        <v>13654.4</v>
      </c>
      <c r="I3113" s="26"/>
      <c r="J3113" s="26"/>
      <c r="K3113" s="26"/>
      <c r="L3113" s="26"/>
      <c r="M3113" s="26"/>
      <c r="N3113" s="26"/>
      <c r="O3113" s="26"/>
      <c r="P3113" s="26"/>
      <c r="Q3113" s="26"/>
      <c r="R3113" s="26"/>
      <c r="S3113" s="26"/>
      <c r="T3113" s="26"/>
    </row>
    <row r="3114" spans="1:20" x14ac:dyDescent="0.25">
      <c r="A3114" s="2" t="s">
        <v>4491</v>
      </c>
      <c r="B3114" s="34"/>
      <c r="C3114" s="36"/>
      <c r="D3114" s="34"/>
      <c r="E3114" s="36"/>
      <c r="F3114" s="10" t="s">
        <v>21</v>
      </c>
      <c r="G3114" s="18" t="s">
        <v>45</v>
      </c>
      <c r="H3114" s="26"/>
      <c r="I3114" s="26">
        <v>35140</v>
      </c>
      <c r="J3114" s="26"/>
      <c r="K3114" s="26"/>
      <c r="L3114" s="26"/>
      <c r="M3114" s="26"/>
      <c r="N3114" s="26"/>
      <c r="O3114" s="26"/>
      <c r="P3114" s="26"/>
      <c r="Q3114" s="26"/>
      <c r="R3114" s="26"/>
      <c r="S3114" s="26"/>
      <c r="T3114" s="26"/>
    </row>
    <row r="3115" spans="1:20" x14ac:dyDescent="0.25">
      <c r="A3115" s="2" t="s">
        <v>4491</v>
      </c>
      <c r="B3115" s="10" t="s">
        <v>1562</v>
      </c>
      <c r="C3115" s="10"/>
      <c r="D3115" s="10"/>
      <c r="E3115" s="10"/>
      <c r="F3115" s="10"/>
      <c r="G3115" s="10"/>
      <c r="H3115" s="27">
        <f>SUM(H3110:H3114)</f>
        <v>159234.4</v>
      </c>
      <c r="I3115" s="27">
        <f>SUM(I3110:I3114)</f>
        <v>159234.4</v>
      </c>
      <c r="J3115" s="27"/>
      <c r="K3115" s="27"/>
      <c r="L3115" s="27"/>
      <c r="M3115" s="27"/>
      <c r="N3115" s="27"/>
      <c r="O3115" s="27"/>
      <c r="P3115" s="27"/>
      <c r="Q3115" s="27"/>
      <c r="R3115" s="27"/>
      <c r="S3115" s="27"/>
      <c r="T3115" s="27"/>
    </row>
    <row r="3116" spans="1:20" x14ac:dyDescent="0.25">
      <c r="A3116" s="2" t="s">
        <v>4491</v>
      </c>
      <c r="B3116" s="33">
        <v>8602355</v>
      </c>
      <c r="C3116" s="35" t="s">
        <v>206</v>
      </c>
      <c r="D3116" s="33" t="s">
        <v>871</v>
      </c>
      <c r="E3116" s="35" t="s">
        <v>872</v>
      </c>
      <c r="F3116" s="10" t="s">
        <v>23</v>
      </c>
      <c r="G3116" s="18" t="s">
        <v>10</v>
      </c>
      <c r="H3116" s="26"/>
      <c r="I3116" s="26"/>
      <c r="J3116" s="26"/>
      <c r="K3116" s="26"/>
      <c r="L3116" s="26"/>
      <c r="M3116" s="26"/>
      <c r="N3116" s="26"/>
      <c r="O3116" s="26">
        <v>15000000</v>
      </c>
      <c r="P3116" s="26"/>
      <c r="Q3116" s="26"/>
      <c r="R3116" s="26"/>
      <c r="S3116" s="26"/>
      <c r="T3116" s="26"/>
    </row>
    <row r="3117" spans="1:20" x14ac:dyDescent="0.25">
      <c r="A3117" s="2" t="s">
        <v>4491</v>
      </c>
      <c r="B3117" s="34"/>
      <c r="C3117" s="36"/>
      <c r="D3117" s="34"/>
      <c r="E3117" s="36"/>
      <c r="F3117" s="10" t="s">
        <v>367</v>
      </c>
      <c r="G3117" s="18" t="s">
        <v>10</v>
      </c>
      <c r="H3117" s="26"/>
      <c r="I3117" s="26"/>
      <c r="J3117" s="26"/>
      <c r="K3117" s="26"/>
      <c r="L3117" s="26"/>
      <c r="M3117" s="26"/>
      <c r="N3117" s="26">
        <v>15000000</v>
      </c>
      <c r="O3117" s="26"/>
      <c r="P3117" s="26"/>
      <c r="Q3117" s="26"/>
      <c r="R3117" s="26"/>
      <c r="S3117" s="26"/>
      <c r="T3117" s="26"/>
    </row>
    <row r="3118" spans="1:20" x14ac:dyDescent="0.25">
      <c r="A3118" s="2" t="s">
        <v>4491</v>
      </c>
      <c r="B3118" s="10" t="s">
        <v>1563</v>
      </c>
      <c r="C3118" s="10"/>
      <c r="D3118" s="10"/>
      <c r="E3118" s="10"/>
      <c r="F3118" s="10"/>
      <c r="G3118" s="10"/>
      <c r="H3118" s="27"/>
      <c r="I3118" s="27"/>
      <c r="J3118" s="27"/>
      <c r="K3118" s="27"/>
      <c r="L3118" s="27"/>
      <c r="M3118" s="27"/>
      <c r="N3118" s="27">
        <f>SUM(N3116:N3117)</f>
        <v>15000000</v>
      </c>
      <c r="O3118" s="27">
        <f>SUM(O3116:O3117)</f>
        <v>15000000</v>
      </c>
      <c r="P3118" s="27"/>
      <c r="Q3118" s="27"/>
      <c r="R3118" s="27"/>
      <c r="S3118" s="27"/>
      <c r="T3118" s="27"/>
    </row>
    <row r="3119" spans="1:20" x14ac:dyDescent="0.25">
      <c r="A3119" s="2" t="s">
        <v>4491</v>
      </c>
      <c r="B3119" s="33">
        <v>8754102</v>
      </c>
      <c r="C3119" s="35" t="s">
        <v>162</v>
      </c>
      <c r="D3119" s="33" t="s">
        <v>757</v>
      </c>
      <c r="E3119" s="35" t="s">
        <v>758</v>
      </c>
      <c r="F3119" s="10" t="s">
        <v>9</v>
      </c>
      <c r="G3119" s="18" t="s">
        <v>10</v>
      </c>
      <c r="H3119" s="26"/>
      <c r="I3119" s="26"/>
      <c r="J3119" s="26"/>
      <c r="K3119" s="26"/>
      <c r="L3119" s="26"/>
      <c r="M3119" s="26"/>
      <c r="N3119" s="26">
        <v>20000</v>
      </c>
      <c r="O3119" s="26"/>
      <c r="P3119" s="26"/>
      <c r="Q3119" s="26"/>
      <c r="R3119" s="26"/>
      <c r="S3119" s="26"/>
      <c r="T3119" s="26"/>
    </row>
    <row r="3120" spans="1:20" x14ac:dyDescent="0.25">
      <c r="A3120" s="2" t="s">
        <v>4491</v>
      </c>
      <c r="B3120" s="37"/>
      <c r="C3120" s="38"/>
      <c r="D3120" s="37"/>
      <c r="E3120" s="38"/>
      <c r="F3120" s="10" t="s">
        <v>103</v>
      </c>
      <c r="G3120" s="18" t="s">
        <v>10</v>
      </c>
      <c r="H3120" s="26"/>
      <c r="I3120" s="26"/>
      <c r="J3120" s="26"/>
      <c r="K3120" s="26"/>
      <c r="L3120" s="26"/>
      <c r="M3120" s="26"/>
      <c r="N3120" s="26">
        <v>15280</v>
      </c>
      <c r="O3120" s="26"/>
      <c r="P3120" s="26"/>
      <c r="Q3120" s="26"/>
      <c r="R3120" s="26"/>
      <c r="S3120" s="26"/>
      <c r="T3120" s="26"/>
    </row>
    <row r="3121" spans="1:20" x14ac:dyDescent="0.25">
      <c r="A3121" s="2" t="s">
        <v>4491</v>
      </c>
      <c r="B3121" s="34"/>
      <c r="C3121" s="36"/>
      <c r="D3121" s="34"/>
      <c r="E3121" s="36"/>
      <c r="F3121" s="10" t="s">
        <v>187</v>
      </c>
      <c r="G3121" s="18" t="s">
        <v>10</v>
      </c>
      <c r="H3121" s="26"/>
      <c r="I3121" s="26"/>
      <c r="J3121" s="26"/>
      <c r="K3121" s="26"/>
      <c r="L3121" s="26"/>
      <c r="M3121" s="26"/>
      <c r="N3121" s="26"/>
      <c r="O3121" s="26">
        <v>35280</v>
      </c>
      <c r="P3121" s="26"/>
      <c r="Q3121" s="26"/>
      <c r="R3121" s="26"/>
      <c r="S3121" s="26"/>
      <c r="T3121" s="26"/>
    </row>
    <row r="3122" spans="1:20" x14ac:dyDescent="0.25">
      <c r="A3122" s="2" t="s">
        <v>4491</v>
      </c>
      <c r="B3122" s="10" t="s">
        <v>1564</v>
      </c>
      <c r="C3122" s="10"/>
      <c r="D3122" s="10"/>
      <c r="E3122" s="10"/>
      <c r="F3122" s="10"/>
      <c r="G3122" s="10"/>
      <c r="H3122" s="27"/>
      <c r="I3122" s="27"/>
      <c r="J3122" s="27"/>
      <c r="K3122" s="27"/>
      <c r="L3122" s="27"/>
      <c r="M3122" s="27"/>
      <c r="N3122" s="27">
        <f>SUM(N3119:N3121)</f>
        <v>35280</v>
      </c>
      <c r="O3122" s="27">
        <f>SUM(O3119:O3121)</f>
        <v>35280</v>
      </c>
      <c r="P3122" s="27"/>
      <c r="Q3122" s="27"/>
      <c r="R3122" s="27"/>
      <c r="S3122" s="27"/>
      <c r="T3122" s="27"/>
    </row>
    <row r="3123" spans="1:20" x14ac:dyDescent="0.25">
      <c r="A3123" s="2" t="s">
        <v>4491</v>
      </c>
      <c r="B3123" s="33">
        <v>8769049</v>
      </c>
      <c r="C3123" s="35" t="s">
        <v>271</v>
      </c>
      <c r="D3123" s="33" t="s">
        <v>689</v>
      </c>
      <c r="E3123" s="35" t="s">
        <v>690</v>
      </c>
      <c r="F3123" s="10" t="s">
        <v>44</v>
      </c>
      <c r="G3123" s="18" t="s">
        <v>10</v>
      </c>
      <c r="H3123" s="26"/>
      <c r="I3123" s="26"/>
      <c r="J3123" s="26"/>
      <c r="K3123" s="26"/>
      <c r="L3123" s="26"/>
      <c r="M3123" s="26"/>
      <c r="N3123" s="26">
        <v>492852</v>
      </c>
      <c r="O3123" s="26"/>
      <c r="P3123" s="26"/>
      <c r="Q3123" s="26"/>
      <c r="R3123" s="26"/>
      <c r="S3123" s="26"/>
      <c r="T3123" s="26"/>
    </row>
    <row r="3124" spans="1:20" x14ac:dyDescent="0.25">
      <c r="A3124" s="2" t="s">
        <v>4491</v>
      </c>
      <c r="B3124" s="34"/>
      <c r="C3124" s="36"/>
      <c r="D3124" s="34"/>
      <c r="E3124" s="36"/>
      <c r="F3124" s="10" t="s">
        <v>96</v>
      </c>
      <c r="G3124" s="18" t="s">
        <v>10</v>
      </c>
      <c r="H3124" s="26"/>
      <c r="I3124" s="26"/>
      <c r="J3124" s="26"/>
      <c r="K3124" s="26"/>
      <c r="L3124" s="26"/>
      <c r="M3124" s="26"/>
      <c r="N3124" s="26"/>
      <c r="O3124" s="26">
        <v>492852</v>
      </c>
      <c r="P3124" s="26"/>
      <c r="Q3124" s="26"/>
      <c r="R3124" s="26"/>
      <c r="S3124" s="26"/>
      <c r="T3124" s="26"/>
    </row>
    <row r="3125" spans="1:20" x14ac:dyDescent="0.25">
      <c r="A3125" s="2" t="s">
        <v>4491</v>
      </c>
      <c r="B3125" s="10" t="s">
        <v>1565</v>
      </c>
      <c r="C3125" s="10"/>
      <c r="D3125" s="10"/>
      <c r="E3125" s="10"/>
      <c r="F3125" s="10"/>
      <c r="G3125" s="10"/>
      <c r="H3125" s="27"/>
      <c r="I3125" s="27"/>
      <c r="J3125" s="27"/>
      <c r="K3125" s="27"/>
      <c r="L3125" s="27"/>
      <c r="M3125" s="27"/>
      <c r="N3125" s="27">
        <f>SUM(N3123:N3124)</f>
        <v>492852</v>
      </c>
      <c r="O3125" s="27">
        <f>SUM(O3123:O3124)</f>
        <v>492852</v>
      </c>
      <c r="P3125" s="27"/>
      <c r="Q3125" s="27"/>
      <c r="R3125" s="27"/>
      <c r="S3125" s="27"/>
      <c r="T3125" s="27"/>
    </row>
    <row r="3126" spans="1:20" x14ac:dyDescent="0.25">
      <c r="A3126" s="2" t="s">
        <v>4491</v>
      </c>
      <c r="B3126" s="33">
        <v>8754014</v>
      </c>
      <c r="C3126" s="35" t="s">
        <v>162</v>
      </c>
      <c r="D3126" s="33" t="s">
        <v>228</v>
      </c>
      <c r="E3126" s="35" t="s">
        <v>229</v>
      </c>
      <c r="F3126" s="10" t="s">
        <v>53</v>
      </c>
      <c r="G3126" s="18" t="s">
        <v>33</v>
      </c>
      <c r="H3126" s="26"/>
      <c r="I3126" s="26">
        <v>29000</v>
      </c>
      <c r="J3126" s="26"/>
      <c r="K3126" s="26"/>
      <c r="L3126" s="26"/>
      <c r="M3126" s="26"/>
      <c r="N3126" s="26"/>
      <c r="O3126" s="26"/>
      <c r="P3126" s="26"/>
      <c r="Q3126" s="26"/>
      <c r="R3126" s="26"/>
      <c r="S3126" s="26"/>
      <c r="T3126" s="26"/>
    </row>
    <row r="3127" spans="1:20" x14ac:dyDescent="0.25">
      <c r="A3127" s="2" t="s">
        <v>4491</v>
      </c>
      <c r="B3127" s="37"/>
      <c r="C3127" s="38"/>
      <c r="D3127" s="37"/>
      <c r="E3127" s="38"/>
      <c r="F3127" s="10" t="s">
        <v>22</v>
      </c>
      <c r="G3127" s="18" t="s">
        <v>33</v>
      </c>
      <c r="H3127" s="26"/>
      <c r="I3127" s="26">
        <v>60209</v>
      </c>
      <c r="J3127" s="26"/>
      <c r="K3127" s="26"/>
      <c r="L3127" s="26"/>
      <c r="M3127" s="26"/>
      <c r="N3127" s="26"/>
      <c r="O3127" s="26"/>
      <c r="P3127" s="26"/>
      <c r="Q3127" s="26"/>
      <c r="R3127" s="26"/>
      <c r="S3127" s="26"/>
      <c r="T3127" s="26"/>
    </row>
    <row r="3128" spans="1:20" x14ac:dyDescent="0.25">
      <c r="A3128" s="2" t="s">
        <v>4491</v>
      </c>
      <c r="B3128" s="37"/>
      <c r="C3128" s="38"/>
      <c r="D3128" s="37"/>
      <c r="E3128" s="38"/>
      <c r="F3128" s="10" t="s">
        <v>230</v>
      </c>
      <c r="G3128" s="18" t="s">
        <v>33</v>
      </c>
      <c r="H3128" s="26">
        <v>181641</v>
      </c>
      <c r="I3128" s="26"/>
      <c r="J3128" s="26"/>
      <c r="K3128" s="26"/>
      <c r="L3128" s="26"/>
      <c r="M3128" s="26"/>
      <c r="N3128" s="26"/>
      <c r="O3128" s="26"/>
      <c r="P3128" s="26"/>
      <c r="Q3128" s="26"/>
      <c r="R3128" s="26"/>
      <c r="S3128" s="26"/>
      <c r="T3128" s="26"/>
    </row>
    <row r="3129" spans="1:20" x14ac:dyDescent="0.25">
      <c r="A3129" s="2" t="s">
        <v>4491</v>
      </c>
      <c r="B3129" s="34"/>
      <c r="C3129" s="36"/>
      <c r="D3129" s="34"/>
      <c r="E3129" s="36"/>
      <c r="F3129" s="10" t="s">
        <v>384</v>
      </c>
      <c r="G3129" s="18" t="s">
        <v>33</v>
      </c>
      <c r="H3129" s="26"/>
      <c r="I3129" s="26">
        <v>92432</v>
      </c>
      <c r="J3129" s="26"/>
      <c r="K3129" s="26"/>
      <c r="L3129" s="26"/>
      <c r="M3129" s="26"/>
      <c r="N3129" s="26"/>
      <c r="O3129" s="26"/>
      <c r="P3129" s="26"/>
      <c r="Q3129" s="26"/>
      <c r="R3129" s="26"/>
      <c r="S3129" s="26"/>
      <c r="T3129" s="26"/>
    </row>
    <row r="3130" spans="1:20" x14ac:dyDescent="0.25">
      <c r="A3130" s="2" t="s">
        <v>4491</v>
      </c>
      <c r="B3130" s="10" t="s">
        <v>1566</v>
      </c>
      <c r="C3130" s="10"/>
      <c r="D3130" s="10"/>
      <c r="E3130" s="10"/>
      <c r="F3130" s="10"/>
      <c r="G3130" s="10"/>
      <c r="H3130" s="27">
        <f>SUM(H3126:H3129)</f>
        <v>181641</v>
      </c>
      <c r="I3130" s="27">
        <f>SUM(I3126:I3129)</f>
        <v>181641</v>
      </c>
      <c r="J3130" s="27"/>
      <c r="K3130" s="27"/>
      <c r="L3130" s="27"/>
      <c r="M3130" s="27"/>
      <c r="N3130" s="27"/>
      <c r="O3130" s="27"/>
      <c r="P3130" s="27"/>
      <c r="Q3130" s="27"/>
      <c r="R3130" s="27"/>
      <c r="S3130" s="27"/>
      <c r="T3130" s="27"/>
    </row>
    <row r="3131" spans="1:20" x14ac:dyDescent="0.25">
      <c r="A3131" s="2" t="s">
        <v>4491</v>
      </c>
      <c r="B3131" s="33">
        <v>8513754</v>
      </c>
      <c r="C3131" s="35" t="s">
        <v>201</v>
      </c>
      <c r="D3131" s="33" t="s">
        <v>202</v>
      </c>
      <c r="E3131" s="35" t="s">
        <v>203</v>
      </c>
      <c r="F3131" s="10" t="s">
        <v>77</v>
      </c>
      <c r="G3131" s="18" t="s">
        <v>204</v>
      </c>
      <c r="H3131" s="26"/>
      <c r="I3131" s="26">
        <v>4653183</v>
      </c>
      <c r="J3131" s="26"/>
      <c r="K3131" s="26"/>
      <c r="L3131" s="26"/>
      <c r="M3131" s="26"/>
      <c r="N3131" s="26"/>
      <c r="O3131" s="26"/>
      <c r="P3131" s="26"/>
      <c r="Q3131" s="26"/>
      <c r="R3131" s="26"/>
      <c r="S3131" s="26"/>
      <c r="T3131" s="26"/>
    </row>
    <row r="3132" spans="1:20" x14ac:dyDescent="0.25">
      <c r="A3132" s="2" t="s">
        <v>4491</v>
      </c>
      <c r="B3132" s="34"/>
      <c r="C3132" s="36"/>
      <c r="D3132" s="34"/>
      <c r="E3132" s="36"/>
      <c r="F3132" s="10" t="s">
        <v>39</v>
      </c>
      <c r="G3132" s="18" t="s">
        <v>204</v>
      </c>
      <c r="H3132" s="26">
        <v>4653183</v>
      </c>
      <c r="I3132" s="26"/>
      <c r="J3132" s="26"/>
      <c r="K3132" s="26"/>
      <c r="L3132" s="26"/>
      <c r="M3132" s="26"/>
      <c r="N3132" s="26"/>
      <c r="O3132" s="26"/>
      <c r="P3132" s="26"/>
      <c r="Q3132" s="26"/>
      <c r="R3132" s="26"/>
      <c r="S3132" s="26"/>
      <c r="T3132" s="26"/>
    </row>
    <row r="3133" spans="1:20" x14ac:dyDescent="0.25">
      <c r="A3133" s="2" t="s">
        <v>4491</v>
      </c>
      <c r="B3133" s="10" t="s">
        <v>1567</v>
      </c>
      <c r="C3133" s="10"/>
      <c r="D3133" s="10"/>
      <c r="E3133" s="10"/>
      <c r="F3133" s="10"/>
      <c r="G3133" s="10"/>
      <c r="H3133" s="27">
        <f>SUM(H3131:H3132)</f>
        <v>4653183</v>
      </c>
      <c r="I3133" s="27">
        <f>SUM(I3131:I3132)</f>
        <v>4653183</v>
      </c>
      <c r="J3133" s="27"/>
      <c r="K3133" s="27"/>
      <c r="L3133" s="27"/>
      <c r="M3133" s="27"/>
      <c r="N3133" s="27"/>
      <c r="O3133" s="27"/>
      <c r="P3133" s="27"/>
      <c r="Q3133" s="27"/>
      <c r="R3133" s="27"/>
      <c r="S3133" s="27"/>
      <c r="T3133" s="27"/>
    </row>
    <row r="3134" spans="1:20" x14ac:dyDescent="0.25">
      <c r="A3134" s="2" t="s">
        <v>4491</v>
      </c>
      <c r="B3134" s="33">
        <v>8776716</v>
      </c>
      <c r="C3134" s="35" t="s">
        <v>361</v>
      </c>
      <c r="D3134" s="33" t="s">
        <v>362</v>
      </c>
      <c r="E3134" s="35" t="s">
        <v>363</v>
      </c>
      <c r="F3134" s="10" t="s">
        <v>20</v>
      </c>
      <c r="G3134" s="18" t="s">
        <v>10</v>
      </c>
      <c r="H3134" s="26"/>
      <c r="I3134" s="26"/>
      <c r="J3134" s="26"/>
      <c r="K3134" s="26"/>
      <c r="L3134" s="26"/>
      <c r="M3134" s="26"/>
      <c r="N3134" s="26"/>
      <c r="O3134" s="26">
        <v>2800000</v>
      </c>
      <c r="P3134" s="26"/>
      <c r="Q3134" s="26"/>
      <c r="R3134" s="26"/>
      <c r="S3134" s="26"/>
      <c r="T3134" s="26"/>
    </row>
    <row r="3135" spans="1:20" x14ac:dyDescent="0.25">
      <c r="A3135" s="2" t="s">
        <v>4491</v>
      </c>
      <c r="B3135" s="34"/>
      <c r="C3135" s="36"/>
      <c r="D3135" s="34"/>
      <c r="E3135" s="36"/>
      <c r="F3135" s="10" t="s">
        <v>24</v>
      </c>
      <c r="G3135" s="18" t="s">
        <v>10</v>
      </c>
      <c r="H3135" s="26"/>
      <c r="I3135" s="26"/>
      <c r="J3135" s="26"/>
      <c r="K3135" s="26"/>
      <c r="L3135" s="26"/>
      <c r="M3135" s="26"/>
      <c r="N3135" s="26">
        <v>2800000</v>
      </c>
      <c r="O3135" s="26"/>
      <c r="P3135" s="26"/>
      <c r="Q3135" s="26"/>
      <c r="R3135" s="26"/>
      <c r="S3135" s="26"/>
      <c r="T3135" s="26"/>
    </row>
    <row r="3136" spans="1:20" x14ac:dyDescent="0.25">
      <c r="A3136" s="2" t="s">
        <v>4491</v>
      </c>
      <c r="B3136" s="10" t="s">
        <v>1568</v>
      </c>
      <c r="C3136" s="10"/>
      <c r="D3136" s="10"/>
      <c r="E3136" s="10"/>
      <c r="F3136" s="10"/>
      <c r="G3136" s="10"/>
      <c r="H3136" s="27"/>
      <c r="I3136" s="27"/>
      <c r="J3136" s="27"/>
      <c r="K3136" s="27"/>
      <c r="L3136" s="27"/>
      <c r="M3136" s="27"/>
      <c r="N3136" s="27">
        <f>SUM(N3134:N3135)</f>
        <v>2800000</v>
      </c>
      <c r="O3136" s="27">
        <f>SUM(O3134:O3135)</f>
        <v>2800000</v>
      </c>
      <c r="P3136" s="27"/>
      <c r="Q3136" s="27"/>
      <c r="R3136" s="27"/>
      <c r="S3136" s="27"/>
      <c r="T3136" s="27"/>
    </row>
    <row r="3137" spans="1:20" x14ac:dyDescent="0.25">
      <c r="A3137" s="2" t="s">
        <v>4491</v>
      </c>
      <c r="B3137" s="33">
        <v>8718371</v>
      </c>
      <c r="C3137" s="35" t="s">
        <v>306</v>
      </c>
      <c r="D3137" s="33" t="s">
        <v>317</v>
      </c>
      <c r="E3137" s="35" t="s">
        <v>318</v>
      </c>
      <c r="F3137" s="10" t="s">
        <v>44</v>
      </c>
      <c r="G3137" s="18" t="s">
        <v>10</v>
      </c>
      <c r="H3137" s="26"/>
      <c r="I3137" s="26"/>
      <c r="J3137" s="26"/>
      <c r="K3137" s="26"/>
      <c r="L3137" s="26"/>
      <c r="M3137" s="26"/>
      <c r="N3137" s="26">
        <v>280000</v>
      </c>
      <c r="O3137" s="26"/>
      <c r="P3137" s="26"/>
      <c r="Q3137" s="26"/>
      <c r="R3137" s="26"/>
      <c r="S3137" s="26"/>
      <c r="T3137" s="26"/>
    </row>
    <row r="3138" spans="1:20" x14ac:dyDescent="0.25">
      <c r="A3138" s="2" t="s">
        <v>4491</v>
      </c>
      <c r="B3138" s="37"/>
      <c r="C3138" s="38"/>
      <c r="D3138" s="37"/>
      <c r="E3138" s="38"/>
      <c r="F3138" s="10" t="s">
        <v>13</v>
      </c>
      <c r="G3138" s="18" t="s">
        <v>10</v>
      </c>
      <c r="H3138" s="26"/>
      <c r="I3138" s="26"/>
      <c r="J3138" s="26"/>
      <c r="K3138" s="26"/>
      <c r="L3138" s="26"/>
      <c r="M3138" s="26"/>
      <c r="N3138" s="26"/>
      <c r="O3138" s="26">
        <v>100000</v>
      </c>
      <c r="P3138" s="26"/>
      <c r="Q3138" s="26"/>
      <c r="R3138" s="26"/>
      <c r="S3138" s="26"/>
      <c r="T3138" s="26"/>
    </row>
    <row r="3139" spans="1:20" x14ac:dyDescent="0.25">
      <c r="A3139" s="2" t="s">
        <v>4491</v>
      </c>
      <c r="B3139" s="34"/>
      <c r="C3139" s="36"/>
      <c r="D3139" s="34"/>
      <c r="E3139" s="36"/>
      <c r="F3139" s="10" t="s">
        <v>14</v>
      </c>
      <c r="G3139" s="18" t="s">
        <v>10</v>
      </c>
      <c r="H3139" s="26"/>
      <c r="I3139" s="26"/>
      <c r="J3139" s="26"/>
      <c r="K3139" s="26"/>
      <c r="L3139" s="26"/>
      <c r="M3139" s="26"/>
      <c r="N3139" s="26"/>
      <c r="O3139" s="26">
        <v>180000</v>
      </c>
      <c r="P3139" s="26"/>
      <c r="Q3139" s="26"/>
      <c r="R3139" s="26"/>
      <c r="S3139" s="26"/>
      <c r="T3139" s="26"/>
    </row>
    <row r="3140" spans="1:20" x14ac:dyDescent="0.25">
      <c r="A3140" s="2" t="s">
        <v>4491</v>
      </c>
      <c r="B3140" s="10" t="s">
        <v>1569</v>
      </c>
      <c r="C3140" s="10"/>
      <c r="D3140" s="10"/>
      <c r="E3140" s="10"/>
      <c r="F3140" s="10"/>
      <c r="G3140" s="10"/>
      <c r="H3140" s="27"/>
      <c r="I3140" s="27"/>
      <c r="J3140" s="27"/>
      <c r="K3140" s="27"/>
      <c r="L3140" s="27"/>
      <c r="M3140" s="27"/>
      <c r="N3140" s="27">
        <f>SUM(N3137:N3139)</f>
        <v>280000</v>
      </c>
      <c r="O3140" s="27">
        <f>SUM(O3137:O3139)</f>
        <v>280000</v>
      </c>
      <c r="P3140" s="27"/>
      <c r="Q3140" s="27"/>
      <c r="R3140" s="27"/>
      <c r="S3140" s="27"/>
      <c r="T3140" s="27"/>
    </row>
    <row r="3141" spans="1:20" x14ac:dyDescent="0.25">
      <c r="A3141" s="2" t="s">
        <v>4491</v>
      </c>
      <c r="B3141" s="33">
        <v>8624639</v>
      </c>
      <c r="C3141" s="35" t="s">
        <v>29</v>
      </c>
      <c r="D3141" s="10" t="s">
        <v>585</v>
      </c>
      <c r="E3141" s="18" t="s">
        <v>586</v>
      </c>
      <c r="F3141" s="10" t="s">
        <v>53</v>
      </c>
      <c r="G3141" s="18" t="s">
        <v>10</v>
      </c>
      <c r="H3141" s="26"/>
      <c r="I3141" s="26"/>
      <c r="J3141" s="26"/>
      <c r="K3141" s="26"/>
      <c r="L3141" s="26"/>
      <c r="M3141" s="26"/>
      <c r="N3141" s="26"/>
      <c r="O3141" s="26">
        <v>1000000</v>
      </c>
      <c r="P3141" s="26"/>
      <c r="Q3141" s="26"/>
      <c r="R3141" s="26"/>
      <c r="S3141" s="26"/>
      <c r="T3141" s="26"/>
    </row>
    <row r="3142" spans="1:20" x14ac:dyDescent="0.25">
      <c r="A3142" s="2" t="s">
        <v>4491</v>
      </c>
      <c r="B3142" s="37"/>
      <c r="C3142" s="38"/>
      <c r="D3142" s="33" t="s">
        <v>1038</v>
      </c>
      <c r="E3142" s="35" t="s">
        <v>1039</v>
      </c>
      <c r="F3142" s="10" t="s">
        <v>44</v>
      </c>
      <c r="G3142" s="18" t="s">
        <v>10</v>
      </c>
      <c r="H3142" s="26"/>
      <c r="I3142" s="26"/>
      <c r="J3142" s="26"/>
      <c r="K3142" s="26"/>
      <c r="L3142" s="26"/>
      <c r="M3142" s="26"/>
      <c r="N3142" s="26">
        <v>500000</v>
      </c>
      <c r="O3142" s="26"/>
      <c r="P3142" s="26"/>
      <c r="Q3142" s="26"/>
      <c r="R3142" s="26"/>
      <c r="S3142" s="26"/>
      <c r="T3142" s="26"/>
    </row>
    <row r="3143" spans="1:20" x14ac:dyDescent="0.25">
      <c r="A3143" s="2" t="s">
        <v>4491</v>
      </c>
      <c r="B3143" s="37"/>
      <c r="C3143" s="38"/>
      <c r="D3143" s="37"/>
      <c r="E3143" s="38"/>
      <c r="F3143" s="10" t="s">
        <v>47</v>
      </c>
      <c r="G3143" s="18" t="s">
        <v>10</v>
      </c>
      <c r="H3143" s="26"/>
      <c r="I3143" s="26"/>
      <c r="J3143" s="26"/>
      <c r="K3143" s="26"/>
      <c r="L3143" s="26"/>
      <c r="M3143" s="26"/>
      <c r="N3143" s="26">
        <v>200000</v>
      </c>
      <c r="O3143" s="26"/>
      <c r="P3143" s="26"/>
      <c r="Q3143" s="26"/>
      <c r="R3143" s="26"/>
      <c r="S3143" s="26"/>
      <c r="T3143" s="26"/>
    </row>
    <row r="3144" spans="1:20" x14ac:dyDescent="0.25">
      <c r="A3144" s="2" t="s">
        <v>4491</v>
      </c>
      <c r="B3144" s="34"/>
      <c r="C3144" s="36"/>
      <c r="D3144" s="34"/>
      <c r="E3144" s="36"/>
      <c r="F3144" s="10" t="s">
        <v>20</v>
      </c>
      <c r="G3144" s="18" t="s">
        <v>10</v>
      </c>
      <c r="H3144" s="26"/>
      <c r="I3144" s="26"/>
      <c r="J3144" s="26"/>
      <c r="K3144" s="26"/>
      <c r="L3144" s="26"/>
      <c r="M3144" s="26"/>
      <c r="N3144" s="26">
        <v>300000</v>
      </c>
      <c r="O3144" s="26"/>
      <c r="P3144" s="26"/>
      <c r="Q3144" s="26"/>
      <c r="R3144" s="26"/>
      <c r="S3144" s="26"/>
      <c r="T3144" s="26"/>
    </row>
    <row r="3145" spans="1:20" x14ac:dyDescent="0.25">
      <c r="A3145" s="2" t="s">
        <v>4491</v>
      </c>
      <c r="B3145" s="10" t="s">
        <v>1570</v>
      </c>
      <c r="C3145" s="10"/>
      <c r="D3145" s="10"/>
      <c r="E3145" s="10"/>
      <c r="F3145" s="10"/>
      <c r="G3145" s="10"/>
      <c r="H3145" s="27"/>
      <c r="I3145" s="27"/>
      <c r="J3145" s="27"/>
      <c r="K3145" s="27"/>
      <c r="L3145" s="27"/>
      <c r="M3145" s="27"/>
      <c r="N3145" s="27">
        <f>SUM(N3141:N3144)</f>
        <v>1000000</v>
      </c>
      <c r="O3145" s="27">
        <f>SUM(O3141:O3144)</f>
        <v>1000000</v>
      </c>
      <c r="P3145" s="27"/>
      <c r="Q3145" s="27"/>
      <c r="R3145" s="27"/>
      <c r="S3145" s="27"/>
      <c r="T3145" s="27"/>
    </row>
    <row r="3146" spans="1:20" x14ac:dyDescent="0.25">
      <c r="A3146" s="2" t="s">
        <v>4491</v>
      </c>
      <c r="B3146" s="33">
        <v>8776035</v>
      </c>
      <c r="C3146" s="35" t="s">
        <v>320</v>
      </c>
      <c r="D3146" s="33" t="s">
        <v>372</v>
      </c>
      <c r="E3146" s="35" t="s">
        <v>373</v>
      </c>
      <c r="F3146" s="10" t="s">
        <v>11</v>
      </c>
      <c r="G3146" s="18" t="s">
        <v>10</v>
      </c>
      <c r="H3146" s="26"/>
      <c r="I3146" s="26"/>
      <c r="J3146" s="26"/>
      <c r="K3146" s="26"/>
      <c r="L3146" s="26"/>
      <c r="M3146" s="26"/>
      <c r="N3146" s="26"/>
      <c r="O3146" s="26">
        <v>300000</v>
      </c>
      <c r="P3146" s="26"/>
      <c r="Q3146" s="26"/>
      <c r="R3146" s="26"/>
      <c r="S3146" s="26"/>
      <c r="T3146" s="26"/>
    </row>
    <row r="3147" spans="1:20" x14ac:dyDescent="0.25">
      <c r="A3147" s="2" t="s">
        <v>4491</v>
      </c>
      <c r="B3147" s="34"/>
      <c r="C3147" s="36"/>
      <c r="D3147" s="34"/>
      <c r="E3147" s="36"/>
      <c r="F3147" s="10" t="s">
        <v>24</v>
      </c>
      <c r="G3147" s="18" t="s">
        <v>10</v>
      </c>
      <c r="H3147" s="26"/>
      <c r="I3147" s="26"/>
      <c r="J3147" s="26"/>
      <c r="K3147" s="26"/>
      <c r="L3147" s="26"/>
      <c r="M3147" s="26"/>
      <c r="N3147" s="26">
        <v>300000</v>
      </c>
      <c r="O3147" s="26"/>
      <c r="P3147" s="26"/>
      <c r="Q3147" s="26"/>
      <c r="R3147" s="26"/>
      <c r="S3147" s="26"/>
      <c r="T3147" s="26"/>
    </row>
    <row r="3148" spans="1:20" x14ac:dyDescent="0.25">
      <c r="A3148" s="2" t="s">
        <v>4491</v>
      </c>
      <c r="B3148" s="10" t="s">
        <v>1571</v>
      </c>
      <c r="C3148" s="10"/>
      <c r="D3148" s="10"/>
      <c r="E3148" s="10"/>
      <c r="F3148" s="10"/>
      <c r="G3148" s="10"/>
      <c r="H3148" s="27"/>
      <c r="I3148" s="27"/>
      <c r="J3148" s="27"/>
      <c r="K3148" s="27"/>
      <c r="L3148" s="27"/>
      <c r="M3148" s="27"/>
      <c r="N3148" s="27">
        <f>SUM(N3146:N3147)</f>
        <v>300000</v>
      </c>
      <c r="O3148" s="27">
        <f>SUM(O3146:O3147)</f>
        <v>300000</v>
      </c>
      <c r="P3148" s="27"/>
      <c r="Q3148" s="27"/>
      <c r="R3148" s="27"/>
      <c r="S3148" s="27"/>
      <c r="T3148" s="27"/>
    </row>
    <row r="3149" spans="1:20" x14ac:dyDescent="0.25">
      <c r="A3149" s="2" t="s">
        <v>4491</v>
      </c>
      <c r="B3149" s="33">
        <v>8739302</v>
      </c>
      <c r="C3149" s="35" t="s">
        <v>288</v>
      </c>
      <c r="D3149" s="33" t="s">
        <v>1313</v>
      </c>
      <c r="E3149" s="35" t="s">
        <v>1314</v>
      </c>
      <c r="F3149" s="10" t="s">
        <v>22</v>
      </c>
      <c r="G3149" s="18" t="s">
        <v>10</v>
      </c>
      <c r="H3149" s="26"/>
      <c r="I3149" s="26"/>
      <c r="J3149" s="26"/>
      <c r="K3149" s="26"/>
      <c r="L3149" s="26"/>
      <c r="M3149" s="26"/>
      <c r="N3149" s="26"/>
      <c r="O3149" s="26">
        <v>48300</v>
      </c>
      <c r="P3149" s="26"/>
      <c r="Q3149" s="26"/>
      <c r="R3149" s="26"/>
      <c r="S3149" s="26"/>
      <c r="T3149" s="26"/>
    </row>
    <row r="3150" spans="1:20" x14ac:dyDescent="0.25">
      <c r="A3150" s="2" t="s">
        <v>4491</v>
      </c>
      <c r="B3150" s="34"/>
      <c r="C3150" s="36"/>
      <c r="D3150" s="34"/>
      <c r="E3150" s="36"/>
      <c r="F3150" s="10" t="s">
        <v>24</v>
      </c>
      <c r="G3150" s="18" t="s">
        <v>10</v>
      </c>
      <c r="H3150" s="26"/>
      <c r="I3150" s="26"/>
      <c r="J3150" s="26"/>
      <c r="K3150" s="26"/>
      <c r="L3150" s="26"/>
      <c r="M3150" s="26"/>
      <c r="N3150" s="26">
        <v>48300</v>
      </c>
      <c r="O3150" s="26"/>
      <c r="P3150" s="26"/>
      <c r="Q3150" s="26"/>
      <c r="R3150" s="26"/>
      <c r="S3150" s="26"/>
      <c r="T3150" s="26"/>
    </row>
    <row r="3151" spans="1:20" x14ac:dyDescent="0.25">
      <c r="A3151" s="2" t="s">
        <v>4491</v>
      </c>
      <c r="B3151" s="10" t="s">
        <v>1572</v>
      </c>
      <c r="C3151" s="10"/>
      <c r="D3151" s="10"/>
      <c r="E3151" s="10"/>
      <c r="F3151" s="10"/>
      <c r="G3151" s="10"/>
      <c r="H3151" s="27"/>
      <c r="I3151" s="27"/>
      <c r="J3151" s="27"/>
      <c r="K3151" s="27"/>
      <c r="L3151" s="27"/>
      <c r="M3151" s="27"/>
      <c r="N3151" s="27">
        <f>SUM(N3149:N3150)</f>
        <v>48300</v>
      </c>
      <c r="O3151" s="27">
        <f>SUM(O3149:O3150)</f>
        <v>48300</v>
      </c>
      <c r="P3151" s="27"/>
      <c r="Q3151" s="27"/>
      <c r="R3151" s="27"/>
      <c r="S3151" s="27"/>
      <c r="T3151" s="27"/>
    </row>
    <row r="3152" spans="1:20" x14ac:dyDescent="0.25">
      <c r="A3152" s="2" t="s">
        <v>4491</v>
      </c>
      <c r="B3152" s="33">
        <v>8514431</v>
      </c>
      <c r="C3152" s="35" t="s">
        <v>118</v>
      </c>
      <c r="D3152" s="33" t="s">
        <v>119</v>
      </c>
      <c r="E3152" s="35" t="s">
        <v>120</v>
      </c>
      <c r="F3152" s="10" t="s">
        <v>14</v>
      </c>
      <c r="G3152" s="18" t="s">
        <v>10</v>
      </c>
      <c r="H3152" s="26"/>
      <c r="I3152" s="26"/>
      <c r="J3152" s="26"/>
      <c r="K3152" s="26"/>
      <c r="L3152" s="26"/>
      <c r="M3152" s="26"/>
      <c r="N3152" s="26">
        <v>330000</v>
      </c>
      <c r="O3152" s="26"/>
      <c r="P3152" s="26"/>
      <c r="Q3152" s="26"/>
      <c r="R3152" s="26"/>
      <c r="S3152" s="26"/>
      <c r="T3152" s="26"/>
    </row>
    <row r="3153" spans="1:20" x14ac:dyDescent="0.25">
      <c r="A3153" s="2" t="s">
        <v>4491</v>
      </c>
      <c r="B3153" s="34"/>
      <c r="C3153" s="36"/>
      <c r="D3153" s="34"/>
      <c r="E3153" s="36"/>
      <c r="F3153" s="10" t="s">
        <v>20</v>
      </c>
      <c r="G3153" s="18" t="s">
        <v>10</v>
      </c>
      <c r="H3153" s="26"/>
      <c r="I3153" s="26"/>
      <c r="J3153" s="26"/>
      <c r="K3153" s="26"/>
      <c r="L3153" s="26"/>
      <c r="M3153" s="26"/>
      <c r="N3153" s="26"/>
      <c r="O3153" s="26">
        <v>330000</v>
      </c>
      <c r="P3153" s="26"/>
      <c r="Q3153" s="26"/>
      <c r="R3153" s="26"/>
      <c r="S3153" s="26"/>
      <c r="T3153" s="26"/>
    </row>
    <row r="3154" spans="1:20" x14ac:dyDescent="0.25">
      <c r="A3154" s="2" t="s">
        <v>4491</v>
      </c>
      <c r="B3154" s="10" t="s">
        <v>1573</v>
      </c>
      <c r="C3154" s="10"/>
      <c r="D3154" s="10"/>
      <c r="E3154" s="10"/>
      <c r="F3154" s="10"/>
      <c r="G3154" s="10"/>
      <c r="H3154" s="27"/>
      <c r="I3154" s="27"/>
      <c r="J3154" s="27"/>
      <c r="K3154" s="27"/>
      <c r="L3154" s="27"/>
      <c r="M3154" s="27"/>
      <c r="N3154" s="27">
        <f>SUM(N3152:N3153)</f>
        <v>330000</v>
      </c>
      <c r="O3154" s="27">
        <f>SUM(O3152:O3153)</f>
        <v>330000</v>
      </c>
      <c r="P3154" s="27"/>
      <c r="Q3154" s="27"/>
      <c r="R3154" s="27"/>
      <c r="S3154" s="27"/>
      <c r="T3154" s="27"/>
    </row>
    <row r="3155" spans="1:20" x14ac:dyDescent="0.25">
      <c r="A3155" s="2" t="s">
        <v>4491</v>
      </c>
      <c r="B3155" s="33">
        <v>8769048</v>
      </c>
      <c r="C3155" s="35" t="s">
        <v>625</v>
      </c>
      <c r="D3155" s="33" t="s">
        <v>961</v>
      </c>
      <c r="E3155" s="35" t="s">
        <v>962</v>
      </c>
      <c r="F3155" s="10" t="s">
        <v>103</v>
      </c>
      <c r="G3155" s="18" t="s">
        <v>10</v>
      </c>
      <c r="H3155" s="26"/>
      <c r="I3155" s="26"/>
      <c r="J3155" s="26"/>
      <c r="K3155" s="26"/>
      <c r="L3155" s="26"/>
      <c r="M3155" s="26"/>
      <c r="N3155" s="26"/>
      <c r="O3155" s="26">
        <v>120000</v>
      </c>
      <c r="P3155" s="26"/>
      <c r="Q3155" s="26"/>
      <c r="R3155" s="26"/>
      <c r="S3155" s="26"/>
      <c r="T3155" s="26"/>
    </row>
    <row r="3156" spans="1:20" x14ac:dyDescent="0.25">
      <c r="A3156" s="2" t="s">
        <v>4491</v>
      </c>
      <c r="B3156" s="34"/>
      <c r="C3156" s="36"/>
      <c r="D3156" s="34"/>
      <c r="E3156" s="36"/>
      <c r="F3156" s="10" t="s">
        <v>752</v>
      </c>
      <c r="G3156" s="18" t="s">
        <v>10</v>
      </c>
      <c r="H3156" s="26"/>
      <c r="I3156" s="26"/>
      <c r="J3156" s="26"/>
      <c r="K3156" s="26"/>
      <c r="L3156" s="26"/>
      <c r="M3156" s="26"/>
      <c r="N3156" s="26">
        <v>120000</v>
      </c>
      <c r="O3156" s="26"/>
      <c r="P3156" s="26"/>
      <c r="Q3156" s="26"/>
      <c r="R3156" s="26"/>
      <c r="S3156" s="26"/>
      <c r="T3156" s="26"/>
    </row>
    <row r="3157" spans="1:20" x14ac:dyDescent="0.25">
      <c r="A3157" s="2" t="s">
        <v>4491</v>
      </c>
      <c r="B3157" s="10" t="s">
        <v>1574</v>
      </c>
      <c r="C3157" s="10"/>
      <c r="D3157" s="10"/>
      <c r="E3157" s="10"/>
      <c r="F3157" s="10"/>
      <c r="G3157" s="10"/>
      <c r="H3157" s="27"/>
      <c r="I3157" s="27"/>
      <c r="J3157" s="27"/>
      <c r="K3157" s="27"/>
      <c r="L3157" s="27"/>
      <c r="M3157" s="27"/>
      <c r="N3157" s="27">
        <f>SUM(N3155:N3156)</f>
        <v>120000</v>
      </c>
      <c r="O3157" s="27">
        <f>SUM(O3155:O3156)</f>
        <v>120000</v>
      </c>
      <c r="P3157" s="27"/>
      <c r="Q3157" s="27"/>
      <c r="R3157" s="27"/>
      <c r="S3157" s="27"/>
      <c r="T3157" s="27"/>
    </row>
    <row r="3158" spans="1:20" x14ac:dyDescent="0.25">
      <c r="A3158" s="2" t="s">
        <v>4491</v>
      </c>
      <c r="B3158" s="33">
        <v>8581138</v>
      </c>
      <c r="C3158" s="18" t="s">
        <v>79</v>
      </c>
      <c r="D3158" s="10" t="s">
        <v>1575</v>
      </c>
      <c r="E3158" s="18" t="s">
        <v>1576</v>
      </c>
      <c r="F3158" s="10" t="s">
        <v>82</v>
      </c>
      <c r="G3158" s="18" t="s">
        <v>10</v>
      </c>
      <c r="H3158" s="26"/>
      <c r="I3158" s="26"/>
      <c r="J3158" s="26"/>
      <c r="K3158" s="26"/>
      <c r="L3158" s="26"/>
      <c r="M3158" s="26"/>
      <c r="N3158" s="26">
        <v>732840</v>
      </c>
      <c r="O3158" s="26"/>
      <c r="P3158" s="26"/>
      <c r="Q3158" s="26"/>
      <c r="R3158" s="26"/>
      <c r="S3158" s="26"/>
      <c r="T3158" s="26"/>
    </row>
    <row r="3159" spans="1:20" x14ac:dyDescent="0.25">
      <c r="A3159" s="2" t="s">
        <v>4491</v>
      </c>
      <c r="B3159" s="37"/>
      <c r="C3159" s="35" t="s">
        <v>105</v>
      </c>
      <c r="D3159" s="10" t="s">
        <v>296</v>
      </c>
      <c r="E3159" s="18" t="s">
        <v>297</v>
      </c>
      <c r="F3159" s="10" t="s">
        <v>24</v>
      </c>
      <c r="G3159" s="18" t="s">
        <v>10</v>
      </c>
      <c r="H3159" s="26"/>
      <c r="I3159" s="26"/>
      <c r="J3159" s="26"/>
      <c r="K3159" s="26"/>
      <c r="L3159" s="26"/>
      <c r="M3159" s="26"/>
      <c r="N3159" s="26">
        <v>500000</v>
      </c>
      <c r="O3159" s="26"/>
      <c r="P3159" s="26"/>
      <c r="Q3159" s="26"/>
      <c r="R3159" s="26"/>
      <c r="S3159" s="26"/>
      <c r="T3159" s="26"/>
    </row>
    <row r="3160" spans="1:20" x14ac:dyDescent="0.25">
      <c r="A3160" s="2" t="s">
        <v>4491</v>
      </c>
      <c r="B3160" s="37"/>
      <c r="C3160" s="36"/>
      <c r="D3160" s="10" t="s">
        <v>324</v>
      </c>
      <c r="E3160" s="18" t="s">
        <v>325</v>
      </c>
      <c r="F3160" s="10" t="s">
        <v>82</v>
      </c>
      <c r="G3160" s="18" t="s">
        <v>10</v>
      </c>
      <c r="H3160" s="26"/>
      <c r="I3160" s="26"/>
      <c r="J3160" s="26"/>
      <c r="K3160" s="26"/>
      <c r="L3160" s="26"/>
      <c r="M3160" s="26"/>
      <c r="N3160" s="26">
        <v>1000000</v>
      </c>
      <c r="O3160" s="26"/>
      <c r="P3160" s="26"/>
      <c r="Q3160" s="26"/>
      <c r="R3160" s="26"/>
      <c r="S3160" s="26"/>
      <c r="T3160" s="26"/>
    </row>
    <row r="3161" spans="1:20" x14ac:dyDescent="0.25">
      <c r="A3161" s="2" t="s">
        <v>4491</v>
      </c>
      <c r="B3161" s="37"/>
      <c r="C3161" s="18" t="s">
        <v>593</v>
      </c>
      <c r="D3161" s="10" t="s">
        <v>1577</v>
      </c>
      <c r="E3161" s="18" t="s">
        <v>1578</v>
      </c>
      <c r="F3161" s="10" t="s">
        <v>170</v>
      </c>
      <c r="G3161" s="18" t="s">
        <v>10</v>
      </c>
      <c r="H3161" s="26"/>
      <c r="I3161" s="26"/>
      <c r="J3161" s="26"/>
      <c r="K3161" s="26"/>
      <c r="L3161" s="26"/>
      <c r="M3161" s="26"/>
      <c r="N3161" s="26">
        <v>500000</v>
      </c>
      <c r="O3161" s="26"/>
      <c r="P3161" s="26"/>
      <c r="Q3161" s="26"/>
      <c r="R3161" s="26"/>
      <c r="S3161" s="26"/>
      <c r="T3161" s="26"/>
    </row>
    <row r="3162" spans="1:20" x14ac:dyDescent="0.25">
      <c r="A3162" s="2" t="s">
        <v>4491</v>
      </c>
      <c r="B3162" s="37"/>
      <c r="C3162" s="35" t="s">
        <v>1218</v>
      </c>
      <c r="D3162" s="33" t="s">
        <v>1219</v>
      </c>
      <c r="E3162" s="35" t="s">
        <v>1220</v>
      </c>
      <c r="F3162" s="10" t="s">
        <v>44</v>
      </c>
      <c r="G3162" s="18" t="s">
        <v>10</v>
      </c>
      <c r="H3162" s="26"/>
      <c r="I3162" s="26"/>
      <c r="J3162" s="26"/>
      <c r="K3162" s="26"/>
      <c r="L3162" s="26"/>
      <c r="M3162" s="26"/>
      <c r="N3162" s="26"/>
      <c r="O3162" s="26">
        <v>2697368</v>
      </c>
      <c r="P3162" s="26"/>
      <c r="Q3162" s="26"/>
      <c r="R3162" s="26"/>
      <c r="S3162" s="26"/>
      <c r="T3162" s="26"/>
    </row>
    <row r="3163" spans="1:20" x14ac:dyDescent="0.25">
      <c r="A3163" s="2" t="s">
        <v>4491</v>
      </c>
      <c r="B3163" s="34"/>
      <c r="C3163" s="36"/>
      <c r="D3163" s="34"/>
      <c r="E3163" s="36"/>
      <c r="F3163" s="10" t="s">
        <v>101</v>
      </c>
      <c r="G3163" s="18" t="s">
        <v>10</v>
      </c>
      <c r="H3163" s="26"/>
      <c r="I3163" s="26"/>
      <c r="J3163" s="26"/>
      <c r="K3163" s="26"/>
      <c r="L3163" s="26"/>
      <c r="M3163" s="26"/>
      <c r="N3163" s="26"/>
      <c r="O3163" s="26">
        <v>35472</v>
      </c>
      <c r="P3163" s="26"/>
      <c r="Q3163" s="26"/>
      <c r="R3163" s="26"/>
      <c r="S3163" s="26"/>
      <c r="T3163" s="26"/>
    </row>
    <row r="3164" spans="1:20" x14ac:dyDescent="0.25">
      <c r="A3164" s="2" t="s">
        <v>4491</v>
      </c>
      <c r="B3164" s="10" t="s">
        <v>1579</v>
      </c>
      <c r="C3164" s="10"/>
      <c r="D3164" s="10"/>
      <c r="E3164" s="10"/>
      <c r="F3164" s="10"/>
      <c r="G3164" s="10"/>
      <c r="H3164" s="27"/>
      <c r="I3164" s="27"/>
      <c r="J3164" s="27"/>
      <c r="K3164" s="27"/>
      <c r="L3164" s="27"/>
      <c r="M3164" s="27"/>
      <c r="N3164" s="27">
        <f>SUM(N3158:N3163)</f>
        <v>2732840</v>
      </c>
      <c r="O3164" s="27">
        <f>SUM(O3158:O3163)</f>
        <v>2732840</v>
      </c>
      <c r="P3164" s="27"/>
      <c r="Q3164" s="27"/>
      <c r="R3164" s="27"/>
      <c r="S3164" s="27"/>
      <c r="T3164" s="27"/>
    </row>
    <row r="3165" spans="1:20" x14ac:dyDescent="0.25">
      <c r="A3165" s="2" t="s">
        <v>4491</v>
      </c>
      <c r="B3165" s="33">
        <v>8666303</v>
      </c>
      <c r="C3165" s="35" t="s">
        <v>98</v>
      </c>
      <c r="D3165" s="33" t="s">
        <v>1163</v>
      </c>
      <c r="E3165" s="35" t="s">
        <v>1164</v>
      </c>
      <c r="F3165" s="10" t="s">
        <v>18</v>
      </c>
      <c r="G3165" s="18" t="s">
        <v>10</v>
      </c>
      <c r="H3165" s="26"/>
      <c r="I3165" s="26"/>
      <c r="J3165" s="26"/>
      <c r="K3165" s="26"/>
      <c r="L3165" s="26"/>
      <c r="M3165" s="26"/>
      <c r="N3165" s="26">
        <v>200000</v>
      </c>
      <c r="O3165" s="26"/>
      <c r="P3165" s="26"/>
      <c r="Q3165" s="26"/>
      <c r="R3165" s="26"/>
      <c r="S3165" s="26"/>
      <c r="T3165" s="26"/>
    </row>
    <row r="3166" spans="1:20" x14ac:dyDescent="0.25">
      <c r="A3166" s="2" t="s">
        <v>4491</v>
      </c>
      <c r="B3166" s="34"/>
      <c r="C3166" s="36"/>
      <c r="D3166" s="34"/>
      <c r="E3166" s="36"/>
      <c r="F3166" s="10" t="s">
        <v>20</v>
      </c>
      <c r="G3166" s="18" t="s">
        <v>10</v>
      </c>
      <c r="H3166" s="26"/>
      <c r="I3166" s="26"/>
      <c r="J3166" s="26"/>
      <c r="K3166" s="26"/>
      <c r="L3166" s="26"/>
      <c r="M3166" s="26"/>
      <c r="N3166" s="26"/>
      <c r="O3166" s="26">
        <v>200000</v>
      </c>
      <c r="P3166" s="26"/>
      <c r="Q3166" s="26"/>
      <c r="R3166" s="26"/>
      <c r="S3166" s="26"/>
      <c r="T3166" s="26"/>
    </row>
    <row r="3167" spans="1:20" x14ac:dyDescent="0.25">
      <c r="A3167" s="2" t="s">
        <v>4491</v>
      </c>
      <c r="B3167" s="10" t="s">
        <v>1580</v>
      </c>
      <c r="C3167" s="10"/>
      <c r="D3167" s="10"/>
      <c r="E3167" s="10"/>
      <c r="F3167" s="10"/>
      <c r="G3167" s="10"/>
      <c r="H3167" s="27"/>
      <c r="I3167" s="27"/>
      <c r="J3167" s="27"/>
      <c r="K3167" s="27"/>
      <c r="L3167" s="27"/>
      <c r="M3167" s="27"/>
      <c r="N3167" s="27">
        <f>SUM(N3165)</f>
        <v>200000</v>
      </c>
      <c r="O3167" s="27">
        <f>SUM(O3165:O3166)</f>
        <v>200000</v>
      </c>
      <c r="P3167" s="27"/>
      <c r="Q3167" s="27"/>
      <c r="R3167" s="27"/>
      <c r="S3167" s="27"/>
      <c r="T3167" s="27"/>
    </row>
    <row r="3168" spans="1:20" x14ac:dyDescent="0.25">
      <c r="A3168" s="2" t="s">
        <v>4491</v>
      </c>
      <c r="B3168" s="33">
        <v>8718468</v>
      </c>
      <c r="C3168" s="18" t="s">
        <v>487</v>
      </c>
      <c r="D3168" s="10" t="s">
        <v>1581</v>
      </c>
      <c r="E3168" s="18" t="s">
        <v>1582</v>
      </c>
      <c r="F3168" s="10" t="s">
        <v>39</v>
      </c>
      <c r="G3168" s="18" t="s">
        <v>10</v>
      </c>
      <c r="H3168" s="26"/>
      <c r="I3168" s="26"/>
      <c r="J3168" s="26"/>
      <c r="K3168" s="26"/>
      <c r="L3168" s="26"/>
      <c r="M3168" s="26"/>
      <c r="N3168" s="26">
        <v>19000000</v>
      </c>
      <c r="O3168" s="26"/>
      <c r="P3168" s="26"/>
      <c r="Q3168" s="26"/>
      <c r="R3168" s="26"/>
      <c r="S3168" s="26"/>
      <c r="T3168" s="26"/>
    </row>
    <row r="3169" spans="1:20" x14ac:dyDescent="0.25">
      <c r="A3169" s="2" t="s">
        <v>4491</v>
      </c>
      <c r="B3169" s="37"/>
      <c r="C3169" s="35" t="s">
        <v>1339</v>
      </c>
      <c r="D3169" s="33" t="s">
        <v>1340</v>
      </c>
      <c r="E3169" s="35" t="s">
        <v>1341</v>
      </c>
      <c r="F3169" s="10" t="s">
        <v>128</v>
      </c>
      <c r="G3169" s="18" t="s">
        <v>10</v>
      </c>
      <c r="H3169" s="26"/>
      <c r="I3169" s="26"/>
      <c r="J3169" s="26"/>
      <c r="K3169" s="26"/>
      <c r="L3169" s="26"/>
      <c r="M3169" s="26"/>
      <c r="N3169" s="26"/>
      <c r="O3169" s="26">
        <v>1290500</v>
      </c>
      <c r="P3169" s="26"/>
      <c r="Q3169" s="26"/>
      <c r="R3169" s="26"/>
      <c r="S3169" s="26"/>
      <c r="T3169" s="26"/>
    </row>
    <row r="3170" spans="1:20" x14ac:dyDescent="0.25">
      <c r="A3170" s="2" t="s">
        <v>4491</v>
      </c>
      <c r="B3170" s="37"/>
      <c r="C3170" s="38"/>
      <c r="D3170" s="37"/>
      <c r="E3170" s="38"/>
      <c r="F3170" s="10" t="s">
        <v>12</v>
      </c>
      <c r="G3170" s="18" t="s">
        <v>10</v>
      </c>
      <c r="H3170" s="26"/>
      <c r="I3170" s="26"/>
      <c r="J3170" s="26"/>
      <c r="K3170" s="26"/>
      <c r="L3170" s="26"/>
      <c r="M3170" s="26"/>
      <c r="N3170" s="26"/>
      <c r="O3170" s="26">
        <v>3755894</v>
      </c>
      <c r="P3170" s="26"/>
      <c r="Q3170" s="26"/>
      <c r="R3170" s="26"/>
      <c r="S3170" s="26"/>
      <c r="T3170" s="26"/>
    </row>
    <row r="3171" spans="1:20" x14ac:dyDescent="0.25">
      <c r="A3171" s="2" t="s">
        <v>4491</v>
      </c>
      <c r="B3171" s="37"/>
      <c r="C3171" s="38"/>
      <c r="D3171" s="37"/>
      <c r="E3171" s="38"/>
      <c r="F3171" s="10" t="s">
        <v>17</v>
      </c>
      <c r="G3171" s="18" t="s">
        <v>10</v>
      </c>
      <c r="H3171" s="26"/>
      <c r="I3171" s="26"/>
      <c r="J3171" s="26"/>
      <c r="K3171" s="26"/>
      <c r="L3171" s="26"/>
      <c r="M3171" s="26"/>
      <c r="N3171" s="26"/>
      <c r="O3171" s="26">
        <v>1947885</v>
      </c>
      <c r="P3171" s="26"/>
      <c r="Q3171" s="26"/>
      <c r="R3171" s="26"/>
      <c r="S3171" s="26"/>
      <c r="T3171" s="26"/>
    </row>
    <row r="3172" spans="1:20" x14ac:dyDescent="0.25">
      <c r="A3172" s="2" t="s">
        <v>4491</v>
      </c>
      <c r="B3172" s="37"/>
      <c r="C3172" s="38"/>
      <c r="D3172" s="37"/>
      <c r="E3172" s="38"/>
      <c r="F3172" s="10" t="s">
        <v>18</v>
      </c>
      <c r="G3172" s="18" t="s">
        <v>10</v>
      </c>
      <c r="H3172" s="26"/>
      <c r="I3172" s="26"/>
      <c r="J3172" s="26"/>
      <c r="K3172" s="26"/>
      <c r="L3172" s="26"/>
      <c r="M3172" s="26"/>
      <c r="N3172" s="26"/>
      <c r="O3172" s="26">
        <v>91636</v>
      </c>
      <c r="P3172" s="26"/>
      <c r="Q3172" s="26"/>
      <c r="R3172" s="26"/>
      <c r="S3172" s="26"/>
      <c r="T3172" s="26"/>
    </row>
    <row r="3173" spans="1:20" x14ac:dyDescent="0.25">
      <c r="A3173" s="2" t="s">
        <v>4491</v>
      </c>
      <c r="B3173" s="37"/>
      <c r="C3173" s="38"/>
      <c r="D3173" s="37"/>
      <c r="E3173" s="38"/>
      <c r="F3173" s="10" t="s">
        <v>20</v>
      </c>
      <c r="G3173" s="18" t="s">
        <v>10</v>
      </c>
      <c r="H3173" s="26"/>
      <c r="I3173" s="26"/>
      <c r="J3173" s="26"/>
      <c r="K3173" s="26"/>
      <c r="L3173" s="26"/>
      <c r="M3173" s="26"/>
      <c r="N3173" s="26"/>
      <c r="O3173" s="26">
        <v>3060753</v>
      </c>
      <c r="P3173" s="26"/>
      <c r="Q3173" s="26"/>
      <c r="R3173" s="26"/>
      <c r="S3173" s="26"/>
      <c r="T3173" s="26"/>
    </row>
    <row r="3174" spans="1:20" x14ac:dyDescent="0.25">
      <c r="A3174" s="2" t="s">
        <v>4491</v>
      </c>
      <c r="B3174" s="34"/>
      <c r="C3174" s="36"/>
      <c r="D3174" s="34"/>
      <c r="E3174" s="36"/>
      <c r="F3174" s="10" t="s">
        <v>24</v>
      </c>
      <c r="G3174" s="18" t="s">
        <v>10</v>
      </c>
      <c r="H3174" s="26"/>
      <c r="I3174" s="26"/>
      <c r="J3174" s="26"/>
      <c r="K3174" s="26"/>
      <c r="L3174" s="26"/>
      <c r="M3174" s="26"/>
      <c r="N3174" s="26"/>
      <c r="O3174" s="26">
        <v>8853332</v>
      </c>
      <c r="P3174" s="26"/>
      <c r="Q3174" s="26"/>
      <c r="R3174" s="26"/>
      <c r="S3174" s="26"/>
      <c r="T3174" s="26"/>
    </row>
    <row r="3175" spans="1:20" x14ac:dyDescent="0.25">
      <c r="A3175" s="2" t="s">
        <v>4491</v>
      </c>
      <c r="B3175" s="10" t="s">
        <v>1583</v>
      </c>
      <c r="C3175" s="10"/>
      <c r="D3175" s="10"/>
      <c r="E3175" s="10"/>
      <c r="F3175" s="10"/>
      <c r="G3175" s="10"/>
      <c r="H3175" s="27"/>
      <c r="I3175" s="27"/>
      <c r="J3175" s="27"/>
      <c r="K3175" s="27"/>
      <c r="L3175" s="27"/>
      <c r="M3175" s="27"/>
      <c r="N3175" s="27">
        <f>SUM(N3168:N3174)</f>
        <v>19000000</v>
      </c>
      <c r="O3175" s="27">
        <f>SUM(O3168:O3174)</f>
        <v>19000000</v>
      </c>
      <c r="P3175" s="27"/>
      <c r="Q3175" s="27"/>
      <c r="R3175" s="27"/>
      <c r="S3175" s="27"/>
      <c r="T3175" s="27"/>
    </row>
    <row r="3176" spans="1:20" x14ac:dyDescent="0.25">
      <c r="A3176" s="2" t="s">
        <v>4491</v>
      </c>
      <c r="B3176" s="33">
        <v>8623023</v>
      </c>
      <c r="C3176" s="35" t="s">
        <v>344</v>
      </c>
      <c r="D3176" s="33" t="s">
        <v>1169</v>
      </c>
      <c r="E3176" s="35" t="s">
        <v>1170</v>
      </c>
      <c r="F3176" s="10" t="s">
        <v>17</v>
      </c>
      <c r="G3176" s="18" t="s">
        <v>10</v>
      </c>
      <c r="H3176" s="26"/>
      <c r="I3176" s="26"/>
      <c r="J3176" s="26"/>
      <c r="K3176" s="26"/>
      <c r="L3176" s="26"/>
      <c r="M3176" s="26"/>
      <c r="N3176" s="26"/>
      <c r="O3176" s="26">
        <v>3000000</v>
      </c>
      <c r="P3176" s="26"/>
      <c r="Q3176" s="26"/>
      <c r="R3176" s="26"/>
      <c r="S3176" s="26"/>
      <c r="T3176" s="26"/>
    </row>
    <row r="3177" spans="1:20" x14ac:dyDescent="0.25">
      <c r="A3177" s="2" t="s">
        <v>4491</v>
      </c>
      <c r="B3177" s="37"/>
      <c r="C3177" s="38"/>
      <c r="D3177" s="37"/>
      <c r="E3177" s="38"/>
      <c r="F3177" s="10" t="s">
        <v>18</v>
      </c>
      <c r="G3177" s="18" t="s">
        <v>10</v>
      </c>
      <c r="H3177" s="26"/>
      <c r="I3177" s="26"/>
      <c r="J3177" s="26"/>
      <c r="K3177" s="26"/>
      <c r="L3177" s="26"/>
      <c r="M3177" s="26"/>
      <c r="N3177" s="26"/>
      <c r="O3177" s="26">
        <v>1000000</v>
      </c>
      <c r="P3177" s="26"/>
      <c r="Q3177" s="26"/>
      <c r="R3177" s="26"/>
      <c r="S3177" s="26"/>
      <c r="T3177" s="26"/>
    </row>
    <row r="3178" spans="1:20" x14ac:dyDescent="0.25">
      <c r="A3178" s="2" t="s">
        <v>4491</v>
      </c>
      <c r="B3178" s="37"/>
      <c r="C3178" s="38"/>
      <c r="D3178" s="37"/>
      <c r="E3178" s="38"/>
      <c r="F3178" s="10" t="s">
        <v>20</v>
      </c>
      <c r="G3178" s="18" t="s">
        <v>10</v>
      </c>
      <c r="H3178" s="26"/>
      <c r="I3178" s="26"/>
      <c r="J3178" s="26"/>
      <c r="K3178" s="26"/>
      <c r="L3178" s="26"/>
      <c r="M3178" s="26"/>
      <c r="N3178" s="26">
        <v>1000000</v>
      </c>
      <c r="O3178" s="26"/>
      <c r="P3178" s="26"/>
      <c r="Q3178" s="26"/>
      <c r="R3178" s="26"/>
      <c r="S3178" s="26"/>
      <c r="T3178" s="26"/>
    </row>
    <row r="3179" spans="1:20" x14ac:dyDescent="0.25">
      <c r="A3179" s="2" t="s">
        <v>4491</v>
      </c>
      <c r="B3179" s="34"/>
      <c r="C3179" s="36"/>
      <c r="D3179" s="34"/>
      <c r="E3179" s="36"/>
      <c r="F3179" s="10" t="s">
        <v>24</v>
      </c>
      <c r="G3179" s="18" t="s">
        <v>10</v>
      </c>
      <c r="H3179" s="26"/>
      <c r="I3179" s="26"/>
      <c r="J3179" s="26"/>
      <c r="K3179" s="26"/>
      <c r="L3179" s="26"/>
      <c r="M3179" s="26"/>
      <c r="N3179" s="26">
        <v>3000000</v>
      </c>
      <c r="O3179" s="26"/>
      <c r="P3179" s="26"/>
      <c r="Q3179" s="26"/>
      <c r="R3179" s="26"/>
      <c r="S3179" s="26"/>
      <c r="T3179" s="26"/>
    </row>
    <row r="3180" spans="1:20" x14ac:dyDescent="0.25">
      <c r="A3180" s="2" t="s">
        <v>4491</v>
      </c>
      <c r="B3180" s="10" t="s">
        <v>1584</v>
      </c>
      <c r="C3180" s="10"/>
      <c r="D3180" s="10"/>
      <c r="E3180" s="10"/>
      <c r="F3180" s="10"/>
      <c r="G3180" s="10"/>
      <c r="H3180" s="27"/>
      <c r="I3180" s="27"/>
      <c r="J3180" s="27"/>
      <c r="K3180" s="27"/>
      <c r="L3180" s="27"/>
      <c r="M3180" s="27"/>
      <c r="N3180" s="27">
        <f>SUM(N3176:N3179)</f>
        <v>4000000</v>
      </c>
      <c r="O3180" s="27">
        <f>SUM(O3176:O3179)</f>
        <v>4000000</v>
      </c>
      <c r="P3180" s="27"/>
      <c r="Q3180" s="27"/>
      <c r="R3180" s="27"/>
      <c r="S3180" s="27"/>
      <c r="T3180" s="27"/>
    </row>
    <row r="3181" spans="1:20" x14ac:dyDescent="0.25">
      <c r="A3181" s="2" t="s">
        <v>4491</v>
      </c>
      <c r="B3181" s="33">
        <v>8734679</v>
      </c>
      <c r="C3181" s="35" t="s">
        <v>105</v>
      </c>
      <c r="D3181" s="33" t="s">
        <v>324</v>
      </c>
      <c r="E3181" s="35" t="s">
        <v>325</v>
      </c>
      <c r="F3181" s="10" t="s">
        <v>82</v>
      </c>
      <c r="G3181" s="18" t="s">
        <v>10</v>
      </c>
      <c r="H3181" s="26"/>
      <c r="I3181" s="26"/>
      <c r="J3181" s="26"/>
      <c r="K3181" s="26"/>
      <c r="L3181" s="26"/>
      <c r="M3181" s="26"/>
      <c r="N3181" s="26">
        <v>500000</v>
      </c>
      <c r="O3181" s="26"/>
      <c r="P3181" s="26"/>
      <c r="Q3181" s="26"/>
      <c r="R3181" s="26"/>
      <c r="S3181" s="26"/>
      <c r="T3181" s="26"/>
    </row>
    <row r="3182" spans="1:20" x14ac:dyDescent="0.25">
      <c r="A3182" s="2" t="s">
        <v>4491</v>
      </c>
      <c r="B3182" s="34"/>
      <c r="C3182" s="36"/>
      <c r="D3182" s="34"/>
      <c r="E3182" s="36"/>
      <c r="F3182" s="10" t="s">
        <v>22</v>
      </c>
      <c r="G3182" s="18" t="s">
        <v>10</v>
      </c>
      <c r="H3182" s="26"/>
      <c r="I3182" s="26"/>
      <c r="J3182" s="26"/>
      <c r="K3182" s="26"/>
      <c r="L3182" s="26"/>
      <c r="M3182" s="26"/>
      <c r="N3182" s="26"/>
      <c r="O3182" s="26">
        <v>500000</v>
      </c>
      <c r="P3182" s="26"/>
      <c r="Q3182" s="26"/>
      <c r="R3182" s="26"/>
      <c r="S3182" s="26"/>
      <c r="T3182" s="26"/>
    </row>
    <row r="3183" spans="1:20" x14ac:dyDescent="0.25">
      <c r="A3183" s="2" t="s">
        <v>4491</v>
      </c>
      <c r="B3183" s="10" t="s">
        <v>1585</v>
      </c>
      <c r="C3183" s="10"/>
      <c r="D3183" s="10"/>
      <c r="E3183" s="10"/>
      <c r="F3183" s="10"/>
      <c r="G3183" s="10"/>
      <c r="H3183" s="27"/>
      <c r="I3183" s="27"/>
      <c r="J3183" s="27"/>
      <c r="K3183" s="27"/>
      <c r="L3183" s="27"/>
      <c r="M3183" s="27"/>
      <c r="N3183" s="27">
        <f>SUM(N3181:N3182)</f>
        <v>500000</v>
      </c>
      <c r="O3183" s="27">
        <f>SUM(O3181:O3182)</f>
        <v>500000</v>
      </c>
      <c r="P3183" s="27"/>
      <c r="Q3183" s="27"/>
      <c r="R3183" s="27"/>
      <c r="S3183" s="27"/>
      <c r="T3183" s="27"/>
    </row>
    <row r="3184" spans="1:20" x14ac:dyDescent="0.25">
      <c r="A3184" s="2" t="s">
        <v>4491</v>
      </c>
      <c r="B3184" s="33">
        <v>8541376</v>
      </c>
      <c r="C3184" s="35" t="s">
        <v>88</v>
      </c>
      <c r="D3184" s="33" t="s">
        <v>375</v>
      </c>
      <c r="E3184" s="35" t="s">
        <v>376</v>
      </c>
      <c r="F3184" s="10" t="s">
        <v>22</v>
      </c>
      <c r="G3184" s="18" t="s">
        <v>67</v>
      </c>
      <c r="H3184" s="26"/>
      <c r="I3184" s="26">
        <v>400000</v>
      </c>
      <c r="J3184" s="26"/>
      <c r="K3184" s="26"/>
      <c r="L3184" s="26"/>
      <c r="M3184" s="26"/>
      <c r="N3184" s="26"/>
      <c r="O3184" s="26"/>
      <c r="P3184" s="26"/>
      <c r="Q3184" s="26"/>
      <c r="R3184" s="26"/>
      <c r="S3184" s="26"/>
      <c r="T3184" s="26"/>
    </row>
    <row r="3185" spans="1:20" x14ac:dyDescent="0.25">
      <c r="A3185" s="2" t="s">
        <v>4491</v>
      </c>
      <c r="B3185" s="34"/>
      <c r="C3185" s="36"/>
      <c r="D3185" s="34"/>
      <c r="E3185" s="36"/>
      <c r="F3185" s="10" t="s">
        <v>24</v>
      </c>
      <c r="G3185" s="18" t="s">
        <v>67</v>
      </c>
      <c r="H3185" s="26">
        <v>400000</v>
      </c>
      <c r="I3185" s="26"/>
      <c r="J3185" s="26"/>
      <c r="K3185" s="26"/>
      <c r="L3185" s="26"/>
      <c r="M3185" s="26"/>
      <c r="N3185" s="26"/>
      <c r="O3185" s="26"/>
      <c r="P3185" s="26"/>
      <c r="Q3185" s="26"/>
      <c r="R3185" s="26"/>
      <c r="S3185" s="26"/>
      <c r="T3185" s="26"/>
    </row>
    <row r="3186" spans="1:20" x14ac:dyDescent="0.25">
      <c r="A3186" s="2" t="s">
        <v>4491</v>
      </c>
      <c r="B3186" s="10" t="s">
        <v>1586</v>
      </c>
      <c r="C3186" s="10"/>
      <c r="D3186" s="10"/>
      <c r="E3186" s="10"/>
      <c r="F3186" s="10"/>
      <c r="G3186" s="10"/>
      <c r="H3186" s="27">
        <f>SUM(H3184:H3185)</f>
        <v>400000</v>
      </c>
      <c r="I3186" s="27">
        <f>SUM(I3184:I3185)</f>
        <v>400000</v>
      </c>
      <c r="J3186" s="27"/>
      <c r="K3186" s="27"/>
      <c r="L3186" s="27"/>
      <c r="M3186" s="27"/>
      <c r="N3186" s="27"/>
      <c r="O3186" s="27"/>
      <c r="P3186" s="27"/>
      <c r="Q3186" s="27"/>
      <c r="R3186" s="27"/>
      <c r="S3186" s="27"/>
      <c r="T3186" s="27"/>
    </row>
    <row r="3187" spans="1:20" x14ac:dyDescent="0.25">
      <c r="A3187" s="2" t="s">
        <v>4491</v>
      </c>
      <c r="B3187" s="33">
        <v>8633529</v>
      </c>
      <c r="C3187" s="35" t="s">
        <v>88</v>
      </c>
      <c r="D3187" s="10" t="s">
        <v>375</v>
      </c>
      <c r="E3187" s="18" t="s">
        <v>376</v>
      </c>
      <c r="F3187" s="10" t="s">
        <v>22</v>
      </c>
      <c r="G3187" s="18" t="s">
        <v>67</v>
      </c>
      <c r="H3187" s="26"/>
      <c r="I3187" s="26">
        <v>94465</v>
      </c>
      <c r="J3187" s="26"/>
      <c r="K3187" s="26"/>
      <c r="L3187" s="26"/>
      <c r="M3187" s="26"/>
      <c r="N3187" s="26"/>
      <c r="O3187" s="26"/>
      <c r="P3187" s="26"/>
      <c r="Q3187" s="26"/>
      <c r="R3187" s="26"/>
      <c r="S3187" s="26"/>
      <c r="T3187" s="26"/>
    </row>
    <row r="3188" spans="1:20" x14ac:dyDescent="0.25">
      <c r="A3188" s="2" t="s">
        <v>4491</v>
      </c>
      <c r="B3188" s="37"/>
      <c r="C3188" s="38"/>
      <c r="D3188" s="33" t="s">
        <v>411</v>
      </c>
      <c r="E3188" s="35" t="s">
        <v>412</v>
      </c>
      <c r="F3188" s="10" t="s">
        <v>20</v>
      </c>
      <c r="G3188" s="18" t="s">
        <v>67</v>
      </c>
      <c r="H3188" s="26">
        <v>79580</v>
      </c>
      <c r="I3188" s="26"/>
      <c r="J3188" s="26"/>
      <c r="K3188" s="26"/>
      <c r="L3188" s="26"/>
      <c r="M3188" s="26"/>
      <c r="N3188" s="26"/>
      <c r="O3188" s="26"/>
      <c r="P3188" s="26"/>
      <c r="Q3188" s="26"/>
      <c r="R3188" s="26"/>
      <c r="S3188" s="26"/>
      <c r="T3188" s="26"/>
    </row>
    <row r="3189" spans="1:20" x14ac:dyDescent="0.25">
      <c r="A3189" s="2" t="s">
        <v>4491</v>
      </c>
      <c r="B3189" s="34"/>
      <c r="C3189" s="36"/>
      <c r="D3189" s="34"/>
      <c r="E3189" s="36"/>
      <c r="F3189" s="10" t="s">
        <v>21</v>
      </c>
      <c r="G3189" s="18" t="s">
        <v>67</v>
      </c>
      <c r="H3189" s="26">
        <v>14885</v>
      </c>
      <c r="I3189" s="26"/>
      <c r="J3189" s="26"/>
      <c r="K3189" s="26"/>
      <c r="L3189" s="26"/>
      <c r="M3189" s="26"/>
      <c r="N3189" s="26"/>
      <c r="O3189" s="26"/>
      <c r="P3189" s="26"/>
      <c r="Q3189" s="26"/>
      <c r="R3189" s="26"/>
      <c r="S3189" s="26"/>
      <c r="T3189" s="26"/>
    </row>
    <row r="3190" spans="1:20" x14ac:dyDescent="0.25">
      <c r="A3190" s="2" t="s">
        <v>4491</v>
      </c>
      <c r="B3190" s="10" t="s">
        <v>1587</v>
      </c>
      <c r="C3190" s="10"/>
      <c r="D3190" s="10"/>
      <c r="E3190" s="10"/>
      <c r="F3190" s="10"/>
      <c r="G3190" s="10"/>
      <c r="H3190" s="27">
        <f>SUM(H3187:H3189)</f>
        <v>94465</v>
      </c>
      <c r="I3190" s="27">
        <f>SUM(I3187:I3189)</f>
        <v>94465</v>
      </c>
      <c r="J3190" s="27"/>
      <c r="K3190" s="27"/>
      <c r="L3190" s="27"/>
      <c r="M3190" s="27"/>
      <c r="N3190" s="27"/>
      <c r="O3190" s="27"/>
      <c r="P3190" s="27"/>
      <c r="Q3190" s="27"/>
      <c r="R3190" s="27"/>
      <c r="S3190" s="27"/>
      <c r="T3190" s="27"/>
    </row>
    <row r="3191" spans="1:20" x14ac:dyDescent="0.25">
      <c r="A3191" s="2" t="s">
        <v>4491</v>
      </c>
      <c r="B3191" s="33">
        <v>8654873</v>
      </c>
      <c r="C3191" s="35" t="s">
        <v>88</v>
      </c>
      <c r="D3191" s="10" t="s">
        <v>375</v>
      </c>
      <c r="E3191" s="18" t="s">
        <v>376</v>
      </c>
      <c r="F3191" s="10" t="s">
        <v>24</v>
      </c>
      <c r="G3191" s="18" t="s">
        <v>67</v>
      </c>
      <c r="H3191" s="26">
        <v>800000</v>
      </c>
      <c r="I3191" s="26"/>
      <c r="J3191" s="26"/>
      <c r="K3191" s="26"/>
      <c r="L3191" s="26"/>
      <c r="M3191" s="26"/>
      <c r="N3191" s="26"/>
      <c r="O3191" s="26"/>
      <c r="P3191" s="26"/>
      <c r="Q3191" s="26"/>
      <c r="R3191" s="26"/>
      <c r="S3191" s="26"/>
      <c r="T3191" s="26"/>
    </row>
    <row r="3192" spans="1:20" x14ac:dyDescent="0.25">
      <c r="A3192" s="2" t="s">
        <v>4491</v>
      </c>
      <c r="B3192" s="34"/>
      <c r="C3192" s="36"/>
      <c r="D3192" s="10" t="s">
        <v>426</v>
      </c>
      <c r="E3192" s="18" t="s">
        <v>427</v>
      </c>
      <c r="F3192" s="10" t="s">
        <v>417</v>
      </c>
      <c r="G3192" s="18" t="s">
        <v>67</v>
      </c>
      <c r="H3192" s="26"/>
      <c r="I3192" s="26">
        <v>800000</v>
      </c>
      <c r="J3192" s="26"/>
      <c r="K3192" s="26"/>
      <c r="L3192" s="26"/>
      <c r="M3192" s="26"/>
      <c r="N3192" s="26"/>
      <c r="O3192" s="26"/>
      <c r="P3192" s="26"/>
      <c r="Q3192" s="26"/>
      <c r="R3192" s="26"/>
      <c r="S3192" s="26"/>
      <c r="T3192" s="26"/>
    </row>
    <row r="3193" spans="1:20" x14ac:dyDescent="0.25">
      <c r="A3193" s="2" t="s">
        <v>4491</v>
      </c>
      <c r="B3193" s="10" t="s">
        <v>1588</v>
      </c>
      <c r="C3193" s="10"/>
      <c r="D3193" s="10"/>
      <c r="E3193" s="10"/>
      <c r="F3193" s="10"/>
      <c r="G3193" s="10"/>
      <c r="H3193" s="27">
        <f>SUM(H3191:H3192)</f>
        <v>800000</v>
      </c>
      <c r="I3193" s="27">
        <f>SUM(I3191:I3192)</f>
        <v>800000</v>
      </c>
      <c r="J3193" s="27"/>
      <c r="K3193" s="27"/>
      <c r="L3193" s="27"/>
      <c r="M3193" s="27"/>
      <c r="N3193" s="27"/>
      <c r="O3193" s="27"/>
      <c r="P3193" s="27"/>
      <c r="Q3193" s="27"/>
      <c r="R3193" s="27"/>
      <c r="S3193" s="27"/>
      <c r="T3193" s="27"/>
    </row>
    <row r="3194" spans="1:20" x14ac:dyDescent="0.25">
      <c r="A3194" s="2" t="s">
        <v>4491</v>
      </c>
      <c r="B3194" s="33">
        <v>8582723</v>
      </c>
      <c r="C3194" s="35" t="s">
        <v>109</v>
      </c>
      <c r="D3194" s="33" t="s">
        <v>1381</v>
      </c>
      <c r="E3194" s="35" t="s">
        <v>1382</v>
      </c>
      <c r="F3194" s="10" t="s">
        <v>96</v>
      </c>
      <c r="G3194" s="18" t="s">
        <v>485</v>
      </c>
      <c r="H3194" s="26"/>
      <c r="I3194" s="26">
        <v>197838</v>
      </c>
      <c r="J3194" s="26"/>
      <c r="K3194" s="26"/>
      <c r="L3194" s="26"/>
      <c r="M3194" s="26"/>
      <c r="N3194" s="26"/>
      <c r="O3194" s="26"/>
      <c r="P3194" s="26"/>
      <c r="Q3194" s="26"/>
      <c r="R3194" s="26"/>
      <c r="S3194" s="26"/>
      <c r="T3194" s="26"/>
    </row>
    <row r="3195" spans="1:20" x14ac:dyDescent="0.25">
      <c r="A3195" s="2" t="s">
        <v>4491</v>
      </c>
      <c r="B3195" s="34"/>
      <c r="C3195" s="36"/>
      <c r="D3195" s="34"/>
      <c r="E3195" s="36"/>
      <c r="F3195" s="10" t="s">
        <v>24</v>
      </c>
      <c r="G3195" s="18" t="s">
        <v>485</v>
      </c>
      <c r="H3195" s="26">
        <v>197838</v>
      </c>
      <c r="I3195" s="26"/>
      <c r="J3195" s="26"/>
      <c r="K3195" s="26"/>
      <c r="L3195" s="26"/>
      <c r="M3195" s="26"/>
      <c r="N3195" s="26"/>
      <c r="O3195" s="26"/>
      <c r="P3195" s="26"/>
      <c r="Q3195" s="26"/>
      <c r="R3195" s="26"/>
      <c r="S3195" s="26"/>
      <c r="T3195" s="26"/>
    </row>
    <row r="3196" spans="1:20" x14ac:dyDescent="0.25">
      <c r="A3196" s="2" t="s">
        <v>4491</v>
      </c>
      <c r="B3196" s="10" t="s">
        <v>1589</v>
      </c>
      <c r="C3196" s="10"/>
      <c r="D3196" s="10"/>
      <c r="E3196" s="10"/>
      <c r="F3196" s="10"/>
      <c r="G3196" s="10"/>
      <c r="H3196" s="27">
        <f>SUM(H3194:H3195)</f>
        <v>197838</v>
      </c>
      <c r="I3196" s="27">
        <f>SUM(I3194:I3195)</f>
        <v>197838</v>
      </c>
      <c r="J3196" s="27"/>
      <c r="K3196" s="27"/>
      <c r="L3196" s="27"/>
      <c r="M3196" s="27"/>
      <c r="N3196" s="27"/>
      <c r="O3196" s="27"/>
      <c r="P3196" s="27"/>
      <c r="Q3196" s="27"/>
      <c r="R3196" s="27"/>
      <c r="S3196" s="27"/>
      <c r="T3196" s="27"/>
    </row>
    <row r="3197" spans="1:20" x14ac:dyDescent="0.25">
      <c r="A3197" s="2" t="s">
        <v>4491</v>
      </c>
      <c r="B3197" s="33">
        <v>8773447</v>
      </c>
      <c r="C3197" s="35" t="s">
        <v>109</v>
      </c>
      <c r="D3197" s="33" t="s">
        <v>1381</v>
      </c>
      <c r="E3197" s="35" t="s">
        <v>1382</v>
      </c>
      <c r="F3197" s="10" t="s">
        <v>417</v>
      </c>
      <c r="G3197" s="18" t="s">
        <v>485</v>
      </c>
      <c r="H3197" s="26"/>
      <c r="I3197" s="26">
        <v>197838</v>
      </c>
      <c r="J3197" s="26"/>
      <c r="K3197" s="26"/>
      <c r="L3197" s="26"/>
      <c r="M3197" s="26"/>
      <c r="N3197" s="26"/>
      <c r="O3197" s="26"/>
      <c r="P3197" s="26"/>
      <c r="Q3197" s="26"/>
      <c r="R3197" s="26"/>
      <c r="S3197" s="26"/>
      <c r="T3197" s="26"/>
    </row>
    <row r="3198" spans="1:20" x14ac:dyDescent="0.25">
      <c r="A3198" s="2" t="s">
        <v>4491</v>
      </c>
      <c r="B3198" s="34"/>
      <c r="C3198" s="36"/>
      <c r="D3198" s="34"/>
      <c r="E3198" s="36"/>
      <c r="F3198" s="10" t="s">
        <v>24</v>
      </c>
      <c r="G3198" s="18" t="s">
        <v>485</v>
      </c>
      <c r="H3198" s="26">
        <v>197838</v>
      </c>
      <c r="I3198" s="26"/>
      <c r="J3198" s="26"/>
      <c r="K3198" s="26"/>
      <c r="L3198" s="26"/>
      <c r="M3198" s="26"/>
      <c r="N3198" s="26"/>
      <c r="O3198" s="26"/>
      <c r="P3198" s="26"/>
      <c r="Q3198" s="26"/>
      <c r="R3198" s="26"/>
      <c r="S3198" s="26"/>
      <c r="T3198" s="26"/>
    </row>
    <row r="3199" spans="1:20" x14ac:dyDescent="0.25">
      <c r="A3199" s="2" t="s">
        <v>4491</v>
      </c>
      <c r="B3199" s="10" t="s">
        <v>1590</v>
      </c>
      <c r="C3199" s="10"/>
      <c r="D3199" s="10"/>
      <c r="E3199" s="10"/>
      <c r="F3199" s="10"/>
      <c r="G3199" s="10"/>
      <c r="H3199" s="27">
        <f>SUM(H3197:H3198)</f>
        <v>197838</v>
      </c>
      <c r="I3199" s="27">
        <f>SUM(I3197:I3198)</f>
        <v>197838</v>
      </c>
      <c r="J3199" s="27"/>
      <c r="K3199" s="27"/>
      <c r="L3199" s="27"/>
      <c r="M3199" s="27"/>
      <c r="N3199" s="27"/>
      <c r="O3199" s="27"/>
      <c r="P3199" s="27"/>
      <c r="Q3199" s="27"/>
      <c r="R3199" s="27"/>
      <c r="S3199" s="27"/>
      <c r="T3199" s="27"/>
    </row>
    <row r="3200" spans="1:20" x14ac:dyDescent="0.25">
      <c r="A3200" s="2" t="s">
        <v>4491</v>
      </c>
      <c r="B3200" s="33">
        <v>8675792</v>
      </c>
      <c r="C3200" s="35" t="s">
        <v>93</v>
      </c>
      <c r="D3200" s="33" t="s">
        <v>1591</v>
      </c>
      <c r="E3200" s="35" t="s">
        <v>1592</v>
      </c>
      <c r="F3200" s="10" t="s">
        <v>20</v>
      </c>
      <c r="G3200" s="18" t="s">
        <v>333</v>
      </c>
      <c r="H3200" s="26"/>
      <c r="I3200" s="26"/>
      <c r="J3200" s="26">
        <v>5661355.2000000002</v>
      </c>
      <c r="K3200" s="26"/>
      <c r="L3200" s="26"/>
      <c r="M3200" s="26"/>
      <c r="N3200" s="26"/>
      <c r="O3200" s="26"/>
      <c r="P3200" s="26"/>
      <c r="Q3200" s="26"/>
      <c r="R3200" s="26"/>
      <c r="S3200" s="26"/>
      <c r="T3200" s="26"/>
    </row>
    <row r="3201" spans="1:20" x14ac:dyDescent="0.25">
      <c r="A3201" s="2" t="s">
        <v>4491</v>
      </c>
      <c r="B3201" s="34"/>
      <c r="C3201" s="36"/>
      <c r="D3201" s="34"/>
      <c r="E3201" s="36"/>
      <c r="F3201" s="10" t="s">
        <v>24</v>
      </c>
      <c r="G3201" s="18" t="s">
        <v>333</v>
      </c>
      <c r="H3201" s="26"/>
      <c r="I3201" s="26"/>
      <c r="J3201" s="26">
        <v>15060000</v>
      </c>
      <c r="K3201" s="26"/>
      <c r="L3201" s="26"/>
      <c r="M3201" s="26"/>
      <c r="N3201" s="26"/>
      <c r="O3201" s="26"/>
      <c r="P3201" s="26"/>
      <c r="Q3201" s="26"/>
      <c r="R3201" s="26"/>
      <c r="S3201" s="26"/>
      <c r="T3201" s="26"/>
    </row>
    <row r="3202" spans="1:20" x14ac:dyDescent="0.25">
      <c r="A3202" s="2" t="s">
        <v>4491</v>
      </c>
      <c r="B3202" s="10" t="s">
        <v>1593</v>
      </c>
      <c r="C3202" s="10"/>
      <c r="D3202" s="10"/>
      <c r="E3202" s="10"/>
      <c r="F3202" s="10"/>
      <c r="G3202" s="10"/>
      <c r="H3202" s="27"/>
      <c r="I3202" s="27"/>
      <c r="J3202" s="27">
        <v>20721355.199999999</v>
      </c>
      <c r="K3202" s="27"/>
      <c r="L3202" s="27"/>
      <c r="M3202" s="27"/>
      <c r="N3202" s="27"/>
      <c r="O3202" s="27"/>
      <c r="P3202" s="27"/>
      <c r="Q3202" s="27"/>
      <c r="R3202" s="27"/>
      <c r="S3202" s="27"/>
      <c r="T3202" s="27"/>
    </row>
    <row r="3203" spans="1:20" x14ac:dyDescent="0.25">
      <c r="A3203" s="2" t="s">
        <v>4491</v>
      </c>
      <c r="B3203" s="33">
        <v>8788785</v>
      </c>
      <c r="C3203" s="35" t="s">
        <v>378</v>
      </c>
      <c r="D3203" s="33" t="s">
        <v>1594</v>
      </c>
      <c r="E3203" s="35" t="s">
        <v>1595</v>
      </c>
      <c r="F3203" s="10" t="s">
        <v>17</v>
      </c>
      <c r="G3203" s="18" t="s">
        <v>67</v>
      </c>
      <c r="H3203" s="26"/>
      <c r="I3203" s="26"/>
      <c r="J3203" s="26">
        <v>500000</v>
      </c>
      <c r="K3203" s="26"/>
      <c r="L3203" s="26"/>
      <c r="M3203" s="26"/>
      <c r="N3203" s="26"/>
      <c r="O3203" s="26"/>
      <c r="P3203" s="26"/>
      <c r="Q3203" s="26"/>
      <c r="R3203" s="26"/>
      <c r="S3203" s="26"/>
      <c r="T3203" s="26"/>
    </row>
    <row r="3204" spans="1:20" x14ac:dyDescent="0.25">
      <c r="A3204" s="2" t="s">
        <v>4491</v>
      </c>
      <c r="B3204" s="34"/>
      <c r="C3204" s="36"/>
      <c r="D3204" s="34"/>
      <c r="E3204" s="36"/>
      <c r="F3204" s="10" t="s">
        <v>24</v>
      </c>
      <c r="G3204" s="18" t="s">
        <v>67</v>
      </c>
      <c r="H3204" s="26"/>
      <c r="I3204" s="26"/>
      <c r="J3204" s="26">
        <v>4000000</v>
      </c>
      <c r="K3204" s="26"/>
      <c r="L3204" s="26"/>
      <c r="M3204" s="26"/>
      <c r="N3204" s="26"/>
      <c r="O3204" s="26"/>
      <c r="P3204" s="26"/>
      <c r="Q3204" s="26"/>
      <c r="R3204" s="26"/>
      <c r="S3204" s="26"/>
      <c r="T3204" s="26"/>
    </row>
    <row r="3205" spans="1:20" x14ac:dyDescent="0.25">
      <c r="A3205" s="2" t="s">
        <v>4491</v>
      </c>
      <c r="B3205" s="10" t="s">
        <v>1596</v>
      </c>
      <c r="C3205" s="10"/>
      <c r="D3205" s="10"/>
      <c r="E3205" s="10"/>
      <c r="F3205" s="10"/>
      <c r="G3205" s="10"/>
      <c r="H3205" s="27"/>
      <c r="I3205" s="27"/>
      <c r="J3205" s="27">
        <v>4500000</v>
      </c>
      <c r="K3205" s="27"/>
      <c r="L3205" s="27"/>
      <c r="M3205" s="27"/>
      <c r="N3205" s="27"/>
      <c r="O3205" s="27"/>
      <c r="P3205" s="27"/>
      <c r="Q3205" s="27"/>
      <c r="R3205" s="27"/>
      <c r="S3205" s="27"/>
      <c r="T3205" s="27"/>
    </row>
    <row r="3206" spans="1:20" x14ac:dyDescent="0.25">
      <c r="A3206" s="2" t="s">
        <v>4491</v>
      </c>
      <c r="B3206" s="33">
        <v>8772225</v>
      </c>
      <c r="C3206" s="35" t="s">
        <v>261</v>
      </c>
      <c r="D3206" s="10" t="s">
        <v>824</v>
      </c>
      <c r="E3206" s="18" t="s">
        <v>825</v>
      </c>
      <c r="F3206" s="10" t="s">
        <v>18</v>
      </c>
      <c r="G3206" s="18" t="s">
        <v>10</v>
      </c>
      <c r="H3206" s="26"/>
      <c r="I3206" s="26"/>
      <c r="J3206" s="26"/>
      <c r="K3206" s="26"/>
      <c r="L3206" s="26"/>
      <c r="M3206" s="26"/>
      <c r="N3206" s="26"/>
      <c r="O3206" s="26">
        <v>700000</v>
      </c>
      <c r="P3206" s="26"/>
      <c r="Q3206" s="26"/>
      <c r="R3206" s="26"/>
      <c r="S3206" s="26"/>
      <c r="T3206" s="26"/>
    </row>
    <row r="3207" spans="1:20" x14ac:dyDescent="0.25">
      <c r="A3207" s="2" t="s">
        <v>4491</v>
      </c>
      <c r="B3207" s="34"/>
      <c r="C3207" s="36"/>
      <c r="D3207" s="10" t="s">
        <v>859</v>
      </c>
      <c r="E3207" s="18" t="s">
        <v>860</v>
      </c>
      <c r="F3207" s="10" t="s">
        <v>130</v>
      </c>
      <c r="G3207" s="18" t="s">
        <v>10</v>
      </c>
      <c r="H3207" s="26"/>
      <c r="I3207" s="26"/>
      <c r="J3207" s="26"/>
      <c r="K3207" s="26"/>
      <c r="L3207" s="26"/>
      <c r="M3207" s="26"/>
      <c r="N3207" s="26">
        <v>700000</v>
      </c>
      <c r="O3207" s="26"/>
      <c r="P3207" s="26"/>
      <c r="Q3207" s="26"/>
      <c r="R3207" s="26"/>
      <c r="S3207" s="26"/>
      <c r="T3207" s="26"/>
    </row>
    <row r="3208" spans="1:20" x14ac:dyDescent="0.25">
      <c r="A3208" s="2" t="s">
        <v>4491</v>
      </c>
      <c r="B3208" s="10" t="s">
        <v>1597</v>
      </c>
      <c r="C3208" s="10"/>
      <c r="D3208" s="10"/>
      <c r="E3208" s="10"/>
      <c r="F3208" s="10"/>
      <c r="G3208" s="10"/>
      <c r="H3208" s="27"/>
      <c r="I3208" s="27"/>
      <c r="J3208" s="27"/>
      <c r="K3208" s="27"/>
      <c r="L3208" s="27"/>
      <c r="M3208" s="27"/>
      <c r="N3208" s="27">
        <f>SUM(N3206:N3207)</f>
        <v>700000</v>
      </c>
      <c r="O3208" s="27">
        <f>SUM(O3206:O3207)</f>
        <v>700000</v>
      </c>
      <c r="P3208" s="27"/>
      <c r="Q3208" s="27"/>
      <c r="R3208" s="27"/>
      <c r="S3208" s="27"/>
      <c r="T3208" s="27"/>
    </row>
    <row r="3209" spans="1:20" x14ac:dyDescent="0.25">
      <c r="A3209" s="2" t="s">
        <v>4491</v>
      </c>
      <c r="B3209" s="33">
        <v>8768386</v>
      </c>
      <c r="C3209" s="35" t="s">
        <v>29</v>
      </c>
      <c r="D3209" s="33" t="s">
        <v>498</v>
      </c>
      <c r="E3209" s="35" t="s">
        <v>499</v>
      </c>
      <c r="F3209" s="10" t="s">
        <v>53</v>
      </c>
      <c r="G3209" s="18" t="s">
        <v>10</v>
      </c>
      <c r="H3209" s="26"/>
      <c r="I3209" s="26"/>
      <c r="J3209" s="26"/>
      <c r="K3209" s="26"/>
      <c r="L3209" s="26"/>
      <c r="M3209" s="26"/>
      <c r="N3209" s="26">
        <v>4050000</v>
      </c>
      <c r="O3209" s="26"/>
      <c r="P3209" s="26"/>
      <c r="Q3209" s="26"/>
      <c r="R3209" s="26"/>
      <c r="S3209" s="26"/>
      <c r="T3209" s="26"/>
    </row>
    <row r="3210" spans="1:20" x14ac:dyDescent="0.25">
      <c r="A3210" s="2" t="s">
        <v>4491</v>
      </c>
      <c r="B3210" s="34"/>
      <c r="C3210" s="36"/>
      <c r="D3210" s="34"/>
      <c r="E3210" s="36"/>
      <c r="F3210" s="10" t="s">
        <v>39</v>
      </c>
      <c r="G3210" s="18" t="s">
        <v>10</v>
      </c>
      <c r="H3210" s="26"/>
      <c r="I3210" s="26"/>
      <c r="J3210" s="26"/>
      <c r="K3210" s="26"/>
      <c r="L3210" s="26"/>
      <c r="M3210" s="26"/>
      <c r="N3210" s="26"/>
      <c r="O3210" s="26">
        <v>4050000</v>
      </c>
      <c r="P3210" s="26"/>
      <c r="Q3210" s="26"/>
      <c r="R3210" s="26"/>
      <c r="S3210" s="26"/>
      <c r="T3210" s="26"/>
    </row>
    <row r="3211" spans="1:20" x14ac:dyDescent="0.25">
      <c r="A3211" s="2" t="s">
        <v>4491</v>
      </c>
      <c r="B3211" s="10" t="s">
        <v>1598</v>
      </c>
      <c r="C3211" s="10"/>
      <c r="D3211" s="10"/>
      <c r="E3211" s="10"/>
      <c r="F3211" s="10"/>
      <c r="G3211" s="10"/>
      <c r="H3211" s="27"/>
      <c r="I3211" s="27"/>
      <c r="J3211" s="27"/>
      <c r="K3211" s="27"/>
      <c r="L3211" s="27"/>
      <c r="M3211" s="27"/>
      <c r="N3211" s="27">
        <f>SUM(N3209)</f>
        <v>4050000</v>
      </c>
      <c r="O3211" s="27">
        <f>SUM(O3209:O3210)</f>
        <v>4050000</v>
      </c>
      <c r="P3211" s="27"/>
      <c r="Q3211" s="27"/>
      <c r="R3211" s="27"/>
      <c r="S3211" s="27"/>
      <c r="T3211" s="27"/>
    </row>
    <row r="3212" spans="1:20" x14ac:dyDescent="0.25">
      <c r="A3212" s="2" t="s">
        <v>4491</v>
      </c>
      <c r="B3212" s="33">
        <v>8623029</v>
      </c>
      <c r="C3212" s="35" t="s">
        <v>344</v>
      </c>
      <c r="D3212" s="33" t="s">
        <v>345</v>
      </c>
      <c r="E3212" s="35" t="s">
        <v>346</v>
      </c>
      <c r="F3212" s="10" t="s">
        <v>17</v>
      </c>
      <c r="G3212" s="18" t="s">
        <v>10</v>
      </c>
      <c r="H3212" s="26"/>
      <c r="I3212" s="26"/>
      <c r="J3212" s="26"/>
      <c r="K3212" s="26"/>
      <c r="L3212" s="26"/>
      <c r="M3212" s="26"/>
      <c r="N3212" s="26">
        <v>300000</v>
      </c>
      <c r="O3212" s="26"/>
      <c r="P3212" s="26"/>
      <c r="Q3212" s="26"/>
      <c r="R3212" s="26"/>
      <c r="S3212" s="26"/>
      <c r="T3212" s="26"/>
    </row>
    <row r="3213" spans="1:20" x14ac:dyDescent="0.25">
      <c r="A3213" s="2" t="s">
        <v>4491</v>
      </c>
      <c r="B3213" s="34"/>
      <c r="C3213" s="36"/>
      <c r="D3213" s="34"/>
      <c r="E3213" s="36"/>
      <c r="F3213" s="10" t="s">
        <v>22</v>
      </c>
      <c r="G3213" s="18" t="s">
        <v>10</v>
      </c>
      <c r="H3213" s="26"/>
      <c r="I3213" s="26"/>
      <c r="J3213" s="26"/>
      <c r="K3213" s="26"/>
      <c r="L3213" s="26"/>
      <c r="M3213" s="26"/>
      <c r="N3213" s="26"/>
      <c r="O3213" s="26">
        <v>300000</v>
      </c>
      <c r="P3213" s="26"/>
      <c r="Q3213" s="26"/>
      <c r="R3213" s="26"/>
      <c r="S3213" s="26"/>
      <c r="T3213" s="26"/>
    </row>
    <row r="3214" spans="1:20" x14ac:dyDescent="0.25">
      <c r="A3214" s="2" t="s">
        <v>4491</v>
      </c>
      <c r="B3214" s="10" t="s">
        <v>1599</v>
      </c>
      <c r="C3214" s="10"/>
      <c r="D3214" s="10"/>
      <c r="E3214" s="10"/>
      <c r="F3214" s="10"/>
      <c r="G3214" s="10"/>
      <c r="H3214" s="27"/>
      <c r="I3214" s="27"/>
      <c r="J3214" s="27"/>
      <c r="K3214" s="27"/>
      <c r="L3214" s="27"/>
      <c r="M3214" s="27"/>
      <c r="N3214" s="27">
        <f>SUM(N3212:N3213)</f>
        <v>300000</v>
      </c>
      <c r="O3214" s="27">
        <f>SUM(O3212:O3213)</f>
        <v>300000</v>
      </c>
      <c r="P3214" s="27"/>
      <c r="Q3214" s="27"/>
      <c r="R3214" s="27"/>
      <c r="S3214" s="27"/>
      <c r="T3214" s="27"/>
    </row>
    <row r="3215" spans="1:20" x14ac:dyDescent="0.25">
      <c r="A3215" s="2" t="s">
        <v>4491</v>
      </c>
      <c r="B3215" s="33">
        <v>8510347</v>
      </c>
      <c r="C3215" s="35" t="s">
        <v>29</v>
      </c>
      <c r="D3215" s="33" t="s">
        <v>365</v>
      </c>
      <c r="E3215" s="35" t="s">
        <v>366</v>
      </c>
      <c r="F3215" s="10" t="s">
        <v>16</v>
      </c>
      <c r="G3215" s="18" t="s">
        <v>10</v>
      </c>
      <c r="H3215" s="26"/>
      <c r="I3215" s="26"/>
      <c r="J3215" s="26"/>
      <c r="K3215" s="26"/>
      <c r="L3215" s="26"/>
      <c r="M3215" s="26"/>
      <c r="N3215" s="26"/>
      <c r="O3215" s="26">
        <v>90000</v>
      </c>
      <c r="P3215" s="26"/>
      <c r="Q3215" s="26"/>
      <c r="R3215" s="26"/>
      <c r="S3215" s="26"/>
      <c r="T3215" s="26"/>
    </row>
    <row r="3216" spans="1:20" x14ac:dyDescent="0.25">
      <c r="A3216" s="2" t="s">
        <v>4491</v>
      </c>
      <c r="B3216" s="34"/>
      <c r="C3216" s="36"/>
      <c r="D3216" s="34"/>
      <c r="E3216" s="36"/>
      <c r="F3216" s="10" t="s">
        <v>17</v>
      </c>
      <c r="G3216" s="18" t="s">
        <v>10</v>
      </c>
      <c r="H3216" s="26"/>
      <c r="I3216" s="26"/>
      <c r="J3216" s="26"/>
      <c r="K3216" s="26"/>
      <c r="L3216" s="26"/>
      <c r="M3216" s="26"/>
      <c r="N3216" s="26">
        <v>90000</v>
      </c>
      <c r="O3216" s="26"/>
      <c r="P3216" s="26"/>
      <c r="Q3216" s="26"/>
      <c r="R3216" s="26"/>
      <c r="S3216" s="26"/>
      <c r="T3216" s="26"/>
    </row>
    <row r="3217" spans="1:20" x14ac:dyDescent="0.25">
      <c r="A3217" s="2" t="s">
        <v>4491</v>
      </c>
      <c r="B3217" s="10" t="s">
        <v>1600</v>
      </c>
      <c r="C3217" s="10"/>
      <c r="D3217" s="10"/>
      <c r="E3217" s="10"/>
      <c r="F3217" s="10"/>
      <c r="G3217" s="10"/>
      <c r="H3217" s="27"/>
      <c r="I3217" s="27"/>
      <c r="J3217" s="27"/>
      <c r="K3217" s="27"/>
      <c r="L3217" s="27"/>
      <c r="M3217" s="27"/>
      <c r="N3217" s="27">
        <f>SUM(N3215:N3216)</f>
        <v>90000</v>
      </c>
      <c r="O3217" s="27">
        <f>SUM(O3215:O3216)</f>
        <v>90000</v>
      </c>
      <c r="P3217" s="27"/>
      <c r="Q3217" s="27"/>
      <c r="R3217" s="27"/>
      <c r="S3217" s="27"/>
      <c r="T3217" s="27"/>
    </row>
    <row r="3218" spans="1:20" x14ac:dyDescent="0.25">
      <c r="A3218" s="2" t="s">
        <v>4491</v>
      </c>
      <c r="B3218" s="33">
        <v>8637010</v>
      </c>
      <c r="C3218" s="35" t="s">
        <v>183</v>
      </c>
      <c r="D3218" s="33" t="s">
        <v>382</v>
      </c>
      <c r="E3218" s="35" t="s">
        <v>383</v>
      </c>
      <c r="F3218" s="10" t="s">
        <v>384</v>
      </c>
      <c r="G3218" s="18" t="s">
        <v>10</v>
      </c>
      <c r="H3218" s="26"/>
      <c r="I3218" s="26"/>
      <c r="J3218" s="26"/>
      <c r="K3218" s="26"/>
      <c r="L3218" s="26"/>
      <c r="M3218" s="26"/>
      <c r="N3218" s="26"/>
      <c r="O3218" s="26">
        <v>350000</v>
      </c>
      <c r="P3218" s="26"/>
      <c r="Q3218" s="26"/>
      <c r="R3218" s="26"/>
      <c r="S3218" s="26"/>
      <c r="T3218" s="26"/>
    </row>
    <row r="3219" spans="1:20" x14ac:dyDescent="0.25">
      <c r="A3219" s="2" t="s">
        <v>4491</v>
      </c>
      <c r="B3219" s="34"/>
      <c r="C3219" s="36"/>
      <c r="D3219" s="34"/>
      <c r="E3219" s="36"/>
      <c r="F3219" s="10" t="s">
        <v>24</v>
      </c>
      <c r="G3219" s="18" t="s">
        <v>10</v>
      </c>
      <c r="H3219" s="26"/>
      <c r="I3219" s="26"/>
      <c r="J3219" s="26"/>
      <c r="K3219" s="26"/>
      <c r="L3219" s="26"/>
      <c r="M3219" s="26"/>
      <c r="N3219" s="26">
        <v>350000</v>
      </c>
      <c r="O3219" s="26"/>
      <c r="P3219" s="26"/>
      <c r="Q3219" s="26"/>
      <c r="R3219" s="26"/>
      <c r="S3219" s="26"/>
      <c r="T3219" s="26"/>
    </row>
    <row r="3220" spans="1:20" x14ac:dyDescent="0.25">
      <c r="A3220" s="2" t="s">
        <v>4491</v>
      </c>
      <c r="B3220" s="10" t="s">
        <v>1601</v>
      </c>
      <c r="C3220" s="10"/>
      <c r="D3220" s="10"/>
      <c r="E3220" s="10"/>
      <c r="F3220" s="10"/>
      <c r="G3220" s="10"/>
      <c r="H3220" s="27"/>
      <c r="I3220" s="27"/>
      <c r="J3220" s="27"/>
      <c r="K3220" s="27"/>
      <c r="L3220" s="27"/>
      <c r="M3220" s="27"/>
      <c r="N3220" s="27">
        <f>SUM(N3218:N3219)</f>
        <v>350000</v>
      </c>
      <c r="O3220" s="27">
        <f>SUM(O3218:O3219)</f>
        <v>350000</v>
      </c>
      <c r="P3220" s="27"/>
      <c r="Q3220" s="27"/>
      <c r="R3220" s="27"/>
      <c r="S3220" s="27"/>
      <c r="T3220" s="27"/>
    </row>
    <row r="3221" spans="1:20" x14ac:dyDescent="0.25">
      <c r="A3221" s="2" t="s">
        <v>4491</v>
      </c>
      <c r="B3221" s="33">
        <v>8517339</v>
      </c>
      <c r="C3221" s="35" t="s">
        <v>520</v>
      </c>
      <c r="D3221" s="33" t="s">
        <v>521</v>
      </c>
      <c r="E3221" s="35" t="s">
        <v>522</v>
      </c>
      <c r="F3221" s="10" t="s">
        <v>187</v>
      </c>
      <c r="G3221" s="18" t="s">
        <v>10</v>
      </c>
      <c r="H3221" s="26"/>
      <c r="I3221" s="26"/>
      <c r="J3221" s="26"/>
      <c r="K3221" s="26"/>
      <c r="L3221" s="26"/>
      <c r="M3221" s="26"/>
      <c r="N3221" s="26">
        <v>500000</v>
      </c>
      <c r="O3221" s="26"/>
      <c r="P3221" s="26"/>
      <c r="Q3221" s="26"/>
      <c r="R3221" s="26"/>
      <c r="S3221" s="26"/>
      <c r="T3221" s="26"/>
    </row>
    <row r="3222" spans="1:20" x14ac:dyDescent="0.25">
      <c r="A3222" s="2" t="s">
        <v>4491</v>
      </c>
      <c r="B3222" s="34"/>
      <c r="C3222" s="36"/>
      <c r="D3222" s="34"/>
      <c r="E3222" s="36"/>
      <c r="F3222" s="10" t="s">
        <v>13</v>
      </c>
      <c r="G3222" s="18" t="s">
        <v>10</v>
      </c>
      <c r="H3222" s="26"/>
      <c r="I3222" s="26"/>
      <c r="J3222" s="26"/>
      <c r="K3222" s="26"/>
      <c r="L3222" s="26"/>
      <c r="M3222" s="26"/>
      <c r="N3222" s="26"/>
      <c r="O3222" s="26">
        <v>500000</v>
      </c>
      <c r="P3222" s="26"/>
      <c r="Q3222" s="26"/>
      <c r="R3222" s="26"/>
      <c r="S3222" s="26"/>
      <c r="T3222" s="26"/>
    </row>
    <row r="3223" spans="1:20" x14ac:dyDescent="0.25">
      <c r="A3223" s="2" t="s">
        <v>4491</v>
      </c>
      <c r="B3223" s="10" t="s">
        <v>1602</v>
      </c>
      <c r="C3223" s="10"/>
      <c r="D3223" s="10"/>
      <c r="E3223" s="10"/>
      <c r="F3223" s="10"/>
      <c r="G3223" s="10"/>
      <c r="H3223" s="27"/>
      <c r="I3223" s="27"/>
      <c r="J3223" s="27"/>
      <c r="K3223" s="27"/>
      <c r="L3223" s="27"/>
      <c r="M3223" s="27"/>
      <c r="N3223" s="27">
        <f>SUM(N3221:N3222)</f>
        <v>500000</v>
      </c>
      <c r="O3223" s="27">
        <f>SUM(O3221:O3222)</f>
        <v>500000</v>
      </c>
      <c r="P3223" s="27"/>
      <c r="Q3223" s="27"/>
      <c r="R3223" s="27"/>
      <c r="S3223" s="27"/>
      <c r="T3223" s="27"/>
    </row>
    <row r="3224" spans="1:20" x14ac:dyDescent="0.25">
      <c r="A3224" s="2" t="s">
        <v>4491</v>
      </c>
      <c r="B3224" s="33">
        <v>8639660</v>
      </c>
      <c r="C3224" s="35" t="s">
        <v>593</v>
      </c>
      <c r="D3224" s="33" t="s">
        <v>1273</v>
      </c>
      <c r="E3224" s="35" t="s">
        <v>1274</v>
      </c>
      <c r="F3224" s="10" t="s">
        <v>44</v>
      </c>
      <c r="G3224" s="18" t="s">
        <v>10</v>
      </c>
      <c r="H3224" s="26"/>
      <c r="I3224" s="26"/>
      <c r="J3224" s="26"/>
      <c r="K3224" s="26"/>
      <c r="L3224" s="26"/>
      <c r="M3224" s="26"/>
      <c r="N3224" s="26">
        <v>300000</v>
      </c>
      <c r="O3224" s="26"/>
      <c r="P3224" s="26"/>
      <c r="Q3224" s="26"/>
      <c r="R3224" s="26"/>
      <c r="S3224" s="26"/>
      <c r="T3224" s="26"/>
    </row>
    <row r="3225" spans="1:20" x14ac:dyDescent="0.25">
      <c r="A3225" s="2" t="s">
        <v>4491</v>
      </c>
      <c r="B3225" s="34"/>
      <c r="C3225" s="36"/>
      <c r="D3225" s="34"/>
      <c r="E3225" s="36"/>
      <c r="F3225" s="10" t="s">
        <v>13</v>
      </c>
      <c r="G3225" s="18" t="s">
        <v>10</v>
      </c>
      <c r="H3225" s="26"/>
      <c r="I3225" s="26"/>
      <c r="J3225" s="26"/>
      <c r="K3225" s="26"/>
      <c r="L3225" s="26"/>
      <c r="M3225" s="26"/>
      <c r="N3225" s="26"/>
      <c r="O3225" s="26">
        <v>300000</v>
      </c>
      <c r="P3225" s="26"/>
      <c r="Q3225" s="26"/>
      <c r="R3225" s="26"/>
      <c r="S3225" s="26"/>
      <c r="T3225" s="26"/>
    </row>
    <row r="3226" spans="1:20" x14ac:dyDescent="0.25">
      <c r="A3226" s="2" t="s">
        <v>4491</v>
      </c>
      <c r="B3226" s="10" t="s">
        <v>1603</v>
      </c>
      <c r="C3226" s="10"/>
      <c r="D3226" s="10"/>
      <c r="E3226" s="10"/>
      <c r="F3226" s="10"/>
      <c r="G3226" s="10"/>
      <c r="H3226" s="27"/>
      <c r="I3226" s="27"/>
      <c r="J3226" s="27"/>
      <c r="K3226" s="27"/>
      <c r="L3226" s="27"/>
      <c r="M3226" s="27"/>
      <c r="N3226" s="27">
        <f>SUM(N3224:N3225)</f>
        <v>300000</v>
      </c>
      <c r="O3226" s="27">
        <f>SUM(O3224:O3225)</f>
        <v>300000</v>
      </c>
      <c r="P3226" s="27"/>
      <c r="Q3226" s="27"/>
      <c r="R3226" s="27"/>
      <c r="S3226" s="27"/>
      <c r="T3226" s="27"/>
    </row>
    <row r="3227" spans="1:20" x14ac:dyDescent="0.25">
      <c r="A3227" s="2" t="s">
        <v>4491</v>
      </c>
      <c r="B3227" s="33">
        <v>8630676</v>
      </c>
      <c r="C3227" s="35" t="s">
        <v>6</v>
      </c>
      <c r="D3227" s="33" t="s">
        <v>7</v>
      </c>
      <c r="E3227" s="35" t="s">
        <v>8</v>
      </c>
      <c r="F3227" s="10" t="s">
        <v>17</v>
      </c>
      <c r="G3227" s="18" t="s">
        <v>10</v>
      </c>
      <c r="H3227" s="26"/>
      <c r="I3227" s="26"/>
      <c r="J3227" s="26"/>
      <c r="K3227" s="26"/>
      <c r="L3227" s="26"/>
      <c r="M3227" s="26"/>
      <c r="N3227" s="26">
        <v>250000</v>
      </c>
      <c r="O3227" s="26"/>
      <c r="P3227" s="26"/>
      <c r="Q3227" s="26"/>
      <c r="R3227" s="26"/>
      <c r="S3227" s="26"/>
      <c r="T3227" s="26"/>
    </row>
    <row r="3228" spans="1:20" x14ac:dyDescent="0.25">
      <c r="A3228" s="2" t="s">
        <v>4491</v>
      </c>
      <c r="B3228" s="34"/>
      <c r="C3228" s="36"/>
      <c r="D3228" s="34"/>
      <c r="E3228" s="36"/>
      <c r="F3228" s="10" t="s">
        <v>18</v>
      </c>
      <c r="G3228" s="18" t="s">
        <v>10</v>
      </c>
      <c r="H3228" s="26"/>
      <c r="I3228" s="26"/>
      <c r="J3228" s="26"/>
      <c r="K3228" s="26"/>
      <c r="L3228" s="26"/>
      <c r="M3228" s="26"/>
      <c r="N3228" s="26"/>
      <c r="O3228" s="26">
        <v>250000</v>
      </c>
      <c r="P3228" s="26"/>
      <c r="Q3228" s="26"/>
      <c r="R3228" s="26"/>
      <c r="S3228" s="26"/>
      <c r="T3228" s="26"/>
    </row>
    <row r="3229" spans="1:20" x14ac:dyDescent="0.25">
      <c r="A3229" s="2" t="s">
        <v>4491</v>
      </c>
      <c r="B3229" s="10" t="s">
        <v>1604</v>
      </c>
      <c r="C3229" s="10"/>
      <c r="D3229" s="10"/>
      <c r="E3229" s="10"/>
      <c r="F3229" s="10"/>
      <c r="G3229" s="10"/>
      <c r="H3229" s="27"/>
      <c r="I3229" s="27"/>
      <c r="J3229" s="27"/>
      <c r="K3229" s="27"/>
      <c r="L3229" s="27"/>
      <c r="M3229" s="27"/>
      <c r="N3229" s="27">
        <f>SUM(N3227:N3228)</f>
        <v>250000</v>
      </c>
      <c r="O3229" s="27">
        <f>SUM(O3227:O3228)</f>
        <v>250000</v>
      </c>
      <c r="P3229" s="27"/>
      <c r="Q3229" s="27"/>
      <c r="R3229" s="27"/>
      <c r="S3229" s="27"/>
      <c r="T3229" s="27"/>
    </row>
    <row r="3230" spans="1:20" x14ac:dyDescent="0.25">
      <c r="A3230" s="2" t="s">
        <v>4491</v>
      </c>
      <c r="B3230" s="33">
        <v>8538018</v>
      </c>
      <c r="C3230" s="18" t="s">
        <v>640</v>
      </c>
      <c r="D3230" s="10" t="s">
        <v>1303</v>
      </c>
      <c r="E3230" s="18" t="s">
        <v>1304</v>
      </c>
      <c r="F3230" s="10" t="s">
        <v>335</v>
      </c>
      <c r="G3230" s="18" t="s">
        <v>10</v>
      </c>
      <c r="H3230" s="26"/>
      <c r="I3230" s="26"/>
      <c r="J3230" s="26"/>
      <c r="K3230" s="26"/>
      <c r="L3230" s="26"/>
      <c r="M3230" s="26"/>
      <c r="N3230" s="26"/>
      <c r="O3230" s="26">
        <v>4729820</v>
      </c>
      <c r="P3230" s="26"/>
      <c r="Q3230" s="26"/>
      <c r="R3230" s="26"/>
      <c r="S3230" s="26"/>
      <c r="T3230" s="26"/>
    </row>
    <row r="3231" spans="1:20" x14ac:dyDescent="0.25">
      <c r="A3231" s="2" t="s">
        <v>4491</v>
      </c>
      <c r="B3231" s="34"/>
      <c r="C3231" s="18" t="s">
        <v>288</v>
      </c>
      <c r="D3231" s="10" t="s">
        <v>598</v>
      </c>
      <c r="E3231" s="18" t="s">
        <v>599</v>
      </c>
      <c r="F3231" s="10" t="s">
        <v>515</v>
      </c>
      <c r="G3231" s="18" t="s">
        <v>10</v>
      </c>
      <c r="H3231" s="26"/>
      <c r="I3231" s="26"/>
      <c r="J3231" s="26"/>
      <c r="K3231" s="26"/>
      <c r="L3231" s="26"/>
      <c r="M3231" s="26"/>
      <c r="N3231" s="26">
        <v>4729820</v>
      </c>
      <c r="O3231" s="26"/>
      <c r="P3231" s="26"/>
      <c r="Q3231" s="26"/>
      <c r="R3231" s="26"/>
      <c r="S3231" s="26"/>
      <c r="T3231" s="26"/>
    </row>
    <row r="3232" spans="1:20" x14ac:dyDescent="0.25">
      <c r="A3232" s="2" t="s">
        <v>4491</v>
      </c>
      <c r="B3232" s="10" t="s">
        <v>1605</v>
      </c>
      <c r="C3232" s="10"/>
      <c r="D3232" s="10"/>
      <c r="E3232" s="10"/>
      <c r="F3232" s="10"/>
      <c r="G3232" s="10"/>
      <c r="H3232" s="27"/>
      <c r="I3232" s="27"/>
      <c r="J3232" s="27"/>
      <c r="K3232" s="27"/>
      <c r="L3232" s="27"/>
      <c r="M3232" s="27"/>
      <c r="N3232" s="27">
        <f>SUM(N3230:N3231)</f>
        <v>4729820</v>
      </c>
      <c r="O3232" s="27">
        <f>SUM(O3230:O3231)</f>
        <v>4729820</v>
      </c>
      <c r="P3232" s="27"/>
      <c r="Q3232" s="27"/>
      <c r="R3232" s="27"/>
      <c r="S3232" s="27"/>
      <c r="T3232" s="27"/>
    </row>
    <row r="3233" spans="1:20" x14ac:dyDescent="0.25">
      <c r="A3233" s="2" t="s">
        <v>4491</v>
      </c>
      <c r="B3233" s="33">
        <v>8729769</v>
      </c>
      <c r="C3233" s="35" t="s">
        <v>122</v>
      </c>
      <c r="D3233" s="33" t="s">
        <v>1606</v>
      </c>
      <c r="E3233" s="35" t="s">
        <v>1607</v>
      </c>
      <c r="F3233" s="10" t="s">
        <v>194</v>
      </c>
      <c r="G3233" s="18" t="s">
        <v>10</v>
      </c>
      <c r="H3233" s="26"/>
      <c r="I3233" s="26"/>
      <c r="J3233" s="26"/>
      <c r="K3233" s="26"/>
      <c r="L3233" s="26"/>
      <c r="M3233" s="26"/>
      <c r="N3233" s="26"/>
      <c r="O3233" s="26">
        <v>858000</v>
      </c>
      <c r="P3233" s="26"/>
      <c r="Q3233" s="26"/>
      <c r="R3233" s="26"/>
      <c r="S3233" s="26"/>
      <c r="T3233" s="26"/>
    </row>
    <row r="3234" spans="1:20" x14ac:dyDescent="0.25">
      <c r="A3234" s="2" t="s">
        <v>4491</v>
      </c>
      <c r="B3234" s="34"/>
      <c r="C3234" s="36"/>
      <c r="D3234" s="34"/>
      <c r="E3234" s="36"/>
      <c r="F3234" s="10" t="s">
        <v>1608</v>
      </c>
      <c r="G3234" s="18" t="s">
        <v>10</v>
      </c>
      <c r="H3234" s="26"/>
      <c r="I3234" s="26"/>
      <c r="J3234" s="26"/>
      <c r="K3234" s="26"/>
      <c r="L3234" s="26"/>
      <c r="M3234" s="26"/>
      <c r="N3234" s="26">
        <v>858000</v>
      </c>
      <c r="O3234" s="26"/>
      <c r="P3234" s="26"/>
      <c r="Q3234" s="26"/>
      <c r="R3234" s="26"/>
      <c r="S3234" s="26"/>
      <c r="T3234" s="26"/>
    </row>
    <row r="3235" spans="1:20" x14ac:dyDescent="0.25">
      <c r="A3235" s="2" t="s">
        <v>4491</v>
      </c>
      <c r="B3235" s="10" t="s">
        <v>1609</v>
      </c>
      <c r="C3235" s="10"/>
      <c r="D3235" s="10"/>
      <c r="E3235" s="10"/>
      <c r="F3235" s="10"/>
      <c r="G3235" s="10"/>
      <c r="H3235" s="27"/>
      <c r="I3235" s="27"/>
      <c r="J3235" s="27"/>
      <c r="K3235" s="27"/>
      <c r="L3235" s="27"/>
      <c r="M3235" s="27"/>
      <c r="N3235" s="27">
        <f>SUM(N3233:N3234)</f>
        <v>858000</v>
      </c>
      <c r="O3235" s="27">
        <f>SUM(O3233:O3234)</f>
        <v>858000</v>
      </c>
      <c r="P3235" s="27"/>
      <c r="Q3235" s="27"/>
      <c r="R3235" s="27"/>
      <c r="S3235" s="27"/>
      <c r="T3235" s="27"/>
    </row>
    <row r="3236" spans="1:20" x14ac:dyDescent="0.25">
      <c r="A3236" s="2" t="s">
        <v>4491</v>
      </c>
      <c r="B3236" s="33">
        <v>8666130</v>
      </c>
      <c r="C3236" s="35" t="s">
        <v>29</v>
      </c>
      <c r="D3236" s="33" t="s">
        <v>585</v>
      </c>
      <c r="E3236" s="35" t="s">
        <v>586</v>
      </c>
      <c r="F3236" s="10" t="s">
        <v>128</v>
      </c>
      <c r="G3236" s="18" t="s">
        <v>10</v>
      </c>
      <c r="H3236" s="26"/>
      <c r="I3236" s="26"/>
      <c r="J3236" s="26"/>
      <c r="K3236" s="26"/>
      <c r="L3236" s="26"/>
      <c r="M3236" s="26"/>
      <c r="N3236" s="26"/>
      <c r="O3236" s="26">
        <v>800000</v>
      </c>
      <c r="P3236" s="26"/>
      <c r="Q3236" s="26"/>
      <c r="R3236" s="26"/>
      <c r="S3236" s="26"/>
      <c r="T3236" s="26"/>
    </row>
    <row r="3237" spans="1:20" x14ac:dyDescent="0.25">
      <c r="A3237" s="2" t="s">
        <v>4491</v>
      </c>
      <c r="B3237" s="37"/>
      <c r="C3237" s="38"/>
      <c r="D3237" s="34"/>
      <c r="E3237" s="36"/>
      <c r="F3237" s="10" t="s">
        <v>53</v>
      </c>
      <c r="G3237" s="18" t="s">
        <v>10</v>
      </c>
      <c r="H3237" s="26"/>
      <c r="I3237" s="26"/>
      <c r="J3237" s="26"/>
      <c r="K3237" s="26"/>
      <c r="L3237" s="26"/>
      <c r="M3237" s="26"/>
      <c r="N3237" s="26"/>
      <c r="O3237" s="26">
        <v>1200000</v>
      </c>
      <c r="P3237" s="26"/>
      <c r="Q3237" s="26"/>
      <c r="R3237" s="26"/>
      <c r="S3237" s="26"/>
      <c r="T3237" s="26"/>
    </row>
    <row r="3238" spans="1:20" x14ac:dyDescent="0.25">
      <c r="A3238" s="2" t="s">
        <v>4491</v>
      </c>
      <c r="B3238" s="34"/>
      <c r="C3238" s="36"/>
      <c r="D3238" s="10" t="s">
        <v>966</v>
      </c>
      <c r="E3238" s="18" t="s">
        <v>967</v>
      </c>
      <c r="F3238" s="10" t="s">
        <v>53</v>
      </c>
      <c r="G3238" s="18" t="s">
        <v>10</v>
      </c>
      <c r="H3238" s="26"/>
      <c r="I3238" s="26"/>
      <c r="J3238" s="26"/>
      <c r="K3238" s="26"/>
      <c r="L3238" s="26"/>
      <c r="M3238" s="26"/>
      <c r="N3238" s="26">
        <v>2000000</v>
      </c>
      <c r="O3238" s="26"/>
      <c r="P3238" s="26"/>
      <c r="Q3238" s="26"/>
      <c r="R3238" s="26"/>
      <c r="S3238" s="26"/>
      <c r="T3238" s="26"/>
    </row>
    <row r="3239" spans="1:20" x14ac:dyDescent="0.25">
      <c r="A3239" s="2" t="s">
        <v>4491</v>
      </c>
      <c r="B3239" s="10" t="s">
        <v>1610</v>
      </c>
      <c r="C3239" s="10"/>
      <c r="D3239" s="10"/>
      <c r="E3239" s="10"/>
      <c r="F3239" s="10"/>
      <c r="G3239" s="10"/>
      <c r="H3239" s="27"/>
      <c r="I3239" s="27"/>
      <c r="J3239" s="27"/>
      <c r="K3239" s="27"/>
      <c r="L3239" s="27"/>
      <c r="M3239" s="27"/>
      <c r="N3239" s="27">
        <f>SUM(N3236:N3238)</f>
        <v>2000000</v>
      </c>
      <c r="O3239" s="27">
        <f>SUM(O3236:O3238)</f>
        <v>2000000</v>
      </c>
      <c r="P3239" s="27"/>
      <c r="Q3239" s="27"/>
      <c r="R3239" s="27"/>
      <c r="S3239" s="27"/>
      <c r="T3239" s="27"/>
    </row>
    <row r="3240" spans="1:20" x14ac:dyDescent="0.25">
      <c r="A3240" s="2" t="s">
        <v>4491</v>
      </c>
      <c r="B3240" s="33">
        <v>8502596</v>
      </c>
      <c r="C3240" s="35" t="s">
        <v>271</v>
      </c>
      <c r="D3240" s="33" t="s">
        <v>272</v>
      </c>
      <c r="E3240" s="35" t="s">
        <v>273</v>
      </c>
      <c r="F3240" s="10" t="s">
        <v>37</v>
      </c>
      <c r="G3240" s="18" t="s">
        <v>10</v>
      </c>
      <c r="H3240" s="26"/>
      <c r="I3240" s="26"/>
      <c r="J3240" s="26"/>
      <c r="K3240" s="26"/>
      <c r="L3240" s="26"/>
      <c r="M3240" s="26"/>
      <c r="N3240" s="26">
        <v>200000</v>
      </c>
      <c r="O3240" s="26"/>
      <c r="P3240" s="26"/>
      <c r="Q3240" s="26"/>
      <c r="R3240" s="26"/>
      <c r="S3240" s="26"/>
      <c r="T3240" s="26"/>
    </row>
    <row r="3241" spans="1:20" x14ac:dyDescent="0.25">
      <c r="A3241" s="2" t="s">
        <v>4491</v>
      </c>
      <c r="B3241" s="34"/>
      <c r="C3241" s="36"/>
      <c r="D3241" s="34"/>
      <c r="E3241" s="36"/>
      <c r="F3241" s="10" t="s">
        <v>156</v>
      </c>
      <c r="G3241" s="18" t="s">
        <v>10</v>
      </c>
      <c r="H3241" s="26"/>
      <c r="I3241" s="26"/>
      <c r="J3241" s="26"/>
      <c r="K3241" s="26"/>
      <c r="L3241" s="26"/>
      <c r="M3241" s="26"/>
      <c r="N3241" s="26"/>
      <c r="O3241" s="26">
        <v>200000</v>
      </c>
      <c r="P3241" s="26"/>
      <c r="Q3241" s="26"/>
      <c r="R3241" s="26"/>
      <c r="S3241" s="26"/>
      <c r="T3241" s="26"/>
    </row>
    <row r="3242" spans="1:20" x14ac:dyDescent="0.25">
      <c r="A3242" s="2" t="s">
        <v>4491</v>
      </c>
      <c r="B3242" s="10" t="s">
        <v>1611</v>
      </c>
      <c r="C3242" s="10"/>
      <c r="D3242" s="10"/>
      <c r="E3242" s="10"/>
      <c r="F3242" s="10"/>
      <c r="G3242" s="10"/>
      <c r="H3242" s="27"/>
      <c r="I3242" s="27"/>
      <c r="J3242" s="27"/>
      <c r="K3242" s="27"/>
      <c r="L3242" s="27"/>
      <c r="M3242" s="27"/>
      <c r="N3242" s="27">
        <f>SUM(N3240:N3241)</f>
        <v>200000</v>
      </c>
      <c r="O3242" s="27">
        <f>SUM(O3240:O3241)</f>
        <v>200000</v>
      </c>
      <c r="P3242" s="27"/>
      <c r="Q3242" s="27"/>
      <c r="R3242" s="27"/>
      <c r="S3242" s="27"/>
      <c r="T3242" s="27"/>
    </row>
    <row r="3243" spans="1:20" x14ac:dyDescent="0.25">
      <c r="A3243" s="2" t="s">
        <v>4491</v>
      </c>
      <c r="B3243" s="33">
        <v>8764404</v>
      </c>
      <c r="C3243" s="35" t="s">
        <v>566</v>
      </c>
      <c r="D3243" s="33" t="s">
        <v>567</v>
      </c>
      <c r="E3243" s="35" t="s">
        <v>568</v>
      </c>
      <c r="F3243" s="10" t="s">
        <v>18</v>
      </c>
      <c r="G3243" s="18" t="s">
        <v>10</v>
      </c>
      <c r="H3243" s="26"/>
      <c r="I3243" s="26"/>
      <c r="J3243" s="26"/>
      <c r="K3243" s="26"/>
      <c r="L3243" s="26"/>
      <c r="M3243" s="26"/>
      <c r="N3243" s="26"/>
      <c r="O3243" s="26">
        <v>385000</v>
      </c>
      <c r="P3243" s="26"/>
      <c r="Q3243" s="26"/>
      <c r="R3243" s="26"/>
      <c r="S3243" s="26"/>
      <c r="T3243" s="26"/>
    </row>
    <row r="3244" spans="1:20" x14ac:dyDescent="0.25">
      <c r="A3244" s="2" t="s">
        <v>4491</v>
      </c>
      <c r="B3244" s="34"/>
      <c r="C3244" s="36"/>
      <c r="D3244" s="34"/>
      <c r="E3244" s="36"/>
      <c r="F3244" s="10" t="s">
        <v>156</v>
      </c>
      <c r="G3244" s="18" t="s">
        <v>10</v>
      </c>
      <c r="H3244" s="26"/>
      <c r="I3244" s="26"/>
      <c r="J3244" s="26"/>
      <c r="K3244" s="26"/>
      <c r="L3244" s="26"/>
      <c r="M3244" s="26"/>
      <c r="N3244" s="26">
        <v>385000</v>
      </c>
      <c r="O3244" s="26"/>
      <c r="P3244" s="26"/>
      <c r="Q3244" s="26"/>
      <c r="R3244" s="26"/>
      <c r="S3244" s="26"/>
      <c r="T3244" s="26"/>
    </row>
    <row r="3245" spans="1:20" x14ac:dyDescent="0.25">
      <c r="A3245" s="2" t="s">
        <v>4491</v>
      </c>
      <c r="B3245" s="10" t="s">
        <v>1612</v>
      </c>
      <c r="C3245" s="10"/>
      <c r="D3245" s="10"/>
      <c r="E3245" s="10"/>
      <c r="F3245" s="10"/>
      <c r="G3245" s="10"/>
      <c r="H3245" s="27"/>
      <c r="I3245" s="27"/>
      <c r="J3245" s="27"/>
      <c r="K3245" s="27"/>
      <c r="L3245" s="27"/>
      <c r="M3245" s="27"/>
      <c r="N3245" s="27">
        <f>SUM(N3243:N3244)</f>
        <v>385000</v>
      </c>
      <c r="O3245" s="27">
        <f>SUM(O3243:O3244)</f>
        <v>385000</v>
      </c>
      <c r="P3245" s="27"/>
      <c r="Q3245" s="27"/>
      <c r="R3245" s="27"/>
      <c r="S3245" s="27"/>
      <c r="T3245" s="27"/>
    </row>
    <row r="3246" spans="1:20" x14ac:dyDescent="0.25">
      <c r="A3246" s="2" t="s">
        <v>4491</v>
      </c>
      <c r="B3246" s="33">
        <v>8504611</v>
      </c>
      <c r="C3246" s="35" t="s">
        <v>275</v>
      </c>
      <c r="D3246" s="33" t="s">
        <v>602</v>
      </c>
      <c r="E3246" s="35" t="s">
        <v>603</v>
      </c>
      <c r="F3246" s="10" t="s">
        <v>53</v>
      </c>
      <c r="G3246" s="18" t="s">
        <v>10</v>
      </c>
      <c r="H3246" s="26"/>
      <c r="I3246" s="26"/>
      <c r="J3246" s="26"/>
      <c r="K3246" s="26"/>
      <c r="L3246" s="26"/>
      <c r="M3246" s="26"/>
      <c r="N3246" s="26">
        <v>471000</v>
      </c>
      <c r="O3246" s="26"/>
      <c r="P3246" s="26"/>
      <c r="Q3246" s="26"/>
      <c r="R3246" s="26"/>
      <c r="S3246" s="26"/>
      <c r="T3246" s="26"/>
    </row>
    <row r="3247" spans="1:20" x14ac:dyDescent="0.25">
      <c r="A3247" s="2" t="s">
        <v>4491</v>
      </c>
      <c r="B3247" s="37"/>
      <c r="C3247" s="38"/>
      <c r="D3247" s="37"/>
      <c r="E3247" s="38"/>
      <c r="F3247" s="10" t="s">
        <v>20</v>
      </c>
      <c r="G3247" s="18" t="s">
        <v>10</v>
      </c>
      <c r="H3247" s="26"/>
      <c r="I3247" s="26"/>
      <c r="J3247" s="26"/>
      <c r="K3247" s="26"/>
      <c r="L3247" s="26"/>
      <c r="M3247" s="26"/>
      <c r="N3247" s="26">
        <v>890000</v>
      </c>
      <c r="O3247" s="26"/>
      <c r="P3247" s="26"/>
      <c r="Q3247" s="26"/>
      <c r="R3247" s="26"/>
      <c r="S3247" s="26"/>
      <c r="T3247" s="26"/>
    </row>
    <row r="3248" spans="1:20" x14ac:dyDescent="0.25">
      <c r="A3248" s="2" t="s">
        <v>4491</v>
      </c>
      <c r="B3248" s="34"/>
      <c r="C3248" s="36"/>
      <c r="D3248" s="34"/>
      <c r="E3248" s="36"/>
      <c r="F3248" s="10" t="s">
        <v>156</v>
      </c>
      <c r="G3248" s="18" t="s">
        <v>10</v>
      </c>
      <c r="H3248" s="26"/>
      <c r="I3248" s="26"/>
      <c r="J3248" s="26"/>
      <c r="K3248" s="26"/>
      <c r="L3248" s="26"/>
      <c r="M3248" s="26"/>
      <c r="N3248" s="26"/>
      <c r="O3248" s="26">
        <v>1361000</v>
      </c>
      <c r="P3248" s="26"/>
      <c r="Q3248" s="26"/>
      <c r="R3248" s="26"/>
      <c r="S3248" s="26"/>
      <c r="T3248" s="26"/>
    </row>
    <row r="3249" spans="1:20" x14ac:dyDescent="0.25">
      <c r="A3249" s="2" t="s">
        <v>4491</v>
      </c>
      <c r="B3249" s="10" t="s">
        <v>1613</v>
      </c>
      <c r="C3249" s="10"/>
      <c r="D3249" s="10"/>
      <c r="E3249" s="10"/>
      <c r="F3249" s="10"/>
      <c r="G3249" s="10"/>
      <c r="H3249" s="27"/>
      <c r="I3249" s="27"/>
      <c r="J3249" s="27"/>
      <c r="K3249" s="27"/>
      <c r="L3249" s="27"/>
      <c r="M3249" s="27"/>
      <c r="N3249" s="27">
        <f>SUM(N3246:N3248)</f>
        <v>1361000</v>
      </c>
      <c r="O3249" s="27">
        <f>SUM(O3246:O3248)</f>
        <v>1361000</v>
      </c>
      <c r="P3249" s="27"/>
      <c r="Q3249" s="27"/>
      <c r="R3249" s="27"/>
      <c r="S3249" s="27"/>
      <c r="T3249" s="27"/>
    </row>
    <row r="3250" spans="1:20" x14ac:dyDescent="0.25">
      <c r="A3250" s="2" t="s">
        <v>4491</v>
      </c>
      <c r="B3250" s="33">
        <v>8582850</v>
      </c>
      <c r="C3250" s="35" t="s">
        <v>109</v>
      </c>
      <c r="D3250" s="33" t="s">
        <v>429</v>
      </c>
      <c r="E3250" s="35" t="s">
        <v>430</v>
      </c>
      <c r="F3250" s="10" t="s">
        <v>12</v>
      </c>
      <c r="G3250" s="18" t="s">
        <v>10</v>
      </c>
      <c r="H3250" s="26"/>
      <c r="I3250" s="26"/>
      <c r="J3250" s="26"/>
      <c r="K3250" s="26"/>
      <c r="L3250" s="26"/>
      <c r="M3250" s="26"/>
      <c r="N3250" s="26"/>
      <c r="O3250" s="26">
        <v>239400</v>
      </c>
      <c r="P3250" s="26"/>
      <c r="Q3250" s="26"/>
      <c r="R3250" s="26"/>
      <c r="S3250" s="26"/>
      <c r="T3250" s="26"/>
    </row>
    <row r="3251" spans="1:20" x14ac:dyDescent="0.25">
      <c r="A3251" s="2" t="s">
        <v>4491</v>
      </c>
      <c r="B3251" s="34"/>
      <c r="C3251" s="36"/>
      <c r="D3251" s="34"/>
      <c r="E3251" s="36"/>
      <c r="F3251" s="10" t="s">
        <v>77</v>
      </c>
      <c r="G3251" s="18" t="s">
        <v>10</v>
      </c>
      <c r="H3251" s="26"/>
      <c r="I3251" s="26"/>
      <c r="J3251" s="26"/>
      <c r="K3251" s="26"/>
      <c r="L3251" s="26"/>
      <c r="M3251" s="26"/>
      <c r="N3251" s="26">
        <v>239400</v>
      </c>
      <c r="O3251" s="26"/>
      <c r="P3251" s="26"/>
      <c r="Q3251" s="26"/>
      <c r="R3251" s="26"/>
      <c r="S3251" s="26"/>
      <c r="T3251" s="26"/>
    </row>
    <row r="3252" spans="1:20" x14ac:dyDescent="0.25">
      <c r="A3252" s="2" t="s">
        <v>4491</v>
      </c>
      <c r="B3252" s="10" t="s">
        <v>1614</v>
      </c>
      <c r="C3252" s="10"/>
      <c r="D3252" s="10"/>
      <c r="E3252" s="10"/>
      <c r="F3252" s="10"/>
      <c r="G3252" s="10"/>
      <c r="H3252" s="27"/>
      <c r="I3252" s="27"/>
      <c r="J3252" s="27"/>
      <c r="K3252" s="27"/>
      <c r="L3252" s="27"/>
      <c r="M3252" s="27"/>
      <c r="N3252" s="27">
        <f>SUM(N3250:N3251)</f>
        <v>239400</v>
      </c>
      <c r="O3252" s="27">
        <f>SUM(O3250:O3251)</f>
        <v>239400</v>
      </c>
      <c r="P3252" s="27"/>
      <c r="Q3252" s="27"/>
      <c r="R3252" s="27"/>
      <c r="S3252" s="27"/>
      <c r="T3252" s="27"/>
    </row>
    <row r="3253" spans="1:20" x14ac:dyDescent="0.25">
      <c r="A3253" s="2" t="s">
        <v>4491</v>
      </c>
      <c r="B3253" s="23">
        <v>8519453</v>
      </c>
      <c r="C3253" s="18" t="s">
        <v>109</v>
      </c>
      <c r="D3253" s="10" t="s">
        <v>114</v>
      </c>
      <c r="E3253" s="18" t="s">
        <v>115</v>
      </c>
      <c r="F3253" s="10" t="s">
        <v>77</v>
      </c>
      <c r="G3253" s="18" t="s">
        <v>116</v>
      </c>
      <c r="H3253" s="26"/>
      <c r="I3253" s="26"/>
      <c r="J3253" s="26"/>
      <c r="K3253" s="26"/>
      <c r="L3253" s="26"/>
      <c r="M3253" s="26">
        <v>1581045</v>
      </c>
      <c r="N3253" s="26"/>
      <c r="O3253" s="26"/>
      <c r="P3253" s="26"/>
      <c r="Q3253" s="26"/>
      <c r="R3253" s="26"/>
      <c r="S3253" s="26"/>
      <c r="T3253" s="26"/>
    </row>
    <row r="3254" spans="1:20" x14ac:dyDescent="0.25">
      <c r="A3254" s="2" t="s">
        <v>4491</v>
      </c>
      <c r="B3254" s="10" t="s">
        <v>1615</v>
      </c>
      <c r="C3254" s="10"/>
      <c r="D3254" s="10"/>
      <c r="E3254" s="10"/>
      <c r="F3254" s="10"/>
      <c r="G3254" s="10"/>
      <c r="H3254" s="27"/>
      <c r="I3254" s="27"/>
      <c r="J3254" s="27"/>
      <c r="K3254" s="27"/>
      <c r="L3254" s="27"/>
      <c r="M3254" s="27">
        <v>1581045</v>
      </c>
      <c r="N3254" s="27"/>
      <c r="O3254" s="27"/>
      <c r="P3254" s="27"/>
      <c r="Q3254" s="27"/>
      <c r="R3254" s="27"/>
      <c r="S3254" s="27"/>
      <c r="T3254" s="27"/>
    </row>
    <row r="3255" spans="1:20" x14ac:dyDescent="0.25">
      <c r="A3255" s="2" t="s">
        <v>4491</v>
      </c>
      <c r="B3255" s="23">
        <v>8668345</v>
      </c>
      <c r="C3255" s="18" t="s">
        <v>109</v>
      </c>
      <c r="D3255" s="10" t="s">
        <v>114</v>
      </c>
      <c r="E3255" s="18" t="s">
        <v>115</v>
      </c>
      <c r="F3255" s="10" t="s">
        <v>77</v>
      </c>
      <c r="G3255" s="18" t="s">
        <v>116</v>
      </c>
      <c r="H3255" s="26"/>
      <c r="I3255" s="26"/>
      <c r="J3255" s="26"/>
      <c r="K3255" s="26"/>
      <c r="L3255" s="26"/>
      <c r="M3255" s="26">
        <v>47560</v>
      </c>
      <c r="N3255" s="26"/>
      <c r="O3255" s="26"/>
      <c r="P3255" s="26"/>
      <c r="Q3255" s="26"/>
      <c r="R3255" s="26"/>
      <c r="S3255" s="26"/>
      <c r="T3255" s="26"/>
    </row>
    <row r="3256" spans="1:20" x14ac:dyDescent="0.25">
      <c r="A3256" s="2" t="s">
        <v>4491</v>
      </c>
      <c r="B3256" s="10" t="s">
        <v>1616</v>
      </c>
      <c r="C3256" s="10"/>
      <c r="D3256" s="10"/>
      <c r="E3256" s="10"/>
      <c r="F3256" s="10"/>
      <c r="G3256" s="10"/>
      <c r="H3256" s="27"/>
      <c r="I3256" s="27"/>
      <c r="J3256" s="27"/>
      <c r="K3256" s="27"/>
      <c r="L3256" s="27"/>
      <c r="M3256" s="27">
        <v>47560</v>
      </c>
      <c r="N3256" s="27"/>
      <c r="O3256" s="27"/>
      <c r="P3256" s="27"/>
      <c r="Q3256" s="27"/>
      <c r="R3256" s="27"/>
      <c r="S3256" s="27"/>
      <c r="T3256" s="27"/>
    </row>
    <row r="3257" spans="1:20" x14ac:dyDescent="0.25">
      <c r="A3257" s="2" t="s">
        <v>4491</v>
      </c>
      <c r="B3257" s="33">
        <v>8643533</v>
      </c>
      <c r="C3257" s="35" t="s">
        <v>29</v>
      </c>
      <c r="D3257" s="10" t="s">
        <v>30</v>
      </c>
      <c r="E3257" s="18" t="s">
        <v>31</v>
      </c>
      <c r="F3257" s="10" t="s">
        <v>32</v>
      </c>
      <c r="G3257" s="18" t="s">
        <v>33</v>
      </c>
      <c r="H3257" s="26"/>
      <c r="I3257" s="26">
        <v>3834670</v>
      </c>
      <c r="J3257" s="26"/>
      <c r="K3257" s="26"/>
      <c r="L3257" s="26"/>
      <c r="M3257" s="26"/>
      <c r="N3257" s="26"/>
      <c r="O3257" s="26"/>
      <c r="P3257" s="26"/>
      <c r="Q3257" s="26"/>
      <c r="R3257" s="26"/>
      <c r="S3257" s="26"/>
      <c r="T3257" s="26"/>
    </row>
    <row r="3258" spans="1:20" x14ac:dyDescent="0.25">
      <c r="A3258" s="2" t="s">
        <v>4491</v>
      </c>
      <c r="B3258" s="37"/>
      <c r="C3258" s="38"/>
      <c r="D3258" s="33" t="s">
        <v>49</v>
      </c>
      <c r="E3258" s="35" t="s">
        <v>50</v>
      </c>
      <c r="F3258" s="10" t="s">
        <v>53</v>
      </c>
      <c r="G3258" s="18" t="s">
        <v>33</v>
      </c>
      <c r="H3258" s="26">
        <v>2834670</v>
      </c>
      <c r="I3258" s="26"/>
      <c r="J3258" s="26"/>
      <c r="K3258" s="26"/>
      <c r="L3258" s="26"/>
      <c r="M3258" s="26"/>
      <c r="N3258" s="26"/>
      <c r="O3258" s="26"/>
      <c r="P3258" s="26"/>
      <c r="Q3258" s="26"/>
      <c r="R3258" s="26"/>
      <c r="S3258" s="26"/>
      <c r="T3258" s="26"/>
    </row>
    <row r="3259" spans="1:20" x14ac:dyDescent="0.25">
      <c r="A3259" s="2" t="s">
        <v>4491</v>
      </c>
      <c r="B3259" s="34"/>
      <c r="C3259" s="36"/>
      <c r="D3259" s="34"/>
      <c r="E3259" s="36"/>
      <c r="F3259" s="10" t="s">
        <v>752</v>
      </c>
      <c r="G3259" s="18" t="s">
        <v>33</v>
      </c>
      <c r="H3259" s="26">
        <v>1000000</v>
      </c>
      <c r="I3259" s="26"/>
      <c r="J3259" s="26"/>
      <c r="K3259" s="26"/>
      <c r="L3259" s="26"/>
      <c r="M3259" s="26"/>
      <c r="N3259" s="26"/>
      <c r="O3259" s="26"/>
      <c r="P3259" s="26"/>
      <c r="Q3259" s="26"/>
      <c r="R3259" s="26"/>
      <c r="S3259" s="26"/>
      <c r="T3259" s="26"/>
    </row>
    <row r="3260" spans="1:20" x14ac:dyDescent="0.25">
      <c r="A3260" s="2" t="s">
        <v>4491</v>
      </c>
      <c r="B3260" s="10" t="s">
        <v>1617</v>
      </c>
      <c r="C3260" s="10"/>
      <c r="D3260" s="10"/>
      <c r="E3260" s="10"/>
      <c r="F3260" s="10"/>
      <c r="G3260" s="10"/>
      <c r="H3260" s="27">
        <f>SUM(H3257:H3259)</f>
        <v>3834670</v>
      </c>
      <c r="I3260" s="27">
        <f>SUM(I3257:I3259)</f>
        <v>3834670</v>
      </c>
      <c r="J3260" s="27"/>
      <c r="K3260" s="27"/>
      <c r="L3260" s="27"/>
      <c r="M3260" s="27"/>
      <c r="N3260" s="27"/>
      <c r="O3260" s="27"/>
      <c r="P3260" s="27"/>
      <c r="Q3260" s="27"/>
      <c r="R3260" s="27"/>
      <c r="S3260" s="27"/>
      <c r="T3260" s="27"/>
    </row>
    <row r="3261" spans="1:20" x14ac:dyDescent="0.25">
      <c r="A3261" s="2" t="s">
        <v>4491</v>
      </c>
      <c r="B3261" s="33">
        <v>8604337</v>
      </c>
      <c r="C3261" s="35" t="s">
        <v>432</v>
      </c>
      <c r="D3261" s="33" t="s">
        <v>697</v>
      </c>
      <c r="E3261" s="35" t="s">
        <v>698</v>
      </c>
      <c r="F3261" s="10" t="s">
        <v>18</v>
      </c>
      <c r="G3261" s="18" t="s">
        <v>10</v>
      </c>
      <c r="H3261" s="26"/>
      <c r="I3261" s="26"/>
      <c r="J3261" s="26"/>
      <c r="K3261" s="26"/>
      <c r="L3261" s="26"/>
      <c r="M3261" s="26"/>
      <c r="N3261" s="26">
        <v>82962</v>
      </c>
      <c r="O3261" s="26"/>
      <c r="P3261" s="26"/>
      <c r="Q3261" s="26"/>
      <c r="R3261" s="26"/>
      <c r="S3261" s="26"/>
      <c r="T3261" s="26"/>
    </row>
    <row r="3262" spans="1:20" x14ac:dyDescent="0.25">
      <c r="A3262" s="2" t="s">
        <v>4491</v>
      </c>
      <c r="B3262" s="34"/>
      <c r="C3262" s="36"/>
      <c r="D3262" s="34"/>
      <c r="E3262" s="36"/>
      <c r="F3262" s="10" t="s">
        <v>22</v>
      </c>
      <c r="G3262" s="18" t="s">
        <v>10</v>
      </c>
      <c r="H3262" s="26"/>
      <c r="I3262" s="26"/>
      <c r="J3262" s="26"/>
      <c r="K3262" s="26"/>
      <c r="L3262" s="26"/>
      <c r="M3262" s="26"/>
      <c r="N3262" s="26"/>
      <c r="O3262" s="26">
        <v>82962</v>
      </c>
      <c r="P3262" s="26"/>
      <c r="Q3262" s="26"/>
      <c r="R3262" s="26"/>
      <c r="S3262" s="26"/>
      <c r="T3262" s="26"/>
    </row>
    <row r="3263" spans="1:20" x14ac:dyDescent="0.25">
      <c r="A3263" s="2" t="s">
        <v>4491</v>
      </c>
      <c r="B3263" s="10" t="s">
        <v>1618</v>
      </c>
      <c r="C3263" s="10"/>
      <c r="D3263" s="10"/>
      <c r="E3263" s="10"/>
      <c r="F3263" s="10"/>
      <c r="G3263" s="10"/>
      <c r="H3263" s="27"/>
      <c r="I3263" s="27"/>
      <c r="J3263" s="27"/>
      <c r="K3263" s="27"/>
      <c r="L3263" s="27"/>
      <c r="M3263" s="27"/>
      <c r="N3263" s="27">
        <f>SUM(N3261:N3262)</f>
        <v>82962</v>
      </c>
      <c r="O3263" s="27">
        <f>SUM(O3261:O3262)</f>
        <v>82962</v>
      </c>
      <c r="P3263" s="27"/>
      <c r="Q3263" s="27"/>
      <c r="R3263" s="27"/>
      <c r="S3263" s="27"/>
      <c r="T3263" s="27"/>
    </row>
    <row r="3264" spans="1:20" x14ac:dyDescent="0.25">
      <c r="A3264" s="2" t="s">
        <v>4491</v>
      </c>
      <c r="B3264" s="33">
        <v>8668281</v>
      </c>
      <c r="C3264" s="35" t="s">
        <v>215</v>
      </c>
      <c r="D3264" s="33" t="s">
        <v>216</v>
      </c>
      <c r="E3264" s="35" t="s">
        <v>217</v>
      </c>
      <c r="F3264" s="10" t="s">
        <v>53</v>
      </c>
      <c r="G3264" s="18" t="s">
        <v>10</v>
      </c>
      <c r="H3264" s="26"/>
      <c r="I3264" s="26"/>
      <c r="J3264" s="26"/>
      <c r="K3264" s="26"/>
      <c r="L3264" s="26"/>
      <c r="M3264" s="26"/>
      <c r="N3264" s="26">
        <v>8321493</v>
      </c>
      <c r="O3264" s="26"/>
      <c r="P3264" s="26"/>
      <c r="Q3264" s="26"/>
      <c r="R3264" s="26"/>
      <c r="S3264" s="26"/>
      <c r="T3264" s="26"/>
    </row>
    <row r="3265" spans="1:20" x14ac:dyDescent="0.25">
      <c r="A3265" s="2" t="s">
        <v>4491</v>
      </c>
      <c r="B3265" s="34"/>
      <c r="C3265" s="36"/>
      <c r="D3265" s="34"/>
      <c r="E3265" s="36"/>
      <c r="F3265" s="10" t="s">
        <v>22</v>
      </c>
      <c r="G3265" s="18" t="s">
        <v>10</v>
      </c>
      <c r="H3265" s="26"/>
      <c r="I3265" s="26"/>
      <c r="J3265" s="26"/>
      <c r="K3265" s="26"/>
      <c r="L3265" s="26"/>
      <c r="M3265" s="26"/>
      <c r="N3265" s="26"/>
      <c r="O3265" s="26">
        <v>8321493</v>
      </c>
      <c r="P3265" s="26"/>
      <c r="Q3265" s="26"/>
      <c r="R3265" s="26"/>
      <c r="S3265" s="26"/>
      <c r="T3265" s="26"/>
    </row>
    <row r="3266" spans="1:20" x14ac:dyDescent="0.25">
      <c r="A3266" s="2" t="s">
        <v>4491</v>
      </c>
      <c r="B3266" s="10" t="s">
        <v>1619</v>
      </c>
      <c r="C3266" s="10"/>
      <c r="D3266" s="10"/>
      <c r="E3266" s="10"/>
      <c r="F3266" s="10"/>
      <c r="G3266" s="10"/>
      <c r="H3266" s="27"/>
      <c r="I3266" s="27"/>
      <c r="J3266" s="27"/>
      <c r="K3266" s="27"/>
      <c r="L3266" s="27"/>
      <c r="M3266" s="27"/>
      <c r="N3266" s="27">
        <f>SUM(N3264:N3265)</f>
        <v>8321493</v>
      </c>
      <c r="O3266" s="27">
        <f>SUM(O3264:O3265)</f>
        <v>8321493</v>
      </c>
      <c r="P3266" s="27"/>
      <c r="Q3266" s="27"/>
      <c r="R3266" s="27"/>
      <c r="S3266" s="27"/>
      <c r="T3266" s="27"/>
    </row>
    <row r="3267" spans="1:20" x14ac:dyDescent="0.25">
      <c r="A3267" s="2" t="s">
        <v>4491</v>
      </c>
      <c r="B3267" s="33">
        <v>8639495</v>
      </c>
      <c r="C3267" s="35" t="s">
        <v>109</v>
      </c>
      <c r="D3267" s="33" t="s">
        <v>369</v>
      </c>
      <c r="E3267" s="35" t="s">
        <v>370</v>
      </c>
      <c r="F3267" s="10" t="s">
        <v>37</v>
      </c>
      <c r="G3267" s="18" t="s">
        <v>10</v>
      </c>
      <c r="H3267" s="26"/>
      <c r="I3267" s="26"/>
      <c r="J3267" s="26"/>
      <c r="K3267" s="26"/>
      <c r="L3267" s="26"/>
      <c r="M3267" s="26"/>
      <c r="N3267" s="26"/>
      <c r="O3267" s="26">
        <v>50000</v>
      </c>
      <c r="P3267" s="26"/>
      <c r="Q3267" s="26"/>
      <c r="R3267" s="26"/>
      <c r="S3267" s="26"/>
      <c r="T3267" s="26"/>
    </row>
    <row r="3268" spans="1:20" x14ac:dyDescent="0.25">
      <c r="A3268" s="2" t="s">
        <v>4491</v>
      </c>
      <c r="B3268" s="34"/>
      <c r="C3268" s="36"/>
      <c r="D3268" s="34"/>
      <c r="E3268" s="36"/>
      <c r="F3268" s="10" t="s">
        <v>20</v>
      </c>
      <c r="G3268" s="18" t="s">
        <v>10</v>
      </c>
      <c r="H3268" s="26"/>
      <c r="I3268" s="26"/>
      <c r="J3268" s="26"/>
      <c r="K3268" s="26"/>
      <c r="L3268" s="26"/>
      <c r="M3268" s="26"/>
      <c r="N3268" s="26">
        <v>50000</v>
      </c>
      <c r="O3268" s="26"/>
      <c r="P3268" s="26"/>
      <c r="Q3268" s="26"/>
      <c r="R3268" s="26"/>
      <c r="S3268" s="26"/>
      <c r="T3268" s="26"/>
    </row>
    <row r="3269" spans="1:20" x14ac:dyDescent="0.25">
      <c r="A3269" s="2" t="s">
        <v>4491</v>
      </c>
      <c r="B3269" s="10" t="s">
        <v>1620</v>
      </c>
      <c r="C3269" s="10"/>
      <c r="D3269" s="10"/>
      <c r="E3269" s="10"/>
      <c r="F3269" s="10"/>
      <c r="G3269" s="10"/>
      <c r="H3269" s="27"/>
      <c r="I3269" s="27"/>
      <c r="J3269" s="27"/>
      <c r="K3269" s="27"/>
      <c r="L3269" s="27"/>
      <c r="M3269" s="27"/>
      <c r="N3269" s="27">
        <f>SUM(N3267:N3268)</f>
        <v>50000</v>
      </c>
      <c r="O3269" s="27">
        <f>SUM(O3267:O3268)</f>
        <v>50000</v>
      </c>
      <c r="P3269" s="27"/>
      <c r="Q3269" s="27"/>
      <c r="R3269" s="27"/>
      <c r="S3269" s="27"/>
      <c r="T3269" s="27"/>
    </row>
    <row r="3270" spans="1:20" x14ac:dyDescent="0.25">
      <c r="A3270" s="2" t="s">
        <v>4491</v>
      </c>
      <c r="B3270" s="33">
        <v>8718369</v>
      </c>
      <c r="C3270" s="35" t="s">
        <v>306</v>
      </c>
      <c r="D3270" s="33" t="s">
        <v>317</v>
      </c>
      <c r="E3270" s="35" t="s">
        <v>318</v>
      </c>
      <c r="F3270" s="10" t="s">
        <v>44</v>
      </c>
      <c r="G3270" s="18" t="s">
        <v>10</v>
      </c>
      <c r="H3270" s="26"/>
      <c r="I3270" s="26"/>
      <c r="J3270" s="26"/>
      <c r="K3270" s="26"/>
      <c r="L3270" s="26"/>
      <c r="M3270" s="26"/>
      <c r="N3270" s="26">
        <v>658266</v>
      </c>
      <c r="O3270" s="26"/>
      <c r="P3270" s="26"/>
      <c r="Q3270" s="26"/>
      <c r="R3270" s="26"/>
      <c r="S3270" s="26"/>
      <c r="T3270" s="26"/>
    </row>
    <row r="3271" spans="1:20" x14ac:dyDescent="0.25">
      <c r="A3271" s="2" t="s">
        <v>4491</v>
      </c>
      <c r="B3271" s="37"/>
      <c r="C3271" s="38"/>
      <c r="D3271" s="37"/>
      <c r="E3271" s="38"/>
      <c r="F3271" s="10" t="s">
        <v>47</v>
      </c>
      <c r="G3271" s="18" t="s">
        <v>10</v>
      </c>
      <c r="H3271" s="26"/>
      <c r="I3271" s="26"/>
      <c r="J3271" s="26"/>
      <c r="K3271" s="26"/>
      <c r="L3271" s="26"/>
      <c r="M3271" s="26"/>
      <c r="N3271" s="26">
        <v>123840</v>
      </c>
      <c r="O3271" s="26"/>
      <c r="P3271" s="26"/>
      <c r="Q3271" s="26"/>
      <c r="R3271" s="26"/>
      <c r="S3271" s="26"/>
      <c r="T3271" s="26"/>
    </row>
    <row r="3272" spans="1:20" x14ac:dyDescent="0.25">
      <c r="A3272" s="2" t="s">
        <v>4491</v>
      </c>
      <c r="B3272" s="37"/>
      <c r="C3272" s="38"/>
      <c r="D3272" s="37"/>
      <c r="E3272" s="38"/>
      <c r="F3272" s="10" t="s">
        <v>11</v>
      </c>
      <c r="G3272" s="18" t="s">
        <v>10</v>
      </c>
      <c r="H3272" s="26"/>
      <c r="I3272" s="26"/>
      <c r="J3272" s="26"/>
      <c r="K3272" s="26"/>
      <c r="L3272" s="26"/>
      <c r="M3272" s="26"/>
      <c r="N3272" s="26"/>
      <c r="O3272" s="26">
        <v>100000</v>
      </c>
      <c r="P3272" s="26"/>
      <c r="Q3272" s="26"/>
      <c r="R3272" s="26"/>
      <c r="S3272" s="26"/>
      <c r="T3272" s="26"/>
    </row>
    <row r="3273" spans="1:20" x14ac:dyDescent="0.25">
      <c r="A3273" s="2" t="s">
        <v>4491</v>
      </c>
      <c r="B3273" s="34"/>
      <c r="C3273" s="36"/>
      <c r="D3273" s="34"/>
      <c r="E3273" s="36"/>
      <c r="F3273" s="10" t="s">
        <v>17</v>
      </c>
      <c r="G3273" s="18" t="s">
        <v>10</v>
      </c>
      <c r="H3273" s="26"/>
      <c r="I3273" s="26"/>
      <c r="J3273" s="26"/>
      <c r="K3273" s="26"/>
      <c r="L3273" s="26"/>
      <c r="M3273" s="26"/>
      <c r="N3273" s="26"/>
      <c r="O3273" s="26">
        <v>682106</v>
      </c>
      <c r="P3273" s="26"/>
      <c r="Q3273" s="26"/>
      <c r="R3273" s="26"/>
      <c r="S3273" s="26"/>
      <c r="T3273" s="26"/>
    </row>
    <row r="3274" spans="1:20" x14ac:dyDescent="0.25">
      <c r="A3274" s="2" t="s">
        <v>4491</v>
      </c>
      <c r="B3274" s="10" t="s">
        <v>1621</v>
      </c>
      <c r="C3274" s="10"/>
      <c r="D3274" s="10"/>
      <c r="E3274" s="10"/>
      <c r="F3274" s="10"/>
      <c r="G3274" s="10"/>
      <c r="H3274" s="27"/>
      <c r="I3274" s="27"/>
      <c r="J3274" s="27"/>
      <c r="K3274" s="27"/>
      <c r="L3274" s="27"/>
      <c r="M3274" s="27"/>
      <c r="N3274" s="27">
        <f>SUM(N3270:N3273)</f>
        <v>782106</v>
      </c>
      <c r="O3274" s="27">
        <f>SUM(O3270:O3273)</f>
        <v>782106</v>
      </c>
      <c r="P3274" s="27"/>
      <c r="Q3274" s="27"/>
      <c r="R3274" s="27"/>
      <c r="S3274" s="27"/>
      <c r="T3274" s="27"/>
    </row>
    <row r="3275" spans="1:20" x14ac:dyDescent="0.25">
      <c r="A3275" s="2" t="s">
        <v>4491</v>
      </c>
      <c r="B3275" s="33">
        <v>8542538</v>
      </c>
      <c r="C3275" s="35" t="s">
        <v>288</v>
      </c>
      <c r="D3275" s="33" t="s">
        <v>598</v>
      </c>
      <c r="E3275" s="35" t="s">
        <v>599</v>
      </c>
      <c r="F3275" s="10" t="s">
        <v>22</v>
      </c>
      <c r="G3275" s="18" t="s">
        <v>10</v>
      </c>
      <c r="H3275" s="26"/>
      <c r="I3275" s="26"/>
      <c r="J3275" s="26"/>
      <c r="K3275" s="26"/>
      <c r="L3275" s="26"/>
      <c r="M3275" s="26"/>
      <c r="N3275" s="26"/>
      <c r="O3275" s="26">
        <v>1000000</v>
      </c>
      <c r="P3275" s="26"/>
      <c r="Q3275" s="26"/>
      <c r="R3275" s="26"/>
      <c r="S3275" s="26"/>
      <c r="T3275" s="26"/>
    </row>
    <row r="3276" spans="1:20" x14ac:dyDescent="0.25">
      <c r="A3276" s="2" t="s">
        <v>4491</v>
      </c>
      <c r="B3276" s="37"/>
      <c r="C3276" s="38"/>
      <c r="D3276" s="37"/>
      <c r="E3276" s="38"/>
      <c r="F3276" s="10" t="s">
        <v>23</v>
      </c>
      <c r="G3276" s="18" t="s">
        <v>10</v>
      </c>
      <c r="H3276" s="26"/>
      <c r="I3276" s="26"/>
      <c r="J3276" s="26"/>
      <c r="K3276" s="26"/>
      <c r="L3276" s="26"/>
      <c r="M3276" s="26"/>
      <c r="N3276" s="26"/>
      <c r="O3276" s="26">
        <v>140000</v>
      </c>
      <c r="P3276" s="26"/>
      <c r="Q3276" s="26"/>
      <c r="R3276" s="26"/>
      <c r="S3276" s="26"/>
      <c r="T3276" s="26"/>
    </row>
    <row r="3277" spans="1:20" x14ac:dyDescent="0.25">
      <c r="A3277" s="2" t="s">
        <v>4491</v>
      </c>
      <c r="B3277" s="34"/>
      <c r="C3277" s="36"/>
      <c r="D3277" s="34"/>
      <c r="E3277" s="36"/>
      <c r="F3277" s="10" t="s">
        <v>515</v>
      </c>
      <c r="G3277" s="18" t="s">
        <v>10</v>
      </c>
      <c r="H3277" s="26"/>
      <c r="I3277" s="26"/>
      <c r="J3277" s="26"/>
      <c r="K3277" s="26"/>
      <c r="L3277" s="26"/>
      <c r="M3277" s="26"/>
      <c r="N3277" s="26">
        <v>1140000</v>
      </c>
      <c r="O3277" s="26"/>
      <c r="P3277" s="26"/>
      <c r="Q3277" s="26"/>
      <c r="R3277" s="26"/>
      <c r="S3277" s="26"/>
      <c r="T3277" s="26"/>
    </row>
    <row r="3278" spans="1:20" x14ac:dyDescent="0.25">
      <c r="A3278" s="2" t="s">
        <v>4491</v>
      </c>
      <c r="B3278" s="10" t="s">
        <v>1622</v>
      </c>
      <c r="C3278" s="10"/>
      <c r="D3278" s="10"/>
      <c r="E3278" s="10"/>
      <c r="F3278" s="10"/>
      <c r="G3278" s="10"/>
      <c r="H3278" s="27"/>
      <c r="I3278" s="27"/>
      <c r="J3278" s="27"/>
      <c r="K3278" s="27"/>
      <c r="L3278" s="27"/>
      <c r="M3278" s="27"/>
      <c r="N3278" s="27">
        <f>SUM(N3275:N3277)</f>
        <v>1140000</v>
      </c>
      <c r="O3278" s="27">
        <f>SUM(O3275:O3277)</f>
        <v>1140000</v>
      </c>
      <c r="P3278" s="27"/>
      <c r="Q3278" s="27"/>
      <c r="R3278" s="27"/>
      <c r="S3278" s="27"/>
      <c r="T3278" s="27"/>
    </row>
    <row r="3279" spans="1:20" x14ac:dyDescent="0.25">
      <c r="A3279" s="2" t="s">
        <v>4491</v>
      </c>
      <c r="B3279" s="33">
        <v>8604708</v>
      </c>
      <c r="C3279" s="35" t="s">
        <v>288</v>
      </c>
      <c r="D3279" s="33" t="s">
        <v>598</v>
      </c>
      <c r="E3279" s="35" t="s">
        <v>599</v>
      </c>
      <c r="F3279" s="10" t="s">
        <v>22</v>
      </c>
      <c r="G3279" s="18" t="s">
        <v>10</v>
      </c>
      <c r="H3279" s="26"/>
      <c r="I3279" s="26"/>
      <c r="J3279" s="26"/>
      <c r="K3279" s="26"/>
      <c r="L3279" s="26"/>
      <c r="M3279" s="26"/>
      <c r="N3279" s="26"/>
      <c r="O3279" s="26">
        <v>300000</v>
      </c>
      <c r="P3279" s="26"/>
      <c r="Q3279" s="26"/>
      <c r="R3279" s="26"/>
      <c r="S3279" s="26"/>
      <c r="T3279" s="26"/>
    </row>
    <row r="3280" spans="1:20" x14ac:dyDescent="0.25">
      <c r="A3280" s="2" t="s">
        <v>4491</v>
      </c>
      <c r="B3280" s="34"/>
      <c r="C3280" s="36"/>
      <c r="D3280" s="34"/>
      <c r="E3280" s="36"/>
      <c r="F3280" s="10" t="s">
        <v>515</v>
      </c>
      <c r="G3280" s="18" t="s">
        <v>10</v>
      </c>
      <c r="H3280" s="26"/>
      <c r="I3280" s="26"/>
      <c r="J3280" s="26"/>
      <c r="K3280" s="26"/>
      <c r="L3280" s="26"/>
      <c r="M3280" s="26"/>
      <c r="N3280" s="26">
        <v>300000</v>
      </c>
      <c r="O3280" s="26"/>
      <c r="P3280" s="26"/>
      <c r="Q3280" s="26"/>
      <c r="R3280" s="26"/>
      <c r="S3280" s="26"/>
      <c r="T3280" s="26"/>
    </row>
    <row r="3281" spans="1:20" x14ac:dyDescent="0.25">
      <c r="A3281" s="2" t="s">
        <v>4491</v>
      </c>
      <c r="B3281" s="10" t="s">
        <v>1623</v>
      </c>
      <c r="C3281" s="10"/>
      <c r="D3281" s="10"/>
      <c r="E3281" s="10"/>
      <c r="F3281" s="10"/>
      <c r="G3281" s="10"/>
      <c r="H3281" s="27"/>
      <c r="I3281" s="27"/>
      <c r="J3281" s="27"/>
      <c r="K3281" s="27"/>
      <c r="L3281" s="27"/>
      <c r="M3281" s="27"/>
      <c r="N3281" s="27">
        <f>SUM(N3279:N3280)</f>
        <v>300000</v>
      </c>
      <c r="O3281" s="27">
        <f>SUM(O3279:O3280)</f>
        <v>300000</v>
      </c>
      <c r="P3281" s="27"/>
      <c r="Q3281" s="27"/>
      <c r="R3281" s="27"/>
      <c r="S3281" s="27"/>
      <c r="T3281" s="27"/>
    </row>
    <row r="3282" spans="1:20" x14ac:dyDescent="0.25">
      <c r="A3282" s="2" t="s">
        <v>4491</v>
      </c>
      <c r="B3282" s="33">
        <v>8742976</v>
      </c>
      <c r="C3282" s="35" t="s">
        <v>320</v>
      </c>
      <c r="D3282" s="33" t="s">
        <v>372</v>
      </c>
      <c r="E3282" s="35" t="s">
        <v>373</v>
      </c>
      <c r="F3282" s="10" t="s">
        <v>18</v>
      </c>
      <c r="G3282" s="18" t="s">
        <v>10</v>
      </c>
      <c r="H3282" s="26"/>
      <c r="I3282" s="26"/>
      <c r="J3282" s="26"/>
      <c r="K3282" s="26"/>
      <c r="L3282" s="26"/>
      <c r="M3282" s="26"/>
      <c r="N3282" s="26"/>
      <c r="O3282" s="26">
        <v>1200000</v>
      </c>
      <c r="P3282" s="26"/>
      <c r="Q3282" s="26"/>
      <c r="R3282" s="26"/>
      <c r="S3282" s="26"/>
      <c r="T3282" s="26"/>
    </row>
    <row r="3283" spans="1:20" x14ac:dyDescent="0.25">
      <c r="A3283" s="2" t="s">
        <v>4491</v>
      </c>
      <c r="B3283" s="34"/>
      <c r="C3283" s="36"/>
      <c r="D3283" s="34"/>
      <c r="E3283" s="36"/>
      <c r="F3283" s="10" t="s">
        <v>24</v>
      </c>
      <c r="G3283" s="18" t="s">
        <v>10</v>
      </c>
      <c r="H3283" s="26"/>
      <c r="I3283" s="26"/>
      <c r="J3283" s="26"/>
      <c r="K3283" s="26"/>
      <c r="L3283" s="26"/>
      <c r="M3283" s="26"/>
      <c r="N3283" s="26">
        <v>1200000</v>
      </c>
      <c r="O3283" s="26"/>
      <c r="P3283" s="26"/>
      <c r="Q3283" s="26"/>
      <c r="R3283" s="26"/>
      <c r="S3283" s="26"/>
      <c r="T3283" s="26"/>
    </row>
    <row r="3284" spans="1:20" x14ac:dyDescent="0.25">
      <c r="A3284" s="2" t="s">
        <v>4491</v>
      </c>
      <c r="B3284" s="10" t="s">
        <v>1624</v>
      </c>
      <c r="C3284" s="10"/>
      <c r="D3284" s="10"/>
      <c r="E3284" s="10"/>
      <c r="F3284" s="10"/>
      <c r="G3284" s="10"/>
      <c r="H3284" s="27"/>
      <c r="I3284" s="27"/>
      <c r="J3284" s="27"/>
      <c r="K3284" s="27"/>
      <c r="L3284" s="27"/>
      <c r="M3284" s="27"/>
      <c r="N3284" s="27">
        <f>SUM(N3282:N3283)</f>
        <v>1200000</v>
      </c>
      <c r="O3284" s="27">
        <f>SUM(O3282:O3283)</f>
        <v>1200000</v>
      </c>
      <c r="P3284" s="27"/>
      <c r="Q3284" s="27"/>
      <c r="R3284" s="27"/>
      <c r="S3284" s="27"/>
      <c r="T3284" s="27"/>
    </row>
    <row r="3285" spans="1:20" x14ac:dyDescent="0.25">
      <c r="A3285" s="2" t="s">
        <v>4491</v>
      </c>
      <c r="B3285" s="33">
        <v>8519841</v>
      </c>
      <c r="C3285" s="35" t="s">
        <v>98</v>
      </c>
      <c r="D3285" s="33" t="s">
        <v>248</v>
      </c>
      <c r="E3285" s="35" t="s">
        <v>249</v>
      </c>
      <c r="F3285" s="10" t="s">
        <v>13</v>
      </c>
      <c r="G3285" s="18" t="s">
        <v>10</v>
      </c>
      <c r="H3285" s="26"/>
      <c r="I3285" s="26"/>
      <c r="J3285" s="26"/>
      <c r="K3285" s="26"/>
      <c r="L3285" s="26"/>
      <c r="M3285" s="26"/>
      <c r="N3285" s="26"/>
      <c r="O3285" s="26">
        <v>12500</v>
      </c>
      <c r="P3285" s="26"/>
      <c r="Q3285" s="26"/>
      <c r="R3285" s="26"/>
      <c r="S3285" s="26"/>
      <c r="T3285" s="26"/>
    </row>
    <row r="3286" spans="1:20" x14ac:dyDescent="0.25">
      <c r="A3286" s="2" t="s">
        <v>4491</v>
      </c>
      <c r="B3286" s="34"/>
      <c r="C3286" s="36"/>
      <c r="D3286" s="34"/>
      <c r="E3286" s="36"/>
      <c r="F3286" s="10" t="s">
        <v>14</v>
      </c>
      <c r="G3286" s="18" t="s">
        <v>10</v>
      </c>
      <c r="H3286" s="26"/>
      <c r="I3286" s="26"/>
      <c r="J3286" s="26"/>
      <c r="K3286" s="26"/>
      <c r="L3286" s="26"/>
      <c r="M3286" s="26"/>
      <c r="N3286" s="26">
        <v>12500</v>
      </c>
      <c r="O3286" s="26"/>
      <c r="P3286" s="26"/>
      <c r="Q3286" s="26"/>
      <c r="R3286" s="26"/>
      <c r="S3286" s="26"/>
      <c r="T3286" s="26"/>
    </row>
    <row r="3287" spans="1:20" x14ac:dyDescent="0.25">
      <c r="A3287" s="2" t="s">
        <v>4491</v>
      </c>
      <c r="B3287" s="10" t="s">
        <v>1625</v>
      </c>
      <c r="C3287" s="10"/>
      <c r="D3287" s="10"/>
      <c r="E3287" s="10"/>
      <c r="F3287" s="10"/>
      <c r="G3287" s="10"/>
      <c r="H3287" s="27"/>
      <c r="I3287" s="27"/>
      <c r="J3287" s="27"/>
      <c r="K3287" s="27"/>
      <c r="L3287" s="27"/>
      <c r="M3287" s="27"/>
      <c r="N3287" s="27">
        <f>SUM(N3285:N3286)</f>
        <v>12500</v>
      </c>
      <c r="O3287" s="27">
        <f>SUM(O3285:O3286)</f>
        <v>12500</v>
      </c>
      <c r="P3287" s="27"/>
      <c r="Q3287" s="27"/>
      <c r="R3287" s="27"/>
      <c r="S3287" s="27"/>
      <c r="T3287" s="27"/>
    </row>
    <row r="3288" spans="1:20" x14ac:dyDescent="0.25">
      <c r="A3288" s="2" t="s">
        <v>4491</v>
      </c>
      <c r="B3288" s="33">
        <v>8514575</v>
      </c>
      <c r="C3288" s="35" t="s">
        <v>149</v>
      </c>
      <c r="D3288" s="33" t="s">
        <v>692</v>
      </c>
      <c r="E3288" s="35" t="s">
        <v>693</v>
      </c>
      <c r="F3288" s="10" t="s">
        <v>22</v>
      </c>
      <c r="G3288" s="18" t="s">
        <v>10</v>
      </c>
      <c r="H3288" s="26"/>
      <c r="I3288" s="26"/>
      <c r="J3288" s="26"/>
      <c r="K3288" s="26"/>
      <c r="L3288" s="26"/>
      <c r="M3288" s="26"/>
      <c r="N3288" s="26"/>
      <c r="O3288" s="26">
        <v>1600000</v>
      </c>
      <c r="P3288" s="26"/>
      <c r="Q3288" s="26"/>
      <c r="R3288" s="26"/>
      <c r="S3288" s="26"/>
      <c r="T3288" s="26"/>
    </row>
    <row r="3289" spans="1:20" x14ac:dyDescent="0.25">
      <c r="A3289" s="2" t="s">
        <v>4491</v>
      </c>
      <c r="B3289" s="34"/>
      <c r="C3289" s="36"/>
      <c r="D3289" s="34"/>
      <c r="E3289" s="36"/>
      <c r="F3289" s="10" t="s">
        <v>165</v>
      </c>
      <c r="G3289" s="18" t="s">
        <v>10</v>
      </c>
      <c r="H3289" s="26"/>
      <c r="I3289" s="26"/>
      <c r="J3289" s="26"/>
      <c r="K3289" s="26"/>
      <c r="L3289" s="26"/>
      <c r="M3289" s="26"/>
      <c r="N3289" s="26">
        <v>1600000</v>
      </c>
      <c r="O3289" s="26"/>
      <c r="P3289" s="26"/>
      <c r="Q3289" s="26"/>
      <c r="R3289" s="26"/>
      <c r="S3289" s="26"/>
      <c r="T3289" s="26"/>
    </row>
    <row r="3290" spans="1:20" x14ac:dyDescent="0.25">
      <c r="A3290" s="2" t="s">
        <v>4491</v>
      </c>
      <c r="B3290" s="10" t="s">
        <v>1626</v>
      </c>
      <c r="C3290" s="10"/>
      <c r="D3290" s="10"/>
      <c r="E3290" s="10"/>
      <c r="F3290" s="10"/>
      <c r="G3290" s="10"/>
      <c r="H3290" s="27"/>
      <c r="I3290" s="27"/>
      <c r="J3290" s="27"/>
      <c r="K3290" s="27"/>
      <c r="L3290" s="27"/>
      <c r="M3290" s="27"/>
      <c r="N3290" s="27">
        <f>SUM(N3288:N3289)</f>
        <v>1600000</v>
      </c>
      <c r="O3290" s="27">
        <f>SUM(O3288:O3289)</f>
        <v>1600000</v>
      </c>
      <c r="P3290" s="27"/>
      <c r="Q3290" s="27"/>
      <c r="R3290" s="27"/>
      <c r="S3290" s="27"/>
      <c r="T3290" s="27"/>
    </row>
    <row r="3291" spans="1:20" x14ac:dyDescent="0.25">
      <c r="A3291" s="2" t="s">
        <v>4491</v>
      </c>
      <c r="B3291" s="33">
        <v>8510300</v>
      </c>
      <c r="C3291" s="35" t="s">
        <v>647</v>
      </c>
      <c r="D3291" s="10" t="s">
        <v>743</v>
      </c>
      <c r="E3291" s="18" t="s">
        <v>744</v>
      </c>
      <c r="F3291" s="10" t="s">
        <v>37</v>
      </c>
      <c r="G3291" s="18" t="s">
        <v>10</v>
      </c>
      <c r="H3291" s="26"/>
      <c r="I3291" s="26"/>
      <c r="J3291" s="26"/>
      <c r="K3291" s="26"/>
      <c r="L3291" s="26"/>
      <c r="M3291" s="26"/>
      <c r="N3291" s="26">
        <v>120000</v>
      </c>
      <c r="O3291" s="26"/>
      <c r="P3291" s="26"/>
      <c r="Q3291" s="26"/>
      <c r="R3291" s="26"/>
      <c r="S3291" s="26"/>
      <c r="T3291" s="26"/>
    </row>
    <row r="3292" spans="1:20" x14ac:dyDescent="0.25">
      <c r="A3292" s="2" t="s">
        <v>4491</v>
      </c>
      <c r="B3292" s="34"/>
      <c r="C3292" s="36"/>
      <c r="D3292" s="10" t="s">
        <v>958</v>
      </c>
      <c r="E3292" s="18" t="s">
        <v>959</v>
      </c>
      <c r="F3292" s="10" t="s">
        <v>96</v>
      </c>
      <c r="G3292" s="18" t="s">
        <v>10</v>
      </c>
      <c r="H3292" s="26"/>
      <c r="I3292" s="26"/>
      <c r="J3292" s="26"/>
      <c r="K3292" s="26"/>
      <c r="L3292" s="26"/>
      <c r="M3292" s="26"/>
      <c r="N3292" s="26"/>
      <c r="O3292" s="26">
        <v>120000</v>
      </c>
      <c r="P3292" s="26"/>
      <c r="Q3292" s="26"/>
      <c r="R3292" s="26"/>
      <c r="S3292" s="26"/>
      <c r="T3292" s="26"/>
    </row>
    <row r="3293" spans="1:20" x14ac:dyDescent="0.25">
      <c r="A3293" s="2" t="s">
        <v>4491</v>
      </c>
      <c r="B3293" s="10" t="s">
        <v>1627</v>
      </c>
      <c r="C3293" s="10"/>
      <c r="D3293" s="10"/>
      <c r="E3293" s="10"/>
      <c r="F3293" s="10"/>
      <c r="G3293" s="10"/>
      <c r="H3293" s="27"/>
      <c r="I3293" s="27"/>
      <c r="J3293" s="27"/>
      <c r="K3293" s="27"/>
      <c r="L3293" s="27"/>
      <c r="M3293" s="27"/>
      <c r="N3293" s="27">
        <f>SUM(N3291:N3292)</f>
        <v>120000</v>
      </c>
      <c r="O3293" s="27">
        <f>SUM(O3291:O3292)</f>
        <v>120000</v>
      </c>
      <c r="P3293" s="27"/>
      <c r="Q3293" s="27"/>
      <c r="R3293" s="27"/>
      <c r="S3293" s="27"/>
      <c r="T3293" s="27"/>
    </row>
    <row r="3294" spans="1:20" x14ac:dyDescent="0.25">
      <c r="A3294" s="2" t="s">
        <v>4491</v>
      </c>
      <c r="B3294" s="23">
        <v>8768633</v>
      </c>
      <c r="C3294" s="18" t="s">
        <v>69</v>
      </c>
      <c r="D3294" s="10" t="s">
        <v>999</v>
      </c>
      <c r="E3294" s="18" t="s">
        <v>1000</v>
      </c>
      <c r="F3294" s="10" t="s">
        <v>18</v>
      </c>
      <c r="G3294" s="18" t="s">
        <v>1001</v>
      </c>
      <c r="H3294" s="26"/>
      <c r="I3294" s="26"/>
      <c r="J3294" s="26">
        <v>665434</v>
      </c>
      <c r="K3294" s="26"/>
      <c r="L3294" s="26"/>
      <c r="M3294" s="26"/>
      <c r="N3294" s="26"/>
      <c r="O3294" s="26"/>
      <c r="P3294" s="26"/>
      <c r="Q3294" s="26"/>
      <c r="R3294" s="26"/>
      <c r="S3294" s="26"/>
      <c r="T3294" s="26"/>
    </row>
    <row r="3295" spans="1:20" x14ac:dyDescent="0.25">
      <c r="A3295" s="2" t="s">
        <v>4491</v>
      </c>
      <c r="B3295" s="10" t="s">
        <v>1628</v>
      </c>
      <c r="C3295" s="10"/>
      <c r="D3295" s="10"/>
      <c r="E3295" s="10"/>
      <c r="F3295" s="10"/>
      <c r="G3295" s="10"/>
      <c r="H3295" s="27"/>
      <c r="I3295" s="27"/>
      <c r="J3295" s="27">
        <v>665434</v>
      </c>
      <c r="K3295" s="27"/>
      <c r="L3295" s="27"/>
      <c r="M3295" s="27"/>
      <c r="N3295" s="27"/>
      <c r="O3295" s="27"/>
      <c r="P3295" s="27"/>
      <c r="Q3295" s="27"/>
      <c r="R3295" s="27"/>
      <c r="S3295" s="27"/>
      <c r="T3295" s="27"/>
    </row>
    <row r="3296" spans="1:20" x14ac:dyDescent="0.25">
      <c r="A3296" s="2" t="s">
        <v>4491</v>
      </c>
      <c r="B3296" s="23">
        <v>8566617</v>
      </c>
      <c r="C3296" s="18" t="s">
        <v>201</v>
      </c>
      <c r="D3296" s="10" t="s">
        <v>821</v>
      </c>
      <c r="E3296" s="18" t="s">
        <v>822</v>
      </c>
      <c r="F3296" s="10" t="s">
        <v>96</v>
      </c>
      <c r="G3296" s="18" t="s">
        <v>485</v>
      </c>
      <c r="H3296" s="26"/>
      <c r="I3296" s="26"/>
      <c r="J3296" s="26">
        <v>2205300</v>
      </c>
      <c r="K3296" s="26"/>
      <c r="L3296" s="26"/>
      <c r="M3296" s="26"/>
      <c r="N3296" s="26"/>
      <c r="O3296" s="26"/>
      <c r="P3296" s="26"/>
      <c r="Q3296" s="26"/>
      <c r="R3296" s="26"/>
      <c r="S3296" s="26"/>
      <c r="T3296" s="26"/>
    </row>
    <row r="3297" spans="1:20" x14ac:dyDescent="0.25">
      <c r="A3297" s="2" t="s">
        <v>4491</v>
      </c>
      <c r="B3297" s="10" t="s">
        <v>1629</v>
      </c>
      <c r="C3297" s="10"/>
      <c r="D3297" s="10"/>
      <c r="E3297" s="10"/>
      <c r="F3297" s="10"/>
      <c r="G3297" s="10"/>
      <c r="H3297" s="27"/>
      <c r="I3297" s="27"/>
      <c r="J3297" s="27">
        <v>2205300</v>
      </c>
      <c r="K3297" s="27"/>
      <c r="L3297" s="27"/>
      <c r="M3297" s="27"/>
      <c r="N3297" s="27"/>
      <c r="O3297" s="27"/>
      <c r="P3297" s="27"/>
      <c r="Q3297" s="27"/>
      <c r="R3297" s="27"/>
      <c r="S3297" s="27"/>
      <c r="T3297" s="27"/>
    </row>
    <row r="3298" spans="1:20" x14ac:dyDescent="0.25">
      <c r="A3298" s="2" t="s">
        <v>4491</v>
      </c>
      <c r="B3298" s="33">
        <v>8502682</v>
      </c>
      <c r="C3298" s="35" t="s">
        <v>93</v>
      </c>
      <c r="D3298" s="33" t="s">
        <v>1630</v>
      </c>
      <c r="E3298" s="35" t="s">
        <v>1631</v>
      </c>
      <c r="F3298" s="10" t="s">
        <v>53</v>
      </c>
      <c r="G3298" s="18" t="s">
        <v>10</v>
      </c>
      <c r="H3298" s="26"/>
      <c r="I3298" s="26"/>
      <c r="J3298" s="26"/>
      <c r="K3298" s="26"/>
      <c r="L3298" s="26"/>
      <c r="M3298" s="26"/>
      <c r="N3298" s="26"/>
      <c r="O3298" s="26">
        <v>700000</v>
      </c>
      <c r="P3298" s="26"/>
      <c r="Q3298" s="26"/>
      <c r="R3298" s="26"/>
      <c r="S3298" s="26"/>
      <c r="T3298" s="26"/>
    </row>
    <row r="3299" spans="1:20" x14ac:dyDescent="0.25">
      <c r="A3299" s="2" t="s">
        <v>4491</v>
      </c>
      <c r="B3299" s="34"/>
      <c r="C3299" s="36"/>
      <c r="D3299" s="34"/>
      <c r="E3299" s="36"/>
      <c r="F3299" s="10" t="s">
        <v>20</v>
      </c>
      <c r="G3299" s="18" t="s">
        <v>10</v>
      </c>
      <c r="H3299" s="26"/>
      <c r="I3299" s="26"/>
      <c r="J3299" s="26"/>
      <c r="K3299" s="26"/>
      <c r="L3299" s="26"/>
      <c r="M3299" s="26"/>
      <c r="N3299" s="26">
        <v>700000</v>
      </c>
      <c r="O3299" s="26"/>
      <c r="P3299" s="26"/>
      <c r="Q3299" s="26"/>
      <c r="R3299" s="26"/>
      <c r="S3299" s="26"/>
      <c r="T3299" s="26"/>
    </row>
    <row r="3300" spans="1:20" x14ac:dyDescent="0.25">
      <c r="A3300" s="2" t="s">
        <v>4491</v>
      </c>
      <c r="B3300" s="10" t="s">
        <v>1632</v>
      </c>
      <c r="C3300" s="10"/>
      <c r="D3300" s="10"/>
      <c r="E3300" s="10"/>
      <c r="F3300" s="10"/>
      <c r="G3300" s="10"/>
      <c r="H3300" s="27"/>
      <c r="I3300" s="27"/>
      <c r="J3300" s="27"/>
      <c r="K3300" s="27"/>
      <c r="L3300" s="27"/>
      <c r="M3300" s="27"/>
      <c r="N3300" s="27">
        <f>SUM(N3298:N3299)</f>
        <v>700000</v>
      </c>
      <c r="O3300" s="27">
        <f>SUM(O3298:O3299)</f>
        <v>700000</v>
      </c>
      <c r="P3300" s="27"/>
      <c r="Q3300" s="27"/>
      <c r="R3300" s="27"/>
      <c r="S3300" s="27"/>
      <c r="T3300" s="27"/>
    </row>
    <row r="3301" spans="1:20" x14ac:dyDescent="0.25">
      <c r="A3301" s="2" t="s">
        <v>4491</v>
      </c>
      <c r="B3301" s="33">
        <v>8539346</v>
      </c>
      <c r="C3301" s="35" t="s">
        <v>183</v>
      </c>
      <c r="D3301" s="33" t="s">
        <v>382</v>
      </c>
      <c r="E3301" s="35" t="s">
        <v>383</v>
      </c>
      <c r="F3301" s="10" t="s">
        <v>53</v>
      </c>
      <c r="G3301" s="18" t="s">
        <v>72</v>
      </c>
      <c r="H3301" s="26"/>
      <c r="I3301" s="26"/>
      <c r="J3301" s="26">
        <v>1470000</v>
      </c>
      <c r="K3301" s="26"/>
      <c r="L3301" s="26"/>
      <c r="M3301" s="26"/>
      <c r="N3301" s="26"/>
      <c r="O3301" s="26"/>
      <c r="P3301" s="26"/>
      <c r="Q3301" s="26"/>
      <c r="R3301" s="26"/>
      <c r="S3301" s="26"/>
      <c r="T3301" s="26"/>
    </row>
    <row r="3302" spans="1:20" x14ac:dyDescent="0.25">
      <c r="A3302" s="2" t="s">
        <v>4491</v>
      </c>
      <c r="B3302" s="37"/>
      <c r="C3302" s="38"/>
      <c r="D3302" s="37"/>
      <c r="E3302" s="38"/>
      <c r="F3302" s="10" t="s">
        <v>18</v>
      </c>
      <c r="G3302" s="18" t="s">
        <v>72</v>
      </c>
      <c r="H3302" s="26"/>
      <c r="I3302" s="26"/>
      <c r="J3302" s="26">
        <v>1400000</v>
      </c>
      <c r="K3302" s="26"/>
      <c r="L3302" s="26"/>
      <c r="M3302" s="26"/>
      <c r="N3302" s="26"/>
      <c r="O3302" s="26"/>
      <c r="P3302" s="26"/>
      <c r="Q3302" s="26"/>
      <c r="R3302" s="26"/>
      <c r="S3302" s="26"/>
      <c r="T3302" s="26"/>
    </row>
    <row r="3303" spans="1:20" x14ac:dyDescent="0.25">
      <c r="A3303" s="2" t="s">
        <v>4491</v>
      </c>
      <c r="B3303" s="34"/>
      <c r="C3303" s="36"/>
      <c r="D3303" s="34"/>
      <c r="E3303" s="36"/>
      <c r="F3303" s="10" t="s">
        <v>20</v>
      </c>
      <c r="G3303" s="18" t="s">
        <v>72</v>
      </c>
      <c r="H3303" s="26"/>
      <c r="I3303" s="26"/>
      <c r="J3303" s="26">
        <v>1525000</v>
      </c>
      <c r="K3303" s="26"/>
      <c r="L3303" s="26"/>
      <c r="M3303" s="26"/>
      <c r="N3303" s="26"/>
      <c r="O3303" s="26"/>
      <c r="P3303" s="26"/>
      <c r="Q3303" s="26"/>
      <c r="R3303" s="26"/>
      <c r="S3303" s="26"/>
      <c r="T3303" s="26"/>
    </row>
    <row r="3304" spans="1:20" x14ac:dyDescent="0.25">
      <c r="A3304" s="2" t="s">
        <v>4491</v>
      </c>
      <c r="B3304" s="10" t="s">
        <v>1633</v>
      </c>
      <c r="C3304" s="10"/>
      <c r="D3304" s="10"/>
      <c r="E3304" s="10"/>
      <c r="F3304" s="10"/>
      <c r="G3304" s="10"/>
      <c r="H3304" s="27"/>
      <c r="I3304" s="27"/>
      <c r="J3304" s="27">
        <v>4395000</v>
      </c>
      <c r="K3304" s="27"/>
      <c r="L3304" s="27"/>
      <c r="M3304" s="27"/>
      <c r="N3304" s="27"/>
      <c r="O3304" s="27"/>
      <c r="P3304" s="27"/>
      <c r="Q3304" s="27"/>
      <c r="R3304" s="27"/>
      <c r="S3304" s="27"/>
      <c r="T3304" s="27"/>
    </row>
    <row r="3305" spans="1:20" x14ac:dyDescent="0.25">
      <c r="A3305" s="2" t="s">
        <v>4491</v>
      </c>
      <c r="B3305" s="33">
        <v>8662734</v>
      </c>
      <c r="C3305" s="35" t="s">
        <v>487</v>
      </c>
      <c r="D3305" s="33" t="s">
        <v>1634</v>
      </c>
      <c r="E3305" s="35" t="s">
        <v>1635</v>
      </c>
      <c r="F3305" s="10" t="s">
        <v>13</v>
      </c>
      <c r="G3305" s="18" t="s">
        <v>1636</v>
      </c>
      <c r="H3305" s="26"/>
      <c r="I3305" s="26"/>
      <c r="J3305" s="26">
        <v>224825</v>
      </c>
      <c r="K3305" s="26"/>
      <c r="L3305" s="26"/>
      <c r="M3305" s="26"/>
      <c r="N3305" s="26"/>
      <c r="O3305" s="26"/>
      <c r="P3305" s="26"/>
      <c r="Q3305" s="26"/>
      <c r="R3305" s="26"/>
      <c r="S3305" s="26"/>
      <c r="T3305" s="26"/>
    </row>
    <row r="3306" spans="1:20" x14ac:dyDescent="0.25">
      <c r="A3306" s="2" t="s">
        <v>4491</v>
      </c>
      <c r="B3306" s="34"/>
      <c r="C3306" s="36"/>
      <c r="D3306" s="34"/>
      <c r="E3306" s="36"/>
      <c r="F3306" s="10" t="s">
        <v>819</v>
      </c>
      <c r="G3306" s="18" t="s">
        <v>1636</v>
      </c>
      <c r="H3306" s="26"/>
      <c r="I3306" s="26"/>
      <c r="J3306" s="26">
        <v>5000000</v>
      </c>
      <c r="K3306" s="26"/>
      <c r="L3306" s="26"/>
      <c r="M3306" s="26"/>
      <c r="N3306" s="26"/>
      <c r="O3306" s="26"/>
      <c r="P3306" s="26"/>
      <c r="Q3306" s="26"/>
      <c r="R3306" s="26"/>
      <c r="S3306" s="26"/>
      <c r="T3306" s="26"/>
    </row>
    <row r="3307" spans="1:20" x14ac:dyDescent="0.25">
      <c r="A3307" s="2" t="s">
        <v>4491</v>
      </c>
      <c r="B3307" s="10" t="s">
        <v>1637</v>
      </c>
      <c r="C3307" s="10"/>
      <c r="D3307" s="10"/>
      <c r="E3307" s="10"/>
      <c r="F3307" s="10"/>
      <c r="G3307" s="10"/>
      <c r="H3307" s="27"/>
      <c r="I3307" s="27"/>
      <c r="J3307" s="27">
        <v>5224825</v>
      </c>
      <c r="K3307" s="27"/>
      <c r="L3307" s="27"/>
      <c r="M3307" s="27"/>
      <c r="N3307" s="27"/>
      <c r="O3307" s="27"/>
      <c r="P3307" s="27"/>
      <c r="Q3307" s="27"/>
      <c r="R3307" s="27"/>
      <c r="S3307" s="27"/>
      <c r="T3307" s="27"/>
    </row>
    <row r="3308" spans="1:20" x14ac:dyDescent="0.25">
      <c r="A3308" s="2" t="s">
        <v>4491</v>
      </c>
      <c r="B3308" s="33">
        <v>8695008</v>
      </c>
      <c r="C3308" s="35" t="s">
        <v>593</v>
      </c>
      <c r="D3308" s="33" t="s">
        <v>730</v>
      </c>
      <c r="E3308" s="35" t="s">
        <v>731</v>
      </c>
      <c r="F3308" s="10" t="s">
        <v>20</v>
      </c>
      <c r="G3308" s="18" t="s">
        <v>10</v>
      </c>
      <c r="H3308" s="26"/>
      <c r="I3308" s="26"/>
      <c r="J3308" s="26"/>
      <c r="K3308" s="26"/>
      <c r="L3308" s="26"/>
      <c r="M3308" s="26"/>
      <c r="N3308" s="26">
        <v>51174</v>
      </c>
      <c r="O3308" s="26"/>
      <c r="P3308" s="26"/>
      <c r="Q3308" s="26"/>
      <c r="R3308" s="26"/>
      <c r="S3308" s="26"/>
      <c r="T3308" s="26"/>
    </row>
    <row r="3309" spans="1:20" x14ac:dyDescent="0.25">
      <c r="A3309" s="2" t="s">
        <v>4491</v>
      </c>
      <c r="B3309" s="34"/>
      <c r="C3309" s="36"/>
      <c r="D3309" s="34"/>
      <c r="E3309" s="36"/>
      <c r="F3309" s="10" t="s">
        <v>24</v>
      </c>
      <c r="G3309" s="18" t="s">
        <v>10</v>
      </c>
      <c r="H3309" s="26"/>
      <c r="I3309" s="26"/>
      <c r="J3309" s="26"/>
      <c r="K3309" s="26"/>
      <c r="L3309" s="26"/>
      <c r="M3309" s="26"/>
      <c r="N3309" s="26"/>
      <c r="O3309" s="26">
        <v>51174</v>
      </c>
      <c r="P3309" s="26"/>
      <c r="Q3309" s="26"/>
      <c r="R3309" s="26"/>
      <c r="S3309" s="26"/>
      <c r="T3309" s="26"/>
    </row>
    <row r="3310" spans="1:20" x14ac:dyDescent="0.25">
      <c r="A3310" s="2" t="s">
        <v>4491</v>
      </c>
      <c r="B3310" s="10" t="s">
        <v>1638</v>
      </c>
      <c r="C3310" s="10"/>
      <c r="D3310" s="10"/>
      <c r="E3310" s="10"/>
      <c r="F3310" s="10"/>
      <c r="G3310" s="10"/>
      <c r="H3310" s="27"/>
      <c r="I3310" s="27"/>
      <c r="J3310" s="27"/>
      <c r="K3310" s="27"/>
      <c r="L3310" s="27"/>
      <c r="M3310" s="27"/>
      <c r="N3310" s="27">
        <f>SUM(N3308:N3309)</f>
        <v>51174</v>
      </c>
      <c r="O3310" s="27">
        <f>SUM(O3308:O3309)</f>
        <v>51174</v>
      </c>
      <c r="P3310" s="27"/>
      <c r="Q3310" s="27"/>
      <c r="R3310" s="27"/>
      <c r="S3310" s="27"/>
      <c r="T3310" s="27"/>
    </row>
    <row r="3311" spans="1:20" x14ac:dyDescent="0.25">
      <c r="A3311" s="2" t="s">
        <v>4491</v>
      </c>
      <c r="B3311" s="33">
        <v>8885174</v>
      </c>
      <c r="C3311" s="18" t="s">
        <v>98</v>
      </c>
      <c r="D3311" s="10" t="s">
        <v>99</v>
      </c>
      <c r="E3311" s="18" t="s">
        <v>100</v>
      </c>
      <c r="F3311" s="10" t="s">
        <v>188</v>
      </c>
      <c r="G3311" s="18" t="s">
        <v>10</v>
      </c>
      <c r="H3311" s="26"/>
      <c r="I3311" s="26"/>
      <c r="J3311" s="26"/>
      <c r="K3311" s="26"/>
      <c r="L3311" s="26"/>
      <c r="M3311" s="26"/>
      <c r="N3311" s="26">
        <v>1704480</v>
      </c>
      <c r="O3311" s="26"/>
      <c r="P3311" s="26"/>
      <c r="Q3311" s="26"/>
      <c r="R3311" s="26"/>
      <c r="S3311" s="26"/>
      <c r="T3311" s="26"/>
    </row>
    <row r="3312" spans="1:20" x14ac:dyDescent="0.25">
      <c r="A3312" s="2" t="s">
        <v>4491</v>
      </c>
      <c r="B3312" s="37"/>
      <c r="C3312" s="18"/>
      <c r="D3312" s="10" t="s">
        <v>1227</v>
      </c>
      <c r="E3312" s="18" t="s">
        <v>1228</v>
      </c>
      <c r="F3312" s="10" t="s">
        <v>39</v>
      </c>
      <c r="G3312" s="18" t="s">
        <v>10</v>
      </c>
      <c r="H3312" s="26"/>
      <c r="I3312" s="26"/>
      <c r="J3312" s="26"/>
      <c r="K3312" s="26"/>
      <c r="L3312" s="26"/>
      <c r="M3312" s="26"/>
      <c r="N3312" s="26"/>
      <c r="O3312" s="26">
        <v>6474893</v>
      </c>
      <c r="P3312" s="26"/>
      <c r="Q3312" s="26"/>
      <c r="R3312" s="26"/>
      <c r="S3312" s="26"/>
      <c r="T3312" s="26"/>
    </row>
    <row r="3313" spans="1:20" x14ac:dyDescent="0.25">
      <c r="A3313" s="2" t="s">
        <v>4491</v>
      </c>
      <c r="B3313" s="37"/>
      <c r="C3313" s="35" t="s">
        <v>29</v>
      </c>
      <c r="D3313" s="33" t="s">
        <v>498</v>
      </c>
      <c r="E3313" s="35" t="s">
        <v>499</v>
      </c>
      <c r="F3313" s="10" t="s">
        <v>102</v>
      </c>
      <c r="G3313" s="18" t="s">
        <v>10</v>
      </c>
      <c r="H3313" s="26"/>
      <c r="I3313" s="26"/>
      <c r="J3313" s="26"/>
      <c r="K3313" s="26"/>
      <c r="L3313" s="26"/>
      <c r="M3313" s="26"/>
      <c r="N3313" s="26">
        <v>180000</v>
      </c>
      <c r="O3313" s="26"/>
      <c r="P3313" s="26"/>
      <c r="Q3313" s="26"/>
      <c r="R3313" s="26"/>
      <c r="S3313" s="26"/>
      <c r="T3313" s="26"/>
    </row>
    <row r="3314" spans="1:20" x14ac:dyDescent="0.25">
      <c r="A3314" s="2" t="s">
        <v>4491</v>
      </c>
      <c r="B3314" s="37"/>
      <c r="C3314" s="38"/>
      <c r="D3314" s="37"/>
      <c r="E3314" s="38"/>
      <c r="F3314" s="10" t="s">
        <v>53</v>
      </c>
      <c r="G3314" s="18" t="s">
        <v>10</v>
      </c>
      <c r="H3314" s="26"/>
      <c r="I3314" s="26"/>
      <c r="J3314" s="26"/>
      <c r="K3314" s="26"/>
      <c r="L3314" s="26"/>
      <c r="M3314" s="26"/>
      <c r="N3314" s="26">
        <v>405000</v>
      </c>
      <c r="O3314" s="26"/>
      <c r="P3314" s="26"/>
      <c r="Q3314" s="26"/>
      <c r="R3314" s="26"/>
      <c r="S3314" s="26"/>
      <c r="T3314" s="26"/>
    </row>
    <row r="3315" spans="1:20" x14ac:dyDescent="0.25">
      <c r="A3315" s="2" t="s">
        <v>4491</v>
      </c>
      <c r="B3315" s="37"/>
      <c r="C3315" s="38"/>
      <c r="D3315" s="37"/>
      <c r="E3315" s="38"/>
      <c r="F3315" s="10" t="s">
        <v>18</v>
      </c>
      <c r="G3315" s="18" t="s">
        <v>10</v>
      </c>
      <c r="H3315" s="26"/>
      <c r="I3315" s="26"/>
      <c r="J3315" s="26"/>
      <c r="K3315" s="26"/>
      <c r="L3315" s="26"/>
      <c r="M3315" s="26"/>
      <c r="N3315" s="26">
        <v>600000</v>
      </c>
      <c r="O3315" s="26"/>
      <c r="P3315" s="26"/>
      <c r="Q3315" s="26"/>
      <c r="R3315" s="26"/>
      <c r="S3315" s="26"/>
      <c r="T3315" s="26"/>
    </row>
    <row r="3316" spans="1:20" x14ac:dyDescent="0.25">
      <c r="A3316" s="2" t="s">
        <v>4491</v>
      </c>
      <c r="B3316" s="37"/>
      <c r="C3316" s="38"/>
      <c r="D3316" s="37"/>
      <c r="E3316" s="38"/>
      <c r="F3316" s="10" t="s">
        <v>22</v>
      </c>
      <c r="G3316" s="18" t="s">
        <v>10</v>
      </c>
      <c r="H3316" s="26"/>
      <c r="I3316" s="26"/>
      <c r="J3316" s="26"/>
      <c r="K3316" s="26"/>
      <c r="L3316" s="26"/>
      <c r="M3316" s="26"/>
      <c r="N3316" s="26">
        <v>375413</v>
      </c>
      <c r="O3316" s="26"/>
      <c r="P3316" s="26"/>
      <c r="Q3316" s="26"/>
      <c r="R3316" s="26"/>
      <c r="S3316" s="26"/>
      <c r="T3316" s="26"/>
    </row>
    <row r="3317" spans="1:20" x14ac:dyDescent="0.25">
      <c r="A3317" s="2" t="s">
        <v>4491</v>
      </c>
      <c r="B3317" s="37"/>
      <c r="C3317" s="38"/>
      <c r="D3317" s="37"/>
      <c r="E3317" s="38"/>
      <c r="F3317" s="10" t="s">
        <v>23</v>
      </c>
      <c r="G3317" s="18" t="s">
        <v>10</v>
      </c>
      <c r="H3317" s="26"/>
      <c r="I3317" s="26"/>
      <c r="J3317" s="26"/>
      <c r="K3317" s="26"/>
      <c r="L3317" s="26"/>
      <c r="M3317" s="26"/>
      <c r="N3317" s="26">
        <v>600000</v>
      </c>
      <c r="O3317" s="26"/>
      <c r="P3317" s="26"/>
      <c r="Q3317" s="26"/>
      <c r="R3317" s="26"/>
      <c r="S3317" s="26"/>
      <c r="T3317" s="26"/>
    </row>
    <row r="3318" spans="1:20" x14ac:dyDescent="0.25">
      <c r="A3318" s="2" t="s">
        <v>4491</v>
      </c>
      <c r="B3318" s="37"/>
      <c r="C3318" s="38"/>
      <c r="D3318" s="34"/>
      <c r="E3318" s="36"/>
      <c r="F3318" s="10" t="s">
        <v>181</v>
      </c>
      <c r="G3318" s="18" t="s">
        <v>10</v>
      </c>
      <c r="H3318" s="26"/>
      <c r="I3318" s="26"/>
      <c r="J3318" s="26"/>
      <c r="K3318" s="26"/>
      <c r="L3318" s="26"/>
      <c r="M3318" s="26"/>
      <c r="N3318" s="26">
        <v>360000</v>
      </c>
      <c r="O3318" s="26"/>
      <c r="P3318" s="26"/>
      <c r="Q3318" s="26"/>
      <c r="R3318" s="26"/>
      <c r="S3318" s="26"/>
      <c r="T3318" s="26"/>
    </row>
    <row r="3319" spans="1:20" x14ac:dyDescent="0.25">
      <c r="A3319" s="2" t="s">
        <v>4491</v>
      </c>
      <c r="B3319" s="34"/>
      <c r="C3319" s="36"/>
      <c r="D3319" s="10" t="s">
        <v>966</v>
      </c>
      <c r="E3319" s="18" t="s">
        <v>967</v>
      </c>
      <c r="F3319" s="10" t="s">
        <v>20</v>
      </c>
      <c r="G3319" s="18" t="s">
        <v>10</v>
      </c>
      <c r="H3319" s="26"/>
      <c r="I3319" s="26"/>
      <c r="J3319" s="26"/>
      <c r="K3319" s="26"/>
      <c r="L3319" s="26"/>
      <c r="M3319" s="26"/>
      <c r="N3319" s="26">
        <v>2250000</v>
      </c>
      <c r="O3319" s="26"/>
      <c r="P3319" s="26"/>
      <c r="Q3319" s="26"/>
      <c r="R3319" s="26"/>
      <c r="S3319" s="26"/>
      <c r="T3319" s="26"/>
    </row>
    <row r="3320" spans="1:20" x14ac:dyDescent="0.25">
      <c r="A3320" s="2" t="s">
        <v>4491</v>
      </c>
      <c r="B3320" s="10" t="s">
        <v>1639</v>
      </c>
      <c r="C3320" s="10"/>
      <c r="D3320" s="10"/>
      <c r="E3320" s="10"/>
      <c r="F3320" s="10"/>
      <c r="G3320" s="10"/>
      <c r="H3320" s="27"/>
      <c r="I3320" s="27"/>
      <c r="J3320" s="27"/>
      <c r="K3320" s="27"/>
      <c r="L3320" s="27"/>
      <c r="M3320" s="27"/>
      <c r="N3320" s="27">
        <f>SUM(N3311:N3319)</f>
        <v>6474893</v>
      </c>
      <c r="O3320" s="27">
        <f>SUM(O3311:O3319)</f>
        <v>6474893</v>
      </c>
      <c r="P3320" s="27"/>
      <c r="Q3320" s="27"/>
      <c r="R3320" s="27"/>
      <c r="S3320" s="27"/>
      <c r="T3320" s="27"/>
    </row>
    <row r="3321" spans="1:20" x14ac:dyDescent="0.25">
      <c r="A3321" s="2" t="s">
        <v>4491</v>
      </c>
      <c r="B3321" s="33">
        <v>8830374</v>
      </c>
      <c r="C3321" s="35" t="s">
        <v>621</v>
      </c>
      <c r="D3321" s="33" t="s">
        <v>1201</v>
      </c>
      <c r="E3321" s="35" t="s">
        <v>1202</v>
      </c>
      <c r="F3321" s="10" t="s">
        <v>52</v>
      </c>
      <c r="G3321" s="18" t="s">
        <v>10</v>
      </c>
      <c r="H3321" s="26"/>
      <c r="I3321" s="26"/>
      <c r="J3321" s="26"/>
      <c r="K3321" s="26"/>
      <c r="L3321" s="26"/>
      <c r="M3321" s="26"/>
      <c r="N3321" s="26"/>
      <c r="O3321" s="26">
        <v>690000</v>
      </c>
      <c r="P3321" s="26"/>
      <c r="Q3321" s="26"/>
      <c r="R3321" s="26"/>
      <c r="S3321" s="26"/>
      <c r="T3321" s="26"/>
    </row>
    <row r="3322" spans="1:20" x14ac:dyDescent="0.25">
      <c r="A3322" s="2" t="s">
        <v>4491</v>
      </c>
      <c r="B3322" s="37"/>
      <c r="C3322" s="38"/>
      <c r="D3322" s="37"/>
      <c r="E3322" s="38"/>
      <c r="F3322" s="10" t="s">
        <v>9</v>
      </c>
      <c r="G3322" s="18" t="s">
        <v>10</v>
      </c>
      <c r="H3322" s="26"/>
      <c r="I3322" s="26"/>
      <c r="J3322" s="26"/>
      <c r="K3322" s="26"/>
      <c r="L3322" s="26"/>
      <c r="M3322" s="26"/>
      <c r="N3322" s="26"/>
      <c r="O3322" s="26">
        <v>70000</v>
      </c>
      <c r="P3322" s="26"/>
      <c r="Q3322" s="26"/>
      <c r="R3322" s="26"/>
      <c r="S3322" s="26"/>
      <c r="T3322" s="26"/>
    </row>
    <row r="3323" spans="1:20" x14ac:dyDescent="0.25">
      <c r="A3323" s="2" t="s">
        <v>4491</v>
      </c>
      <c r="B3323" s="37"/>
      <c r="C3323" s="38"/>
      <c r="D3323" s="37"/>
      <c r="E3323" s="38"/>
      <c r="F3323" s="10" t="s">
        <v>53</v>
      </c>
      <c r="G3323" s="18" t="s">
        <v>10</v>
      </c>
      <c r="H3323" s="26"/>
      <c r="I3323" s="26"/>
      <c r="J3323" s="26"/>
      <c r="K3323" s="26"/>
      <c r="L3323" s="26"/>
      <c r="M3323" s="26"/>
      <c r="N3323" s="26">
        <v>70000</v>
      </c>
      <c r="O3323" s="26"/>
      <c r="P3323" s="26"/>
      <c r="Q3323" s="26"/>
      <c r="R3323" s="26"/>
      <c r="S3323" s="26"/>
      <c r="T3323" s="26"/>
    </row>
    <row r="3324" spans="1:20" x14ac:dyDescent="0.25">
      <c r="A3324" s="2" t="s">
        <v>4491</v>
      </c>
      <c r="B3324" s="34"/>
      <c r="C3324" s="36"/>
      <c r="D3324" s="34"/>
      <c r="E3324" s="36"/>
      <c r="F3324" s="10" t="s">
        <v>188</v>
      </c>
      <c r="G3324" s="18" t="s">
        <v>10</v>
      </c>
      <c r="H3324" s="26"/>
      <c r="I3324" s="26"/>
      <c r="J3324" s="26"/>
      <c r="K3324" s="26"/>
      <c r="L3324" s="26"/>
      <c r="M3324" s="26"/>
      <c r="N3324" s="26">
        <v>690000</v>
      </c>
      <c r="O3324" s="26"/>
      <c r="P3324" s="26"/>
      <c r="Q3324" s="26"/>
      <c r="R3324" s="26"/>
      <c r="S3324" s="26"/>
      <c r="T3324" s="26"/>
    </row>
    <row r="3325" spans="1:20" x14ac:dyDescent="0.25">
      <c r="A3325" s="2" t="s">
        <v>4491</v>
      </c>
      <c r="B3325" s="10" t="s">
        <v>1640</v>
      </c>
      <c r="C3325" s="10"/>
      <c r="D3325" s="10"/>
      <c r="E3325" s="10"/>
      <c r="F3325" s="10"/>
      <c r="G3325" s="10"/>
      <c r="H3325" s="27"/>
      <c r="I3325" s="27"/>
      <c r="J3325" s="27"/>
      <c r="K3325" s="27"/>
      <c r="L3325" s="27"/>
      <c r="M3325" s="27"/>
      <c r="N3325" s="27">
        <f>SUM(N3321:N3324)</f>
        <v>760000</v>
      </c>
      <c r="O3325" s="27">
        <f>SUM(O3321:O3324)</f>
        <v>760000</v>
      </c>
      <c r="P3325" s="27"/>
      <c r="Q3325" s="27"/>
      <c r="R3325" s="27"/>
      <c r="S3325" s="27"/>
      <c r="T3325" s="27"/>
    </row>
    <row r="3326" spans="1:20" x14ac:dyDescent="0.25">
      <c r="A3326" s="2" t="s">
        <v>4491</v>
      </c>
      <c r="B3326" s="33">
        <v>8828950</v>
      </c>
      <c r="C3326" s="35" t="s">
        <v>487</v>
      </c>
      <c r="D3326" s="33" t="s">
        <v>488</v>
      </c>
      <c r="E3326" s="35" t="s">
        <v>489</v>
      </c>
      <c r="F3326" s="10" t="s">
        <v>9</v>
      </c>
      <c r="G3326" s="18" t="s">
        <v>10</v>
      </c>
      <c r="H3326" s="26"/>
      <c r="I3326" s="26"/>
      <c r="J3326" s="26"/>
      <c r="K3326" s="26"/>
      <c r="L3326" s="26"/>
      <c r="M3326" s="26"/>
      <c r="N3326" s="26">
        <v>100000</v>
      </c>
      <c r="O3326" s="26"/>
      <c r="P3326" s="26"/>
      <c r="Q3326" s="26"/>
      <c r="R3326" s="26"/>
      <c r="S3326" s="26"/>
      <c r="T3326" s="26"/>
    </row>
    <row r="3327" spans="1:20" x14ac:dyDescent="0.25">
      <c r="A3327" s="2" t="s">
        <v>4491</v>
      </c>
      <c r="B3327" s="37"/>
      <c r="C3327" s="38"/>
      <c r="D3327" s="37"/>
      <c r="E3327" s="38"/>
      <c r="F3327" s="10" t="s">
        <v>103</v>
      </c>
      <c r="G3327" s="18" t="s">
        <v>10</v>
      </c>
      <c r="H3327" s="26"/>
      <c r="I3327" s="26"/>
      <c r="J3327" s="26"/>
      <c r="K3327" s="26"/>
      <c r="L3327" s="26"/>
      <c r="M3327" s="26"/>
      <c r="N3327" s="26">
        <v>50000</v>
      </c>
      <c r="O3327" s="26"/>
      <c r="P3327" s="26"/>
      <c r="Q3327" s="26"/>
      <c r="R3327" s="26"/>
      <c r="S3327" s="26"/>
      <c r="T3327" s="26"/>
    </row>
    <row r="3328" spans="1:20" x14ac:dyDescent="0.25">
      <c r="A3328" s="2" t="s">
        <v>4491</v>
      </c>
      <c r="B3328" s="37"/>
      <c r="C3328" s="38"/>
      <c r="D3328" s="37"/>
      <c r="E3328" s="38"/>
      <c r="F3328" s="10" t="s">
        <v>15</v>
      </c>
      <c r="G3328" s="18" t="s">
        <v>10</v>
      </c>
      <c r="H3328" s="26"/>
      <c r="I3328" s="26"/>
      <c r="J3328" s="26"/>
      <c r="K3328" s="26"/>
      <c r="L3328" s="26"/>
      <c r="M3328" s="26"/>
      <c r="N3328" s="26">
        <v>50000</v>
      </c>
      <c r="O3328" s="26"/>
      <c r="P3328" s="26"/>
      <c r="Q3328" s="26"/>
      <c r="R3328" s="26"/>
      <c r="S3328" s="26"/>
      <c r="T3328" s="26"/>
    </row>
    <row r="3329" spans="1:20" x14ac:dyDescent="0.25">
      <c r="A3329" s="2" t="s">
        <v>4491</v>
      </c>
      <c r="B3329" s="37"/>
      <c r="C3329" s="38"/>
      <c r="D3329" s="37"/>
      <c r="E3329" s="38"/>
      <c r="F3329" s="10" t="s">
        <v>22</v>
      </c>
      <c r="G3329" s="18" t="s">
        <v>10</v>
      </c>
      <c r="H3329" s="26"/>
      <c r="I3329" s="26"/>
      <c r="J3329" s="26"/>
      <c r="K3329" s="26"/>
      <c r="L3329" s="26"/>
      <c r="M3329" s="26"/>
      <c r="N3329" s="26"/>
      <c r="O3329" s="26">
        <v>320000</v>
      </c>
      <c r="P3329" s="26"/>
      <c r="Q3329" s="26"/>
      <c r="R3329" s="26"/>
      <c r="S3329" s="26"/>
      <c r="T3329" s="26"/>
    </row>
    <row r="3330" spans="1:20" x14ac:dyDescent="0.25">
      <c r="A3330" s="2" t="s">
        <v>4491</v>
      </c>
      <c r="B3330" s="34"/>
      <c r="C3330" s="36"/>
      <c r="D3330" s="34"/>
      <c r="E3330" s="36"/>
      <c r="F3330" s="10" t="s">
        <v>24</v>
      </c>
      <c r="G3330" s="18" t="s">
        <v>10</v>
      </c>
      <c r="H3330" s="26"/>
      <c r="I3330" s="26"/>
      <c r="J3330" s="26"/>
      <c r="K3330" s="26"/>
      <c r="L3330" s="26"/>
      <c r="M3330" s="26"/>
      <c r="N3330" s="26">
        <v>120000</v>
      </c>
      <c r="O3330" s="26"/>
      <c r="P3330" s="26"/>
      <c r="Q3330" s="26"/>
      <c r="R3330" s="26"/>
      <c r="S3330" s="26"/>
      <c r="T3330" s="26"/>
    </row>
    <row r="3331" spans="1:20" x14ac:dyDescent="0.25">
      <c r="A3331" s="2" t="s">
        <v>4491</v>
      </c>
      <c r="B3331" s="10" t="s">
        <v>1641</v>
      </c>
      <c r="C3331" s="10"/>
      <c r="D3331" s="10"/>
      <c r="E3331" s="10"/>
      <c r="F3331" s="10"/>
      <c r="G3331" s="10"/>
      <c r="H3331" s="27"/>
      <c r="I3331" s="27"/>
      <c r="J3331" s="27"/>
      <c r="K3331" s="27"/>
      <c r="L3331" s="27"/>
      <c r="M3331" s="27"/>
      <c r="N3331" s="27">
        <f>SUM(N3326:N3330)</f>
        <v>320000</v>
      </c>
      <c r="O3331" s="27">
        <f>SUM(O3326:O3330)</f>
        <v>320000</v>
      </c>
      <c r="P3331" s="27"/>
      <c r="Q3331" s="27"/>
      <c r="R3331" s="27"/>
      <c r="S3331" s="27"/>
      <c r="T3331" s="27"/>
    </row>
    <row r="3332" spans="1:20" x14ac:dyDescent="0.25">
      <c r="A3332" s="2" t="s">
        <v>4491</v>
      </c>
      <c r="B3332" s="33">
        <v>8830141</v>
      </c>
      <c r="C3332" s="35" t="s">
        <v>6</v>
      </c>
      <c r="D3332" s="33" t="s">
        <v>1235</v>
      </c>
      <c r="E3332" s="35" t="s">
        <v>1236</v>
      </c>
      <c r="F3332" s="10" t="s">
        <v>52</v>
      </c>
      <c r="G3332" s="18" t="s">
        <v>10</v>
      </c>
      <c r="H3332" s="26"/>
      <c r="I3332" s="26"/>
      <c r="J3332" s="26"/>
      <c r="K3332" s="26"/>
      <c r="L3332" s="26"/>
      <c r="M3332" s="26"/>
      <c r="N3332" s="26"/>
      <c r="O3332" s="26">
        <v>20000</v>
      </c>
      <c r="P3332" s="26"/>
      <c r="Q3332" s="26"/>
      <c r="R3332" s="26"/>
      <c r="S3332" s="26"/>
      <c r="T3332" s="26"/>
    </row>
    <row r="3333" spans="1:20" x14ac:dyDescent="0.25">
      <c r="A3333" s="2" t="s">
        <v>4491</v>
      </c>
      <c r="B3333" s="37"/>
      <c r="C3333" s="38"/>
      <c r="D3333" s="37"/>
      <c r="E3333" s="38"/>
      <c r="F3333" s="10" t="s">
        <v>13</v>
      </c>
      <c r="G3333" s="18" t="s">
        <v>10</v>
      </c>
      <c r="H3333" s="26"/>
      <c r="I3333" s="26"/>
      <c r="J3333" s="26"/>
      <c r="K3333" s="26"/>
      <c r="L3333" s="26"/>
      <c r="M3333" s="26"/>
      <c r="N3333" s="26"/>
      <c r="O3333" s="26">
        <v>300000</v>
      </c>
      <c r="P3333" s="26"/>
      <c r="Q3333" s="26"/>
      <c r="R3333" s="26"/>
      <c r="S3333" s="26"/>
      <c r="T3333" s="26"/>
    </row>
    <row r="3334" spans="1:20" x14ac:dyDescent="0.25">
      <c r="A3334" s="2" t="s">
        <v>4491</v>
      </c>
      <c r="B3334" s="34"/>
      <c r="C3334" s="36"/>
      <c r="D3334" s="34"/>
      <c r="E3334" s="36"/>
      <c r="F3334" s="10" t="s">
        <v>18</v>
      </c>
      <c r="G3334" s="18" t="s">
        <v>10</v>
      </c>
      <c r="H3334" s="26"/>
      <c r="I3334" s="26"/>
      <c r="J3334" s="26"/>
      <c r="K3334" s="26"/>
      <c r="L3334" s="26"/>
      <c r="M3334" s="26"/>
      <c r="N3334" s="26">
        <v>320000</v>
      </c>
      <c r="O3334" s="26"/>
      <c r="P3334" s="26"/>
      <c r="Q3334" s="26"/>
      <c r="R3334" s="26"/>
      <c r="S3334" s="26"/>
      <c r="T3334" s="26"/>
    </row>
    <row r="3335" spans="1:20" x14ac:dyDescent="0.25">
      <c r="A3335" s="2" t="s">
        <v>4491</v>
      </c>
      <c r="B3335" s="10" t="s">
        <v>1642</v>
      </c>
      <c r="C3335" s="10"/>
      <c r="D3335" s="10"/>
      <c r="E3335" s="10"/>
      <c r="F3335" s="10"/>
      <c r="G3335" s="10"/>
      <c r="H3335" s="27"/>
      <c r="I3335" s="27"/>
      <c r="J3335" s="27"/>
      <c r="K3335" s="27"/>
      <c r="L3335" s="27"/>
      <c r="M3335" s="27"/>
      <c r="N3335" s="27">
        <f>SUM(N3332:N3334)</f>
        <v>320000</v>
      </c>
      <c r="O3335" s="27">
        <f>SUM(O3332:O3334)</f>
        <v>320000</v>
      </c>
      <c r="P3335" s="27"/>
      <c r="Q3335" s="27"/>
      <c r="R3335" s="27"/>
      <c r="S3335" s="27"/>
      <c r="T3335" s="27"/>
    </row>
    <row r="3336" spans="1:20" x14ac:dyDescent="0.25">
      <c r="A3336" s="2" t="s">
        <v>4491</v>
      </c>
      <c r="B3336" s="33">
        <v>8813363</v>
      </c>
      <c r="C3336" s="35" t="s">
        <v>109</v>
      </c>
      <c r="D3336" s="33" t="s">
        <v>114</v>
      </c>
      <c r="E3336" s="35" t="s">
        <v>115</v>
      </c>
      <c r="F3336" s="10" t="s">
        <v>44</v>
      </c>
      <c r="G3336" s="18" t="s">
        <v>10</v>
      </c>
      <c r="H3336" s="26"/>
      <c r="I3336" s="26"/>
      <c r="J3336" s="26"/>
      <c r="K3336" s="26"/>
      <c r="L3336" s="26"/>
      <c r="M3336" s="26"/>
      <c r="N3336" s="26">
        <v>1086050</v>
      </c>
      <c r="O3336" s="26"/>
      <c r="P3336" s="26"/>
      <c r="Q3336" s="26"/>
      <c r="R3336" s="26"/>
      <c r="S3336" s="26"/>
      <c r="T3336" s="26"/>
    </row>
    <row r="3337" spans="1:20" x14ac:dyDescent="0.25">
      <c r="A3337" s="2" t="s">
        <v>4491</v>
      </c>
      <c r="B3337" s="37"/>
      <c r="C3337" s="38"/>
      <c r="D3337" s="37"/>
      <c r="E3337" s="38"/>
      <c r="F3337" s="10" t="s">
        <v>170</v>
      </c>
      <c r="G3337" s="18" t="s">
        <v>10</v>
      </c>
      <c r="H3337" s="26"/>
      <c r="I3337" s="26"/>
      <c r="J3337" s="26"/>
      <c r="K3337" s="26"/>
      <c r="L3337" s="26"/>
      <c r="M3337" s="26"/>
      <c r="N3337" s="26"/>
      <c r="O3337" s="26">
        <v>480000</v>
      </c>
      <c r="P3337" s="26"/>
      <c r="Q3337" s="26"/>
      <c r="R3337" s="26"/>
      <c r="S3337" s="26"/>
      <c r="T3337" s="26"/>
    </row>
    <row r="3338" spans="1:20" x14ac:dyDescent="0.25">
      <c r="A3338" s="2" t="s">
        <v>4491</v>
      </c>
      <c r="B3338" s="34"/>
      <c r="C3338" s="36"/>
      <c r="D3338" s="34"/>
      <c r="E3338" s="36"/>
      <c r="F3338" s="10" t="s">
        <v>20</v>
      </c>
      <c r="G3338" s="18" t="s">
        <v>10</v>
      </c>
      <c r="H3338" s="26"/>
      <c r="I3338" s="26"/>
      <c r="J3338" s="26"/>
      <c r="K3338" s="26"/>
      <c r="L3338" s="26"/>
      <c r="M3338" s="26"/>
      <c r="N3338" s="26"/>
      <c r="O3338" s="26">
        <v>606050</v>
      </c>
      <c r="P3338" s="26"/>
      <c r="Q3338" s="26"/>
      <c r="R3338" s="26"/>
      <c r="S3338" s="26"/>
      <c r="T3338" s="26"/>
    </row>
    <row r="3339" spans="1:20" x14ac:dyDescent="0.25">
      <c r="A3339" s="2" t="s">
        <v>4491</v>
      </c>
      <c r="B3339" s="10" t="s">
        <v>1643</v>
      </c>
      <c r="C3339" s="10"/>
      <c r="D3339" s="10"/>
      <c r="E3339" s="10"/>
      <c r="F3339" s="10"/>
      <c r="G3339" s="10"/>
      <c r="H3339" s="27"/>
      <c r="I3339" s="27"/>
      <c r="J3339" s="27"/>
      <c r="K3339" s="27"/>
      <c r="L3339" s="27"/>
      <c r="M3339" s="27"/>
      <c r="N3339" s="27">
        <f>SUM(N3336:N3338)</f>
        <v>1086050</v>
      </c>
      <c r="O3339" s="27">
        <f>SUM(O3336:O3338)</f>
        <v>1086050</v>
      </c>
      <c r="P3339" s="27"/>
      <c r="Q3339" s="27"/>
      <c r="R3339" s="27"/>
      <c r="S3339" s="27"/>
      <c r="T3339" s="27"/>
    </row>
    <row r="3340" spans="1:20" x14ac:dyDescent="0.25">
      <c r="A3340" s="2" t="s">
        <v>4491</v>
      </c>
      <c r="B3340" s="33">
        <v>8827598</v>
      </c>
      <c r="C3340" s="35" t="s">
        <v>56</v>
      </c>
      <c r="D3340" s="33" t="s">
        <v>57</v>
      </c>
      <c r="E3340" s="35" t="s">
        <v>58</v>
      </c>
      <c r="F3340" s="10" t="s">
        <v>170</v>
      </c>
      <c r="G3340" s="18" t="s">
        <v>10</v>
      </c>
      <c r="H3340" s="26"/>
      <c r="I3340" s="26"/>
      <c r="J3340" s="26"/>
      <c r="K3340" s="26"/>
      <c r="L3340" s="26"/>
      <c r="M3340" s="26"/>
      <c r="N3340" s="26"/>
      <c r="O3340" s="26">
        <v>117200</v>
      </c>
      <c r="P3340" s="26"/>
      <c r="Q3340" s="26"/>
      <c r="R3340" s="26"/>
      <c r="S3340" s="26"/>
      <c r="T3340" s="26"/>
    </row>
    <row r="3341" spans="1:20" x14ac:dyDescent="0.25">
      <c r="A3341" s="2" t="s">
        <v>4491</v>
      </c>
      <c r="B3341" s="34"/>
      <c r="C3341" s="36"/>
      <c r="D3341" s="34"/>
      <c r="E3341" s="36"/>
      <c r="F3341" s="10" t="s">
        <v>20</v>
      </c>
      <c r="G3341" s="18" t="s">
        <v>10</v>
      </c>
      <c r="H3341" s="26"/>
      <c r="I3341" s="26"/>
      <c r="J3341" s="26"/>
      <c r="K3341" s="26"/>
      <c r="L3341" s="26"/>
      <c r="M3341" s="26"/>
      <c r="N3341" s="26">
        <v>117200</v>
      </c>
      <c r="O3341" s="26"/>
      <c r="P3341" s="26"/>
      <c r="Q3341" s="26"/>
      <c r="R3341" s="26"/>
      <c r="S3341" s="26"/>
      <c r="T3341" s="26"/>
    </row>
    <row r="3342" spans="1:20" x14ac:dyDescent="0.25">
      <c r="A3342" s="2" t="s">
        <v>4491</v>
      </c>
      <c r="B3342" s="10" t="s">
        <v>1644</v>
      </c>
      <c r="C3342" s="10"/>
      <c r="D3342" s="10"/>
      <c r="E3342" s="10"/>
      <c r="F3342" s="10"/>
      <c r="G3342" s="10"/>
      <c r="H3342" s="27"/>
      <c r="I3342" s="27"/>
      <c r="J3342" s="27"/>
      <c r="K3342" s="27"/>
      <c r="L3342" s="27"/>
      <c r="M3342" s="27"/>
      <c r="N3342" s="27">
        <f>SUM(N3340:N3341)</f>
        <v>117200</v>
      </c>
      <c r="O3342" s="27">
        <f>SUM(O3340:O3341)</f>
        <v>117200</v>
      </c>
      <c r="P3342" s="27"/>
      <c r="Q3342" s="27"/>
      <c r="R3342" s="27"/>
      <c r="S3342" s="27"/>
      <c r="T3342" s="27"/>
    </row>
    <row r="3343" spans="1:20" x14ac:dyDescent="0.25">
      <c r="A3343" s="2" t="s">
        <v>4491</v>
      </c>
      <c r="B3343" s="33">
        <v>8817338</v>
      </c>
      <c r="C3343" s="35" t="s">
        <v>629</v>
      </c>
      <c r="D3343" s="10" t="s">
        <v>1261</v>
      </c>
      <c r="E3343" s="18" t="s">
        <v>1262</v>
      </c>
      <c r="F3343" s="10" t="s">
        <v>24</v>
      </c>
      <c r="G3343" s="18" t="s">
        <v>10</v>
      </c>
      <c r="H3343" s="26"/>
      <c r="I3343" s="26"/>
      <c r="J3343" s="26"/>
      <c r="K3343" s="26"/>
      <c r="L3343" s="26"/>
      <c r="M3343" s="26"/>
      <c r="N3343" s="26">
        <v>1000000</v>
      </c>
      <c r="O3343" s="26"/>
      <c r="P3343" s="26"/>
      <c r="Q3343" s="26"/>
      <c r="R3343" s="26"/>
      <c r="S3343" s="26"/>
      <c r="T3343" s="26"/>
    </row>
    <row r="3344" spans="1:20" x14ac:dyDescent="0.25">
      <c r="A3344" s="2" t="s">
        <v>4491</v>
      </c>
      <c r="B3344" s="37"/>
      <c r="C3344" s="38"/>
      <c r="D3344" s="33" t="s">
        <v>1645</v>
      </c>
      <c r="E3344" s="35" t="s">
        <v>1646</v>
      </c>
      <c r="F3344" s="10" t="s">
        <v>17</v>
      </c>
      <c r="G3344" s="18" t="s">
        <v>10</v>
      </c>
      <c r="H3344" s="26"/>
      <c r="I3344" s="26"/>
      <c r="J3344" s="26"/>
      <c r="K3344" s="26"/>
      <c r="L3344" s="26"/>
      <c r="M3344" s="26"/>
      <c r="N3344" s="26"/>
      <c r="O3344" s="26">
        <v>300000</v>
      </c>
      <c r="P3344" s="26"/>
      <c r="Q3344" s="26"/>
      <c r="R3344" s="26"/>
      <c r="S3344" s="26"/>
      <c r="T3344" s="26"/>
    </row>
    <row r="3345" spans="1:20" x14ac:dyDescent="0.25">
      <c r="A3345" s="2" t="s">
        <v>4491</v>
      </c>
      <c r="B3345" s="37"/>
      <c r="C3345" s="38"/>
      <c r="D3345" s="37"/>
      <c r="E3345" s="38"/>
      <c r="F3345" s="10" t="s">
        <v>20</v>
      </c>
      <c r="G3345" s="18" t="s">
        <v>10</v>
      </c>
      <c r="H3345" s="26"/>
      <c r="I3345" s="26"/>
      <c r="J3345" s="26"/>
      <c r="K3345" s="26"/>
      <c r="L3345" s="26"/>
      <c r="M3345" s="26"/>
      <c r="N3345" s="26"/>
      <c r="O3345" s="26">
        <v>300000</v>
      </c>
      <c r="P3345" s="26"/>
      <c r="Q3345" s="26"/>
      <c r="R3345" s="26"/>
      <c r="S3345" s="26"/>
      <c r="T3345" s="26"/>
    </row>
    <row r="3346" spans="1:20" x14ac:dyDescent="0.25">
      <c r="A3346" s="2" t="s">
        <v>4491</v>
      </c>
      <c r="B3346" s="34"/>
      <c r="C3346" s="36"/>
      <c r="D3346" s="34"/>
      <c r="E3346" s="36"/>
      <c r="F3346" s="10" t="s">
        <v>24</v>
      </c>
      <c r="G3346" s="18" t="s">
        <v>10</v>
      </c>
      <c r="H3346" s="26"/>
      <c r="I3346" s="26"/>
      <c r="J3346" s="26"/>
      <c r="K3346" s="26"/>
      <c r="L3346" s="26"/>
      <c r="M3346" s="26"/>
      <c r="N3346" s="26"/>
      <c r="O3346" s="26">
        <v>400000</v>
      </c>
      <c r="P3346" s="26"/>
      <c r="Q3346" s="26"/>
      <c r="R3346" s="26"/>
      <c r="S3346" s="26"/>
      <c r="T3346" s="26"/>
    </row>
    <row r="3347" spans="1:20" x14ac:dyDescent="0.25">
      <c r="A3347" s="2" t="s">
        <v>4491</v>
      </c>
      <c r="B3347" s="10" t="s">
        <v>1647</v>
      </c>
      <c r="C3347" s="10"/>
      <c r="D3347" s="10"/>
      <c r="E3347" s="10"/>
      <c r="F3347" s="10"/>
      <c r="G3347" s="10"/>
      <c r="H3347" s="27"/>
      <c r="I3347" s="27"/>
      <c r="J3347" s="27"/>
      <c r="K3347" s="27"/>
      <c r="L3347" s="27"/>
      <c r="M3347" s="27"/>
      <c r="N3347" s="27">
        <f>SUM(N3343:N3346)</f>
        <v>1000000</v>
      </c>
      <c r="O3347" s="27">
        <f>SUM(O3343:O3346)</f>
        <v>1000000</v>
      </c>
      <c r="P3347" s="27"/>
      <c r="Q3347" s="27"/>
      <c r="R3347" s="27"/>
      <c r="S3347" s="27"/>
      <c r="T3347" s="27"/>
    </row>
    <row r="3348" spans="1:20" x14ac:dyDescent="0.25">
      <c r="A3348" s="2" t="s">
        <v>4491</v>
      </c>
      <c r="B3348" s="33">
        <v>8809748</v>
      </c>
      <c r="C3348" s="35" t="s">
        <v>849</v>
      </c>
      <c r="D3348" s="33" t="s">
        <v>1266</v>
      </c>
      <c r="E3348" s="35" t="s">
        <v>1267</v>
      </c>
      <c r="F3348" s="10" t="s">
        <v>20</v>
      </c>
      <c r="G3348" s="18" t="s">
        <v>10</v>
      </c>
      <c r="H3348" s="26"/>
      <c r="I3348" s="26"/>
      <c r="J3348" s="26"/>
      <c r="K3348" s="26"/>
      <c r="L3348" s="26"/>
      <c r="M3348" s="26"/>
      <c r="N3348" s="26">
        <v>700000</v>
      </c>
      <c r="O3348" s="26"/>
      <c r="P3348" s="26"/>
      <c r="Q3348" s="26"/>
      <c r="R3348" s="26"/>
      <c r="S3348" s="26"/>
      <c r="T3348" s="26"/>
    </row>
    <row r="3349" spans="1:20" x14ac:dyDescent="0.25">
      <c r="A3349" s="2" t="s">
        <v>4491</v>
      </c>
      <c r="B3349" s="37"/>
      <c r="C3349" s="38"/>
      <c r="D3349" s="37"/>
      <c r="E3349" s="38"/>
      <c r="F3349" s="10" t="s">
        <v>22</v>
      </c>
      <c r="G3349" s="18" t="s">
        <v>10</v>
      </c>
      <c r="H3349" s="26"/>
      <c r="I3349" s="26"/>
      <c r="J3349" s="26"/>
      <c r="K3349" s="26"/>
      <c r="L3349" s="26"/>
      <c r="M3349" s="26"/>
      <c r="N3349" s="26"/>
      <c r="O3349" s="26">
        <v>1200000</v>
      </c>
      <c r="P3349" s="26"/>
      <c r="Q3349" s="26"/>
      <c r="R3349" s="26"/>
      <c r="S3349" s="26"/>
      <c r="T3349" s="26"/>
    </row>
    <row r="3350" spans="1:20" x14ac:dyDescent="0.25">
      <c r="A3350" s="2" t="s">
        <v>4491</v>
      </c>
      <c r="B3350" s="34"/>
      <c r="C3350" s="36"/>
      <c r="D3350" s="34"/>
      <c r="E3350" s="36"/>
      <c r="F3350" s="10" t="s">
        <v>444</v>
      </c>
      <c r="G3350" s="18" t="s">
        <v>10</v>
      </c>
      <c r="H3350" s="26"/>
      <c r="I3350" s="26"/>
      <c r="J3350" s="26"/>
      <c r="K3350" s="26"/>
      <c r="L3350" s="26"/>
      <c r="M3350" s="26"/>
      <c r="N3350" s="26">
        <v>500000</v>
      </c>
      <c r="O3350" s="26"/>
      <c r="P3350" s="26"/>
      <c r="Q3350" s="26"/>
      <c r="R3350" s="26"/>
      <c r="S3350" s="26"/>
      <c r="T3350" s="26"/>
    </row>
    <row r="3351" spans="1:20" x14ac:dyDescent="0.25">
      <c r="A3351" s="2" t="s">
        <v>4491</v>
      </c>
      <c r="B3351" s="10" t="s">
        <v>1648</v>
      </c>
      <c r="C3351" s="10"/>
      <c r="D3351" s="10"/>
      <c r="E3351" s="10"/>
      <c r="F3351" s="10"/>
      <c r="G3351" s="10"/>
      <c r="H3351" s="27"/>
      <c r="I3351" s="27"/>
      <c r="J3351" s="27"/>
      <c r="K3351" s="27"/>
      <c r="L3351" s="27"/>
      <c r="M3351" s="27"/>
      <c r="N3351" s="27">
        <f>SUM(N3348:N3350)</f>
        <v>1200000</v>
      </c>
      <c r="O3351" s="27">
        <f>SUM(O3348:O3350)</f>
        <v>1200000</v>
      </c>
      <c r="P3351" s="27"/>
      <c r="Q3351" s="27"/>
      <c r="R3351" s="27"/>
      <c r="S3351" s="27"/>
      <c r="T3351" s="27"/>
    </row>
    <row r="3352" spans="1:20" x14ac:dyDescent="0.25">
      <c r="A3352" s="2" t="s">
        <v>4491</v>
      </c>
      <c r="B3352" s="33">
        <v>8817333</v>
      </c>
      <c r="C3352" s="35" t="s">
        <v>520</v>
      </c>
      <c r="D3352" s="33" t="s">
        <v>521</v>
      </c>
      <c r="E3352" s="35" t="s">
        <v>522</v>
      </c>
      <c r="F3352" s="10" t="s">
        <v>102</v>
      </c>
      <c r="G3352" s="18" t="s">
        <v>10</v>
      </c>
      <c r="H3352" s="26"/>
      <c r="I3352" s="26"/>
      <c r="J3352" s="26"/>
      <c r="K3352" s="26"/>
      <c r="L3352" s="26"/>
      <c r="M3352" s="26"/>
      <c r="N3352" s="26"/>
      <c r="O3352" s="26">
        <v>20000</v>
      </c>
      <c r="P3352" s="26"/>
      <c r="Q3352" s="26"/>
      <c r="R3352" s="26"/>
      <c r="S3352" s="26"/>
      <c r="T3352" s="26"/>
    </row>
    <row r="3353" spans="1:20" x14ac:dyDescent="0.25">
      <c r="A3353" s="2" t="s">
        <v>4491</v>
      </c>
      <c r="B3353" s="37"/>
      <c r="C3353" s="38"/>
      <c r="D3353" s="37"/>
      <c r="E3353" s="38"/>
      <c r="F3353" s="10" t="s">
        <v>103</v>
      </c>
      <c r="G3353" s="18" t="s">
        <v>10</v>
      </c>
      <c r="H3353" s="26"/>
      <c r="I3353" s="26"/>
      <c r="J3353" s="26"/>
      <c r="K3353" s="26"/>
      <c r="L3353" s="26"/>
      <c r="M3353" s="26"/>
      <c r="N3353" s="26">
        <v>35000</v>
      </c>
      <c r="O3353" s="26"/>
      <c r="P3353" s="26"/>
      <c r="Q3353" s="26"/>
      <c r="R3353" s="26"/>
      <c r="S3353" s="26"/>
      <c r="T3353" s="26"/>
    </row>
    <row r="3354" spans="1:20" x14ac:dyDescent="0.25">
      <c r="A3354" s="2" t="s">
        <v>4491</v>
      </c>
      <c r="B3354" s="34"/>
      <c r="C3354" s="36"/>
      <c r="D3354" s="34"/>
      <c r="E3354" s="36"/>
      <c r="F3354" s="10" t="s">
        <v>53</v>
      </c>
      <c r="G3354" s="18" t="s">
        <v>10</v>
      </c>
      <c r="H3354" s="26"/>
      <c r="I3354" s="26"/>
      <c r="J3354" s="26"/>
      <c r="K3354" s="26"/>
      <c r="L3354" s="26"/>
      <c r="M3354" s="26"/>
      <c r="N3354" s="26"/>
      <c r="O3354" s="26">
        <v>15000</v>
      </c>
      <c r="P3354" s="26"/>
      <c r="Q3354" s="26"/>
      <c r="R3354" s="26"/>
      <c r="S3354" s="26"/>
      <c r="T3354" s="26"/>
    </row>
    <row r="3355" spans="1:20" x14ac:dyDescent="0.25">
      <c r="A3355" s="2" t="s">
        <v>4491</v>
      </c>
      <c r="B3355" s="10" t="s">
        <v>1649</v>
      </c>
      <c r="C3355" s="10"/>
      <c r="D3355" s="10"/>
      <c r="E3355" s="10"/>
      <c r="F3355" s="10"/>
      <c r="G3355" s="10"/>
      <c r="H3355" s="27"/>
      <c r="I3355" s="27"/>
      <c r="J3355" s="27"/>
      <c r="K3355" s="27"/>
      <c r="L3355" s="27"/>
      <c r="M3355" s="27"/>
      <c r="N3355" s="27">
        <f>SUM(N3352:N3354)</f>
        <v>35000</v>
      </c>
      <c r="O3355" s="27">
        <f>SUM(O3352:O3354)</f>
        <v>35000</v>
      </c>
      <c r="P3355" s="27"/>
      <c r="Q3355" s="27"/>
      <c r="R3355" s="27"/>
      <c r="S3355" s="27"/>
      <c r="T3355" s="27"/>
    </row>
    <row r="3356" spans="1:20" x14ac:dyDescent="0.25">
      <c r="A3356" s="2" t="s">
        <v>4491</v>
      </c>
      <c r="B3356" s="33">
        <v>8884998</v>
      </c>
      <c r="C3356" s="35" t="s">
        <v>162</v>
      </c>
      <c r="D3356" s="33" t="s">
        <v>605</v>
      </c>
      <c r="E3356" s="35" t="s">
        <v>606</v>
      </c>
      <c r="F3356" s="10" t="s">
        <v>77</v>
      </c>
      <c r="G3356" s="18" t="s">
        <v>10</v>
      </c>
      <c r="H3356" s="26"/>
      <c r="I3356" s="26"/>
      <c r="J3356" s="26"/>
      <c r="K3356" s="26"/>
      <c r="L3356" s="26"/>
      <c r="M3356" s="26"/>
      <c r="N3356" s="26"/>
      <c r="O3356" s="26">
        <v>700000</v>
      </c>
      <c r="P3356" s="26"/>
      <c r="Q3356" s="26"/>
      <c r="R3356" s="26"/>
      <c r="S3356" s="26"/>
      <c r="T3356" s="26"/>
    </row>
    <row r="3357" spans="1:20" x14ac:dyDescent="0.25">
      <c r="A3357" s="2" t="s">
        <v>4491</v>
      </c>
      <c r="B3357" s="34"/>
      <c r="C3357" s="36"/>
      <c r="D3357" s="34"/>
      <c r="E3357" s="36"/>
      <c r="F3357" s="10" t="s">
        <v>24</v>
      </c>
      <c r="G3357" s="18" t="s">
        <v>10</v>
      </c>
      <c r="H3357" s="26"/>
      <c r="I3357" s="26"/>
      <c r="J3357" s="26"/>
      <c r="K3357" s="26"/>
      <c r="L3357" s="26"/>
      <c r="M3357" s="26"/>
      <c r="N3357" s="26">
        <v>700000</v>
      </c>
      <c r="O3357" s="26"/>
      <c r="P3357" s="26"/>
      <c r="Q3357" s="26"/>
      <c r="R3357" s="26"/>
      <c r="S3357" s="26"/>
      <c r="T3357" s="26"/>
    </row>
    <row r="3358" spans="1:20" x14ac:dyDescent="0.25">
      <c r="A3358" s="2" t="s">
        <v>4491</v>
      </c>
      <c r="B3358" s="10" t="s">
        <v>1650</v>
      </c>
      <c r="C3358" s="10"/>
      <c r="D3358" s="10"/>
      <c r="E3358" s="10"/>
      <c r="F3358" s="10"/>
      <c r="G3358" s="10"/>
      <c r="H3358" s="27"/>
      <c r="I3358" s="27"/>
      <c r="J3358" s="27"/>
      <c r="K3358" s="27"/>
      <c r="L3358" s="27"/>
      <c r="M3358" s="27"/>
      <c r="N3358" s="27">
        <f>SUM(N3356:N3357)</f>
        <v>700000</v>
      </c>
      <c r="O3358" s="27">
        <f>SUM(O3356:O3357)</f>
        <v>700000</v>
      </c>
      <c r="P3358" s="27"/>
      <c r="Q3358" s="27"/>
      <c r="R3358" s="27"/>
      <c r="S3358" s="27"/>
      <c r="T3358" s="27"/>
    </row>
    <row r="3359" spans="1:20" x14ac:dyDescent="0.25">
      <c r="A3359" s="2" t="s">
        <v>4491</v>
      </c>
      <c r="B3359" s="33">
        <v>8876311</v>
      </c>
      <c r="C3359" s="35" t="s">
        <v>109</v>
      </c>
      <c r="D3359" s="33" t="s">
        <v>369</v>
      </c>
      <c r="E3359" s="35" t="s">
        <v>370</v>
      </c>
      <c r="F3359" s="10" t="s">
        <v>13</v>
      </c>
      <c r="G3359" s="18" t="s">
        <v>10</v>
      </c>
      <c r="H3359" s="26"/>
      <c r="I3359" s="26"/>
      <c r="J3359" s="26"/>
      <c r="K3359" s="26"/>
      <c r="L3359" s="26"/>
      <c r="M3359" s="26"/>
      <c r="N3359" s="26"/>
      <c r="O3359" s="26">
        <v>300000</v>
      </c>
      <c r="P3359" s="26"/>
      <c r="Q3359" s="26"/>
      <c r="R3359" s="26"/>
      <c r="S3359" s="26"/>
      <c r="T3359" s="26"/>
    </row>
    <row r="3360" spans="1:20" x14ac:dyDescent="0.25">
      <c r="A3360" s="2" t="s">
        <v>4491</v>
      </c>
      <c r="B3360" s="34"/>
      <c r="C3360" s="36"/>
      <c r="D3360" s="34"/>
      <c r="E3360" s="36"/>
      <c r="F3360" s="10" t="s">
        <v>20</v>
      </c>
      <c r="G3360" s="18" t="s">
        <v>10</v>
      </c>
      <c r="H3360" s="26"/>
      <c r="I3360" s="26"/>
      <c r="J3360" s="26"/>
      <c r="K3360" s="26"/>
      <c r="L3360" s="26"/>
      <c r="M3360" s="26"/>
      <c r="N3360" s="26">
        <v>300000</v>
      </c>
      <c r="O3360" s="26"/>
      <c r="P3360" s="26"/>
      <c r="Q3360" s="26"/>
      <c r="R3360" s="26"/>
      <c r="S3360" s="26"/>
      <c r="T3360" s="26"/>
    </row>
    <row r="3361" spans="1:20" x14ac:dyDescent="0.25">
      <c r="A3361" s="2" t="s">
        <v>4491</v>
      </c>
      <c r="B3361" s="10" t="s">
        <v>1651</v>
      </c>
      <c r="C3361" s="10"/>
      <c r="D3361" s="10"/>
      <c r="E3361" s="10"/>
      <c r="F3361" s="10"/>
      <c r="G3361" s="10"/>
      <c r="H3361" s="27"/>
      <c r="I3361" s="27"/>
      <c r="J3361" s="27"/>
      <c r="K3361" s="27"/>
      <c r="L3361" s="27"/>
      <c r="M3361" s="27"/>
      <c r="N3361" s="27">
        <f>SUM(N3359:N3360)</f>
        <v>300000</v>
      </c>
      <c r="O3361" s="27">
        <f>SUM(O3359:O3360)</f>
        <v>300000</v>
      </c>
      <c r="P3361" s="27"/>
      <c r="Q3361" s="27"/>
      <c r="R3361" s="27"/>
      <c r="S3361" s="27"/>
      <c r="T3361" s="27"/>
    </row>
    <row r="3362" spans="1:20" x14ac:dyDescent="0.25">
      <c r="A3362" s="2" t="s">
        <v>4491</v>
      </c>
      <c r="B3362" s="33">
        <v>8830481</v>
      </c>
      <c r="C3362" s="35" t="s">
        <v>432</v>
      </c>
      <c r="D3362" s="33" t="s">
        <v>1090</v>
      </c>
      <c r="E3362" s="35" t="s">
        <v>1091</v>
      </c>
      <c r="F3362" s="10" t="s">
        <v>20</v>
      </c>
      <c r="G3362" s="18" t="s">
        <v>10</v>
      </c>
      <c r="H3362" s="26"/>
      <c r="I3362" s="26"/>
      <c r="J3362" s="26"/>
      <c r="K3362" s="26"/>
      <c r="L3362" s="26"/>
      <c r="M3362" s="26"/>
      <c r="N3362" s="26"/>
      <c r="O3362" s="26">
        <v>19573</v>
      </c>
      <c r="P3362" s="26"/>
      <c r="Q3362" s="26"/>
      <c r="R3362" s="26"/>
      <c r="S3362" s="26"/>
      <c r="T3362" s="26"/>
    </row>
    <row r="3363" spans="1:20" x14ac:dyDescent="0.25">
      <c r="A3363" s="2" t="s">
        <v>4491</v>
      </c>
      <c r="B3363" s="34"/>
      <c r="C3363" s="36"/>
      <c r="D3363" s="34"/>
      <c r="E3363" s="36"/>
      <c r="F3363" s="10" t="s">
        <v>384</v>
      </c>
      <c r="G3363" s="18" t="s">
        <v>10</v>
      </c>
      <c r="H3363" s="26"/>
      <c r="I3363" s="26"/>
      <c r="J3363" s="26"/>
      <c r="K3363" s="26"/>
      <c r="L3363" s="26"/>
      <c r="M3363" s="26"/>
      <c r="N3363" s="26">
        <v>19573</v>
      </c>
      <c r="O3363" s="26"/>
      <c r="P3363" s="26"/>
      <c r="Q3363" s="26"/>
      <c r="R3363" s="26"/>
      <c r="S3363" s="26"/>
      <c r="T3363" s="26"/>
    </row>
    <row r="3364" spans="1:20" x14ac:dyDescent="0.25">
      <c r="A3364" s="2" t="s">
        <v>4491</v>
      </c>
      <c r="B3364" s="10" t="s">
        <v>1652</v>
      </c>
      <c r="C3364" s="10"/>
      <c r="D3364" s="10"/>
      <c r="E3364" s="10"/>
      <c r="F3364" s="10"/>
      <c r="G3364" s="10"/>
      <c r="H3364" s="27"/>
      <c r="I3364" s="27"/>
      <c r="J3364" s="27"/>
      <c r="K3364" s="27"/>
      <c r="L3364" s="27"/>
      <c r="M3364" s="27"/>
      <c r="N3364" s="27">
        <f>SUM(N3362:N3363)</f>
        <v>19573</v>
      </c>
      <c r="O3364" s="27">
        <f>SUM(O3362:O3363)</f>
        <v>19573</v>
      </c>
      <c r="P3364" s="27"/>
      <c r="Q3364" s="27"/>
      <c r="R3364" s="27"/>
      <c r="S3364" s="27"/>
      <c r="T3364" s="27"/>
    </row>
    <row r="3365" spans="1:20" x14ac:dyDescent="0.25">
      <c r="A3365" s="2" t="s">
        <v>4491</v>
      </c>
      <c r="B3365" s="33">
        <v>8869602</v>
      </c>
      <c r="C3365" s="35" t="s">
        <v>378</v>
      </c>
      <c r="D3365" s="33" t="s">
        <v>379</v>
      </c>
      <c r="E3365" s="35" t="s">
        <v>380</v>
      </c>
      <c r="F3365" s="10" t="s">
        <v>156</v>
      </c>
      <c r="G3365" s="18" t="s">
        <v>10</v>
      </c>
      <c r="H3365" s="26"/>
      <c r="I3365" s="26"/>
      <c r="J3365" s="26"/>
      <c r="K3365" s="26"/>
      <c r="L3365" s="26"/>
      <c r="M3365" s="26"/>
      <c r="N3365" s="26">
        <v>1300000</v>
      </c>
      <c r="O3365" s="26"/>
      <c r="P3365" s="26"/>
      <c r="Q3365" s="26"/>
      <c r="R3365" s="26"/>
      <c r="S3365" s="26"/>
      <c r="T3365" s="26"/>
    </row>
    <row r="3366" spans="1:20" x14ac:dyDescent="0.25">
      <c r="A3366" s="2" t="s">
        <v>4491</v>
      </c>
      <c r="B3366" s="34"/>
      <c r="C3366" s="36"/>
      <c r="D3366" s="34"/>
      <c r="E3366" s="36"/>
      <c r="F3366" s="10" t="s">
        <v>24</v>
      </c>
      <c r="G3366" s="18" t="s">
        <v>10</v>
      </c>
      <c r="H3366" s="26"/>
      <c r="I3366" s="26"/>
      <c r="J3366" s="26"/>
      <c r="K3366" s="26"/>
      <c r="L3366" s="26"/>
      <c r="M3366" s="26"/>
      <c r="N3366" s="26"/>
      <c r="O3366" s="26">
        <v>1300000</v>
      </c>
      <c r="P3366" s="26"/>
      <c r="Q3366" s="26"/>
      <c r="R3366" s="26"/>
      <c r="S3366" s="26"/>
      <c r="T3366" s="26"/>
    </row>
    <row r="3367" spans="1:20" x14ac:dyDescent="0.25">
      <c r="A3367" s="2" t="s">
        <v>4491</v>
      </c>
      <c r="B3367" s="10" t="s">
        <v>1653</v>
      </c>
      <c r="C3367" s="10"/>
      <c r="D3367" s="10"/>
      <c r="E3367" s="10"/>
      <c r="F3367" s="10"/>
      <c r="G3367" s="10"/>
      <c r="H3367" s="27"/>
      <c r="I3367" s="27"/>
      <c r="J3367" s="27"/>
      <c r="K3367" s="27"/>
      <c r="L3367" s="27"/>
      <c r="M3367" s="27"/>
      <c r="N3367" s="27">
        <f>SUM(N3365:N3366)</f>
        <v>1300000</v>
      </c>
      <c r="O3367" s="27">
        <f>SUM(O3365:O3366)</f>
        <v>1300000</v>
      </c>
      <c r="P3367" s="27"/>
      <c r="Q3367" s="27"/>
      <c r="R3367" s="27"/>
      <c r="S3367" s="27"/>
      <c r="T3367" s="27"/>
    </row>
    <row r="3368" spans="1:20" x14ac:dyDescent="0.25">
      <c r="A3368" s="2" t="s">
        <v>4491</v>
      </c>
      <c r="B3368" s="33">
        <v>8820913</v>
      </c>
      <c r="C3368" s="35" t="s">
        <v>98</v>
      </c>
      <c r="D3368" s="33" t="s">
        <v>672</v>
      </c>
      <c r="E3368" s="35" t="s">
        <v>673</v>
      </c>
      <c r="F3368" s="10" t="s">
        <v>52</v>
      </c>
      <c r="G3368" s="18" t="s">
        <v>112</v>
      </c>
      <c r="H3368" s="26">
        <v>281000</v>
      </c>
      <c r="I3368" s="26"/>
      <c r="J3368" s="26"/>
      <c r="K3368" s="26"/>
      <c r="L3368" s="26"/>
      <c r="M3368" s="26"/>
      <c r="N3368" s="26"/>
      <c r="O3368" s="26"/>
      <c r="P3368" s="26"/>
      <c r="Q3368" s="26"/>
      <c r="R3368" s="26"/>
      <c r="S3368" s="26"/>
      <c r="T3368" s="26"/>
    </row>
    <row r="3369" spans="1:20" x14ac:dyDescent="0.25">
      <c r="A3369" s="2" t="s">
        <v>4491</v>
      </c>
      <c r="B3369" s="34"/>
      <c r="C3369" s="36"/>
      <c r="D3369" s="34"/>
      <c r="E3369" s="36"/>
      <c r="F3369" s="10" t="s">
        <v>11</v>
      </c>
      <c r="G3369" s="18" t="s">
        <v>112</v>
      </c>
      <c r="H3369" s="26"/>
      <c r="I3369" s="26">
        <v>281000</v>
      </c>
      <c r="J3369" s="26"/>
      <c r="K3369" s="26"/>
      <c r="L3369" s="26"/>
      <c r="M3369" s="26"/>
      <c r="N3369" s="26"/>
      <c r="O3369" s="26"/>
      <c r="P3369" s="26"/>
      <c r="Q3369" s="26"/>
      <c r="R3369" s="26"/>
      <c r="S3369" s="26"/>
      <c r="T3369" s="26"/>
    </row>
    <row r="3370" spans="1:20" x14ac:dyDescent="0.25">
      <c r="A3370" s="2" t="s">
        <v>4491</v>
      </c>
      <c r="B3370" s="10" t="s">
        <v>1654</v>
      </c>
      <c r="C3370" s="10"/>
      <c r="D3370" s="10"/>
      <c r="E3370" s="10"/>
      <c r="F3370" s="10"/>
      <c r="G3370" s="10"/>
      <c r="H3370" s="27">
        <f>SUM(H3368:H3369)</f>
        <v>281000</v>
      </c>
      <c r="I3370" s="27">
        <f>SUM(I3368:I3369)</f>
        <v>281000</v>
      </c>
      <c r="J3370" s="27"/>
      <c r="K3370" s="27"/>
      <c r="L3370" s="27"/>
      <c r="M3370" s="27"/>
      <c r="N3370" s="27"/>
      <c r="O3370" s="27"/>
      <c r="P3370" s="27"/>
      <c r="Q3370" s="27"/>
      <c r="R3370" s="27"/>
      <c r="S3370" s="27"/>
      <c r="T3370" s="27"/>
    </row>
    <row r="3371" spans="1:20" x14ac:dyDescent="0.25">
      <c r="A3371" s="2" t="s">
        <v>4491</v>
      </c>
      <c r="B3371" s="33">
        <v>8830075</v>
      </c>
      <c r="C3371" s="35" t="s">
        <v>1055</v>
      </c>
      <c r="D3371" s="33" t="s">
        <v>1056</v>
      </c>
      <c r="E3371" s="35" t="s">
        <v>1057</v>
      </c>
      <c r="F3371" s="10" t="s">
        <v>9</v>
      </c>
      <c r="G3371" s="18" t="s">
        <v>33</v>
      </c>
      <c r="H3371" s="26"/>
      <c r="I3371" s="26"/>
      <c r="J3371" s="26">
        <v>10339</v>
      </c>
      <c r="K3371" s="26"/>
      <c r="L3371" s="26"/>
      <c r="M3371" s="26"/>
      <c r="N3371" s="26"/>
      <c r="O3371" s="26"/>
      <c r="P3371" s="26"/>
      <c r="Q3371" s="26"/>
      <c r="R3371" s="26"/>
      <c r="S3371" s="26"/>
      <c r="T3371" s="26"/>
    </row>
    <row r="3372" spans="1:20" x14ac:dyDescent="0.25">
      <c r="A3372" s="2" t="s">
        <v>4491</v>
      </c>
      <c r="B3372" s="37"/>
      <c r="C3372" s="38"/>
      <c r="D3372" s="37"/>
      <c r="E3372" s="38"/>
      <c r="F3372" s="10" t="s">
        <v>11</v>
      </c>
      <c r="G3372" s="18" t="s">
        <v>33</v>
      </c>
      <c r="H3372" s="26"/>
      <c r="I3372" s="26"/>
      <c r="J3372" s="26">
        <v>5000</v>
      </c>
      <c r="K3372" s="26"/>
      <c r="L3372" s="26"/>
      <c r="M3372" s="26"/>
      <c r="N3372" s="26"/>
      <c r="O3372" s="26"/>
      <c r="P3372" s="26"/>
      <c r="Q3372" s="26"/>
      <c r="R3372" s="26"/>
      <c r="S3372" s="26"/>
      <c r="T3372" s="26"/>
    </row>
    <row r="3373" spans="1:20" x14ac:dyDescent="0.25">
      <c r="A3373" s="2" t="s">
        <v>4491</v>
      </c>
      <c r="B3373" s="37"/>
      <c r="C3373" s="38"/>
      <c r="D3373" s="37"/>
      <c r="E3373" s="38"/>
      <c r="F3373" s="10" t="s">
        <v>17</v>
      </c>
      <c r="G3373" s="18" t="s">
        <v>33</v>
      </c>
      <c r="H3373" s="26"/>
      <c r="I3373" s="26"/>
      <c r="J3373" s="26">
        <v>583824</v>
      </c>
      <c r="K3373" s="26"/>
      <c r="L3373" s="26"/>
      <c r="M3373" s="26"/>
      <c r="N3373" s="26"/>
      <c r="O3373" s="26"/>
      <c r="P3373" s="26"/>
      <c r="Q3373" s="26"/>
      <c r="R3373" s="26"/>
      <c r="S3373" s="26"/>
      <c r="T3373" s="26"/>
    </row>
    <row r="3374" spans="1:20" x14ac:dyDescent="0.25">
      <c r="A3374" s="2" t="s">
        <v>4491</v>
      </c>
      <c r="B3374" s="37"/>
      <c r="C3374" s="38"/>
      <c r="D3374" s="37"/>
      <c r="E3374" s="38"/>
      <c r="F3374" s="10" t="s">
        <v>18</v>
      </c>
      <c r="G3374" s="18" t="s">
        <v>33</v>
      </c>
      <c r="H3374" s="26"/>
      <c r="I3374" s="26"/>
      <c r="J3374" s="26">
        <v>393600</v>
      </c>
      <c r="K3374" s="26"/>
      <c r="L3374" s="26"/>
      <c r="M3374" s="26"/>
      <c r="N3374" s="26"/>
      <c r="O3374" s="26"/>
      <c r="P3374" s="26"/>
      <c r="Q3374" s="26"/>
      <c r="R3374" s="26"/>
      <c r="S3374" s="26"/>
      <c r="T3374" s="26"/>
    </row>
    <row r="3375" spans="1:20" x14ac:dyDescent="0.25">
      <c r="A3375" s="2" t="s">
        <v>4491</v>
      </c>
      <c r="B3375" s="37"/>
      <c r="C3375" s="38"/>
      <c r="D3375" s="37"/>
      <c r="E3375" s="38"/>
      <c r="F3375" s="10" t="s">
        <v>96</v>
      </c>
      <c r="G3375" s="18" t="s">
        <v>33</v>
      </c>
      <c r="H3375" s="26"/>
      <c r="I3375" s="26"/>
      <c r="J3375" s="26">
        <v>72000</v>
      </c>
      <c r="K3375" s="26"/>
      <c r="L3375" s="26"/>
      <c r="M3375" s="26"/>
      <c r="N3375" s="26"/>
      <c r="O3375" s="26"/>
      <c r="P3375" s="26"/>
      <c r="Q3375" s="26"/>
      <c r="R3375" s="26"/>
      <c r="S3375" s="26"/>
      <c r="T3375" s="26"/>
    </row>
    <row r="3376" spans="1:20" x14ac:dyDescent="0.25">
      <c r="A3376" s="2" t="s">
        <v>4491</v>
      </c>
      <c r="B3376" s="37"/>
      <c r="C3376" s="38"/>
      <c r="D3376" s="37"/>
      <c r="E3376" s="38"/>
      <c r="F3376" s="10" t="s">
        <v>20</v>
      </c>
      <c r="G3376" s="18" t="s">
        <v>33</v>
      </c>
      <c r="H3376" s="26"/>
      <c r="I3376" s="26"/>
      <c r="J3376" s="26">
        <v>228000</v>
      </c>
      <c r="K3376" s="26"/>
      <c r="L3376" s="26"/>
      <c r="M3376" s="26"/>
      <c r="N3376" s="26"/>
      <c r="O3376" s="26"/>
      <c r="P3376" s="26"/>
      <c r="Q3376" s="26"/>
      <c r="R3376" s="26"/>
      <c r="S3376" s="26"/>
      <c r="T3376" s="26"/>
    </row>
    <row r="3377" spans="1:20" x14ac:dyDescent="0.25">
      <c r="A3377" s="2" t="s">
        <v>4491</v>
      </c>
      <c r="B3377" s="34"/>
      <c r="C3377" s="36"/>
      <c r="D3377" s="34"/>
      <c r="E3377" s="36"/>
      <c r="F3377" s="10" t="s">
        <v>22</v>
      </c>
      <c r="G3377" s="18" t="s">
        <v>33</v>
      </c>
      <c r="H3377" s="26"/>
      <c r="I3377" s="26"/>
      <c r="J3377" s="26">
        <v>361212</v>
      </c>
      <c r="K3377" s="26"/>
      <c r="L3377" s="26"/>
      <c r="M3377" s="26"/>
      <c r="N3377" s="26"/>
      <c r="O3377" s="26"/>
      <c r="P3377" s="26"/>
      <c r="Q3377" s="26"/>
      <c r="R3377" s="26"/>
      <c r="S3377" s="26"/>
      <c r="T3377" s="26"/>
    </row>
    <row r="3378" spans="1:20" x14ac:dyDescent="0.25">
      <c r="A3378" s="2" t="s">
        <v>4491</v>
      </c>
      <c r="B3378" s="10" t="s">
        <v>1655</v>
      </c>
      <c r="C3378" s="10"/>
      <c r="D3378" s="10"/>
      <c r="E3378" s="10"/>
      <c r="F3378" s="10"/>
      <c r="G3378" s="10"/>
      <c r="H3378" s="27"/>
      <c r="I3378" s="27"/>
      <c r="J3378" s="27">
        <v>1653975</v>
      </c>
      <c r="K3378" s="27"/>
      <c r="L3378" s="27"/>
      <c r="M3378" s="27"/>
      <c r="N3378" s="27"/>
      <c r="O3378" s="27"/>
      <c r="P3378" s="27"/>
      <c r="Q3378" s="27"/>
      <c r="R3378" s="27"/>
      <c r="S3378" s="27"/>
      <c r="T3378" s="27"/>
    </row>
    <row r="3379" spans="1:20" x14ac:dyDescent="0.25">
      <c r="A3379" s="2" t="s">
        <v>4491</v>
      </c>
      <c r="B3379" s="33">
        <v>8882217</v>
      </c>
      <c r="C3379" s="35" t="s">
        <v>109</v>
      </c>
      <c r="D3379" s="10" t="s">
        <v>1427</v>
      </c>
      <c r="E3379" s="18" t="s">
        <v>1428</v>
      </c>
      <c r="F3379" s="10" t="s">
        <v>77</v>
      </c>
      <c r="G3379" s="18" t="s">
        <v>10</v>
      </c>
      <c r="H3379" s="26"/>
      <c r="I3379" s="26"/>
      <c r="J3379" s="26"/>
      <c r="K3379" s="26"/>
      <c r="L3379" s="26"/>
      <c r="M3379" s="26"/>
      <c r="N3379" s="26">
        <v>959325</v>
      </c>
      <c r="O3379" s="26"/>
      <c r="P3379" s="26"/>
      <c r="Q3379" s="26"/>
      <c r="R3379" s="26"/>
      <c r="S3379" s="26"/>
      <c r="T3379" s="26"/>
    </row>
    <row r="3380" spans="1:20" x14ac:dyDescent="0.25">
      <c r="A3380" s="2" t="s">
        <v>4491</v>
      </c>
      <c r="B3380" s="37"/>
      <c r="C3380" s="38"/>
      <c r="D3380" s="33" t="s">
        <v>1656</v>
      </c>
      <c r="E3380" s="35" t="s">
        <v>1657</v>
      </c>
      <c r="F3380" s="10" t="s">
        <v>44</v>
      </c>
      <c r="G3380" s="18" t="s">
        <v>10</v>
      </c>
      <c r="H3380" s="26"/>
      <c r="I3380" s="26"/>
      <c r="J3380" s="26"/>
      <c r="K3380" s="26"/>
      <c r="L3380" s="26"/>
      <c r="M3380" s="26"/>
      <c r="N3380" s="26"/>
      <c r="O3380" s="26">
        <v>1440000</v>
      </c>
      <c r="P3380" s="26"/>
      <c r="Q3380" s="26"/>
      <c r="R3380" s="26"/>
      <c r="S3380" s="26"/>
      <c r="T3380" s="26"/>
    </row>
    <row r="3381" spans="1:20" x14ac:dyDescent="0.25">
      <c r="A3381" s="2" t="s">
        <v>4491</v>
      </c>
      <c r="B3381" s="37"/>
      <c r="C3381" s="38"/>
      <c r="D3381" s="37"/>
      <c r="E3381" s="38"/>
      <c r="F3381" s="10" t="s">
        <v>51</v>
      </c>
      <c r="G3381" s="18" t="s">
        <v>10</v>
      </c>
      <c r="H3381" s="26"/>
      <c r="I3381" s="26"/>
      <c r="J3381" s="26"/>
      <c r="K3381" s="26"/>
      <c r="L3381" s="26"/>
      <c r="M3381" s="26"/>
      <c r="N3381" s="26"/>
      <c r="O3381" s="26">
        <v>10000</v>
      </c>
      <c r="P3381" s="26"/>
      <c r="Q3381" s="26"/>
      <c r="R3381" s="26"/>
      <c r="S3381" s="26"/>
      <c r="T3381" s="26"/>
    </row>
    <row r="3382" spans="1:20" x14ac:dyDescent="0.25">
      <c r="A3382" s="2" t="s">
        <v>4491</v>
      </c>
      <c r="B3382" s="37"/>
      <c r="C3382" s="38"/>
      <c r="D3382" s="37"/>
      <c r="E3382" s="38"/>
      <c r="F3382" s="10" t="s">
        <v>170</v>
      </c>
      <c r="G3382" s="18" t="s">
        <v>10</v>
      </c>
      <c r="H3382" s="26"/>
      <c r="I3382" s="26"/>
      <c r="J3382" s="26"/>
      <c r="K3382" s="26"/>
      <c r="L3382" s="26"/>
      <c r="M3382" s="26"/>
      <c r="N3382" s="26"/>
      <c r="O3382" s="26">
        <v>80000</v>
      </c>
      <c r="P3382" s="26"/>
      <c r="Q3382" s="26"/>
      <c r="R3382" s="26"/>
      <c r="S3382" s="26"/>
      <c r="T3382" s="26"/>
    </row>
    <row r="3383" spans="1:20" x14ac:dyDescent="0.25">
      <c r="A3383" s="2" t="s">
        <v>4491</v>
      </c>
      <c r="B3383" s="37"/>
      <c r="C3383" s="38"/>
      <c r="D3383" s="37"/>
      <c r="E3383" s="38"/>
      <c r="F3383" s="10" t="s">
        <v>47</v>
      </c>
      <c r="G3383" s="18" t="s">
        <v>10</v>
      </c>
      <c r="H3383" s="26"/>
      <c r="I3383" s="26"/>
      <c r="J3383" s="26"/>
      <c r="K3383" s="26"/>
      <c r="L3383" s="26"/>
      <c r="M3383" s="26"/>
      <c r="N3383" s="26"/>
      <c r="O3383" s="26">
        <v>216000</v>
      </c>
      <c r="P3383" s="26"/>
      <c r="Q3383" s="26"/>
      <c r="R3383" s="26"/>
      <c r="S3383" s="26"/>
      <c r="T3383" s="26"/>
    </row>
    <row r="3384" spans="1:20" x14ac:dyDescent="0.25">
      <c r="A3384" s="2" t="s">
        <v>4491</v>
      </c>
      <c r="B3384" s="37"/>
      <c r="C3384" s="38"/>
      <c r="D3384" s="37"/>
      <c r="E3384" s="38"/>
      <c r="F3384" s="10" t="s">
        <v>9</v>
      </c>
      <c r="G3384" s="18" t="s">
        <v>10</v>
      </c>
      <c r="H3384" s="26"/>
      <c r="I3384" s="26"/>
      <c r="J3384" s="26"/>
      <c r="K3384" s="26"/>
      <c r="L3384" s="26"/>
      <c r="M3384" s="26"/>
      <c r="N3384" s="26"/>
      <c r="O3384" s="26">
        <v>40000</v>
      </c>
      <c r="P3384" s="26"/>
      <c r="Q3384" s="26"/>
      <c r="R3384" s="26"/>
      <c r="S3384" s="26"/>
      <c r="T3384" s="26"/>
    </row>
    <row r="3385" spans="1:20" x14ac:dyDescent="0.25">
      <c r="A3385" s="2" t="s">
        <v>4491</v>
      </c>
      <c r="B3385" s="37"/>
      <c r="C3385" s="38"/>
      <c r="D3385" s="37"/>
      <c r="E3385" s="38"/>
      <c r="F3385" s="10" t="s">
        <v>14</v>
      </c>
      <c r="G3385" s="18" t="s">
        <v>10</v>
      </c>
      <c r="H3385" s="26"/>
      <c r="I3385" s="26"/>
      <c r="J3385" s="26"/>
      <c r="K3385" s="26"/>
      <c r="L3385" s="26"/>
      <c r="M3385" s="26"/>
      <c r="N3385" s="26"/>
      <c r="O3385" s="26">
        <v>60000</v>
      </c>
      <c r="P3385" s="26"/>
      <c r="Q3385" s="26"/>
      <c r="R3385" s="26"/>
      <c r="S3385" s="26"/>
      <c r="T3385" s="26"/>
    </row>
    <row r="3386" spans="1:20" x14ac:dyDescent="0.25">
      <c r="A3386" s="2" t="s">
        <v>4491</v>
      </c>
      <c r="B3386" s="37"/>
      <c r="C3386" s="38"/>
      <c r="D3386" s="34"/>
      <c r="E3386" s="36"/>
      <c r="F3386" s="10" t="s">
        <v>18</v>
      </c>
      <c r="G3386" s="18" t="s">
        <v>10</v>
      </c>
      <c r="H3386" s="26"/>
      <c r="I3386" s="26"/>
      <c r="J3386" s="26"/>
      <c r="K3386" s="26"/>
      <c r="L3386" s="26"/>
      <c r="M3386" s="26"/>
      <c r="N3386" s="26"/>
      <c r="O3386" s="26">
        <v>125600</v>
      </c>
      <c r="P3386" s="26"/>
      <c r="Q3386" s="26"/>
      <c r="R3386" s="26"/>
      <c r="S3386" s="26"/>
      <c r="T3386" s="26"/>
    </row>
    <row r="3387" spans="1:20" x14ac:dyDescent="0.25">
      <c r="A3387" s="2" t="s">
        <v>4491</v>
      </c>
      <c r="B3387" s="34"/>
      <c r="C3387" s="36"/>
      <c r="D3387" s="10" t="s">
        <v>1658</v>
      </c>
      <c r="E3387" s="18" t="s">
        <v>1659</v>
      </c>
      <c r="F3387" s="10" t="s">
        <v>77</v>
      </c>
      <c r="G3387" s="18" t="s">
        <v>10</v>
      </c>
      <c r="H3387" s="26"/>
      <c r="I3387" s="26"/>
      <c r="J3387" s="26"/>
      <c r="K3387" s="26"/>
      <c r="L3387" s="26"/>
      <c r="M3387" s="26"/>
      <c r="N3387" s="26">
        <v>1012275</v>
      </c>
      <c r="O3387" s="26"/>
      <c r="P3387" s="26"/>
      <c r="Q3387" s="26"/>
      <c r="R3387" s="26"/>
      <c r="S3387" s="26"/>
      <c r="T3387" s="26"/>
    </row>
    <row r="3388" spans="1:20" x14ac:dyDescent="0.25">
      <c r="A3388" s="2" t="s">
        <v>4491</v>
      </c>
      <c r="B3388" s="10" t="s">
        <v>1660</v>
      </c>
      <c r="C3388" s="10"/>
      <c r="D3388" s="10"/>
      <c r="E3388" s="10"/>
      <c r="F3388" s="10"/>
      <c r="G3388" s="10"/>
      <c r="H3388" s="27"/>
      <c r="I3388" s="27"/>
      <c r="J3388" s="27"/>
      <c r="K3388" s="27"/>
      <c r="L3388" s="27"/>
      <c r="M3388" s="27"/>
      <c r="N3388" s="27">
        <f>SUM(N3379:N3387)</f>
        <v>1971600</v>
      </c>
      <c r="O3388" s="27">
        <f>SUM(O3379:O3387)</f>
        <v>1971600</v>
      </c>
      <c r="P3388" s="27"/>
      <c r="Q3388" s="27"/>
      <c r="R3388" s="27"/>
      <c r="S3388" s="27"/>
      <c r="T3388" s="27"/>
    </row>
    <row r="3389" spans="1:20" x14ac:dyDescent="0.25">
      <c r="A3389" s="2" t="s">
        <v>4491</v>
      </c>
      <c r="B3389" s="33">
        <v>8867970</v>
      </c>
      <c r="C3389" s="35" t="s">
        <v>41</v>
      </c>
      <c r="D3389" s="33" t="s">
        <v>42</v>
      </c>
      <c r="E3389" s="35" t="s">
        <v>43</v>
      </c>
      <c r="F3389" s="10" t="s">
        <v>44</v>
      </c>
      <c r="G3389" s="18" t="s">
        <v>45</v>
      </c>
      <c r="H3389" s="26"/>
      <c r="I3389" s="26"/>
      <c r="J3389" s="26">
        <v>2674957.2000000002</v>
      </c>
      <c r="K3389" s="26"/>
      <c r="L3389" s="26"/>
      <c r="M3389" s="26"/>
      <c r="N3389" s="26"/>
      <c r="O3389" s="26"/>
      <c r="P3389" s="26"/>
      <c r="Q3389" s="26"/>
      <c r="R3389" s="26"/>
      <c r="S3389" s="26"/>
      <c r="T3389" s="26"/>
    </row>
    <row r="3390" spans="1:20" x14ac:dyDescent="0.25">
      <c r="A3390" s="2" t="s">
        <v>4491</v>
      </c>
      <c r="B3390" s="37"/>
      <c r="C3390" s="38"/>
      <c r="D3390" s="37"/>
      <c r="E3390" s="38"/>
      <c r="F3390" s="10" t="s">
        <v>46</v>
      </c>
      <c r="G3390" s="18" t="s">
        <v>45</v>
      </c>
      <c r="H3390" s="26"/>
      <c r="I3390" s="26"/>
      <c r="J3390" s="26">
        <v>145580</v>
      </c>
      <c r="K3390" s="26"/>
      <c r="L3390" s="26"/>
      <c r="M3390" s="26"/>
      <c r="N3390" s="26"/>
      <c r="O3390" s="26"/>
      <c r="P3390" s="26"/>
      <c r="Q3390" s="26"/>
      <c r="R3390" s="26"/>
      <c r="S3390" s="26"/>
      <c r="T3390" s="26"/>
    </row>
    <row r="3391" spans="1:20" x14ac:dyDescent="0.25">
      <c r="A3391" s="2" t="s">
        <v>4491</v>
      </c>
      <c r="B3391" s="37"/>
      <c r="C3391" s="38"/>
      <c r="D3391" s="37"/>
      <c r="E3391" s="38"/>
      <c r="F3391" s="10" t="s">
        <v>47</v>
      </c>
      <c r="G3391" s="18" t="s">
        <v>45</v>
      </c>
      <c r="H3391" s="26"/>
      <c r="I3391" s="26"/>
      <c r="J3391" s="26">
        <v>401298.8</v>
      </c>
      <c r="K3391" s="26"/>
      <c r="L3391" s="26"/>
      <c r="M3391" s="26"/>
      <c r="N3391" s="26"/>
      <c r="O3391" s="26"/>
      <c r="P3391" s="26"/>
      <c r="Q3391" s="26"/>
      <c r="R3391" s="26"/>
      <c r="S3391" s="26"/>
      <c r="T3391" s="26"/>
    </row>
    <row r="3392" spans="1:20" x14ac:dyDescent="0.25">
      <c r="A3392" s="2" t="s">
        <v>4491</v>
      </c>
      <c r="B3392" s="37"/>
      <c r="C3392" s="38"/>
      <c r="D3392" s="37"/>
      <c r="E3392" s="38"/>
      <c r="F3392" s="10" t="s">
        <v>11</v>
      </c>
      <c r="G3392" s="18" t="s">
        <v>45</v>
      </c>
      <c r="H3392" s="26"/>
      <c r="I3392" s="26"/>
      <c r="J3392" s="26">
        <v>110440</v>
      </c>
      <c r="K3392" s="26"/>
      <c r="L3392" s="26"/>
      <c r="M3392" s="26"/>
      <c r="N3392" s="26"/>
      <c r="O3392" s="26"/>
      <c r="P3392" s="26"/>
      <c r="Q3392" s="26"/>
      <c r="R3392" s="26"/>
      <c r="S3392" s="26"/>
      <c r="T3392" s="26"/>
    </row>
    <row r="3393" spans="1:20" x14ac:dyDescent="0.25">
      <c r="A3393" s="2" t="s">
        <v>4491</v>
      </c>
      <c r="B3393" s="37"/>
      <c r="C3393" s="38"/>
      <c r="D3393" s="37"/>
      <c r="E3393" s="38"/>
      <c r="F3393" s="10" t="s">
        <v>14</v>
      </c>
      <c r="G3393" s="18" t="s">
        <v>45</v>
      </c>
      <c r="H3393" s="26"/>
      <c r="I3393" s="26"/>
      <c r="J3393" s="26">
        <v>40160</v>
      </c>
      <c r="K3393" s="26"/>
      <c r="L3393" s="26"/>
      <c r="M3393" s="26"/>
      <c r="N3393" s="26"/>
      <c r="O3393" s="26"/>
      <c r="P3393" s="26"/>
      <c r="Q3393" s="26"/>
      <c r="R3393" s="26"/>
      <c r="S3393" s="26"/>
      <c r="T3393" s="26"/>
    </row>
    <row r="3394" spans="1:20" x14ac:dyDescent="0.25">
      <c r="A3394" s="2" t="s">
        <v>4491</v>
      </c>
      <c r="B3394" s="37"/>
      <c r="C3394" s="38"/>
      <c r="D3394" s="37"/>
      <c r="E3394" s="38"/>
      <c r="F3394" s="10" t="s">
        <v>18</v>
      </c>
      <c r="G3394" s="18" t="s">
        <v>45</v>
      </c>
      <c r="H3394" s="26"/>
      <c r="I3394" s="26"/>
      <c r="J3394" s="26">
        <v>301200</v>
      </c>
      <c r="K3394" s="26"/>
      <c r="L3394" s="26"/>
      <c r="M3394" s="26"/>
      <c r="N3394" s="26"/>
      <c r="O3394" s="26"/>
      <c r="P3394" s="26"/>
      <c r="Q3394" s="26"/>
      <c r="R3394" s="26"/>
      <c r="S3394" s="26"/>
      <c r="T3394" s="26"/>
    </row>
    <row r="3395" spans="1:20" x14ac:dyDescent="0.25">
      <c r="A3395" s="2" t="s">
        <v>4491</v>
      </c>
      <c r="B3395" s="34"/>
      <c r="C3395" s="36"/>
      <c r="D3395" s="34"/>
      <c r="E3395" s="36"/>
      <c r="F3395" s="10" t="s">
        <v>20</v>
      </c>
      <c r="G3395" s="18" t="s">
        <v>45</v>
      </c>
      <c r="H3395" s="26"/>
      <c r="I3395" s="26"/>
      <c r="J3395" s="26">
        <v>3856364</v>
      </c>
      <c r="K3395" s="26"/>
      <c r="L3395" s="26"/>
      <c r="M3395" s="26"/>
      <c r="N3395" s="26"/>
      <c r="O3395" s="26"/>
      <c r="P3395" s="26"/>
      <c r="Q3395" s="26"/>
      <c r="R3395" s="26"/>
      <c r="S3395" s="26"/>
      <c r="T3395" s="26"/>
    </row>
    <row r="3396" spans="1:20" x14ac:dyDescent="0.25">
      <c r="A3396" s="2" t="s">
        <v>4491</v>
      </c>
      <c r="B3396" s="10" t="s">
        <v>1661</v>
      </c>
      <c r="C3396" s="10"/>
      <c r="D3396" s="10"/>
      <c r="E3396" s="10"/>
      <c r="F3396" s="10"/>
      <c r="G3396" s="10"/>
      <c r="H3396" s="27"/>
      <c r="I3396" s="27"/>
      <c r="J3396" s="27">
        <v>7530000</v>
      </c>
      <c r="K3396" s="27"/>
      <c r="L3396" s="27"/>
      <c r="M3396" s="27"/>
      <c r="N3396" s="27"/>
      <c r="O3396" s="27"/>
      <c r="P3396" s="27"/>
      <c r="Q3396" s="27"/>
      <c r="R3396" s="27"/>
      <c r="S3396" s="27"/>
      <c r="T3396" s="27"/>
    </row>
    <row r="3397" spans="1:20" x14ac:dyDescent="0.25">
      <c r="A3397" s="2" t="s">
        <v>4491</v>
      </c>
      <c r="B3397" s="33">
        <v>8841958</v>
      </c>
      <c r="C3397" s="35" t="s">
        <v>578</v>
      </c>
      <c r="D3397" s="33" t="s">
        <v>579</v>
      </c>
      <c r="E3397" s="35" t="s">
        <v>580</v>
      </c>
      <c r="F3397" s="10" t="s">
        <v>53</v>
      </c>
      <c r="G3397" s="18" t="s">
        <v>10</v>
      </c>
      <c r="H3397" s="26"/>
      <c r="I3397" s="26"/>
      <c r="J3397" s="26"/>
      <c r="K3397" s="26"/>
      <c r="L3397" s="26"/>
      <c r="M3397" s="26"/>
      <c r="N3397" s="26">
        <v>175000</v>
      </c>
      <c r="O3397" s="26"/>
      <c r="P3397" s="26"/>
      <c r="Q3397" s="26"/>
      <c r="R3397" s="26"/>
      <c r="S3397" s="26"/>
      <c r="T3397" s="26"/>
    </row>
    <row r="3398" spans="1:20" x14ac:dyDescent="0.25">
      <c r="A3398" s="2" t="s">
        <v>4491</v>
      </c>
      <c r="B3398" s="37"/>
      <c r="C3398" s="38"/>
      <c r="D3398" s="37"/>
      <c r="E3398" s="38"/>
      <c r="F3398" s="10" t="s">
        <v>14</v>
      </c>
      <c r="G3398" s="18" t="s">
        <v>10</v>
      </c>
      <c r="H3398" s="26"/>
      <c r="I3398" s="26"/>
      <c r="J3398" s="26"/>
      <c r="K3398" s="26"/>
      <c r="L3398" s="26"/>
      <c r="M3398" s="26"/>
      <c r="N3398" s="26">
        <v>401736</v>
      </c>
      <c r="O3398" s="26"/>
      <c r="P3398" s="26"/>
      <c r="Q3398" s="26"/>
      <c r="R3398" s="26"/>
      <c r="S3398" s="26"/>
      <c r="T3398" s="26"/>
    </row>
    <row r="3399" spans="1:20" x14ac:dyDescent="0.25">
      <c r="A3399" s="2" t="s">
        <v>4491</v>
      </c>
      <c r="B3399" s="37"/>
      <c r="C3399" s="38"/>
      <c r="D3399" s="34"/>
      <c r="E3399" s="36"/>
      <c r="F3399" s="10" t="s">
        <v>22</v>
      </c>
      <c r="G3399" s="18" t="s">
        <v>10</v>
      </c>
      <c r="H3399" s="26"/>
      <c r="I3399" s="26"/>
      <c r="J3399" s="26"/>
      <c r="K3399" s="26"/>
      <c r="L3399" s="26"/>
      <c r="M3399" s="26"/>
      <c r="N3399" s="26"/>
      <c r="O3399" s="26">
        <v>576736</v>
      </c>
      <c r="P3399" s="26"/>
      <c r="Q3399" s="26"/>
      <c r="R3399" s="26"/>
      <c r="S3399" s="26"/>
      <c r="T3399" s="26"/>
    </row>
    <row r="3400" spans="1:20" x14ac:dyDescent="0.25">
      <c r="A3400" s="2" t="s">
        <v>4491</v>
      </c>
      <c r="B3400" s="37"/>
      <c r="C3400" s="38"/>
      <c r="D3400" s="33" t="s">
        <v>790</v>
      </c>
      <c r="E3400" s="35" t="s">
        <v>791</v>
      </c>
      <c r="F3400" s="10" t="s">
        <v>187</v>
      </c>
      <c r="G3400" s="18" t="s">
        <v>10</v>
      </c>
      <c r="H3400" s="26"/>
      <c r="I3400" s="26"/>
      <c r="J3400" s="26"/>
      <c r="K3400" s="26"/>
      <c r="L3400" s="26"/>
      <c r="M3400" s="26"/>
      <c r="N3400" s="26"/>
      <c r="O3400" s="26">
        <v>960000</v>
      </c>
      <c r="P3400" s="26"/>
      <c r="Q3400" s="26"/>
      <c r="R3400" s="26"/>
      <c r="S3400" s="26"/>
      <c r="T3400" s="26"/>
    </row>
    <row r="3401" spans="1:20" x14ac:dyDescent="0.25">
      <c r="A3401" s="2" t="s">
        <v>4491</v>
      </c>
      <c r="B3401" s="34"/>
      <c r="C3401" s="36"/>
      <c r="D3401" s="34"/>
      <c r="E3401" s="36"/>
      <c r="F3401" s="10" t="s">
        <v>194</v>
      </c>
      <c r="G3401" s="18" t="s">
        <v>10</v>
      </c>
      <c r="H3401" s="26"/>
      <c r="I3401" s="26"/>
      <c r="J3401" s="26"/>
      <c r="K3401" s="26"/>
      <c r="L3401" s="26"/>
      <c r="M3401" s="26"/>
      <c r="N3401" s="26">
        <v>960000</v>
      </c>
      <c r="O3401" s="26"/>
      <c r="P3401" s="26"/>
      <c r="Q3401" s="26"/>
      <c r="R3401" s="26"/>
      <c r="S3401" s="26"/>
      <c r="T3401" s="26"/>
    </row>
    <row r="3402" spans="1:20" x14ac:dyDescent="0.25">
      <c r="A3402" s="2" t="s">
        <v>4491</v>
      </c>
      <c r="B3402" s="10" t="s">
        <v>1662</v>
      </c>
      <c r="C3402" s="10"/>
      <c r="D3402" s="10"/>
      <c r="E3402" s="10"/>
      <c r="F3402" s="10"/>
      <c r="G3402" s="10"/>
      <c r="H3402" s="27"/>
      <c r="I3402" s="27"/>
      <c r="J3402" s="27"/>
      <c r="K3402" s="27"/>
      <c r="L3402" s="27"/>
      <c r="M3402" s="27"/>
      <c r="N3402" s="27">
        <f>SUM(N3397:N3401)</f>
        <v>1536736</v>
      </c>
      <c r="O3402" s="27">
        <f>SUM(O3397:O3401)</f>
        <v>1536736</v>
      </c>
      <c r="P3402" s="27"/>
      <c r="Q3402" s="27"/>
      <c r="R3402" s="27"/>
      <c r="S3402" s="27"/>
      <c r="T3402" s="27"/>
    </row>
    <row r="3403" spans="1:20" x14ac:dyDescent="0.25">
      <c r="A3403" s="2" t="s">
        <v>4491</v>
      </c>
      <c r="B3403" s="33">
        <v>8830420</v>
      </c>
      <c r="C3403" s="35" t="s">
        <v>640</v>
      </c>
      <c r="D3403" s="33" t="s">
        <v>641</v>
      </c>
      <c r="E3403" s="35" t="s">
        <v>642</v>
      </c>
      <c r="F3403" s="10" t="s">
        <v>334</v>
      </c>
      <c r="G3403" s="18" t="s">
        <v>10</v>
      </c>
      <c r="H3403" s="26"/>
      <c r="I3403" s="26"/>
      <c r="J3403" s="26"/>
      <c r="K3403" s="26"/>
      <c r="L3403" s="26"/>
      <c r="M3403" s="26"/>
      <c r="N3403" s="26">
        <v>200000</v>
      </c>
      <c r="O3403" s="26"/>
      <c r="P3403" s="26"/>
      <c r="Q3403" s="26"/>
      <c r="R3403" s="26"/>
      <c r="S3403" s="26"/>
      <c r="T3403" s="26"/>
    </row>
    <row r="3404" spans="1:20" x14ac:dyDescent="0.25">
      <c r="A3404" s="2" t="s">
        <v>4491</v>
      </c>
      <c r="B3404" s="37"/>
      <c r="C3404" s="38"/>
      <c r="D3404" s="37"/>
      <c r="E3404" s="38"/>
      <c r="F3404" s="10" t="s">
        <v>11</v>
      </c>
      <c r="G3404" s="18" t="s">
        <v>10</v>
      </c>
      <c r="H3404" s="26"/>
      <c r="I3404" s="26"/>
      <c r="J3404" s="26"/>
      <c r="K3404" s="26"/>
      <c r="L3404" s="26"/>
      <c r="M3404" s="26"/>
      <c r="N3404" s="26">
        <v>100000</v>
      </c>
      <c r="O3404" s="26"/>
      <c r="P3404" s="26"/>
      <c r="Q3404" s="26"/>
      <c r="R3404" s="26"/>
      <c r="S3404" s="26"/>
      <c r="T3404" s="26"/>
    </row>
    <row r="3405" spans="1:20" x14ac:dyDescent="0.25">
      <c r="A3405" s="2" t="s">
        <v>4491</v>
      </c>
      <c r="B3405" s="37"/>
      <c r="C3405" s="38"/>
      <c r="D3405" s="37"/>
      <c r="E3405" s="38"/>
      <c r="F3405" s="10" t="s">
        <v>20</v>
      </c>
      <c r="G3405" s="18" t="s">
        <v>10</v>
      </c>
      <c r="H3405" s="26"/>
      <c r="I3405" s="26"/>
      <c r="J3405" s="26"/>
      <c r="K3405" s="26"/>
      <c r="L3405" s="26"/>
      <c r="M3405" s="26"/>
      <c r="N3405" s="26">
        <v>200000</v>
      </c>
      <c r="O3405" s="26"/>
      <c r="P3405" s="26"/>
      <c r="Q3405" s="26"/>
      <c r="R3405" s="26"/>
      <c r="S3405" s="26"/>
      <c r="T3405" s="26"/>
    </row>
    <row r="3406" spans="1:20" x14ac:dyDescent="0.25">
      <c r="A3406" s="2" t="s">
        <v>4491</v>
      </c>
      <c r="B3406" s="34"/>
      <c r="C3406" s="36"/>
      <c r="D3406" s="34"/>
      <c r="E3406" s="36"/>
      <c r="F3406" s="10" t="s">
        <v>180</v>
      </c>
      <c r="G3406" s="18" t="s">
        <v>10</v>
      </c>
      <c r="H3406" s="26"/>
      <c r="I3406" s="26"/>
      <c r="J3406" s="26"/>
      <c r="K3406" s="26"/>
      <c r="L3406" s="26"/>
      <c r="M3406" s="26"/>
      <c r="N3406" s="26"/>
      <c r="O3406" s="26">
        <v>500000</v>
      </c>
      <c r="P3406" s="26"/>
      <c r="Q3406" s="26"/>
      <c r="R3406" s="26"/>
      <c r="S3406" s="26"/>
      <c r="T3406" s="26"/>
    </row>
    <row r="3407" spans="1:20" x14ac:dyDescent="0.25">
      <c r="A3407" s="2" t="s">
        <v>4491</v>
      </c>
      <c r="B3407" s="10" t="s">
        <v>1663</v>
      </c>
      <c r="C3407" s="10"/>
      <c r="D3407" s="10"/>
      <c r="E3407" s="10"/>
      <c r="F3407" s="10"/>
      <c r="G3407" s="10"/>
      <c r="H3407" s="27"/>
      <c r="I3407" s="27"/>
      <c r="J3407" s="27"/>
      <c r="K3407" s="27"/>
      <c r="L3407" s="27"/>
      <c r="M3407" s="27"/>
      <c r="N3407" s="27">
        <f>SUM(N3403:N3406)</f>
        <v>500000</v>
      </c>
      <c r="O3407" s="27">
        <f>SUM(O3403:O3406)</f>
        <v>500000</v>
      </c>
      <c r="P3407" s="27"/>
      <c r="Q3407" s="27"/>
      <c r="R3407" s="27"/>
      <c r="S3407" s="27"/>
      <c r="T3407" s="27"/>
    </row>
    <row r="3408" spans="1:20" x14ac:dyDescent="0.25">
      <c r="A3408" s="2" t="s">
        <v>4491</v>
      </c>
      <c r="B3408" s="33">
        <v>8817568</v>
      </c>
      <c r="C3408" s="35" t="s">
        <v>84</v>
      </c>
      <c r="D3408" s="33" t="s">
        <v>85</v>
      </c>
      <c r="E3408" s="35" t="s">
        <v>86</v>
      </c>
      <c r="F3408" s="10" t="s">
        <v>17</v>
      </c>
      <c r="G3408" s="18" t="s">
        <v>10</v>
      </c>
      <c r="H3408" s="26"/>
      <c r="I3408" s="26"/>
      <c r="J3408" s="26"/>
      <c r="K3408" s="26"/>
      <c r="L3408" s="26"/>
      <c r="M3408" s="26"/>
      <c r="N3408" s="26"/>
      <c r="O3408" s="26">
        <v>602000</v>
      </c>
      <c r="P3408" s="26"/>
      <c r="Q3408" s="26"/>
      <c r="R3408" s="26"/>
      <c r="S3408" s="26"/>
      <c r="T3408" s="26"/>
    </row>
    <row r="3409" spans="1:20" x14ac:dyDescent="0.25">
      <c r="A3409" s="2" t="s">
        <v>4491</v>
      </c>
      <c r="B3409" s="34"/>
      <c r="C3409" s="36"/>
      <c r="D3409" s="34"/>
      <c r="E3409" s="36"/>
      <c r="F3409" s="10" t="s">
        <v>20</v>
      </c>
      <c r="G3409" s="18" t="s">
        <v>10</v>
      </c>
      <c r="H3409" s="26"/>
      <c r="I3409" s="26"/>
      <c r="J3409" s="26"/>
      <c r="K3409" s="26"/>
      <c r="L3409" s="26"/>
      <c r="M3409" s="26"/>
      <c r="N3409" s="26">
        <v>602000</v>
      </c>
      <c r="O3409" s="26"/>
      <c r="P3409" s="26"/>
      <c r="Q3409" s="26"/>
      <c r="R3409" s="26"/>
      <c r="S3409" s="26"/>
      <c r="T3409" s="26"/>
    </row>
    <row r="3410" spans="1:20" x14ac:dyDescent="0.25">
      <c r="A3410" s="2" t="s">
        <v>4491</v>
      </c>
      <c r="B3410" s="10" t="s">
        <v>1664</v>
      </c>
      <c r="C3410" s="10"/>
      <c r="D3410" s="10"/>
      <c r="E3410" s="10"/>
      <c r="F3410" s="10"/>
      <c r="G3410" s="10"/>
      <c r="H3410" s="27"/>
      <c r="I3410" s="27"/>
      <c r="J3410" s="27"/>
      <c r="K3410" s="27"/>
      <c r="L3410" s="27"/>
      <c r="M3410" s="27"/>
      <c r="N3410" s="27">
        <f>SUM(N3408:N3409)</f>
        <v>602000</v>
      </c>
      <c r="O3410" s="27">
        <f>SUM(O3408:O3409)</f>
        <v>602000</v>
      </c>
      <c r="P3410" s="27"/>
      <c r="Q3410" s="27"/>
      <c r="R3410" s="27"/>
      <c r="S3410" s="27"/>
      <c r="T3410" s="27"/>
    </row>
    <row r="3411" spans="1:20" x14ac:dyDescent="0.25">
      <c r="A3411" s="2" t="s">
        <v>4491</v>
      </c>
      <c r="B3411" s="33">
        <v>8812212</v>
      </c>
      <c r="C3411" s="35" t="s">
        <v>29</v>
      </c>
      <c r="D3411" s="33" t="s">
        <v>1038</v>
      </c>
      <c r="E3411" s="35" t="s">
        <v>1039</v>
      </c>
      <c r="F3411" s="10" t="s">
        <v>53</v>
      </c>
      <c r="G3411" s="18" t="s">
        <v>10</v>
      </c>
      <c r="H3411" s="26"/>
      <c r="I3411" s="26"/>
      <c r="J3411" s="26"/>
      <c r="K3411" s="26"/>
      <c r="L3411" s="26"/>
      <c r="M3411" s="26"/>
      <c r="N3411" s="26">
        <v>20700</v>
      </c>
      <c r="O3411" s="26"/>
      <c r="P3411" s="26"/>
      <c r="Q3411" s="26"/>
      <c r="R3411" s="26"/>
      <c r="S3411" s="26"/>
      <c r="T3411" s="26"/>
    </row>
    <row r="3412" spans="1:20" x14ac:dyDescent="0.25">
      <c r="A3412" s="2" t="s">
        <v>4491</v>
      </c>
      <c r="B3412" s="37"/>
      <c r="C3412" s="38"/>
      <c r="D3412" s="37"/>
      <c r="E3412" s="38"/>
      <c r="F3412" s="10" t="s">
        <v>12</v>
      </c>
      <c r="G3412" s="18" t="s">
        <v>10</v>
      </c>
      <c r="H3412" s="26"/>
      <c r="I3412" s="26"/>
      <c r="J3412" s="26"/>
      <c r="K3412" s="26"/>
      <c r="L3412" s="26"/>
      <c r="M3412" s="26"/>
      <c r="N3412" s="26">
        <v>10778</v>
      </c>
      <c r="O3412" s="26"/>
      <c r="P3412" s="26"/>
      <c r="Q3412" s="26"/>
      <c r="R3412" s="26"/>
      <c r="S3412" s="26"/>
      <c r="T3412" s="26"/>
    </row>
    <row r="3413" spans="1:20" x14ac:dyDescent="0.25">
      <c r="A3413" s="2" t="s">
        <v>4491</v>
      </c>
      <c r="B3413" s="37"/>
      <c r="C3413" s="38"/>
      <c r="D3413" s="37"/>
      <c r="E3413" s="38"/>
      <c r="F3413" s="10" t="s">
        <v>13</v>
      </c>
      <c r="G3413" s="18" t="s">
        <v>10</v>
      </c>
      <c r="H3413" s="26"/>
      <c r="I3413" s="26"/>
      <c r="J3413" s="26"/>
      <c r="K3413" s="26"/>
      <c r="L3413" s="26"/>
      <c r="M3413" s="26"/>
      <c r="N3413" s="26"/>
      <c r="O3413" s="26">
        <v>10000</v>
      </c>
      <c r="P3413" s="26"/>
      <c r="Q3413" s="26"/>
      <c r="R3413" s="26"/>
      <c r="S3413" s="26"/>
      <c r="T3413" s="26"/>
    </row>
    <row r="3414" spans="1:20" x14ac:dyDescent="0.25">
      <c r="A3414" s="2" t="s">
        <v>4491</v>
      </c>
      <c r="B3414" s="37"/>
      <c r="C3414" s="38"/>
      <c r="D3414" s="37"/>
      <c r="E3414" s="38"/>
      <c r="F3414" s="10" t="s">
        <v>15</v>
      </c>
      <c r="G3414" s="18" t="s">
        <v>10</v>
      </c>
      <c r="H3414" s="26"/>
      <c r="I3414" s="26"/>
      <c r="J3414" s="26"/>
      <c r="K3414" s="26"/>
      <c r="L3414" s="26"/>
      <c r="M3414" s="26"/>
      <c r="N3414" s="26"/>
      <c r="O3414" s="26">
        <v>23878</v>
      </c>
      <c r="P3414" s="26"/>
      <c r="Q3414" s="26"/>
      <c r="R3414" s="26"/>
      <c r="S3414" s="26"/>
      <c r="T3414" s="26"/>
    </row>
    <row r="3415" spans="1:20" x14ac:dyDescent="0.25">
      <c r="A3415" s="2" t="s">
        <v>4491</v>
      </c>
      <c r="B3415" s="37"/>
      <c r="C3415" s="38"/>
      <c r="D3415" s="37"/>
      <c r="E3415" s="38"/>
      <c r="F3415" s="10" t="s">
        <v>17</v>
      </c>
      <c r="G3415" s="18" t="s">
        <v>10</v>
      </c>
      <c r="H3415" s="26"/>
      <c r="I3415" s="26"/>
      <c r="J3415" s="26"/>
      <c r="K3415" s="26"/>
      <c r="L3415" s="26"/>
      <c r="M3415" s="26"/>
      <c r="N3415" s="26"/>
      <c r="O3415" s="26">
        <v>27600</v>
      </c>
      <c r="P3415" s="26"/>
      <c r="Q3415" s="26"/>
      <c r="R3415" s="26"/>
      <c r="S3415" s="26"/>
      <c r="T3415" s="26"/>
    </row>
    <row r="3416" spans="1:20" x14ac:dyDescent="0.25">
      <c r="A3416" s="2" t="s">
        <v>4491</v>
      </c>
      <c r="B3416" s="34"/>
      <c r="C3416" s="36"/>
      <c r="D3416" s="34"/>
      <c r="E3416" s="36"/>
      <c r="F3416" s="10" t="s">
        <v>20</v>
      </c>
      <c r="G3416" s="18" t="s">
        <v>10</v>
      </c>
      <c r="H3416" s="26"/>
      <c r="I3416" s="26"/>
      <c r="J3416" s="26"/>
      <c r="K3416" s="26"/>
      <c r="L3416" s="26"/>
      <c r="M3416" s="26"/>
      <c r="N3416" s="26">
        <v>30000</v>
      </c>
      <c r="O3416" s="26"/>
      <c r="P3416" s="26"/>
      <c r="Q3416" s="26"/>
      <c r="R3416" s="26"/>
      <c r="S3416" s="26"/>
      <c r="T3416" s="26"/>
    </row>
    <row r="3417" spans="1:20" x14ac:dyDescent="0.25">
      <c r="A3417" s="2" t="s">
        <v>4491</v>
      </c>
      <c r="B3417" s="10" t="s">
        <v>1665</v>
      </c>
      <c r="C3417" s="10"/>
      <c r="D3417" s="10"/>
      <c r="E3417" s="10"/>
      <c r="F3417" s="10"/>
      <c r="G3417" s="10"/>
      <c r="H3417" s="27"/>
      <c r="I3417" s="27"/>
      <c r="J3417" s="27"/>
      <c r="K3417" s="27"/>
      <c r="L3417" s="27"/>
      <c r="M3417" s="27"/>
      <c r="N3417" s="27">
        <f>SUM(N3411:N3416)</f>
        <v>61478</v>
      </c>
      <c r="O3417" s="27">
        <f>SUM(O3411:O3416)</f>
        <v>61478</v>
      </c>
      <c r="P3417" s="27"/>
      <c r="Q3417" s="27"/>
      <c r="R3417" s="27"/>
      <c r="S3417" s="27"/>
      <c r="T3417" s="27"/>
    </row>
    <row r="3418" spans="1:20" x14ac:dyDescent="0.25">
      <c r="A3418" s="2" t="s">
        <v>4491</v>
      </c>
      <c r="B3418" s="33">
        <v>8808896</v>
      </c>
      <c r="C3418" s="35" t="s">
        <v>640</v>
      </c>
      <c r="D3418" s="33" t="s">
        <v>1303</v>
      </c>
      <c r="E3418" s="35" t="s">
        <v>1304</v>
      </c>
      <c r="F3418" s="10" t="s">
        <v>16</v>
      </c>
      <c r="G3418" s="18" t="s">
        <v>10</v>
      </c>
      <c r="H3418" s="26"/>
      <c r="I3418" s="26"/>
      <c r="J3418" s="26"/>
      <c r="K3418" s="26"/>
      <c r="L3418" s="26"/>
      <c r="M3418" s="26"/>
      <c r="N3418" s="26">
        <v>415000</v>
      </c>
      <c r="O3418" s="26"/>
      <c r="P3418" s="26"/>
      <c r="Q3418" s="26"/>
      <c r="R3418" s="26"/>
      <c r="S3418" s="26"/>
      <c r="T3418" s="26"/>
    </row>
    <row r="3419" spans="1:20" x14ac:dyDescent="0.25">
      <c r="A3419" s="2" t="s">
        <v>4491</v>
      </c>
      <c r="B3419" s="34"/>
      <c r="C3419" s="36"/>
      <c r="D3419" s="34"/>
      <c r="E3419" s="36"/>
      <c r="F3419" s="10" t="s">
        <v>82</v>
      </c>
      <c r="G3419" s="18" t="s">
        <v>10</v>
      </c>
      <c r="H3419" s="26"/>
      <c r="I3419" s="26"/>
      <c r="J3419" s="26"/>
      <c r="K3419" s="26"/>
      <c r="L3419" s="26"/>
      <c r="M3419" s="26"/>
      <c r="N3419" s="26"/>
      <c r="O3419" s="26">
        <v>415000</v>
      </c>
      <c r="P3419" s="26"/>
      <c r="Q3419" s="26"/>
      <c r="R3419" s="26"/>
      <c r="S3419" s="26"/>
      <c r="T3419" s="26"/>
    </row>
    <row r="3420" spans="1:20" x14ac:dyDescent="0.25">
      <c r="A3420" s="2" t="s">
        <v>4491</v>
      </c>
      <c r="B3420" s="10" t="s">
        <v>1666</v>
      </c>
      <c r="C3420" s="10"/>
      <c r="D3420" s="10"/>
      <c r="E3420" s="10"/>
      <c r="F3420" s="10"/>
      <c r="G3420" s="10"/>
      <c r="H3420" s="27"/>
      <c r="I3420" s="27"/>
      <c r="J3420" s="27"/>
      <c r="K3420" s="27"/>
      <c r="L3420" s="27"/>
      <c r="M3420" s="27"/>
      <c r="N3420" s="27">
        <f>SUM(N3418:N3419)</f>
        <v>415000</v>
      </c>
      <c r="O3420" s="27">
        <f>SUM(O3418:O3419)</f>
        <v>415000</v>
      </c>
      <c r="P3420" s="27"/>
      <c r="Q3420" s="27"/>
      <c r="R3420" s="27"/>
      <c r="S3420" s="27"/>
      <c r="T3420" s="27"/>
    </row>
    <row r="3421" spans="1:20" x14ac:dyDescent="0.25">
      <c r="A3421" s="2" t="s">
        <v>4491</v>
      </c>
      <c r="B3421" s="33">
        <v>8880654</v>
      </c>
      <c r="C3421" s="35" t="s">
        <v>647</v>
      </c>
      <c r="D3421" s="33" t="s">
        <v>648</v>
      </c>
      <c r="E3421" s="35" t="s">
        <v>649</v>
      </c>
      <c r="F3421" s="10" t="s">
        <v>44</v>
      </c>
      <c r="G3421" s="18" t="s">
        <v>10</v>
      </c>
      <c r="H3421" s="26"/>
      <c r="I3421" s="26"/>
      <c r="J3421" s="26"/>
      <c r="K3421" s="26"/>
      <c r="L3421" s="26"/>
      <c r="M3421" s="26"/>
      <c r="N3421" s="26">
        <v>150000</v>
      </c>
      <c r="O3421" s="26"/>
      <c r="P3421" s="26"/>
      <c r="Q3421" s="26"/>
      <c r="R3421" s="26"/>
      <c r="S3421" s="26"/>
      <c r="T3421" s="26"/>
    </row>
    <row r="3422" spans="1:20" x14ac:dyDescent="0.25">
      <c r="A3422" s="2" t="s">
        <v>4491</v>
      </c>
      <c r="B3422" s="37"/>
      <c r="C3422" s="38"/>
      <c r="D3422" s="37"/>
      <c r="E3422" s="38"/>
      <c r="F3422" s="10" t="s">
        <v>22</v>
      </c>
      <c r="G3422" s="18" t="s">
        <v>10</v>
      </c>
      <c r="H3422" s="26"/>
      <c r="I3422" s="26"/>
      <c r="J3422" s="26"/>
      <c r="K3422" s="26"/>
      <c r="L3422" s="26"/>
      <c r="M3422" s="26"/>
      <c r="N3422" s="26">
        <v>87500</v>
      </c>
      <c r="O3422" s="26"/>
      <c r="P3422" s="26"/>
      <c r="Q3422" s="26"/>
      <c r="R3422" s="26"/>
      <c r="S3422" s="26"/>
      <c r="T3422" s="26"/>
    </row>
    <row r="3423" spans="1:20" x14ac:dyDescent="0.25">
      <c r="A3423" s="2" t="s">
        <v>4491</v>
      </c>
      <c r="B3423" s="34"/>
      <c r="C3423" s="36"/>
      <c r="D3423" s="34"/>
      <c r="E3423" s="36"/>
      <c r="F3423" s="10" t="s">
        <v>24</v>
      </c>
      <c r="G3423" s="18" t="s">
        <v>10</v>
      </c>
      <c r="H3423" s="26"/>
      <c r="I3423" s="26"/>
      <c r="J3423" s="26"/>
      <c r="K3423" s="26"/>
      <c r="L3423" s="26"/>
      <c r="M3423" s="26"/>
      <c r="N3423" s="26"/>
      <c r="O3423" s="26">
        <v>237500</v>
      </c>
      <c r="P3423" s="26"/>
      <c r="Q3423" s="26"/>
      <c r="R3423" s="26"/>
      <c r="S3423" s="26"/>
      <c r="T3423" s="26"/>
    </row>
    <row r="3424" spans="1:20" x14ac:dyDescent="0.25">
      <c r="A3424" s="2" t="s">
        <v>4491</v>
      </c>
      <c r="B3424" s="10" t="s">
        <v>1667</v>
      </c>
      <c r="C3424" s="10"/>
      <c r="D3424" s="10"/>
      <c r="E3424" s="10"/>
      <c r="F3424" s="10"/>
      <c r="G3424" s="10"/>
      <c r="H3424" s="27"/>
      <c r="I3424" s="27"/>
      <c r="J3424" s="27"/>
      <c r="K3424" s="27"/>
      <c r="L3424" s="27"/>
      <c r="M3424" s="27"/>
      <c r="N3424" s="27">
        <f>SUM(N3421:N3423)</f>
        <v>237500</v>
      </c>
      <c r="O3424" s="27">
        <f>SUM(O3421:O3423)</f>
        <v>237500</v>
      </c>
      <c r="P3424" s="27"/>
      <c r="Q3424" s="27"/>
      <c r="R3424" s="27"/>
      <c r="S3424" s="27"/>
      <c r="T3424" s="27"/>
    </row>
    <row r="3425" spans="1:20" x14ac:dyDescent="0.25">
      <c r="A3425" s="2" t="s">
        <v>4491</v>
      </c>
      <c r="B3425" s="33">
        <v>8828640</v>
      </c>
      <c r="C3425" s="35" t="s">
        <v>41</v>
      </c>
      <c r="D3425" s="33" t="s">
        <v>1668</v>
      </c>
      <c r="E3425" s="35" t="s">
        <v>1669</v>
      </c>
      <c r="F3425" s="10" t="s">
        <v>18</v>
      </c>
      <c r="G3425" s="18" t="s">
        <v>10</v>
      </c>
      <c r="H3425" s="26"/>
      <c r="I3425" s="26"/>
      <c r="J3425" s="26"/>
      <c r="K3425" s="26"/>
      <c r="L3425" s="26"/>
      <c r="M3425" s="26"/>
      <c r="N3425" s="26"/>
      <c r="O3425" s="26">
        <v>300000</v>
      </c>
      <c r="P3425" s="26"/>
      <c r="Q3425" s="26"/>
      <c r="R3425" s="26"/>
      <c r="S3425" s="26"/>
      <c r="T3425" s="26"/>
    </row>
    <row r="3426" spans="1:20" x14ac:dyDescent="0.25">
      <c r="A3426" s="2" t="s">
        <v>4491</v>
      </c>
      <c r="B3426" s="34"/>
      <c r="C3426" s="36"/>
      <c r="D3426" s="34"/>
      <c r="E3426" s="36"/>
      <c r="F3426" s="10" t="s">
        <v>24</v>
      </c>
      <c r="G3426" s="18" t="s">
        <v>10</v>
      </c>
      <c r="H3426" s="26"/>
      <c r="I3426" s="26"/>
      <c r="J3426" s="26"/>
      <c r="K3426" s="26"/>
      <c r="L3426" s="26"/>
      <c r="M3426" s="26"/>
      <c r="N3426" s="26">
        <v>300000</v>
      </c>
      <c r="O3426" s="26"/>
      <c r="P3426" s="26"/>
      <c r="Q3426" s="26"/>
      <c r="R3426" s="26"/>
      <c r="S3426" s="26"/>
      <c r="T3426" s="26"/>
    </row>
    <row r="3427" spans="1:20" x14ac:dyDescent="0.25">
      <c r="A3427" s="2" t="s">
        <v>4491</v>
      </c>
      <c r="B3427" s="10" t="s">
        <v>1670</v>
      </c>
      <c r="C3427" s="10"/>
      <c r="D3427" s="10"/>
      <c r="E3427" s="10"/>
      <c r="F3427" s="10"/>
      <c r="G3427" s="10"/>
      <c r="H3427" s="27"/>
      <c r="I3427" s="27"/>
      <c r="J3427" s="27"/>
      <c r="K3427" s="27"/>
      <c r="L3427" s="27"/>
      <c r="M3427" s="27"/>
      <c r="N3427" s="27">
        <f>SUM(N3425:N3426)</f>
        <v>300000</v>
      </c>
      <c r="O3427" s="27">
        <f>SUM(O3425:O3426)</f>
        <v>300000</v>
      </c>
      <c r="P3427" s="27"/>
      <c r="Q3427" s="27"/>
      <c r="R3427" s="27"/>
      <c r="S3427" s="27"/>
      <c r="T3427" s="27"/>
    </row>
    <row r="3428" spans="1:20" x14ac:dyDescent="0.25">
      <c r="A3428" s="2" t="s">
        <v>4491</v>
      </c>
      <c r="B3428" s="33">
        <v>8830826</v>
      </c>
      <c r="C3428" s="35" t="s">
        <v>29</v>
      </c>
      <c r="D3428" s="33" t="s">
        <v>966</v>
      </c>
      <c r="E3428" s="35" t="s">
        <v>967</v>
      </c>
      <c r="F3428" s="10" t="s">
        <v>13</v>
      </c>
      <c r="G3428" s="18" t="s">
        <v>10</v>
      </c>
      <c r="H3428" s="26"/>
      <c r="I3428" s="26"/>
      <c r="J3428" s="26"/>
      <c r="K3428" s="26"/>
      <c r="L3428" s="26"/>
      <c r="M3428" s="26"/>
      <c r="N3428" s="26"/>
      <c r="O3428" s="26">
        <v>1500000</v>
      </c>
      <c r="P3428" s="26"/>
      <c r="Q3428" s="26"/>
      <c r="R3428" s="26"/>
      <c r="S3428" s="26"/>
      <c r="T3428" s="26"/>
    </row>
    <row r="3429" spans="1:20" x14ac:dyDescent="0.25">
      <c r="A3429" s="2" t="s">
        <v>4491</v>
      </c>
      <c r="B3429" s="37"/>
      <c r="C3429" s="38"/>
      <c r="D3429" s="37"/>
      <c r="E3429" s="38"/>
      <c r="F3429" s="10" t="s">
        <v>18</v>
      </c>
      <c r="G3429" s="18" t="s">
        <v>10</v>
      </c>
      <c r="H3429" s="26"/>
      <c r="I3429" s="26"/>
      <c r="J3429" s="26"/>
      <c r="K3429" s="26"/>
      <c r="L3429" s="26"/>
      <c r="M3429" s="26"/>
      <c r="N3429" s="26"/>
      <c r="O3429" s="26">
        <v>500000</v>
      </c>
      <c r="P3429" s="26"/>
      <c r="Q3429" s="26"/>
      <c r="R3429" s="26"/>
      <c r="S3429" s="26"/>
      <c r="T3429" s="26"/>
    </row>
    <row r="3430" spans="1:20" x14ac:dyDescent="0.25">
      <c r="A3430" s="2" t="s">
        <v>4491</v>
      </c>
      <c r="B3430" s="34"/>
      <c r="C3430" s="36"/>
      <c r="D3430" s="34"/>
      <c r="E3430" s="36"/>
      <c r="F3430" s="10" t="s">
        <v>20</v>
      </c>
      <c r="G3430" s="18" t="s">
        <v>10</v>
      </c>
      <c r="H3430" s="26"/>
      <c r="I3430" s="26"/>
      <c r="J3430" s="26"/>
      <c r="K3430" s="26"/>
      <c r="L3430" s="26"/>
      <c r="M3430" s="26"/>
      <c r="N3430" s="26">
        <v>2000000</v>
      </c>
      <c r="O3430" s="26"/>
      <c r="P3430" s="26"/>
      <c r="Q3430" s="26"/>
      <c r="R3430" s="26"/>
      <c r="S3430" s="26"/>
      <c r="T3430" s="26"/>
    </row>
    <row r="3431" spans="1:20" x14ac:dyDescent="0.25">
      <c r="A3431" s="2" t="s">
        <v>4491</v>
      </c>
      <c r="B3431" s="10" t="s">
        <v>1671</v>
      </c>
      <c r="C3431" s="10"/>
      <c r="D3431" s="10"/>
      <c r="E3431" s="10"/>
      <c r="F3431" s="10"/>
      <c r="G3431" s="10"/>
      <c r="H3431" s="27"/>
      <c r="I3431" s="27"/>
      <c r="J3431" s="27"/>
      <c r="K3431" s="27"/>
      <c r="L3431" s="27"/>
      <c r="M3431" s="27"/>
      <c r="N3431" s="27">
        <f>SUM(N3428:N3430)</f>
        <v>2000000</v>
      </c>
      <c r="O3431" s="27">
        <f>SUM(O3428:O3430)</f>
        <v>2000000</v>
      </c>
      <c r="P3431" s="27"/>
      <c r="Q3431" s="27"/>
      <c r="R3431" s="27"/>
      <c r="S3431" s="27"/>
      <c r="T3431" s="27"/>
    </row>
    <row r="3432" spans="1:20" x14ac:dyDescent="0.25">
      <c r="A3432" s="2" t="s">
        <v>4491</v>
      </c>
      <c r="B3432" s="33">
        <v>8885329</v>
      </c>
      <c r="C3432" s="35" t="s">
        <v>1033</v>
      </c>
      <c r="D3432" s="33" t="s">
        <v>1672</v>
      </c>
      <c r="E3432" s="35" t="s">
        <v>1673</v>
      </c>
      <c r="F3432" s="10" t="s">
        <v>18</v>
      </c>
      <c r="G3432" s="18" t="s">
        <v>10</v>
      </c>
      <c r="H3432" s="26"/>
      <c r="I3432" s="26"/>
      <c r="J3432" s="26"/>
      <c r="K3432" s="26"/>
      <c r="L3432" s="26"/>
      <c r="M3432" s="26"/>
      <c r="N3432" s="26">
        <v>458601</v>
      </c>
      <c r="O3432" s="26"/>
      <c r="P3432" s="26"/>
      <c r="Q3432" s="26"/>
      <c r="R3432" s="26"/>
      <c r="S3432" s="26"/>
      <c r="T3432" s="26"/>
    </row>
    <row r="3433" spans="1:20" x14ac:dyDescent="0.25">
      <c r="A3433" s="2" t="s">
        <v>4491</v>
      </c>
      <c r="B3433" s="37"/>
      <c r="C3433" s="38"/>
      <c r="D3433" s="37"/>
      <c r="E3433" s="38"/>
      <c r="F3433" s="10" t="s">
        <v>96</v>
      </c>
      <c r="G3433" s="18" t="s">
        <v>10</v>
      </c>
      <c r="H3433" s="26"/>
      <c r="I3433" s="26"/>
      <c r="J3433" s="26"/>
      <c r="K3433" s="26"/>
      <c r="L3433" s="26"/>
      <c r="M3433" s="26"/>
      <c r="N3433" s="26">
        <v>181488</v>
      </c>
      <c r="O3433" s="26"/>
      <c r="P3433" s="26"/>
      <c r="Q3433" s="26"/>
      <c r="R3433" s="26"/>
      <c r="S3433" s="26"/>
      <c r="T3433" s="26"/>
    </row>
    <row r="3434" spans="1:20" x14ac:dyDescent="0.25">
      <c r="A3434" s="2" t="s">
        <v>4491</v>
      </c>
      <c r="B3434" s="37"/>
      <c r="C3434" s="38"/>
      <c r="D3434" s="37"/>
      <c r="E3434" s="38"/>
      <c r="F3434" s="10" t="s">
        <v>77</v>
      </c>
      <c r="G3434" s="18" t="s">
        <v>10</v>
      </c>
      <c r="H3434" s="26"/>
      <c r="I3434" s="26"/>
      <c r="J3434" s="26"/>
      <c r="K3434" s="26"/>
      <c r="L3434" s="26"/>
      <c r="M3434" s="26"/>
      <c r="N3434" s="26"/>
      <c r="O3434" s="26">
        <v>1740089</v>
      </c>
      <c r="P3434" s="26"/>
      <c r="Q3434" s="26"/>
      <c r="R3434" s="26"/>
      <c r="S3434" s="26"/>
      <c r="T3434" s="26"/>
    </row>
    <row r="3435" spans="1:20" x14ac:dyDescent="0.25">
      <c r="A3435" s="2" t="s">
        <v>4491</v>
      </c>
      <c r="B3435" s="37"/>
      <c r="C3435" s="38"/>
      <c r="D3435" s="37"/>
      <c r="E3435" s="38"/>
      <c r="F3435" s="10" t="s">
        <v>20</v>
      </c>
      <c r="G3435" s="18" t="s">
        <v>10</v>
      </c>
      <c r="H3435" s="26"/>
      <c r="I3435" s="26"/>
      <c r="J3435" s="26"/>
      <c r="K3435" s="26"/>
      <c r="L3435" s="26"/>
      <c r="M3435" s="26"/>
      <c r="N3435" s="26">
        <v>300000</v>
      </c>
      <c r="O3435" s="26"/>
      <c r="P3435" s="26"/>
      <c r="Q3435" s="26"/>
      <c r="R3435" s="26"/>
      <c r="S3435" s="26"/>
      <c r="T3435" s="26"/>
    </row>
    <row r="3436" spans="1:20" x14ac:dyDescent="0.25">
      <c r="A3436" s="2" t="s">
        <v>4491</v>
      </c>
      <c r="B3436" s="34"/>
      <c r="C3436" s="36"/>
      <c r="D3436" s="34"/>
      <c r="E3436" s="36"/>
      <c r="F3436" s="10" t="s">
        <v>24</v>
      </c>
      <c r="G3436" s="18" t="s">
        <v>10</v>
      </c>
      <c r="H3436" s="26"/>
      <c r="I3436" s="26"/>
      <c r="J3436" s="26"/>
      <c r="K3436" s="26"/>
      <c r="L3436" s="26"/>
      <c r="M3436" s="26"/>
      <c r="N3436" s="26">
        <v>800000</v>
      </c>
      <c r="O3436" s="26"/>
      <c r="P3436" s="26"/>
      <c r="Q3436" s="26"/>
      <c r="R3436" s="26"/>
      <c r="S3436" s="26"/>
      <c r="T3436" s="26"/>
    </row>
    <row r="3437" spans="1:20" x14ac:dyDescent="0.25">
      <c r="A3437" s="2" t="s">
        <v>4491</v>
      </c>
      <c r="B3437" s="10" t="s">
        <v>1674</v>
      </c>
      <c r="C3437" s="10"/>
      <c r="D3437" s="10"/>
      <c r="E3437" s="10"/>
      <c r="F3437" s="10"/>
      <c r="G3437" s="10"/>
      <c r="H3437" s="27"/>
      <c r="I3437" s="27"/>
      <c r="J3437" s="27"/>
      <c r="K3437" s="27"/>
      <c r="L3437" s="27"/>
      <c r="M3437" s="27"/>
      <c r="N3437" s="27">
        <f>SUM(N3432:N3436)</f>
        <v>1740089</v>
      </c>
      <c r="O3437" s="27">
        <f>SUM(O3432:O3436)</f>
        <v>1740089</v>
      </c>
      <c r="P3437" s="27"/>
      <c r="Q3437" s="27"/>
      <c r="R3437" s="27"/>
      <c r="S3437" s="27"/>
      <c r="T3437" s="27"/>
    </row>
    <row r="3438" spans="1:20" x14ac:dyDescent="0.25">
      <c r="A3438" s="2" t="s">
        <v>4491</v>
      </c>
      <c r="B3438" s="33">
        <v>8840824</v>
      </c>
      <c r="C3438" s="35" t="s">
        <v>457</v>
      </c>
      <c r="D3438" s="33" t="s">
        <v>458</v>
      </c>
      <c r="E3438" s="35" t="s">
        <v>459</v>
      </c>
      <c r="F3438" s="10" t="s">
        <v>417</v>
      </c>
      <c r="G3438" s="18" t="s">
        <v>10</v>
      </c>
      <c r="H3438" s="26"/>
      <c r="I3438" s="26"/>
      <c r="J3438" s="26"/>
      <c r="K3438" s="26"/>
      <c r="L3438" s="26"/>
      <c r="M3438" s="26"/>
      <c r="N3438" s="26">
        <v>223716</v>
      </c>
      <c r="O3438" s="26"/>
      <c r="P3438" s="26"/>
      <c r="Q3438" s="26"/>
      <c r="R3438" s="26"/>
      <c r="S3438" s="26"/>
      <c r="T3438" s="26"/>
    </row>
    <row r="3439" spans="1:20" x14ac:dyDescent="0.25">
      <c r="A3439" s="2" t="s">
        <v>4491</v>
      </c>
      <c r="B3439" s="34"/>
      <c r="C3439" s="36"/>
      <c r="D3439" s="34"/>
      <c r="E3439" s="36"/>
      <c r="F3439" s="10" t="s">
        <v>384</v>
      </c>
      <c r="G3439" s="18" t="s">
        <v>10</v>
      </c>
      <c r="H3439" s="26"/>
      <c r="I3439" s="26"/>
      <c r="J3439" s="26"/>
      <c r="K3439" s="26"/>
      <c r="L3439" s="26"/>
      <c r="M3439" s="26"/>
      <c r="N3439" s="26"/>
      <c r="O3439" s="26">
        <v>223716</v>
      </c>
      <c r="P3439" s="26"/>
      <c r="Q3439" s="26"/>
      <c r="R3439" s="26"/>
      <c r="S3439" s="26"/>
      <c r="T3439" s="26"/>
    </row>
    <row r="3440" spans="1:20" x14ac:dyDescent="0.25">
      <c r="A3440" s="2" t="s">
        <v>4491</v>
      </c>
      <c r="B3440" s="10" t="s">
        <v>1675</v>
      </c>
      <c r="C3440" s="10"/>
      <c r="D3440" s="10"/>
      <c r="E3440" s="10"/>
      <c r="F3440" s="10"/>
      <c r="G3440" s="10"/>
      <c r="H3440" s="27"/>
      <c r="I3440" s="27"/>
      <c r="J3440" s="27"/>
      <c r="K3440" s="27"/>
      <c r="L3440" s="27"/>
      <c r="M3440" s="27"/>
      <c r="N3440" s="27">
        <f>SUM(N3438:N3439)</f>
        <v>223716</v>
      </c>
      <c r="O3440" s="27">
        <f>SUM(O3438:O3439)</f>
        <v>223716</v>
      </c>
      <c r="P3440" s="27"/>
      <c r="Q3440" s="27"/>
      <c r="R3440" s="27"/>
      <c r="S3440" s="27"/>
      <c r="T3440" s="27"/>
    </row>
    <row r="3441" spans="1:20" x14ac:dyDescent="0.25">
      <c r="A3441" s="2" t="s">
        <v>4491</v>
      </c>
      <c r="B3441" s="33">
        <v>8885306</v>
      </c>
      <c r="C3441" s="35" t="s">
        <v>162</v>
      </c>
      <c r="D3441" s="33" t="s">
        <v>894</v>
      </c>
      <c r="E3441" s="35" t="s">
        <v>895</v>
      </c>
      <c r="F3441" s="10" t="s">
        <v>18</v>
      </c>
      <c r="G3441" s="18" t="s">
        <v>896</v>
      </c>
      <c r="H3441" s="26">
        <v>500000</v>
      </c>
      <c r="I3441" s="26"/>
      <c r="J3441" s="26"/>
      <c r="K3441" s="26"/>
      <c r="L3441" s="26"/>
      <c r="M3441" s="26"/>
      <c r="N3441" s="26"/>
      <c r="O3441" s="26"/>
      <c r="P3441" s="26"/>
      <c r="Q3441" s="26"/>
      <c r="R3441" s="26"/>
      <c r="S3441" s="26"/>
      <c r="T3441" s="26"/>
    </row>
    <row r="3442" spans="1:20" x14ac:dyDescent="0.25">
      <c r="A3442" s="2" t="s">
        <v>4491</v>
      </c>
      <c r="B3442" s="34"/>
      <c r="C3442" s="36"/>
      <c r="D3442" s="34"/>
      <c r="E3442" s="36"/>
      <c r="F3442" s="10" t="s">
        <v>20</v>
      </c>
      <c r="G3442" s="18" t="s">
        <v>896</v>
      </c>
      <c r="H3442" s="26"/>
      <c r="I3442" s="26">
        <v>500000</v>
      </c>
      <c r="J3442" s="26"/>
      <c r="K3442" s="26"/>
      <c r="L3442" s="26"/>
      <c r="M3442" s="26"/>
      <c r="N3442" s="26"/>
      <c r="O3442" s="26"/>
      <c r="P3442" s="26"/>
      <c r="Q3442" s="26"/>
      <c r="R3442" s="26"/>
      <c r="S3442" s="26"/>
      <c r="T3442" s="26"/>
    </row>
    <row r="3443" spans="1:20" x14ac:dyDescent="0.25">
      <c r="A3443" s="2" t="s">
        <v>4491</v>
      </c>
      <c r="B3443" s="10" t="s">
        <v>1676</v>
      </c>
      <c r="C3443" s="10"/>
      <c r="D3443" s="10"/>
      <c r="E3443" s="10"/>
      <c r="F3443" s="10"/>
      <c r="G3443" s="10"/>
      <c r="H3443" s="27">
        <f>SUM(H3441:H3442)</f>
        <v>500000</v>
      </c>
      <c r="I3443" s="27">
        <f>SUM(I3442)</f>
        <v>500000</v>
      </c>
      <c r="J3443" s="27"/>
      <c r="K3443" s="27"/>
      <c r="L3443" s="27"/>
      <c r="M3443" s="27"/>
      <c r="N3443" s="27"/>
      <c r="O3443" s="27"/>
      <c r="P3443" s="27"/>
      <c r="Q3443" s="27"/>
      <c r="R3443" s="27"/>
      <c r="S3443" s="27"/>
      <c r="T3443" s="27"/>
    </row>
    <row r="3444" spans="1:20" x14ac:dyDescent="0.25">
      <c r="A3444" s="2" t="s">
        <v>4491</v>
      </c>
      <c r="B3444" s="33">
        <v>8812104</v>
      </c>
      <c r="C3444" s="35" t="s">
        <v>98</v>
      </c>
      <c r="D3444" s="33" t="s">
        <v>672</v>
      </c>
      <c r="E3444" s="35" t="s">
        <v>673</v>
      </c>
      <c r="F3444" s="10" t="s">
        <v>37</v>
      </c>
      <c r="G3444" s="18" t="s">
        <v>112</v>
      </c>
      <c r="H3444" s="26">
        <v>3359159</v>
      </c>
      <c r="I3444" s="26"/>
      <c r="J3444" s="26"/>
      <c r="K3444" s="26"/>
      <c r="L3444" s="26"/>
      <c r="M3444" s="26"/>
      <c r="N3444" s="26"/>
      <c r="O3444" s="26"/>
      <c r="P3444" s="26"/>
      <c r="Q3444" s="26"/>
      <c r="R3444" s="26"/>
      <c r="S3444" s="26"/>
      <c r="T3444" s="26"/>
    </row>
    <row r="3445" spans="1:20" x14ac:dyDescent="0.25">
      <c r="A3445" s="2" t="s">
        <v>4491</v>
      </c>
      <c r="B3445" s="37"/>
      <c r="C3445" s="38"/>
      <c r="D3445" s="37"/>
      <c r="E3445" s="38"/>
      <c r="F3445" s="10" t="s">
        <v>52</v>
      </c>
      <c r="G3445" s="18" t="s">
        <v>112</v>
      </c>
      <c r="H3445" s="26"/>
      <c r="I3445" s="26">
        <v>5024249</v>
      </c>
      <c r="J3445" s="26"/>
      <c r="K3445" s="26"/>
      <c r="L3445" s="26"/>
      <c r="M3445" s="26"/>
      <c r="N3445" s="26"/>
      <c r="O3445" s="26"/>
      <c r="P3445" s="26"/>
      <c r="Q3445" s="26"/>
      <c r="R3445" s="26"/>
      <c r="S3445" s="26"/>
      <c r="T3445" s="26"/>
    </row>
    <row r="3446" spans="1:20" x14ac:dyDescent="0.25">
      <c r="A3446" s="2" t="s">
        <v>4491</v>
      </c>
      <c r="B3446" s="37"/>
      <c r="C3446" s="38"/>
      <c r="D3446" s="37"/>
      <c r="E3446" s="38"/>
      <c r="F3446" s="10" t="s">
        <v>53</v>
      </c>
      <c r="G3446" s="18" t="s">
        <v>112</v>
      </c>
      <c r="H3446" s="26">
        <v>64160</v>
      </c>
      <c r="I3446" s="26"/>
      <c r="J3446" s="26"/>
      <c r="K3446" s="26"/>
      <c r="L3446" s="26"/>
      <c r="M3446" s="26"/>
      <c r="N3446" s="26"/>
      <c r="O3446" s="26"/>
      <c r="P3446" s="26"/>
      <c r="Q3446" s="26"/>
      <c r="R3446" s="26"/>
      <c r="S3446" s="26"/>
      <c r="T3446" s="26"/>
    </row>
    <row r="3447" spans="1:20" x14ac:dyDescent="0.25">
      <c r="A3447" s="2" t="s">
        <v>4491</v>
      </c>
      <c r="B3447" s="37"/>
      <c r="C3447" s="38"/>
      <c r="D3447" s="37"/>
      <c r="E3447" s="38"/>
      <c r="F3447" s="10" t="s">
        <v>13</v>
      </c>
      <c r="G3447" s="18" t="s">
        <v>112</v>
      </c>
      <c r="H3447" s="26">
        <v>1417041</v>
      </c>
      <c r="I3447" s="26"/>
      <c r="J3447" s="26"/>
      <c r="K3447" s="26"/>
      <c r="L3447" s="26"/>
      <c r="M3447" s="26"/>
      <c r="N3447" s="26"/>
      <c r="O3447" s="26"/>
      <c r="P3447" s="26"/>
      <c r="Q3447" s="26"/>
      <c r="R3447" s="26"/>
      <c r="S3447" s="26"/>
      <c r="T3447" s="26"/>
    </row>
    <row r="3448" spans="1:20" x14ac:dyDescent="0.25">
      <c r="A3448" s="2" t="s">
        <v>4491</v>
      </c>
      <c r="B3448" s="37"/>
      <c r="C3448" s="38"/>
      <c r="D3448" s="37"/>
      <c r="E3448" s="38"/>
      <c r="F3448" s="10" t="s">
        <v>18</v>
      </c>
      <c r="G3448" s="18" t="s">
        <v>112</v>
      </c>
      <c r="H3448" s="26">
        <v>183889</v>
      </c>
      <c r="I3448" s="26"/>
      <c r="J3448" s="26"/>
      <c r="K3448" s="26"/>
      <c r="L3448" s="26"/>
      <c r="M3448" s="26"/>
      <c r="N3448" s="26"/>
      <c r="O3448" s="26"/>
      <c r="P3448" s="26"/>
      <c r="Q3448" s="26"/>
      <c r="R3448" s="26"/>
      <c r="S3448" s="26"/>
      <c r="T3448" s="26"/>
    </row>
    <row r="3449" spans="1:20" x14ac:dyDescent="0.25">
      <c r="A3449" s="2" t="s">
        <v>4491</v>
      </c>
      <c r="B3449" s="37"/>
      <c r="C3449" s="38"/>
      <c r="D3449" s="37"/>
      <c r="E3449" s="38"/>
      <c r="F3449" s="10" t="s">
        <v>20</v>
      </c>
      <c r="G3449" s="18" t="s">
        <v>112</v>
      </c>
      <c r="H3449" s="26"/>
      <c r="I3449" s="26">
        <v>585955</v>
      </c>
      <c r="J3449" s="26"/>
      <c r="K3449" s="26"/>
      <c r="L3449" s="26"/>
      <c r="M3449" s="26"/>
      <c r="N3449" s="26"/>
      <c r="O3449" s="26"/>
      <c r="P3449" s="26"/>
      <c r="Q3449" s="26"/>
      <c r="R3449" s="26"/>
      <c r="S3449" s="26"/>
      <c r="T3449" s="26"/>
    </row>
    <row r="3450" spans="1:20" x14ac:dyDescent="0.25">
      <c r="A3450" s="2" t="s">
        <v>4491</v>
      </c>
      <c r="B3450" s="34"/>
      <c r="C3450" s="36"/>
      <c r="D3450" s="34"/>
      <c r="E3450" s="36"/>
      <c r="F3450" s="10" t="s">
        <v>32</v>
      </c>
      <c r="G3450" s="18" t="s">
        <v>112</v>
      </c>
      <c r="H3450" s="26">
        <v>585955</v>
      </c>
      <c r="I3450" s="26"/>
      <c r="J3450" s="26"/>
      <c r="K3450" s="26"/>
      <c r="L3450" s="26"/>
      <c r="M3450" s="26"/>
      <c r="N3450" s="26"/>
      <c r="O3450" s="26"/>
      <c r="P3450" s="26"/>
      <c r="Q3450" s="26"/>
      <c r="R3450" s="26"/>
      <c r="S3450" s="26"/>
      <c r="T3450" s="26"/>
    </row>
    <row r="3451" spans="1:20" x14ac:dyDescent="0.25">
      <c r="A3451" s="2" t="s">
        <v>4491</v>
      </c>
      <c r="B3451" s="10" t="s">
        <v>1677</v>
      </c>
      <c r="C3451" s="10"/>
      <c r="D3451" s="10"/>
      <c r="E3451" s="10"/>
      <c r="F3451" s="10"/>
      <c r="G3451" s="10"/>
      <c r="H3451" s="27">
        <f>SUM(H3444:H3450)</f>
        <v>5610204</v>
      </c>
      <c r="I3451" s="27">
        <f>SUM(I3444:I3450)</f>
        <v>5610204</v>
      </c>
      <c r="J3451" s="27"/>
      <c r="K3451" s="27"/>
      <c r="L3451" s="27"/>
      <c r="M3451" s="27"/>
      <c r="N3451" s="27"/>
      <c r="O3451" s="27"/>
      <c r="P3451" s="27"/>
      <c r="Q3451" s="27"/>
      <c r="R3451" s="27"/>
      <c r="S3451" s="27"/>
      <c r="T3451" s="27"/>
    </row>
    <row r="3452" spans="1:20" x14ac:dyDescent="0.25">
      <c r="A3452" s="2" t="s">
        <v>4491</v>
      </c>
      <c r="B3452" s="33">
        <v>8812035</v>
      </c>
      <c r="C3452" s="35" t="s">
        <v>29</v>
      </c>
      <c r="D3452" s="33" t="s">
        <v>49</v>
      </c>
      <c r="E3452" s="35" t="s">
        <v>50</v>
      </c>
      <c r="F3452" s="10" t="s">
        <v>52</v>
      </c>
      <c r="G3452" s="18" t="s">
        <v>33</v>
      </c>
      <c r="H3452" s="26">
        <v>5985444</v>
      </c>
      <c r="I3452" s="26"/>
      <c r="J3452" s="26"/>
      <c r="K3452" s="26"/>
      <c r="L3452" s="26"/>
      <c r="M3452" s="26"/>
      <c r="N3452" s="26"/>
      <c r="O3452" s="26"/>
      <c r="P3452" s="26"/>
      <c r="Q3452" s="26"/>
      <c r="R3452" s="26"/>
      <c r="S3452" s="26"/>
      <c r="T3452" s="26"/>
    </row>
    <row r="3453" spans="1:20" x14ac:dyDescent="0.25">
      <c r="A3453" s="2" t="s">
        <v>4491</v>
      </c>
      <c r="B3453" s="37"/>
      <c r="C3453" s="38"/>
      <c r="D3453" s="37"/>
      <c r="E3453" s="38"/>
      <c r="F3453" s="10" t="s">
        <v>53</v>
      </c>
      <c r="G3453" s="18" t="s">
        <v>33</v>
      </c>
      <c r="H3453" s="26"/>
      <c r="I3453" s="26">
        <v>2834670</v>
      </c>
      <c r="J3453" s="26"/>
      <c r="K3453" s="26"/>
      <c r="L3453" s="26"/>
      <c r="M3453" s="26"/>
      <c r="N3453" s="26"/>
      <c r="O3453" s="26"/>
      <c r="P3453" s="26"/>
      <c r="Q3453" s="26"/>
      <c r="R3453" s="26"/>
      <c r="S3453" s="26"/>
      <c r="T3453" s="26"/>
    </row>
    <row r="3454" spans="1:20" x14ac:dyDescent="0.25">
      <c r="A3454" s="2" t="s">
        <v>4491</v>
      </c>
      <c r="B3454" s="37"/>
      <c r="C3454" s="38"/>
      <c r="D3454" s="37"/>
      <c r="E3454" s="38"/>
      <c r="F3454" s="10" t="s">
        <v>13</v>
      </c>
      <c r="G3454" s="18" t="s">
        <v>33</v>
      </c>
      <c r="H3454" s="26"/>
      <c r="I3454" s="26">
        <v>1417041</v>
      </c>
      <c r="J3454" s="26"/>
      <c r="K3454" s="26"/>
      <c r="L3454" s="26"/>
      <c r="M3454" s="26"/>
      <c r="N3454" s="26"/>
      <c r="O3454" s="26"/>
      <c r="P3454" s="26"/>
      <c r="Q3454" s="26"/>
      <c r="R3454" s="26"/>
      <c r="S3454" s="26"/>
      <c r="T3454" s="26"/>
    </row>
    <row r="3455" spans="1:20" x14ac:dyDescent="0.25">
      <c r="A3455" s="2" t="s">
        <v>4491</v>
      </c>
      <c r="B3455" s="37"/>
      <c r="C3455" s="38"/>
      <c r="D3455" s="37"/>
      <c r="E3455" s="38"/>
      <c r="F3455" s="10" t="s">
        <v>20</v>
      </c>
      <c r="G3455" s="18" t="s">
        <v>33</v>
      </c>
      <c r="H3455" s="26"/>
      <c r="I3455" s="26">
        <v>2083733</v>
      </c>
      <c r="J3455" s="26"/>
      <c r="K3455" s="26"/>
      <c r="L3455" s="26"/>
      <c r="M3455" s="26"/>
      <c r="N3455" s="26"/>
      <c r="O3455" s="26"/>
      <c r="P3455" s="26"/>
      <c r="Q3455" s="26"/>
      <c r="R3455" s="26"/>
      <c r="S3455" s="26"/>
      <c r="T3455" s="26"/>
    </row>
    <row r="3456" spans="1:20" x14ac:dyDescent="0.25">
      <c r="A3456" s="2" t="s">
        <v>4491</v>
      </c>
      <c r="B3456" s="37"/>
      <c r="C3456" s="38"/>
      <c r="D3456" s="37"/>
      <c r="E3456" s="38"/>
      <c r="F3456" s="10" t="s">
        <v>54</v>
      </c>
      <c r="G3456" s="18" t="s">
        <v>33</v>
      </c>
      <c r="H3456" s="26">
        <v>500000</v>
      </c>
      <c r="I3456" s="26"/>
      <c r="J3456" s="26"/>
      <c r="K3456" s="26"/>
      <c r="L3456" s="26"/>
      <c r="M3456" s="26"/>
      <c r="N3456" s="26"/>
      <c r="O3456" s="26"/>
      <c r="P3456" s="26"/>
      <c r="Q3456" s="26"/>
      <c r="R3456" s="26"/>
      <c r="S3456" s="26"/>
      <c r="T3456" s="26"/>
    </row>
    <row r="3457" spans="1:20" x14ac:dyDescent="0.25">
      <c r="A3457" s="2" t="s">
        <v>4491</v>
      </c>
      <c r="B3457" s="34"/>
      <c r="C3457" s="36"/>
      <c r="D3457" s="34"/>
      <c r="E3457" s="36"/>
      <c r="F3457" s="10" t="s">
        <v>752</v>
      </c>
      <c r="G3457" s="18" t="s">
        <v>33</v>
      </c>
      <c r="H3457" s="26"/>
      <c r="I3457" s="26">
        <v>150000</v>
      </c>
      <c r="J3457" s="26"/>
      <c r="K3457" s="26"/>
      <c r="L3457" s="26"/>
      <c r="M3457" s="26"/>
      <c r="N3457" s="26"/>
      <c r="O3457" s="26"/>
      <c r="P3457" s="26"/>
      <c r="Q3457" s="26"/>
      <c r="R3457" s="26"/>
      <c r="S3457" s="26"/>
      <c r="T3457" s="26"/>
    </row>
    <row r="3458" spans="1:20" x14ac:dyDescent="0.25">
      <c r="A3458" s="2" t="s">
        <v>4491</v>
      </c>
      <c r="B3458" s="10" t="s">
        <v>1678</v>
      </c>
      <c r="C3458" s="10"/>
      <c r="D3458" s="10"/>
      <c r="E3458" s="10"/>
      <c r="F3458" s="10"/>
      <c r="G3458" s="10"/>
      <c r="H3458" s="27">
        <f>SUM(H3452:H3457)</f>
        <v>6485444</v>
      </c>
      <c r="I3458" s="27">
        <f>SUM(I3452:I3457)</f>
        <v>6485444</v>
      </c>
      <c r="J3458" s="27"/>
      <c r="K3458" s="27"/>
      <c r="L3458" s="27"/>
      <c r="M3458" s="27"/>
      <c r="N3458" s="27"/>
      <c r="O3458" s="27"/>
      <c r="P3458" s="27"/>
      <c r="Q3458" s="27"/>
      <c r="R3458" s="27"/>
      <c r="S3458" s="27"/>
      <c r="T3458" s="27"/>
    </row>
    <row r="3459" spans="1:20" x14ac:dyDescent="0.25">
      <c r="A3459" s="2" t="s">
        <v>4491</v>
      </c>
      <c r="B3459" s="33">
        <v>8869336</v>
      </c>
      <c r="C3459" s="35" t="s">
        <v>211</v>
      </c>
      <c r="D3459" s="33" t="s">
        <v>212</v>
      </c>
      <c r="E3459" s="35" t="s">
        <v>213</v>
      </c>
      <c r="F3459" s="10" t="s">
        <v>44</v>
      </c>
      <c r="G3459" s="18" t="s">
        <v>72</v>
      </c>
      <c r="H3459" s="26"/>
      <c r="I3459" s="26"/>
      <c r="J3459" s="26">
        <v>1636935</v>
      </c>
      <c r="K3459" s="26"/>
      <c r="L3459" s="26"/>
      <c r="M3459" s="26"/>
      <c r="N3459" s="26"/>
      <c r="O3459" s="26"/>
      <c r="P3459" s="26"/>
      <c r="Q3459" s="26"/>
      <c r="R3459" s="26"/>
      <c r="S3459" s="26"/>
      <c r="T3459" s="26"/>
    </row>
    <row r="3460" spans="1:20" x14ac:dyDescent="0.25">
      <c r="A3460" s="2" t="s">
        <v>4491</v>
      </c>
      <c r="B3460" s="37"/>
      <c r="C3460" s="38"/>
      <c r="D3460" s="37"/>
      <c r="E3460" s="38"/>
      <c r="F3460" s="10" t="s">
        <v>51</v>
      </c>
      <c r="G3460" s="18" t="s">
        <v>72</v>
      </c>
      <c r="H3460" s="26"/>
      <c r="I3460" s="26"/>
      <c r="J3460" s="26">
        <v>74940</v>
      </c>
      <c r="K3460" s="26"/>
      <c r="L3460" s="26"/>
      <c r="M3460" s="26"/>
      <c r="N3460" s="26"/>
      <c r="O3460" s="26"/>
      <c r="P3460" s="26"/>
      <c r="Q3460" s="26"/>
      <c r="R3460" s="26"/>
      <c r="S3460" s="26"/>
      <c r="T3460" s="26"/>
    </row>
    <row r="3461" spans="1:20" x14ac:dyDescent="0.25">
      <c r="A3461" s="2" t="s">
        <v>4491</v>
      </c>
      <c r="B3461" s="37"/>
      <c r="C3461" s="38"/>
      <c r="D3461" s="37"/>
      <c r="E3461" s="38"/>
      <c r="F3461" s="10" t="s">
        <v>47</v>
      </c>
      <c r="G3461" s="18" t="s">
        <v>72</v>
      </c>
      <c r="H3461" s="26"/>
      <c r="I3461" s="26"/>
      <c r="J3461" s="26">
        <v>204310</v>
      </c>
      <c r="K3461" s="26"/>
      <c r="L3461" s="26"/>
      <c r="M3461" s="26"/>
      <c r="N3461" s="26"/>
      <c r="O3461" s="26"/>
      <c r="P3461" s="26"/>
      <c r="Q3461" s="26"/>
      <c r="R3461" s="26"/>
      <c r="S3461" s="26"/>
      <c r="T3461" s="26"/>
    </row>
    <row r="3462" spans="1:20" x14ac:dyDescent="0.25">
      <c r="A3462" s="2" t="s">
        <v>4491</v>
      </c>
      <c r="B3462" s="37"/>
      <c r="C3462" s="38"/>
      <c r="D3462" s="37"/>
      <c r="E3462" s="38"/>
      <c r="F3462" s="10" t="s">
        <v>9</v>
      </c>
      <c r="G3462" s="18" t="s">
        <v>72</v>
      </c>
      <c r="H3462" s="26"/>
      <c r="I3462" s="26"/>
      <c r="J3462" s="26">
        <v>18000</v>
      </c>
      <c r="K3462" s="26"/>
      <c r="L3462" s="26"/>
      <c r="M3462" s="26"/>
      <c r="N3462" s="26"/>
      <c r="O3462" s="26"/>
      <c r="P3462" s="26"/>
      <c r="Q3462" s="26"/>
      <c r="R3462" s="26"/>
      <c r="S3462" s="26"/>
      <c r="T3462" s="26"/>
    </row>
    <row r="3463" spans="1:20" x14ac:dyDescent="0.25">
      <c r="A3463" s="2" t="s">
        <v>4491</v>
      </c>
      <c r="B3463" s="37"/>
      <c r="C3463" s="38"/>
      <c r="D3463" s="37"/>
      <c r="E3463" s="38"/>
      <c r="F3463" s="10" t="s">
        <v>18</v>
      </c>
      <c r="G3463" s="18" t="s">
        <v>72</v>
      </c>
      <c r="H3463" s="26"/>
      <c r="I3463" s="26"/>
      <c r="J3463" s="26">
        <v>760828</v>
      </c>
      <c r="K3463" s="26"/>
      <c r="L3463" s="26"/>
      <c r="M3463" s="26"/>
      <c r="N3463" s="26"/>
      <c r="O3463" s="26"/>
      <c r="P3463" s="26"/>
      <c r="Q3463" s="26"/>
      <c r="R3463" s="26"/>
      <c r="S3463" s="26"/>
      <c r="T3463" s="26"/>
    </row>
    <row r="3464" spans="1:20" x14ac:dyDescent="0.25">
      <c r="A3464" s="2" t="s">
        <v>4491</v>
      </c>
      <c r="B3464" s="34"/>
      <c r="C3464" s="36"/>
      <c r="D3464" s="34"/>
      <c r="E3464" s="36"/>
      <c r="F3464" s="10" t="s">
        <v>20</v>
      </c>
      <c r="G3464" s="18" t="s">
        <v>72</v>
      </c>
      <c r="H3464" s="26"/>
      <c r="I3464" s="26"/>
      <c r="J3464" s="26">
        <v>381200</v>
      </c>
      <c r="K3464" s="26"/>
      <c r="L3464" s="26"/>
      <c r="M3464" s="26"/>
      <c r="N3464" s="26"/>
      <c r="O3464" s="26"/>
      <c r="P3464" s="26"/>
      <c r="Q3464" s="26"/>
      <c r="R3464" s="26"/>
      <c r="S3464" s="26"/>
      <c r="T3464" s="26"/>
    </row>
    <row r="3465" spans="1:20" x14ac:dyDescent="0.25">
      <c r="A3465" s="2" t="s">
        <v>4491</v>
      </c>
      <c r="B3465" s="10" t="s">
        <v>1679</v>
      </c>
      <c r="C3465" s="10"/>
      <c r="D3465" s="10"/>
      <c r="E3465" s="10"/>
      <c r="F3465" s="10"/>
      <c r="G3465" s="10"/>
      <c r="H3465" s="27"/>
      <c r="I3465" s="27"/>
      <c r="J3465" s="27">
        <v>3076213</v>
      </c>
      <c r="K3465" s="27"/>
      <c r="L3465" s="27"/>
      <c r="M3465" s="27"/>
      <c r="N3465" s="27"/>
      <c r="O3465" s="27"/>
      <c r="P3465" s="27"/>
      <c r="Q3465" s="27"/>
      <c r="R3465" s="27"/>
      <c r="S3465" s="27"/>
      <c r="T3465" s="27"/>
    </row>
    <row r="3466" spans="1:20" x14ac:dyDescent="0.25">
      <c r="A3466" s="2" t="s">
        <v>4491</v>
      </c>
      <c r="B3466" s="33">
        <v>8830135</v>
      </c>
      <c r="C3466" s="35" t="s">
        <v>261</v>
      </c>
      <c r="D3466" s="33" t="s">
        <v>262</v>
      </c>
      <c r="E3466" s="35" t="s">
        <v>263</v>
      </c>
      <c r="F3466" s="10" t="s">
        <v>17</v>
      </c>
      <c r="G3466" s="18" t="s">
        <v>147</v>
      </c>
      <c r="H3466" s="26"/>
      <c r="I3466" s="26">
        <v>351400</v>
      </c>
      <c r="J3466" s="26"/>
      <c r="K3466" s="26"/>
      <c r="L3466" s="26"/>
      <c r="M3466" s="26"/>
      <c r="N3466" s="26"/>
      <c r="O3466" s="26"/>
      <c r="P3466" s="26"/>
      <c r="Q3466" s="26"/>
      <c r="R3466" s="26"/>
      <c r="S3466" s="26"/>
      <c r="T3466" s="26"/>
    </row>
    <row r="3467" spans="1:20" x14ac:dyDescent="0.25">
      <c r="A3467" s="2" t="s">
        <v>4491</v>
      </c>
      <c r="B3467" s="34"/>
      <c r="C3467" s="36"/>
      <c r="D3467" s="34"/>
      <c r="E3467" s="36"/>
      <c r="F3467" s="10" t="s">
        <v>77</v>
      </c>
      <c r="G3467" s="18" t="s">
        <v>147</v>
      </c>
      <c r="H3467" s="26">
        <v>351400</v>
      </c>
      <c r="I3467" s="26"/>
      <c r="J3467" s="26"/>
      <c r="K3467" s="26"/>
      <c r="L3467" s="26"/>
      <c r="M3467" s="26"/>
      <c r="N3467" s="26"/>
      <c r="O3467" s="26"/>
      <c r="P3467" s="26"/>
      <c r="Q3467" s="26"/>
      <c r="R3467" s="26"/>
      <c r="S3467" s="26"/>
      <c r="T3467" s="26"/>
    </row>
    <row r="3468" spans="1:20" x14ac:dyDescent="0.25">
      <c r="A3468" s="2" t="s">
        <v>4491</v>
      </c>
      <c r="B3468" s="10" t="s">
        <v>1680</v>
      </c>
      <c r="C3468" s="10"/>
      <c r="D3468" s="10"/>
      <c r="E3468" s="10"/>
      <c r="F3468" s="10"/>
      <c r="G3468" s="10"/>
      <c r="H3468" s="27">
        <f>SUM(H3459:H3467)</f>
        <v>351400</v>
      </c>
      <c r="I3468" s="27">
        <f>SUM(I3459:I3467)</f>
        <v>351400</v>
      </c>
      <c r="J3468" s="27"/>
      <c r="K3468" s="27"/>
      <c r="L3468" s="27"/>
      <c r="M3468" s="27"/>
      <c r="N3468" s="27"/>
      <c r="O3468" s="27"/>
      <c r="P3468" s="27"/>
      <c r="Q3468" s="27"/>
      <c r="R3468" s="27"/>
      <c r="S3468" s="27"/>
      <c r="T3468" s="27"/>
    </row>
    <row r="3469" spans="1:20" x14ac:dyDescent="0.25">
      <c r="A3469" s="2" t="s">
        <v>4491</v>
      </c>
      <c r="B3469" s="33">
        <v>8867967</v>
      </c>
      <c r="C3469" s="35" t="s">
        <v>29</v>
      </c>
      <c r="D3469" s="33" t="s">
        <v>498</v>
      </c>
      <c r="E3469" s="35" t="s">
        <v>499</v>
      </c>
      <c r="F3469" s="10" t="s">
        <v>96</v>
      </c>
      <c r="G3469" s="18" t="s">
        <v>10</v>
      </c>
      <c r="H3469" s="26"/>
      <c r="I3469" s="26"/>
      <c r="J3469" s="26"/>
      <c r="K3469" s="26"/>
      <c r="L3469" s="26"/>
      <c r="M3469" s="26"/>
      <c r="N3469" s="26"/>
      <c r="O3469" s="26">
        <v>150000</v>
      </c>
      <c r="P3469" s="26"/>
      <c r="Q3469" s="26"/>
      <c r="R3469" s="26"/>
      <c r="S3469" s="26"/>
      <c r="T3469" s="26"/>
    </row>
    <row r="3470" spans="1:20" x14ac:dyDescent="0.25">
      <c r="A3470" s="2" t="s">
        <v>4491</v>
      </c>
      <c r="B3470" s="34"/>
      <c r="C3470" s="36"/>
      <c r="D3470" s="34"/>
      <c r="E3470" s="36"/>
      <c r="F3470" s="10" t="s">
        <v>194</v>
      </c>
      <c r="G3470" s="18" t="s">
        <v>10</v>
      </c>
      <c r="H3470" s="26"/>
      <c r="I3470" s="26"/>
      <c r="J3470" s="26"/>
      <c r="K3470" s="26"/>
      <c r="L3470" s="26"/>
      <c r="M3470" s="26"/>
      <c r="N3470" s="26">
        <v>150000</v>
      </c>
      <c r="O3470" s="26"/>
      <c r="P3470" s="26"/>
      <c r="Q3470" s="26"/>
      <c r="R3470" s="26"/>
      <c r="S3470" s="26"/>
      <c r="T3470" s="26"/>
    </row>
    <row r="3471" spans="1:20" x14ac:dyDescent="0.25">
      <c r="A3471" s="2" t="s">
        <v>4491</v>
      </c>
      <c r="B3471" s="10" t="s">
        <v>1681</v>
      </c>
      <c r="C3471" s="10"/>
      <c r="D3471" s="10"/>
      <c r="E3471" s="10"/>
      <c r="F3471" s="10"/>
      <c r="G3471" s="10"/>
      <c r="H3471" s="27"/>
      <c r="I3471" s="27"/>
      <c r="J3471" s="27"/>
      <c r="K3471" s="27"/>
      <c r="L3471" s="27"/>
      <c r="M3471" s="27"/>
      <c r="N3471" s="27">
        <f>SUM(N3469:N3470)</f>
        <v>150000</v>
      </c>
      <c r="O3471" s="27">
        <f>SUM(O3469:O3470)</f>
        <v>150000</v>
      </c>
      <c r="P3471" s="27"/>
      <c r="Q3471" s="27"/>
      <c r="R3471" s="27"/>
      <c r="S3471" s="27"/>
      <c r="T3471" s="27"/>
    </row>
    <row r="3472" spans="1:20" x14ac:dyDescent="0.25">
      <c r="A3472" s="2" t="s">
        <v>4491</v>
      </c>
      <c r="B3472" s="33">
        <v>8875258</v>
      </c>
      <c r="C3472" s="35" t="s">
        <v>629</v>
      </c>
      <c r="D3472" s="33" t="s">
        <v>630</v>
      </c>
      <c r="E3472" s="35" t="s">
        <v>631</v>
      </c>
      <c r="F3472" s="10" t="s">
        <v>37</v>
      </c>
      <c r="G3472" s="18" t="s">
        <v>10</v>
      </c>
      <c r="H3472" s="26"/>
      <c r="I3472" s="26"/>
      <c r="J3472" s="26"/>
      <c r="K3472" s="26"/>
      <c r="L3472" s="26"/>
      <c r="M3472" s="26"/>
      <c r="N3472" s="26">
        <v>406000</v>
      </c>
      <c r="O3472" s="26"/>
      <c r="P3472" s="26"/>
      <c r="Q3472" s="26"/>
      <c r="R3472" s="26"/>
      <c r="S3472" s="26"/>
      <c r="T3472" s="26"/>
    </row>
    <row r="3473" spans="1:20" x14ac:dyDescent="0.25">
      <c r="A3473" s="2" t="s">
        <v>4491</v>
      </c>
      <c r="B3473" s="34"/>
      <c r="C3473" s="36"/>
      <c r="D3473" s="34"/>
      <c r="E3473" s="36"/>
      <c r="F3473" s="10" t="s">
        <v>257</v>
      </c>
      <c r="G3473" s="18" t="s">
        <v>10</v>
      </c>
      <c r="H3473" s="26"/>
      <c r="I3473" s="26"/>
      <c r="J3473" s="26"/>
      <c r="K3473" s="26"/>
      <c r="L3473" s="26"/>
      <c r="M3473" s="26"/>
      <c r="N3473" s="26"/>
      <c r="O3473" s="26">
        <v>406000</v>
      </c>
      <c r="P3473" s="26"/>
      <c r="Q3473" s="26"/>
      <c r="R3473" s="26"/>
      <c r="S3473" s="26"/>
      <c r="T3473" s="26"/>
    </row>
    <row r="3474" spans="1:20" x14ac:dyDescent="0.25">
      <c r="A3474" s="2" t="s">
        <v>4491</v>
      </c>
      <c r="B3474" s="10" t="s">
        <v>1682</v>
      </c>
      <c r="C3474" s="10"/>
      <c r="D3474" s="10"/>
      <c r="E3474" s="10"/>
      <c r="F3474" s="10"/>
      <c r="G3474" s="10"/>
      <c r="H3474" s="27"/>
      <c r="I3474" s="27"/>
      <c r="J3474" s="27"/>
      <c r="K3474" s="27"/>
      <c r="L3474" s="27"/>
      <c r="M3474" s="27"/>
      <c r="N3474" s="27">
        <f>SUM(N3472:N3473)</f>
        <v>406000</v>
      </c>
      <c r="O3474" s="27">
        <f>SUM(O3472:O3473)</f>
        <v>406000</v>
      </c>
      <c r="P3474" s="27"/>
      <c r="Q3474" s="27"/>
      <c r="R3474" s="27"/>
      <c r="S3474" s="27"/>
      <c r="T3474" s="27"/>
    </row>
    <row r="3475" spans="1:20" x14ac:dyDescent="0.25">
      <c r="A3475" s="2" t="s">
        <v>4491</v>
      </c>
      <c r="B3475" s="33">
        <v>8875282</v>
      </c>
      <c r="C3475" s="35" t="s">
        <v>1683</v>
      </c>
      <c r="D3475" s="33" t="s">
        <v>1684</v>
      </c>
      <c r="E3475" s="35" t="s">
        <v>1685</v>
      </c>
      <c r="F3475" s="10" t="s">
        <v>20</v>
      </c>
      <c r="G3475" s="18" t="s">
        <v>10</v>
      </c>
      <c r="H3475" s="26"/>
      <c r="I3475" s="26"/>
      <c r="J3475" s="26"/>
      <c r="K3475" s="26"/>
      <c r="L3475" s="26"/>
      <c r="M3475" s="26"/>
      <c r="N3475" s="26">
        <v>400000</v>
      </c>
      <c r="O3475" s="26"/>
      <c r="P3475" s="26"/>
      <c r="Q3475" s="26"/>
      <c r="R3475" s="26"/>
      <c r="S3475" s="26"/>
      <c r="T3475" s="26"/>
    </row>
    <row r="3476" spans="1:20" x14ac:dyDescent="0.25">
      <c r="A3476" s="2" t="s">
        <v>4491</v>
      </c>
      <c r="B3476" s="34"/>
      <c r="C3476" s="36"/>
      <c r="D3476" s="34"/>
      <c r="E3476" s="36"/>
      <c r="F3476" s="10" t="s">
        <v>22</v>
      </c>
      <c r="G3476" s="18" t="s">
        <v>10</v>
      </c>
      <c r="H3476" s="26"/>
      <c r="I3476" s="26"/>
      <c r="J3476" s="26"/>
      <c r="K3476" s="26"/>
      <c r="L3476" s="26"/>
      <c r="M3476" s="26"/>
      <c r="N3476" s="26"/>
      <c r="O3476" s="26">
        <v>400000</v>
      </c>
      <c r="P3476" s="26"/>
      <c r="Q3476" s="26"/>
      <c r="R3476" s="26"/>
      <c r="S3476" s="26"/>
      <c r="T3476" s="26"/>
    </row>
    <row r="3477" spans="1:20" x14ac:dyDescent="0.25">
      <c r="A3477" s="2" t="s">
        <v>4491</v>
      </c>
      <c r="B3477" s="10" t="s">
        <v>1686</v>
      </c>
      <c r="C3477" s="10"/>
      <c r="D3477" s="10"/>
      <c r="E3477" s="10"/>
      <c r="F3477" s="10"/>
      <c r="G3477" s="10"/>
      <c r="H3477" s="27"/>
      <c r="I3477" s="27"/>
      <c r="J3477" s="27"/>
      <c r="K3477" s="27"/>
      <c r="L3477" s="27"/>
      <c r="M3477" s="27"/>
      <c r="N3477" s="27">
        <f>SUM(N3475:N3476)</f>
        <v>400000</v>
      </c>
      <c r="O3477" s="27">
        <f>SUM(O3475:O3476)</f>
        <v>400000</v>
      </c>
      <c r="P3477" s="27"/>
      <c r="Q3477" s="27"/>
      <c r="R3477" s="27"/>
      <c r="S3477" s="27"/>
      <c r="T3477" s="27"/>
    </row>
    <row r="3478" spans="1:20" x14ac:dyDescent="0.25">
      <c r="A3478" s="2" t="s">
        <v>4491</v>
      </c>
      <c r="B3478" s="33">
        <v>8830636</v>
      </c>
      <c r="C3478" s="35" t="s">
        <v>215</v>
      </c>
      <c r="D3478" s="33" t="s">
        <v>216</v>
      </c>
      <c r="E3478" s="35" t="s">
        <v>217</v>
      </c>
      <c r="F3478" s="10" t="s">
        <v>53</v>
      </c>
      <c r="G3478" s="18" t="s">
        <v>10</v>
      </c>
      <c r="H3478" s="26"/>
      <c r="I3478" s="26"/>
      <c r="J3478" s="26"/>
      <c r="K3478" s="26"/>
      <c r="L3478" s="26"/>
      <c r="M3478" s="26"/>
      <c r="N3478" s="26">
        <v>5577074</v>
      </c>
      <c r="O3478" s="26"/>
      <c r="P3478" s="26"/>
      <c r="Q3478" s="26"/>
      <c r="R3478" s="26"/>
      <c r="S3478" s="26"/>
      <c r="T3478" s="26"/>
    </row>
    <row r="3479" spans="1:20" x14ac:dyDescent="0.25">
      <c r="A3479" s="2" t="s">
        <v>4491</v>
      </c>
      <c r="B3479" s="37"/>
      <c r="C3479" s="38"/>
      <c r="D3479" s="37"/>
      <c r="E3479" s="38"/>
      <c r="F3479" s="10" t="s">
        <v>96</v>
      </c>
      <c r="G3479" s="18" t="s">
        <v>10</v>
      </c>
      <c r="H3479" s="26"/>
      <c r="I3479" s="26"/>
      <c r="J3479" s="26"/>
      <c r="K3479" s="26"/>
      <c r="L3479" s="26"/>
      <c r="M3479" s="26"/>
      <c r="N3479" s="26"/>
      <c r="O3479" s="26">
        <v>400000</v>
      </c>
      <c r="P3479" s="26"/>
      <c r="Q3479" s="26"/>
      <c r="R3479" s="26"/>
      <c r="S3479" s="26"/>
      <c r="T3479" s="26"/>
    </row>
    <row r="3480" spans="1:20" x14ac:dyDescent="0.25">
      <c r="A3480" s="2" t="s">
        <v>4491</v>
      </c>
      <c r="B3480" s="37"/>
      <c r="C3480" s="38"/>
      <c r="D3480" s="37"/>
      <c r="E3480" s="38"/>
      <c r="F3480" s="10" t="s">
        <v>335</v>
      </c>
      <c r="G3480" s="18" t="s">
        <v>10</v>
      </c>
      <c r="H3480" s="26"/>
      <c r="I3480" s="26"/>
      <c r="J3480" s="26"/>
      <c r="K3480" s="26"/>
      <c r="L3480" s="26"/>
      <c r="M3480" s="26"/>
      <c r="N3480" s="26"/>
      <c r="O3480" s="26">
        <v>4377074</v>
      </c>
      <c r="P3480" s="26"/>
      <c r="Q3480" s="26"/>
      <c r="R3480" s="26"/>
      <c r="S3480" s="26"/>
      <c r="T3480" s="26"/>
    </row>
    <row r="3481" spans="1:20" x14ac:dyDescent="0.25">
      <c r="A3481" s="2" t="s">
        <v>4491</v>
      </c>
      <c r="B3481" s="37"/>
      <c r="C3481" s="38"/>
      <c r="D3481" s="37"/>
      <c r="E3481" s="38"/>
      <c r="F3481" s="10" t="s">
        <v>188</v>
      </c>
      <c r="G3481" s="18" t="s">
        <v>10</v>
      </c>
      <c r="H3481" s="26"/>
      <c r="I3481" s="26"/>
      <c r="J3481" s="26"/>
      <c r="K3481" s="26"/>
      <c r="L3481" s="26"/>
      <c r="M3481" s="26"/>
      <c r="N3481" s="26"/>
      <c r="O3481" s="26">
        <v>200000</v>
      </c>
      <c r="P3481" s="26"/>
      <c r="Q3481" s="26"/>
      <c r="R3481" s="26"/>
      <c r="S3481" s="26"/>
      <c r="T3481" s="26"/>
    </row>
    <row r="3482" spans="1:20" x14ac:dyDescent="0.25">
      <c r="A3482" s="2" t="s">
        <v>4491</v>
      </c>
      <c r="B3482" s="34"/>
      <c r="C3482" s="36"/>
      <c r="D3482" s="34"/>
      <c r="E3482" s="36"/>
      <c r="F3482" s="10" t="s">
        <v>752</v>
      </c>
      <c r="G3482" s="18" t="s">
        <v>10</v>
      </c>
      <c r="H3482" s="26"/>
      <c r="I3482" s="26"/>
      <c r="J3482" s="26"/>
      <c r="K3482" s="26"/>
      <c r="L3482" s="26"/>
      <c r="M3482" s="26"/>
      <c r="N3482" s="26"/>
      <c r="O3482" s="26">
        <v>600000</v>
      </c>
      <c r="P3482" s="26"/>
      <c r="Q3482" s="26"/>
      <c r="R3482" s="26"/>
      <c r="S3482" s="26"/>
      <c r="T3482" s="26"/>
    </row>
    <row r="3483" spans="1:20" x14ac:dyDescent="0.25">
      <c r="A3483" s="2" t="s">
        <v>4491</v>
      </c>
      <c r="B3483" s="10" t="s">
        <v>1687</v>
      </c>
      <c r="C3483" s="10"/>
      <c r="D3483" s="10"/>
      <c r="E3483" s="10"/>
      <c r="F3483" s="10"/>
      <c r="G3483" s="10"/>
      <c r="H3483" s="27"/>
      <c r="I3483" s="27"/>
      <c r="J3483" s="27"/>
      <c r="K3483" s="27"/>
      <c r="L3483" s="27"/>
      <c r="M3483" s="27"/>
      <c r="N3483" s="27">
        <f>SUM(N3478:N3482)</f>
        <v>5577074</v>
      </c>
      <c r="O3483" s="27">
        <f>SUM(O3478:O3482)</f>
        <v>5577074</v>
      </c>
      <c r="P3483" s="27"/>
      <c r="Q3483" s="27"/>
      <c r="R3483" s="27"/>
      <c r="S3483" s="27"/>
      <c r="T3483" s="27"/>
    </row>
    <row r="3484" spans="1:20" x14ac:dyDescent="0.25">
      <c r="A3484" s="2" t="s">
        <v>4491</v>
      </c>
      <c r="B3484" s="33">
        <v>8810242</v>
      </c>
      <c r="C3484" s="35" t="s">
        <v>29</v>
      </c>
      <c r="D3484" s="33" t="s">
        <v>966</v>
      </c>
      <c r="E3484" s="35" t="s">
        <v>967</v>
      </c>
      <c r="F3484" s="10" t="s">
        <v>18</v>
      </c>
      <c r="G3484" s="18" t="s">
        <v>10</v>
      </c>
      <c r="H3484" s="26"/>
      <c r="I3484" s="26"/>
      <c r="J3484" s="26"/>
      <c r="K3484" s="26"/>
      <c r="L3484" s="26"/>
      <c r="M3484" s="26"/>
      <c r="N3484" s="26"/>
      <c r="O3484" s="26">
        <v>1000000</v>
      </c>
      <c r="P3484" s="26"/>
      <c r="Q3484" s="26"/>
      <c r="R3484" s="26"/>
      <c r="S3484" s="26"/>
      <c r="T3484" s="26"/>
    </row>
    <row r="3485" spans="1:20" x14ac:dyDescent="0.25">
      <c r="A3485" s="2" t="s">
        <v>4491</v>
      </c>
      <c r="B3485" s="34"/>
      <c r="C3485" s="36"/>
      <c r="D3485" s="34"/>
      <c r="E3485" s="36"/>
      <c r="F3485" s="10" t="s">
        <v>20</v>
      </c>
      <c r="G3485" s="18" t="s">
        <v>10</v>
      </c>
      <c r="H3485" s="26"/>
      <c r="I3485" s="26"/>
      <c r="J3485" s="26"/>
      <c r="K3485" s="26"/>
      <c r="L3485" s="26"/>
      <c r="M3485" s="26"/>
      <c r="N3485" s="26">
        <v>1000000</v>
      </c>
      <c r="O3485" s="26"/>
      <c r="P3485" s="26"/>
      <c r="Q3485" s="26"/>
      <c r="R3485" s="26"/>
      <c r="S3485" s="26"/>
      <c r="T3485" s="26"/>
    </row>
    <row r="3486" spans="1:20" x14ac:dyDescent="0.25">
      <c r="A3486" s="2" t="s">
        <v>4491</v>
      </c>
      <c r="B3486" s="10" t="s">
        <v>1688</v>
      </c>
      <c r="C3486" s="10"/>
      <c r="D3486" s="10"/>
      <c r="E3486" s="10"/>
      <c r="F3486" s="10"/>
      <c r="G3486" s="10"/>
      <c r="H3486" s="27"/>
      <c r="I3486" s="27"/>
      <c r="J3486" s="27"/>
      <c r="K3486" s="27"/>
      <c r="L3486" s="27"/>
      <c r="M3486" s="27"/>
      <c r="N3486" s="27">
        <f>SUM(N3484:N3485)</f>
        <v>1000000</v>
      </c>
      <c r="O3486" s="27">
        <f>SUM(O3484:O3485)</f>
        <v>1000000</v>
      </c>
      <c r="P3486" s="27"/>
      <c r="Q3486" s="27"/>
      <c r="R3486" s="27"/>
      <c r="S3486" s="27"/>
      <c r="T3486" s="27"/>
    </row>
    <row r="3487" spans="1:20" x14ac:dyDescent="0.25">
      <c r="A3487" s="2" t="s">
        <v>4491</v>
      </c>
      <c r="B3487" s="33">
        <v>8817535</v>
      </c>
      <c r="C3487" s="35" t="s">
        <v>1258</v>
      </c>
      <c r="D3487" s="33" t="s">
        <v>1259</v>
      </c>
      <c r="E3487" s="35" t="s">
        <v>1260</v>
      </c>
      <c r="F3487" s="10" t="s">
        <v>405</v>
      </c>
      <c r="G3487" s="18" t="s">
        <v>10</v>
      </c>
      <c r="H3487" s="26"/>
      <c r="I3487" s="26"/>
      <c r="J3487" s="26"/>
      <c r="K3487" s="26"/>
      <c r="L3487" s="26"/>
      <c r="M3487" s="26"/>
      <c r="N3487" s="26">
        <v>3115000</v>
      </c>
      <c r="O3487" s="26"/>
      <c r="P3487" s="26"/>
      <c r="Q3487" s="26"/>
      <c r="R3487" s="26"/>
      <c r="S3487" s="26"/>
      <c r="T3487" s="26"/>
    </row>
    <row r="3488" spans="1:20" x14ac:dyDescent="0.25">
      <c r="A3488" s="2" t="s">
        <v>4491</v>
      </c>
      <c r="B3488" s="34"/>
      <c r="C3488" s="36"/>
      <c r="D3488" s="34"/>
      <c r="E3488" s="36"/>
      <c r="F3488" s="10" t="s">
        <v>1689</v>
      </c>
      <c r="G3488" s="18" t="s">
        <v>10</v>
      </c>
      <c r="H3488" s="26"/>
      <c r="I3488" s="26"/>
      <c r="J3488" s="26"/>
      <c r="K3488" s="26"/>
      <c r="L3488" s="26"/>
      <c r="M3488" s="26"/>
      <c r="N3488" s="26"/>
      <c r="O3488" s="26">
        <v>3115000</v>
      </c>
      <c r="P3488" s="26"/>
      <c r="Q3488" s="26"/>
      <c r="R3488" s="26"/>
      <c r="S3488" s="26"/>
      <c r="T3488" s="26"/>
    </row>
    <row r="3489" spans="1:20" x14ac:dyDescent="0.25">
      <c r="A3489" s="2" t="s">
        <v>4491</v>
      </c>
      <c r="B3489" s="10" t="s">
        <v>1690</v>
      </c>
      <c r="C3489" s="10"/>
      <c r="D3489" s="10"/>
      <c r="E3489" s="10"/>
      <c r="F3489" s="10"/>
      <c r="G3489" s="10"/>
      <c r="H3489" s="27"/>
      <c r="I3489" s="27"/>
      <c r="J3489" s="27"/>
      <c r="K3489" s="27"/>
      <c r="L3489" s="27"/>
      <c r="M3489" s="27"/>
      <c r="N3489" s="27">
        <f>SUM(N3487:N3488)</f>
        <v>3115000</v>
      </c>
      <c r="O3489" s="27">
        <f>SUM(O3487:O3488)</f>
        <v>3115000</v>
      </c>
      <c r="P3489" s="27"/>
      <c r="Q3489" s="27"/>
      <c r="R3489" s="27"/>
      <c r="S3489" s="27"/>
      <c r="T3489" s="27"/>
    </row>
    <row r="3490" spans="1:20" x14ac:dyDescent="0.25">
      <c r="A3490" s="2" t="s">
        <v>4491</v>
      </c>
      <c r="B3490" s="33">
        <v>8860395</v>
      </c>
      <c r="C3490" s="35" t="s">
        <v>93</v>
      </c>
      <c r="D3490" s="33" t="s">
        <v>168</v>
      </c>
      <c r="E3490" s="35" t="s">
        <v>169</v>
      </c>
      <c r="F3490" s="10" t="s">
        <v>170</v>
      </c>
      <c r="G3490" s="18" t="s">
        <v>10</v>
      </c>
      <c r="H3490" s="26"/>
      <c r="I3490" s="26"/>
      <c r="J3490" s="26"/>
      <c r="K3490" s="26"/>
      <c r="L3490" s="26"/>
      <c r="M3490" s="26"/>
      <c r="N3490" s="26">
        <v>130000</v>
      </c>
      <c r="O3490" s="26"/>
      <c r="P3490" s="26"/>
      <c r="Q3490" s="26"/>
      <c r="R3490" s="26"/>
      <c r="S3490" s="26"/>
      <c r="T3490" s="26"/>
    </row>
    <row r="3491" spans="1:20" x14ac:dyDescent="0.25">
      <c r="A3491" s="2" t="s">
        <v>4491</v>
      </c>
      <c r="B3491" s="37"/>
      <c r="C3491" s="38"/>
      <c r="D3491" s="34"/>
      <c r="E3491" s="36"/>
      <c r="F3491" s="10" t="s">
        <v>47</v>
      </c>
      <c r="G3491" s="18" t="s">
        <v>10</v>
      </c>
      <c r="H3491" s="26"/>
      <c r="I3491" s="26"/>
      <c r="J3491" s="26"/>
      <c r="K3491" s="26"/>
      <c r="L3491" s="26"/>
      <c r="M3491" s="26"/>
      <c r="N3491" s="26">
        <v>11000</v>
      </c>
      <c r="O3491" s="26"/>
      <c r="P3491" s="26"/>
      <c r="Q3491" s="26"/>
      <c r="R3491" s="26"/>
      <c r="S3491" s="26"/>
      <c r="T3491" s="26"/>
    </row>
    <row r="3492" spans="1:20" x14ac:dyDescent="0.25">
      <c r="A3492" s="2" t="s">
        <v>4491</v>
      </c>
      <c r="B3492" s="34"/>
      <c r="C3492" s="36"/>
      <c r="D3492" s="10" t="s">
        <v>238</v>
      </c>
      <c r="E3492" s="18" t="s">
        <v>239</v>
      </c>
      <c r="F3492" s="10" t="s">
        <v>101</v>
      </c>
      <c r="G3492" s="18" t="s">
        <v>10</v>
      </c>
      <c r="H3492" s="26"/>
      <c r="I3492" s="26"/>
      <c r="J3492" s="26"/>
      <c r="K3492" s="26"/>
      <c r="L3492" s="26"/>
      <c r="M3492" s="26"/>
      <c r="N3492" s="26"/>
      <c r="O3492" s="26">
        <v>141000</v>
      </c>
      <c r="P3492" s="26"/>
      <c r="Q3492" s="26"/>
      <c r="R3492" s="26"/>
      <c r="S3492" s="26"/>
      <c r="T3492" s="26"/>
    </row>
    <row r="3493" spans="1:20" x14ac:dyDescent="0.25">
      <c r="A3493" s="2" t="s">
        <v>4491</v>
      </c>
      <c r="B3493" s="10" t="s">
        <v>1691</v>
      </c>
      <c r="C3493" s="10"/>
      <c r="D3493" s="10"/>
      <c r="E3493" s="10"/>
      <c r="F3493" s="10"/>
      <c r="G3493" s="10"/>
      <c r="H3493" s="27"/>
      <c r="I3493" s="27"/>
      <c r="J3493" s="27"/>
      <c r="K3493" s="27"/>
      <c r="L3493" s="27"/>
      <c r="M3493" s="27"/>
      <c r="N3493" s="27">
        <f>SUM(N3490:N3492)</f>
        <v>141000</v>
      </c>
      <c r="O3493" s="27">
        <f>SUM(O3490:O3492)</f>
        <v>141000</v>
      </c>
      <c r="P3493" s="27"/>
      <c r="Q3493" s="27"/>
      <c r="R3493" s="27"/>
      <c r="S3493" s="27"/>
      <c r="T3493" s="27"/>
    </row>
    <row r="3494" spans="1:20" x14ac:dyDescent="0.25">
      <c r="A3494" s="2" t="s">
        <v>4491</v>
      </c>
      <c r="B3494" s="33">
        <v>8860325</v>
      </c>
      <c r="C3494" s="35" t="s">
        <v>340</v>
      </c>
      <c r="D3494" s="10" t="s">
        <v>341</v>
      </c>
      <c r="E3494" s="18" t="s">
        <v>342</v>
      </c>
      <c r="F3494" s="10" t="s">
        <v>22</v>
      </c>
      <c r="G3494" s="18" t="s">
        <v>67</v>
      </c>
      <c r="H3494" s="26"/>
      <c r="I3494" s="26">
        <v>2667357</v>
      </c>
      <c r="J3494" s="26"/>
      <c r="K3494" s="26"/>
      <c r="L3494" s="26"/>
      <c r="M3494" s="26"/>
      <c r="N3494" s="26"/>
      <c r="O3494" s="26"/>
      <c r="P3494" s="26"/>
      <c r="Q3494" s="26"/>
      <c r="R3494" s="26"/>
      <c r="S3494" s="26"/>
      <c r="T3494" s="26"/>
    </row>
    <row r="3495" spans="1:20" x14ac:dyDescent="0.25">
      <c r="A3495" s="2" t="s">
        <v>4491</v>
      </c>
      <c r="B3495" s="34"/>
      <c r="C3495" s="36"/>
      <c r="D3495" s="10" t="s">
        <v>1692</v>
      </c>
      <c r="E3495" s="18" t="s">
        <v>1693</v>
      </c>
      <c r="F3495" s="10" t="s">
        <v>22</v>
      </c>
      <c r="G3495" s="18" t="s">
        <v>67</v>
      </c>
      <c r="H3495" s="26">
        <v>2667357</v>
      </c>
      <c r="I3495" s="26"/>
      <c r="J3495" s="26"/>
      <c r="K3495" s="26"/>
      <c r="L3495" s="26"/>
      <c r="M3495" s="26"/>
      <c r="N3495" s="26"/>
      <c r="O3495" s="26"/>
      <c r="P3495" s="26"/>
      <c r="Q3495" s="26"/>
      <c r="R3495" s="26"/>
      <c r="S3495" s="26"/>
      <c r="T3495" s="26"/>
    </row>
    <row r="3496" spans="1:20" x14ac:dyDescent="0.25">
      <c r="A3496" s="2" t="s">
        <v>4491</v>
      </c>
      <c r="B3496" s="10" t="s">
        <v>1694</v>
      </c>
      <c r="C3496" s="10"/>
      <c r="D3496" s="10"/>
      <c r="E3496" s="10"/>
      <c r="F3496" s="10"/>
      <c r="G3496" s="10"/>
      <c r="H3496" s="27">
        <f>SUM(H3495)</f>
        <v>2667357</v>
      </c>
      <c r="I3496" s="27">
        <f>SUM(I3494:I3495)</f>
        <v>2667357</v>
      </c>
      <c r="J3496" s="27"/>
      <c r="K3496" s="27"/>
      <c r="L3496" s="27"/>
      <c r="M3496" s="27"/>
      <c r="N3496" s="27"/>
      <c r="O3496" s="27"/>
      <c r="P3496" s="27"/>
      <c r="Q3496" s="27"/>
      <c r="R3496" s="27"/>
      <c r="S3496" s="27"/>
      <c r="T3496" s="27"/>
    </row>
    <row r="3497" spans="1:20" x14ac:dyDescent="0.25">
      <c r="A3497" s="2" t="s">
        <v>4491</v>
      </c>
      <c r="B3497" s="33">
        <v>8813352</v>
      </c>
      <c r="C3497" s="35" t="s">
        <v>109</v>
      </c>
      <c r="D3497" s="33" t="s">
        <v>369</v>
      </c>
      <c r="E3497" s="35" t="s">
        <v>370</v>
      </c>
      <c r="F3497" s="10" t="s">
        <v>128</v>
      </c>
      <c r="G3497" s="18" t="s">
        <v>10</v>
      </c>
      <c r="H3497" s="26"/>
      <c r="I3497" s="26"/>
      <c r="J3497" s="26"/>
      <c r="K3497" s="26"/>
      <c r="L3497" s="26"/>
      <c r="M3497" s="26"/>
      <c r="N3497" s="26"/>
      <c r="O3497" s="26">
        <v>8700</v>
      </c>
      <c r="P3497" s="26"/>
      <c r="Q3497" s="26"/>
      <c r="R3497" s="26"/>
      <c r="S3497" s="26"/>
      <c r="T3497" s="26"/>
    </row>
    <row r="3498" spans="1:20" x14ac:dyDescent="0.25">
      <c r="A3498" s="2" t="s">
        <v>4491</v>
      </c>
      <c r="B3498" s="34"/>
      <c r="C3498" s="36"/>
      <c r="D3498" s="34"/>
      <c r="E3498" s="36"/>
      <c r="F3498" s="10" t="s">
        <v>187</v>
      </c>
      <c r="G3498" s="18" t="s">
        <v>10</v>
      </c>
      <c r="H3498" s="26"/>
      <c r="I3498" s="26"/>
      <c r="J3498" s="26"/>
      <c r="K3498" s="26"/>
      <c r="L3498" s="26"/>
      <c r="M3498" s="26"/>
      <c r="N3498" s="26">
        <v>8700</v>
      </c>
      <c r="O3498" s="26"/>
      <c r="P3498" s="26"/>
      <c r="Q3498" s="26"/>
      <c r="R3498" s="26"/>
      <c r="S3498" s="26"/>
      <c r="T3498" s="26"/>
    </row>
    <row r="3499" spans="1:20" x14ac:dyDescent="0.25">
      <c r="A3499" s="2" t="s">
        <v>4491</v>
      </c>
      <c r="B3499" s="10" t="s">
        <v>1695</v>
      </c>
      <c r="C3499" s="10"/>
      <c r="D3499" s="10"/>
      <c r="E3499" s="10"/>
      <c r="F3499" s="10"/>
      <c r="G3499" s="10"/>
      <c r="H3499" s="27"/>
      <c r="I3499" s="27"/>
      <c r="J3499" s="27"/>
      <c r="K3499" s="27"/>
      <c r="L3499" s="27"/>
      <c r="M3499" s="27"/>
      <c r="N3499" s="27">
        <f>SUM(N3497:N3498)</f>
        <v>8700</v>
      </c>
      <c r="O3499" s="27">
        <f>SUM(O3497:O3498)</f>
        <v>8700</v>
      </c>
      <c r="P3499" s="27"/>
      <c r="Q3499" s="27"/>
      <c r="R3499" s="27"/>
      <c r="S3499" s="27"/>
      <c r="T3499" s="27"/>
    </row>
    <row r="3500" spans="1:20" x14ac:dyDescent="0.25">
      <c r="A3500" s="2" t="s">
        <v>4491</v>
      </c>
      <c r="B3500" s="33">
        <v>8815314</v>
      </c>
      <c r="C3500" s="35" t="s">
        <v>88</v>
      </c>
      <c r="D3500" s="33" t="s">
        <v>575</v>
      </c>
      <c r="E3500" s="35" t="s">
        <v>576</v>
      </c>
      <c r="F3500" s="10" t="s">
        <v>298</v>
      </c>
      <c r="G3500" s="18" t="s">
        <v>333</v>
      </c>
      <c r="H3500" s="26"/>
      <c r="I3500" s="26">
        <v>1169360.325</v>
      </c>
      <c r="J3500" s="26"/>
      <c r="K3500" s="26"/>
      <c r="L3500" s="26"/>
      <c r="M3500" s="26"/>
      <c r="N3500" s="26"/>
      <c r="O3500" s="26"/>
      <c r="P3500" s="26"/>
      <c r="Q3500" s="26"/>
      <c r="R3500" s="26"/>
      <c r="S3500" s="26"/>
      <c r="T3500" s="26"/>
    </row>
    <row r="3501" spans="1:20" x14ac:dyDescent="0.25">
      <c r="A3501" s="2" t="s">
        <v>4491</v>
      </c>
      <c r="B3501" s="34"/>
      <c r="C3501" s="36"/>
      <c r="D3501" s="34"/>
      <c r="E3501" s="36"/>
      <c r="F3501" s="10" t="s">
        <v>24</v>
      </c>
      <c r="G3501" s="18" t="s">
        <v>333</v>
      </c>
      <c r="H3501" s="26">
        <v>1169360.325</v>
      </c>
      <c r="I3501" s="26"/>
      <c r="J3501" s="26"/>
      <c r="K3501" s="26"/>
      <c r="L3501" s="26"/>
      <c r="M3501" s="26"/>
      <c r="N3501" s="26"/>
      <c r="O3501" s="26"/>
      <c r="P3501" s="26"/>
      <c r="Q3501" s="26"/>
      <c r="R3501" s="26"/>
      <c r="S3501" s="26"/>
      <c r="T3501" s="26"/>
    </row>
    <row r="3502" spans="1:20" x14ac:dyDescent="0.25">
      <c r="A3502" s="2" t="s">
        <v>4491</v>
      </c>
      <c r="B3502" s="10" t="s">
        <v>1696</v>
      </c>
      <c r="C3502" s="10"/>
      <c r="D3502" s="10"/>
      <c r="E3502" s="10"/>
      <c r="F3502" s="10"/>
      <c r="G3502" s="10"/>
      <c r="H3502" s="27">
        <f>SUM(H3497:H3501)</f>
        <v>1169360.325</v>
      </c>
      <c r="I3502" s="27">
        <f>SUM(I3497:I3501)</f>
        <v>1169360.325</v>
      </c>
      <c r="J3502" s="27"/>
      <c r="K3502" s="27"/>
      <c r="L3502" s="27"/>
      <c r="M3502" s="27"/>
      <c r="N3502" s="27"/>
      <c r="O3502" s="27"/>
      <c r="P3502" s="27"/>
      <c r="Q3502" s="27"/>
      <c r="R3502" s="27"/>
      <c r="S3502" s="27"/>
      <c r="T3502" s="27"/>
    </row>
    <row r="3503" spans="1:20" x14ac:dyDescent="0.25">
      <c r="A3503" s="2" t="s">
        <v>4491</v>
      </c>
      <c r="B3503" s="33">
        <v>8885232</v>
      </c>
      <c r="C3503" s="35" t="s">
        <v>79</v>
      </c>
      <c r="D3503" s="33" t="s">
        <v>970</v>
      </c>
      <c r="E3503" s="35" t="s">
        <v>971</v>
      </c>
      <c r="F3503" s="10" t="s">
        <v>18</v>
      </c>
      <c r="G3503" s="18" t="s">
        <v>10</v>
      </c>
      <c r="H3503" s="26"/>
      <c r="I3503" s="26"/>
      <c r="J3503" s="26"/>
      <c r="K3503" s="26"/>
      <c r="L3503" s="26"/>
      <c r="M3503" s="26"/>
      <c r="N3503" s="26"/>
      <c r="O3503" s="26">
        <v>497246</v>
      </c>
      <c r="P3503" s="26"/>
      <c r="Q3503" s="26"/>
      <c r="R3503" s="26"/>
      <c r="S3503" s="26"/>
      <c r="T3503" s="26"/>
    </row>
    <row r="3504" spans="1:20" x14ac:dyDescent="0.25">
      <c r="A3504" s="2" t="s">
        <v>4491</v>
      </c>
      <c r="B3504" s="34"/>
      <c r="C3504" s="36"/>
      <c r="D3504" s="34"/>
      <c r="E3504" s="36"/>
      <c r="F3504" s="10" t="s">
        <v>82</v>
      </c>
      <c r="G3504" s="18" t="s">
        <v>10</v>
      </c>
      <c r="H3504" s="26"/>
      <c r="I3504" s="26"/>
      <c r="J3504" s="26"/>
      <c r="K3504" s="26"/>
      <c r="L3504" s="26"/>
      <c r="M3504" s="26"/>
      <c r="N3504" s="26">
        <v>497246</v>
      </c>
      <c r="O3504" s="26"/>
      <c r="P3504" s="26"/>
      <c r="Q3504" s="26"/>
      <c r="R3504" s="26"/>
      <c r="S3504" s="26"/>
      <c r="T3504" s="26"/>
    </row>
    <row r="3505" spans="1:20" x14ac:dyDescent="0.25">
      <c r="A3505" s="2" t="s">
        <v>4491</v>
      </c>
      <c r="B3505" s="10" t="s">
        <v>1697</v>
      </c>
      <c r="C3505" s="10"/>
      <c r="D3505" s="10"/>
      <c r="E3505" s="10"/>
      <c r="F3505" s="10"/>
      <c r="G3505" s="10"/>
      <c r="H3505" s="27"/>
      <c r="I3505" s="27"/>
      <c r="J3505" s="27"/>
      <c r="K3505" s="27"/>
      <c r="L3505" s="27"/>
      <c r="M3505" s="27"/>
      <c r="N3505" s="27">
        <f>SUM(N3503:N3504)</f>
        <v>497246</v>
      </c>
      <c r="O3505" s="27">
        <f>SUM(O3503:O3504)</f>
        <v>497246</v>
      </c>
      <c r="P3505" s="27"/>
      <c r="Q3505" s="27"/>
      <c r="R3505" s="27"/>
      <c r="S3505" s="27"/>
      <c r="T3505" s="27"/>
    </row>
    <row r="3506" spans="1:20" x14ac:dyDescent="0.25">
      <c r="A3506" s="2" t="s">
        <v>4491</v>
      </c>
      <c r="B3506" s="33">
        <v>8869760</v>
      </c>
      <c r="C3506" s="35" t="s">
        <v>93</v>
      </c>
      <c r="D3506" s="33" t="s">
        <v>238</v>
      </c>
      <c r="E3506" s="35" t="s">
        <v>239</v>
      </c>
      <c r="F3506" s="10" t="s">
        <v>18</v>
      </c>
      <c r="G3506" s="18" t="s">
        <v>10</v>
      </c>
      <c r="H3506" s="26"/>
      <c r="I3506" s="26"/>
      <c r="J3506" s="26"/>
      <c r="K3506" s="26"/>
      <c r="L3506" s="26"/>
      <c r="M3506" s="26"/>
      <c r="N3506" s="26"/>
      <c r="O3506" s="26">
        <v>600000</v>
      </c>
      <c r="P3506" s="26"/>
      <c r="Q3506" s="26"/>
      <c r="R3506" s="26"/>
      <c r="S3506" s="26"/>
      <c r="T3506" s="26"/>
    </row>
    <row r="3507" spans="1:20" x14ac:dyDescent="0.25">
      <c r="A3507" s="2" t="s">
        <v>4491</v>
      </c>
      <c r="B3507" s="34"/>
      <c r="C3507" s="36"/>
      <c r="D3507" s="34"/>
      <c r="E3507" s="36"/>
      <c r="F3507" s="10" t="s">
        <v>77</v>
      </c>
      <c r="G3507" s="18" t="s">
        <v>10</v>
      </c>
      <c r="H3507" s="26"/>
      <c r="I3507" s="26"/>
      <c r="J3507" s="26"/>
      <c r="K3507" s="26"/>
      <c r="L3507" s="26"/>
      <c r="M3507" s="26"/>
      <c r="N3507" s="26">
        <v>600000</v>
      </c>
      <c r="O3507" s="26"/>
      <c r="P3507" s="26"/>
      <c r="Q3507" s="26"/>
      <c r="R3507" s="26"/>
      <c r="S3507" s="26"/>
      <c r="T3507" s="26"/>
    </row>
    <row r="3508" spans="1:20" x14ac:dyDescent="0.25">
      <c r="A3508" s="2" t="s">
        <v>4491</v>
      </c>
      <c r="B3508" s="10" t="s">
        <v>1698</v>
      </c>
      <c r="C3508" s="10"/>
      <c r="D3508" s="10"/>
      <c r="E3508" s="10"/>
      <c r="F3508" s="10"/>
      <c r="G3508" s="10"/>
      <c r="H3508" s="27"/>
      <c r="I3508" s="27"/>
      <c r="J3508" s="27"/>
      <c r="K3508" s="27"/>
      <c r="L3508" s="27"/>
      <c r="M3508" s="27"/>
      <c r="N3508" s="27">
        <f>SUM(N3507)</f>
        <v>600000</v>
      </c>
      <c r="O3508" s="27">
        <f>SUM(O3506:O3507)</f>
        <v>600000</v>
      </c>
      <c r="P3508" s="27"/>
      <c r="Q3508" s="27"/>
      <c r="R3508" s="27"/>
      <c r="S3508" s="27"/>
      <c r="T3508" s="27"/>
    </row>
    <row r="3509" spans="1:20" x14ac:dyDescent="0.25">
      <c r="A3509" s="2" t="s">
        <v>4491</v>
      </c>
      <c r="B3509" s="33">
        <v>8839675</v>
      </c>
      <c r="C3509" s="35" t="s">
        <v>647</v>
      </c>
      <c r="D3509" s="33" t="s">
        <v>958</v>
      </c>
      <c r="E3509" s="35" t="s">
        <v>959</v>
      </c>
      <c r="F3509" s="10" t="s">
        <v>334</v>
      </c>
      <c r="G3509" s="18" t="s">
        <v>10</v>
      </c>
      <c r="H3509" s="26"/>
      <c r="I3509" s="26"/>
      <c r="J3509" s="26"/>
      <c r="K3509" s="26"/>
      <c r="L3509" s="26"/>
      <c r="M3509" s="26"/>
      <c r="N3509" s="26"/>
      <c r="O3509" s="26">
        <v>49200</v>
      </c>
      <c r="P3509" s="26"/>
      <c r="Q3509" s="26"/>
      <c r="R3509" s="26"/>
      <c r="S3509" s="26"/>
      <c r="T3509" s="26"/>
    </row>
    <row r="3510" spans="1:20" x14ac:dyDescent="0.25">
      <c r="A3510" s="2" t="s">
        <v>4491</v>
      </c>
      <c r="B3510" s="34"/>
      <c r="C3510" s="36"/>
      <c r="D3510" s="34"/>
      <c r="E3510" s="36"/>
      <c r="F3510" s="10" t="s">
        <v>96</v>
      </c>
      <c r="G3510" s="18" t="s">
        <v>10</v>
      </c>
      <c r="H3510" s="26"/>
      <c r="I3510" s="26"/>
      <c r="J3510" s="26"/>
      <c r="K3510" s="26"/>
      <c r="L3510" s="26"/>
      <c r="M3510" s="26"/>
      <c r="N3510" s="26">
        <v>49200</v>
      </c>
      <c r="O3510" s="26"/>
      <c r="P3510" s="26"/>
      <c r="Q3510" s="26"/>
      <c r="R3510" s="26"/>
      <c r="S3510" s="26"/>
      <c r="T3510" s="26"/>
    </row>
    <row r="3511" spans="1:20" x14ac:dyDescent="0.25">
      <c r="A3511" s="2" t="s">
        <v>4491</v>
      </c>
      <c r="B3511" s="10" t="s">
        <v>1699</v>
      </c>
      <c r="C3511" s="10"/>
      <c r="D3511" s="10"/>
      <c r="E3511" s="10"/>
      <c r="F3511" s="10"/>
      <c r="G3511" s="10"/>
      <c r="H3511" s="27"/>
      <c r="I3511" s="27"/>
      <c r="J3511" s="27"/>
      <c r="K3511" s="27"/>
      <c r="L3511" s="27"/>
      <c r="M3511" s="27"/>
      <c r="N3511" s="27">
        <f>SUM(N3509:N3510)</f>
        <v>49200</v>
      </c>
      <c r="O3511" s="27">
        <f>SUM(O3509:O3510)</f>
        <v>49200</v>
      </c>
      <c r="P3511" s="27"/>
      <c r="Q3511" s="27"/>
      <c r="R3511" s="27"/>
      <c r="S3511" s="27"/>
      <c r="T3511" s="27"/>
    </row>
    <row r="3512" spans="1:20" x14ac:dyDescent="0.25">
      <c r="A3512" s="2" t="s">
        <v>4491</v>
      </c>
      <c r="B3512" s="33">
        <v>8880687</v>
      </c>
      <c r="C3512" s="35" t="s">
        <v>275</v>
      </c>
      <c r="D3512" s="33" t="s">
        <v>442</v>
      </c>
      <c r="E3512" s="35" t="s">
        <v>443</v>
      </c>
      <c r="F3512" s="10" t="s">
        <v>32</v>
      </c>
      <c r="G3512" s="18" t="s">
        <v>10</v>
      </c>
      <c r="H3512" s="26"/>
      <c r="I3512" s="26"/>
      <c r="J3512" s="26"/>
      <c r="K3512" s="26"/>
      <c r="L3512" s="26"/>
      <c r="M3512" s="26"/>
      <c r="N3512" s="26"/>
      <c r="O3512" s="26">
        <v>1275285</v>
      </c>
      <c r="P3512" s="26"/>
      <c r="Q3512" s="26"/>
      <c r="R3512" s="26"/>
      <c r="S3512" s="26"/>
      <c r="T3512" s="26"/>
    </row>
    <row r="3513" spans="1:20" x14ac:dyDescent="0.25">
      <c r="A3513" s="2" t="s">
        <v>4491</v>
      </c>
      <c r="B3513" s="34"/>
      <c r="C3513" s="36"/>
      <c r="D3513" s="34"/>
      <c r="E3513" s="36"/>
      <c r="F3513" s="10" t="s">
        <v>22</v>
      </c>
      <c r="G3513" s="18" t="s">
        <v>10</v>
      </c>
      <c r="H3513" s="26"/>
      <c r="I3513" s="26"/>
      <c r="J3513" s="26"/>
      <c r="K3513" s="26"/>
      <c r="L3513" s="26"/>
      <c r="M3513" s="26"/>
      <c r="N3513" s="26">
        <v>1275285</v>
      </c>
      <c r="O3513" s="26"/>
      <c r="P3513" s="26"/>
      <c r="Q3513" s="26"/>
      <c r="R3513" s="26"/>
      <c r="S3513" s="26"/>
      <c r="T3513" s="26"/>
    </row>
    <row r="3514" spans="1:20" x14ac:dyDescent="0.25">
      <c r="A3514" s="2" t="s">
        <v>4491</v>
      </c>
      <c r="B3514" s="10" t="s">
        <v>1700</v>
      </c>
      <c r="C3514" s="10"/>
      <c r="D3514" s="10"/>
      <c r="E3514" s="10"/>
      <c r="F3514" s="10"/>
      <c r="G3514" s="10"/>
      <c r="H3514" s="27"/>
      <c r="I3514" s="27"/>
      <c r="J3514" s="27"/>
      <c r="K3514" s="27"/>
      <c r="L3514" s="27"/>
      <c r="M3514" s="27"/>
      <c r="N3514" s="27">
        <f>SUM(N3512:N3513)</f>
        <v>1275285</v>
      </c>
      <c r="O3514" s="27">
        <f>SUM(O3512:O3513)</f>
        <v>1275285</v>
      </c>
      <c r="P3514" s="27"/>
      <c r="Q3514" s="27"/>
      <c r="R3514" s="27"/>
      <c r="S3514" s="27"/>
      <c r="T3514" s="27"/>
    </row>
    <row r="3515" spans="1:20" x14ac:dyDescent="0.25">
      <c r="A3515" s="2" t="s">
        <v>4491</v>
      </c>
      <c r="B3515" s="33">
        <v>8858160</v>
      </c>
      <c r="C3515" s="35" t="s">
        <v>98</v>
      </c>
      <c r="D3515" s="33" t="s">
        <v>248</v>
      </c>
      <c r="E3515" s="35" t="s">
        <v>249</v>
      </c>
      <c r="F3515" s="10" t="s">
        <v>9</v>
      </c>
      <c r="G3515" s="18" t="s">
        <v>549</v>
      </c>
      <c r="H3515" s="26">
        <v>45208.65</v>
      </c>
      <c r="I3515" s="26"/>
      <c r="J3515" s="26"/>
      <c r="K3515" s="26"/>
      <c r="L3515" s="26"/>
      <c r="M3515" s="26"/>
      <c r="N3515" s="26"/>
      <c r="O3515" s="26"/>
      <c r="P3515" s="26"/>
      <c r="Q3515" s="26"/>
      <c r="R3515" s="26"/>
      <c r="S3515" s="26"/>
      <c r="T3515" s="26"/>
    </row>
    <row r="3516" spans="1:20" x14ac:dyDescent="0.25">
      <c r="A3516" s="2" t="s">
        <v>4491</v>
      </c>
      <c r="B3516" s="34"/>
      <c r="C3516" s="36"/>
      <c r="D3516" s="34"/>
      <c r="E3516" s="36"/>
      <c r="F3516" s="10" t="s">
        <v>53</v>
      </c>
      <c r="G3516" s="18" t="s">
        <v>549</v>
      </c>
      <c r="H3516" s="26"/>
      <c r="I3516" s="26">
        <v>45208.65</v>
      </c>
      <c r="J3516" s="26"/>
      <c r="K3516" s="26"/>
      <c r="L3516" s="26"/>
      <c r="M3516" s="26"/>
      <c r="N3516" s="26"/>
      <c r="O3516" s="26"/>
      <c r="P3516" s="26"/>
      <c r="Q3516" s="26"/>
      <c r="R3516" s="26"/>
      <c r="S3516" s="26"/>
      <c r="T3516" s="26"/>
    </row>
    <row r="3517" spans="1:20" x14ac:dyDescent="0.25">
      <c r="A3517" s="2" t="s">
        <v>4491</v>
      </c>
      <c r="B3517" s="10" t="s">
        <v>1701</v>
      </c>
      <c r="C3517" s="10"/>
      <c r="D3517" s="10"/>
      <c r="E3517" s="10"/>
      <c r="F3517" s="10"/>
      <c r="G3517" s="10"/>
      <c r="H3517" s="27">
        <f>SUM(H3515:H3516)</f>
        <v>45208.65</v>
      </c>
      <c r="I3517" s="27">
        <f>SUM(I3515:I3516)</f>
        <v>45208.65</v>
      </c>
      <c r="J3517" s="27"/>
      <c r="K3517" s="27"/>
      <c r="L3517" s="27"/>
      <c r="M3517" s="27"/>
      <c r="N3517" s="27"/>
      <c r="O3517" s="27"/>
      <c r="P3517" s="27"/>
      <c r="Q3517" s="27"/>
      <c r="R3517" s="27"/>
      <c r="S3517" s="27"/>
      <c r="T3517" s="27"/>
    </row>
    <row r="3518" spans="1:20" x14ac:dyDescent="0.25">
      <c r="A3518" s="2" t="s">
        <v>4491</v>
      </c>
      <c r="B3518" s="33">
        <v>8983705</v>
      </c>
      <c r="C3518" s="35" t="s">
        <v>457</v>
      </c>
      <c r="D3518" s="33" t="s">
        <v>458</v>
      </c>
      <c r="E3518" s="35" t="s">
        <v>459</v>
      </c>
      <c r="F3518" s="10" t="s">
        <v>417</v>
      </c>
      <c r="G3518" s="18" t="s">
        <v>10</v>
      </c>
      <c r="H3518" s="26"/>
      <c r="I3518" s="26"/>
      <c r="J3518" s="26"/>
      <c r="K3518" s="26"/>
      <c r="L3518" s="26"/>
      <c r="M3518" s="26"/>
      <c r="N3518" s="26">
        <v>902952</v>
      </c>
      <c r="O3518" s="26"/>
      <c r="P3518" s="26"/>
      <c r="Q3518" s="26"/>
      <c r="R3518" s="26"/>
      <c r="S3518" s="26"/>
      <c r="T3518" s="26"/>
    </row>
    <row r="3519" spans="1:20" x14ac:dyDescent="0.25">
      <c r="A3519" s="2" t="s">
        <v>4491</v>
      </c>
      <c r="B3519" s="34"/>
      <c r="C3519" s="36"/>
      <c r="D3519" s="34"/>
      <c r="E3519" s="36"/>
      <c r="F3519" s="10" t="s">
        <v>384</v>
      </c>
      <c r="G3519" s="18" t="s">
        <v>10</v>
      </c>
      <c r="H3519" s="26"/>
      <c r="I3519" s="26"/>
      <c r="J3519" s="26"/>
      <c r="K3519" s="26"/>
      <c r="L3519" s="26"/>
      <c r="M3519" s="26"/>
      <c r="N3519" s="26"/>
      <c r="O3519" s="26">
        <v>902952</v>
      </c>
      <c r="P3519" s="26"/>
      <c r="Q3519" s="26"/>
      <c r="R3519" s="26"/>
      <c r="S3519" s="26"/>
      <c r="T3519" s="26"/>
    </row>
    <row r="3520" spans="1:20" ht="15.75" thickBot="1" x14ac:dyDescent="0.3">
      <c r="A3520" s="71" t="s">
        <v>4491</v>
      </c>
      <c r="B3520" s="30" t="s">
        <v>1702</v>
      </c>
      <c r="C3520" s="30"/>
      <c r="D3520" s="30"/>
      <c r="E3520" s="30"/>
      <c r="F3520" s="30"/>
      <c r="G3520" s="30"/>
      <c r="H3520" s="72"/>
      <c r="I3520" s="72"/>
      <c r="J3520" s="72"/>
      <c r="K3520" s="72"/>
      <c r="L3520" s="72"/>
      <c r="M3520" s="72"/>
      <c r="N3520" s="72">
        <f>SUM(N3518:N3519)</f>
        <v>902952</v>
      </c>
      <c r="O3520" s="72">
        <f>SUM(O3518:O3519)</f>
        <v>902952</v>
      </c>
      <c r="P3520" s="72"/>
      <c r="Q3520" s="72"/>
      <c r="R3520" s="72"/>
      <c r="S3520" s="72"/>
      <c r="T3520" s="72"/>
    </row>
    <row r="3521" spans="1:20" ht="15.75" thickBot="1" x14ac:dyDescent="0.3">
      <c r="A3521" s="75" t="s">
        <v>4500</v>
      </c>
      <c r="B3521" s="76"/>
      <c r="C3521" s="76"/>
      <c r="D3521" s="76"/>
      <c r="E3521" s="76"/>
      <c r="F3521" s="76"/>
      <c r="G3521" s="76"/>
      <c r="H3521" s="77">
        <v>298953810.37499994</v>
      </c>
      <c r="I3521" s="77">
        <v>298953810.37499994</v>
      </c>
      <c r="J3521" s="77">
        <v>153470570.86000001</v>
      </c>
      <c r="K3521" s="77">
        <v>3018837</v>
      </c>
      <c r="L3521" s="77">
        <v>3018837</v>
      </c>
      <c r="M3521" s="77">
        <v>11270966.800000001</v>
      </c>
      <c r="N3521" s="77">
        <v>497844075</v>
      </c>
      <c r="O3521" s="77">
        <v>497844075</v>
      </c>
      <c r="P3521" s="77">
        <v>42168000</v>
      </c>
      <c r="Q3521" s="77">
        <v>42168000</v>
      </c>
      <c r="R3521" s="77">
        <v>9535465</v>
      </c>
      <c r="S3521" s="77">
        <v>9535465</v>
      </c>
      <c r="T3521" s="78">
        <v>515948</v>
      </c>
    </row>
    <row r="3522" spans="1:20" x14ac:dyDescent="0.25">
      <c r="A3522" s="73" t="s">
        <v>4493</v>
      </c>
      <c r="B3522" s="37">
        <v>8886221</v>
      </c>
      <c r="C3522" s="38" t="s">
        <v>59</v>
      </c>
      <c r="D3522" s="37" t="s">
        <v>1541</v>
      </c>
      <c r="E3522" s="38" t="s">
        <v>1542</v>
      </c>
      <c r="F3522" s="31" t="s">
        <v>44</v>
      </c>
      <c r="G3522" s="22" t="s">
        <v>10</v>
      </c>
      <c r="H3522" s="74"/>
      <c r="I3522" s="74"/>
      <c r="J3522" s="74"/>
      <c r="K3522" s="74"/>
      <c r="L3522" s="74"/>
      <c r="M3522" s="74"/>
      <c r="N3522" s="74">
        <v>145056</v>
      </c>
      <c r="O3522" s="74"/>
      <c r="P3522" s="74"/>
      <c r="Q3522" s="74"/>
      <c r="R3522" s="74"/>
      <c r="S3522" s="74"/>
      <c r="T3522" s="74"/>
    </row>
    <row r="3523" spans="1:20" x14ac:dyDescent="0.25">
      <c r="A3523" s="2" t="s">
        <v>4493</v>
      </c>
      <c r="B3523" s="37"/>
      <c r="C3523" s="38"/>
      <c r="D3523" s="37"/>
      <c r="E3523" s="38"/>
      <c r="F3523" s="10" t="s">
        <v>101</v>
      </c>
      <c r="G3523" s="18" t="s">
        <v>10</v>
      </c>
      <c r="H3523" s="26"/>
      <c r="I3523" s="26"/>
      <c r="J3523" s="26"/>
      <c r="K3523" s="26"/>
      <c r="L3523" s="26"/>
      <c r="M3523" s="26"/>
      <c r="N3523" s="26"/>
      <c r="O3523" s="26">
        <v>10056</v>
      </c>
      <c r="P3523" s="26"/>
      <c r="Q3523" s="26"/>
      <c r="R3523" s="26"/>
      <c r="S3523" s="26"/>
      <c r="T3523" s="26"/>
    </row>
    <row r="3524" spans="1:20" x14ac:dyDescent="0.25">
      <c r="A3524" s="2" t="s">
        <v>4493</v>
      </c>
      <c r="B3524" s="34"/>
      <c r="C3524" s="36"/>
      <c r="D3524" s="34"/>
      <c r="E3524" s="36"/>
      <c r="F3524" s="10" t="s">
        <v>417</v>
      </c>
      <c r="G3524" s="18" t="s">
        <v>10</v>
      </c>
      <c r="H3524" s="26"/>
      <c r="I3524" s="26"/>
      <c r="J3524" s="26"/>
      <c r="K3524" s="26"/>
      <c r="L3524" s="26"/>
      <c r="M3524" s="26"/>
      <c r="N3524" s="26"/>
      <c r="O3524" s="26">
        <v>135000</v>
      </c>
      <c r="P3524" s="26"/>
      <c r="Q3524" s="26"/>
      <c r="R3524" s="26"/>
      <c r="S3524" s="26"/>
      <c r="T3524" s="26"/>
    </row>
    <row r="3525" spans="1:20" x14ac:dyDescent="0.25">
      <c r="A3525" s="2" t="s">
        <v>4493</v>
      </c>
      <c r="B3525" s="10" t="s">
        <v>1703</v>
      </c>
      <c r="C3525" s="10"/>
      <c r="D3525" s="10"/>
      <c r="E3525" s="10"/>
      <c r="F3525" s="10"/>
      <c r="G3525" s="10"/>
      <c r="H3525" s="27"/>
      <c r="I3525" s="27"/>
      <c r="J3525" s="27"/>
      <c r="K3525" s="27"/>
      <c r="L3525" s="27"/>
      <c r="M3525" s="27"/>
      <c r="N3525" s="27">
        <f>+N3522</f>
        <v>145056</v>
      </c>
      <c r="O3525" s="27">
        <f>+O3524+O3523</f>
        <v>145056</v>
      </c>
      <c r="P3525" s="27"/>
      <c r="Q3525" s="27"/>
      <c r="R3525" s="27"/>
      <c r="S3525" s="27"/>
      <c r="T3525" s="27"/>
    </row>
    <row r="3526" spans="1:20" x14ac:dyDescent="0.25">
      <c r="A3526" s="2" t="s">
        <v>4493</v>
      </c>
      <c r="B3526" s="33">
        <v>8894345</v>
      </c>
      <c r="C3526" s="35" t="s">
        <v>190</v>
      </c>
      <c r="D3526" s="10" t="s">
        <v>279</v>
      </c>
      <c r="E3526" s="18" t="s">
        <v>280</v>
      </c>
      <c r="F3526" s="10" t="s">
        <v>129</v>
      </c>
      <c r="G3526" s="18" t="s">
        <v>10</v>
      </c>
      <c r="H3526" s="26"/>
      <c r="I3526" s="26"/>
      <c r="J3526" s="26"/>
      <c r="K3526" s="26"/>
      <c r="L3526" s="26"/>
      <c r="M3526" s="26"/>
      <c r="N3526" s="26"/>
      <c r="O3526" s="26">
        <v>583</v>
      </c>
      <c r="P3526" s="26"/>
      <c r="Q3526" s="26"/>
      <c r="R3526" s="26"/>
      <c r="S3526" s="26"/>
      <c r="T3526" s="26"/>
    </row>
    <row r="3527" spans="1:20" x14ac:dyDescent="0.25">
      <c r="A3527" s="2" t="s">
        <v>4493</v>
      </c>
      <c r="B3527" s="37"/>
      <c r="C3527" s="38"/>
      <c r="D3527" s="33" t="s">
        <v>282</v>
      </c>
      <c r="E3527" s="35" t="s">
        <v>283</v>
      </c>
      <c r="F3527" s="10" t="s">
        <v>128</v>
      </c>
      <c r="G3527" s="18" t="s">
        <v>10</v>
      </c>
      <c r="H3527" s="26"/>
      <c r="I3527" s="26"/>
      <c r="J3527" s="26"/>
      <c r="K3527" s="26"/>
      <c r="L3527" s="26"/>
      <c r="M3527" s="26"/>
      <c r="N3527" s="26">
        <v>22050</v>
      </c>
      <c r="O3527" s="26"/>
      <c r="P3527" s="26"/>
      <c r="Q3527" s="26"/>
      <c r="R3527" s="26"/>
      <c r="S3527" s="26"/>
      <c r="T3527" s="26"/>
    </row>
    <row r="3528" spans="1:20" x14ac:dyDescent="0.25">
      <c r="A3528" s="2" t="s">
        <v>4493</v>
      </c>
      <c r="B3528" s="37"/>
      <c r="C3528" s="38"/>
      <c r="D3528" s="37"/>
      <c r="E3528" s="38"/>
      <c r="F3528" s="10" t="s">
        <v>9</v>
      </c>
      <c r="G3528" s="18" t="s">
        <v>10</v>
      </c>
      <c r="H3528" s="26"/>
      <c r="I3528" s="26"/>
      <c r="J3528" s="26"/>
      <c r="K3528" s="26"/>
      <c r="L3528" s="26"/>
      <c r="M3528" s="26"/>
      <c r="N3528" s="26">
        <v>24500</v>
      </c>
      <c r="O3528" s="26"/>
      <c r="P3528" s="26"/>
      <c r="Q3528" s="26"/>
      <c r="R3528" s="26"/>
      <c r="S3528" s="26"/>
      <c r="T3528" s="26"/>
    </row>
    <row r="3529" spans="1:20" x14ac:dyDescent="0.25">
      <c r="A3529" s="2" t="s">
        <v>4493</v>
      </c>
      <c r="B3529" s="37"/>
      <c r="C3529" s="38"/>
      <c r="D3529" s="37"/>
      <c r="E3529" s="38"/>
      <c r="F3529" s="10" t="s">
        <v>11</v>
      </c>
      <c r="G3529" s="18" t="s">
        <v>10</v>
      </c>
      <c r="H3529" s="26"/>
      <c r="I3529" s="26"/>
      <c r="J3529" s="26"/>
      <c r="K3529" s="26"/>
      <c r="L3529" s="26"/>
      <c r="M3529" s="26"/>
      <c r="N3529" s="26">
        <v>25900</v>
      </c>
      <c r="O3529" s="26"/>
      <c r="P3529" s="26"/>
      <c r="Q3529" s="26"/>
      <c r="R3529" s="26"/>
      <c r="S3529" s="26"/>
      <c r="T3529" s="26"/>
    </row>
    <row r="3530" spans="1:20" x14ac:dyDescent="0.25">
      <c r="A3530" s="2" t="s">
        <v>4493</v>
      </c>
      <c r="B3530" s="37"/>
      <c r="C3530" s="38"/>
      <c r="D3530" s="37"/>
      <c r="E3530" s="38"/>
      <c r="F3530" s="10" t="s">
        <v>12</v>
      </c>
      <c r="G3530" s="18" t="s">
        <v>10</v>
      </c>
      <c r="H3530" s="26"/>
      <c r="I3530" s="26"/>
      <c r="J3530" s="26"/>
      <c r="K3530" s="26"/>
      <c r="L3530" s="26"/>
      <c r="M3530" s="26"/>
      <c r="N3530" s="26">
        <v>21000</v>
      </c>
      <c r="O3530" s="26"/>
      <c r="P3530" s="26"/>
      <c r="Q3530" s="26"/>
      <c r="R3530" s="26"/>
      <c r="S3530" s="26"/>
      <c r="T3530" s="26"/>
    </row>
    <row r="3531" spans="1:20" x14ac:dyDescent="0.25">
      <c r="A3531" s="2" t="s">
        <v>4493</v>
      </c>
      <c r="B3531" s="37"/>
      <c r="C3531" s="38"/>
      <c r="D3531" s="37"/>
      <c r="E3531" s="38"/>
      <c r="F3531" s="10" t="s">
        <v>14</v>
      </c>
      <c r="G3531" s="18" t="s">
        <v>10</v>
      </c>
      <c r="H3531" s="26"/>
      <c r="I3531" s="26"/>
      <c r="J3531" s="26"/>
      <c r="K3531" s="26"/>
      <c r="L3531" s="26"/>
      <c r="M3531" s="26"/>
      <c r="N3531" s="26">
        <v>50</v>
      </c>
      <c r="O3531" s="26"/>
      <c r="P3531" s="26"/>
      <c r="Q3531" s="26"/>
      <c r="R3531" s="26"/>
      <c r="S3531" s="26"/>
      <c r="T3531" s="26"/>
    </row>
    <row r="3532" spans="1:20" x14ac:dyDescent="0.25">
      <c r="A3532" s="2" t="s">
        <v>4493</v>
      </c>
      <c r="B3532" s="37"/>
      <c r="C3532" s="38"/>
      <c r="D3532" s="37"/>
      <c r="E3532" s="38"/>
      <c r="F3532" s="10" t="s">
        <v>129</v>
      </c>
      <c r="G3532" s="18" t="s">
        <v>10</v>
      </c>
      <c r="H3532" s="26"/>
      <c r="I3532" s="26"/>
      <c r="J3532" s="26"/>
      <c r="K3532" s="26"/>
      <c r="L3532" s="26"/>
      <c r="M3532" s="26"/>
      <c r="N3532" s="26">
        <v>42000</v>
      </c>
      <c r="O3532" s="26"/>
      <c r="P3532" s="26"/>
      <c r="Q3532" s="26"/>
      <c r="R3532" s="26"/>
      <c r="S3532" s="26"/>
      <c r="T3532" s="26"/>
    </row>
    <row r="3533" spans="1:20" x14ac:dyDescent="0.25">
      <c r="A3533" s="2" t="s">
        <v>4493</v>
      </c>
      <c r="B3533" s="37"/>
      <c r="C3533" s="38"/>
      <c r="D3533" s="37"/>
      <c r="E3533" s="38"/>
      <c r="F3533" s="10" t="s">
        <v>18</v>
      </c>
      <c r="G3533" s="18" t="s">
        <v>10</v>
      </c>
      <c r="H3533" s="26"/>
      <c r="I3533" s="26"/>
      <c r="J3533" s="26"/>
      <c r="K3533" s="26"/>
      <c r="L3533" s="26"/>
      <c r="M3533" s="26"/>
      <c r="N3533" s="26">
        <v>34155</v>
      </c>
      <c r="O3533" s="26"/>
      <c r="P3533" s="26"/>
      <c r="Q3533" s="26"/>
      <c r="R3533" s="26"/>
      <c r="S3533" s="26"/>
      <c r="T3533" s="26"/>
    </row>
    <row r="3534" spans="1:20" x14ac:dyDescent="0.25">
      <c r="A3534" s="2" t="s">
        <v>4493</v>
      </c>
      <c r="B3534" s="37"/>
      <c r="C3534" s="38"/>
      <c r="D3534" s="34"/>
      <c r="E3534" s="36"/>
      <c r="F3534" s="10" t="s">
        <v>20</v>
      </c>
      <c r="G3534" s="18" t="s">
        <v>10</v>
      </c>
      <c r="H3534" s="26"/>
      <c r="I3534" s="26"/>
      <c r="J3534" s="26"/>
      <c r="K3534" s="26"/>
      <c r="L3534" s="26"/>
      <c r="M3534" s="26"/>
      <c r="N3534" s="26">
        <v>56000</v>
      </c>
      <c r="O3534" s="26"/>
      <c r="P3534" s="26"/>
      <c r="Q3534" s="26"/>
      <c r="R3534" s="26"/>
      <c r="S3534" s="26"/>
      <c r="T3534" s="26"/>
    </row>
    <row r="3535" spans="1:20" x14ac:dyDescent="0.25">
      <c r="A3535" s="2" t="s">
        <v>4493</v>
      </c>
      <c r="B3535" s="37"/>
      <c r="C3535" s="38"/>
      <c r="D3535" s="33" t="s">
        <v>397</v>
      </c>
      <c r="E3535" s="35" t="s">
        <v>398</v>
      </c>
      <c r="F3535" s="10" t="s">
        <v>128</v>
      </c>
      <c r="G3535" s="18" t="s">
        <v>10</v>
      </c>
      <c r="H3535" s="26"/>
      <c r="I3535" s="26"/>
      <c r="J3535" s="26"/>
      <c r="K3535" s="26"/>
      <c r="L3535" s="26"/>
      <c r="M3535" s="26"/>
      <c r="N3535" s="26"/>
      <c r="O3535" s="26">
        <v>3139</v>
      </c>
      <c r="P3535" s="26"/>
      <c r="Q3535" s="26"/>
      <c r="R3535" s="26"/>
      <c r="S3535" s="26"/>
      <c r="T3535" s="26"/>
    </row>
    <row r="3536" spans="1:20" x14ac:dyDescent="0.25">
      <c r="A3536" s="2" t="s">
        <v>4493</v>
      </c>
      <c r="B3536" s="37"/>
      <c r="C3536" s="38"/>
      <c r="D3536" s="37"/>
      <c r="E3536" s="38"/>
      <c r="F3536" s="10" t="s">
        <v>14</v>
      </c>
      <c r="G3536" s="18" t="s">
        <v>10</v>
      </c>
      <c r="H3536" s="26"/>
      <c r="I3536" s="26"/>
      <c r="J3536" s="26"/>
      <c r="K3536" s="26"/>
      <c r="L3536" s="26"/>
      <c r="M3536" s="26"/>
      <c r="N3536" s="26"/>
      <c r="O3536" s="26">
        <v>12665</v>
      </c>
      <c r="P3536" s="26"/>
      <c r="Q3536" s="26"/>
      <c r="R3536" s="26"/>
      <c r="S3536" s="26"/>
      <c r="T3536" s="26"/>
    </row>
    <row r="3537" spans="1:20" x14ac:dyDescent="0.25">
      <c r="A3537" s="2" t="s">
        <v>4493</v>
      </c>
      <c r="B3537" s="37"/>
      <c r="C3537" s="38"/>
      <c r="D3537" s="37"/>
      <c r="E3537" s="38"/>
      <c r="F3537" s="10" t="s">
        <v>129</v>
      </c>
      <c r="G3537" s="18" t="s">
        <v>10</v>
      </c>
      <c r="H3537" s="26"/>
      <c r="I3537" s="26"/>
      <c r="J3537" s="26"/>
      <c r="K3537" s="26"/>
      <c r="L3537" s="26"/>
      <c r="M3537" s="26"/>
      <c r="N3537" s="26"/>
      <c r="O3537" s="26">
        <v>12643</v>
      </c>
      <c r="P3537" s="26"/>
      <c r="Q3537" s="26"/>
      <c r="R3537" s="26"/>
      <c r="S3537" s="26"/>
      <c r="T3537" s="26"/>
    </row>
    <row r="3538" spans="1:20" x14ac:dyDescent="0.25">
      <c r="A3538" s="2" t="s">
        <v>4493</v>
      </c>
      <c r="B3538" s="34"/>
      <c r="C3538" s="36"/>
      <c r="D3538" s="34"/>
      <c r="E3538" s="36"/>
      <c r="F3538" s="10" t="s">
        <v>20</v>
      </c>
      <c r="G3538" s="18" t="s">
        <v>10</v>
      </c>
      <c r="H3538" s="26"/>
      <c r="I3538" s="26"/>
      <c r="J3538" s="26"/>
      <c r="K3538" s="26"/>
      <c r="L3538" s="26"/>
      <c r="M3538" s="26"/>
      <c r="N3538" s="26"/>
      <c r="O3538" s="26">
        <v>196625</v>
      </c>
      <c r="P3538" s="26"/>
      <c r="Q3538" s="26"/>
      <c r="R3538" s="26"/>
      <c r="S3538" s="26"/>
      <c r="T3538" s="26"/>
    </row>
    <row r="3539" spans="1:20" x14ac:dyDescent="0.25">
      <c r="A3539" s="2" t="s">
        <v>4493</v>
      </c>
      <c r="B3539" s="10" t="s">
        <v>1704</v>
      </c>
      <c r="C3539" s="10"/>
      <c r="D3539" s="10"/>
      <c r="E3539" s="10"/>
      <c r="F3539" s="10"/>
      <c r="G3539" s="10"/>
      <c r="H3539" s="27"/>
      <c r="I3539" s="27"/>
      <c r="J3539" s="27"/>
      <c r="K3539" s="27"/>
      <c r="L3539" s="27"/>
      <c r="M3539" s="27"/>
      <c r="N3539" s="27">
        <f>SUM(N3526:N3538)</f>
        <v>225655</v>
      </c>
      <c r="O3539" s="27">
        <f>SUM(O3526:O3538)</f>
        <v>225655</v>
      </c>
      <c r="P3539" s="27"/>
      <c r="Q3539" s="27"/>
      <c r="R3539" s="27"/>
      <c r="S3539" s="27"/>
      <c r="T3539" s="27"/>
    </row>
    <row r="3540" spans="1:20" x14ac:dyDescent="0.25">
      <c r="A3540" s="2" t="s">
        <v>4493</v>
      </c>
      <c r="B3540" s="33">
        <v>8894114</v>
      </c>
      <c r="C3540" s="35" t="s">
        <v>190</v>
      </c>
      <c r="D3540" s="33" t="s">
        <v>235</v>
      </c>
      <c r="E3540" s="35" t="s">
        <v>236</v>
      </c>
      <c r="F3540" s="10" t="s">
        <v>128</v>
      </c>
      <c r="G3540" s="18" t="s">
        <v>10</v>
      </c>
      <c r="H3540" s="26"/>
      <c r="I3540" s="26"/>
      <c r="J3540" s="26"/>
      <c r="K3540" s="26"/>
      <c r="L3540" s="26"/>
      <c r="M3540" s="26"/>
      <c r="N3540" s="26">
        <v>42000</v>
      </c>
      <c r="O3540" s="26"/>
      <c r="P3540" s="26"/>
      <c r="Q3540" s="26"/>
      <c r="R3540" s="26"/>
      <c r="S3540" s="26"/>
      <c r="T3540" s="26"/>
    </row>
    <row r="3541" spans="1:20" x14ac:dyDescent="0.25">
      <c r="A3541" s="2" t="s">
        <v>4493</v>
      </c>
      <c r="B3541" s="37"/>
      <c r="C3541" s="38"/>
      <c r="D3541" s="37"/>
      <c r="E3541" s="38"/>
      <c r="F3541" s="10" t="s">
        <v>9</v>
      </c>
      <c r="G3541" s="18" t="s">
        <v>10</v>
      </c>
      <c r="H3541" s="26"/>
      <c r="I3541" s="26"/>
      <c r="J3541" s="26"/>
      <c r="K3541" s="26"/>
      <c r="L3541" s="26"/>
      <c r="M3541" s="26"/>
      <c r="N3541" s="26">
        <v>43350</v>
      </c>
      <c r="O3541" s="26"/>
      <c r="P3541" s="26"/>
      <c r="Q3541" s="26"/>
      <c r="R3541" s="26"/>
      <c r="S3541" s="26"/>
      <c r="T3541" s="26"/>
    </row>
    <row r="3542" spans="1:20" x14ac:dyDescent="0.25">
      <c r="A3542" s="2" t="s">
        <v>4493</v>
      </c>
      <c r="B3542" s="37"/>
      <c r="C3542" s="38"/>
      <c r="D3542" s="37"/>
      <c r="E3542" s="38"/>
      <c r="F3542" s="10" t="s">
        <v>11</v>
      </c>
      <c r="G3542" s="18" t="s">
        <v>10</v>
      </c>
      <c r="H3542" s="26"/>
      <c r="I3542" s="26"/>
      <c r="J3542" s="26"/>
      <c r="K3542" s="26"/>
      <c r="L3542" s="26"/>
      <c r="M3542" s="26"/>
      <c r="N3542" s="26">
        <v>37200</v>
      </c>
      <c r="O3542" s="26"/>
      <c r="P3542" s="26"/>
      <c r="Q3542" s="26"/>
      <c r="R3542" s="26"/>
      <c r="S3542" s="26"/>
      <c r="T3542" s="26"/>
    </row>
    <row r="3543" spans="1:20" x14ac:dyDescent="0.25">
      <c r="A3543" s="2" t="s">
        <v>4493</v>
      </c>
      <c r="B3543" s="37"/>
      <c r="C3543" s="38"/>
      <c r="D3543" s="37"/>
      <c r="E3543" s="38"/>
      <c r="F3543" s="10" t="s">
        <v>12</v>
      </c>
      <c r="G3543" s="18" t="s">
        <v>10</v>
      </c>
      <c r="H3543" s="26"/>
      <c r="I3543" s="26"/>
      <c r="J3543" s="26"/>
      <c r="K3543" s="26"/>
      <c r="L3543" s="26"/>
      <c r="M3543" s="26"/>
      <c r="N3543" s="26">
        <v>44800</v>
      </c>
      <c r="O3543" s="26"/>
      <c r="P3543" s="26"/>
      <c r="Q3543" s="26"/>
      <c r="R3543" s="26"/>
      <c r="S3543" s="26"/>
      <c r="T3543" s="26"/>
    </row>
    <row r="3544" spans="1:20" x14ac:dyDescent="0.25">
      <c r="A3544" s="2" t="s">
        <v>4493</v>
      </c>
      <c r="B3544" s="37"/>
      <c r="C3544" s="38"/>
      <c r="D3544" s="37"/>
      <c r="E3544" s="38"/>
      <c r="F3544" s="10" t="s">
        <v>14</v>
      </c>
      <c r="G3544" s="18" t="s">
        <v>10</v>
      </c>
      <c r="H3544" s="26"/>
      <c r="I3544" s="26"/>
      <c r="J3544" s="26"/>
      <c r="K3544" s="26"/>
      <c r="L3544" s="26"/>
      <c r="M3544" s="26"/>
      <c r="N3544" s="26">
        <v>22050</v>
      </c>
      <c r="O3544" s="26"/>
      <c r="P3544" s="26"/>
      <c r="Q3544" s="26"/>
      <c r="R3544" s="26"/>
      <c r="S3544" s="26"/>
      <c r="T3544" s="26"/>
    </row>
    <row r="3545" spans="1:20" x14ac:dyDescent="0.25">
      <c r="A3545" s="2" t="s">
        <v>4493</v>
      </c>
      <c r="B3545" s="37"/>
      <c r="C3545" s="38"/>
      <c r="D3545" s="37"/>
      <c r="E3545" s="38"/>
      <c r="F3545" s="10" t="s">
        <v>129</v>
      </c>
      <c r="G3545" s="18" t="s">
        <v>10</v>
      </c>
      <c r="H3545" s="26"/>
      <c r="I3545" s="26"/>
      <c r="J3545" s="26"/>
      <c r="K3545" s="26"/>
      <c r="L3545" s="26"/>
      <c r="M3545" s="26"/>
      <c r="N3545" s="26">
        <v>26630</v>
      </c>
      <c r="O3545" s="26"/>
      <c r="P3545" s="26"/>
      <c r="Q3545" s="26"/>
      <c r="R3545" s="26"/>
      <c r="S3545" s="26"/>
      <c r="T3545" s="26"/>
    </row>
    <row r="3546" spans="1:20" x14ac:dyDescent="0.25">
      <c r="A3546" s="2" t="s">
        <v>4493</v>
      </c>
      <c r="B3546" s="37"/>
      <c r="C3546" s="38"/>
      <c r="D3546" s="37"/>
      <c r="E3546" s="38"/>
      <c r="F3546" s="10" t="s">
        <v>17</v>
      </c>
      <c r="G3546" s="18" t="s">
        <v>10</v>
      </c>
      <c r="H3546" s="26"/>
      <c r="I3546" s="26"/>
      <c r="J3546" s="26"/>
      <c r="K3546" s="26"/>
      <c r="L3546" s="26"/>
      <c r="M3546" s="26"/>
      <c r="N3546" s="26">
        <v>38500</v>
      </c>
      <c r="O3546" s="26"/>
      <c r="P3546" s="26"/>
      <c r="Q3546" s="26"/>
      <c r="R3546" s="26"/>
      <c r="S3546" s="26"/>
      <c r="T3546" s="26"/>
    </row>
    <row r="3547" spans="1:20" x14ac:dyDescent="0.25">
      <c r="A3547" s="2" t="s">
        <v>4493</v>
      </c>
      <c r="B3547" s="37"/>
      <c r="C3547" s="38"/>
      <c r="D3547" s="37"/>
      <c r="E3547" s="38"/>
      <c r="F3547" s="10" t="s">
        <v>18</v>
      </c>
      <c r="G3547" s="18" t="s">
        <v>10</v>
      </c>
      <c r="H3547" s="26"/>
      <c r="I3547" s="26"/>
      <c r="J3547" s="26"/>
      <c r="K3547" s="26"/>
      <c r="L3547" s="26"/>
      <c r="M3547" s="26"/>
      <c r="N3547" s="26">
        <v>123300</v>
      </c>
      <c r="O3547" s="26"/>
      <c r="P3547" s="26"/>
      <c r="Q3547" s="26"/>
      <c r="R3547" s="26"/>
      <c r="S3547" s="26"/>
      <c r="T3547" s="26"/>
    </row>
    <row r="3548" spans="1:20" x14ac:dyDescent="0.25">
      <c r="A3548" s="2" t="s">
        <v>4493</v>
      </c>
      <c r="B3548" s="37"/>
      <c r="C3548" s="38"/>
      <c r="D3548" s="37"/>
      <c r="E3548" s="38"/>
      <c r="F3548" s="10" t="s">
        <v>20</v>
      </c>
      <c r="G3548" s="18" t="s">
        <v>10</v>
      </c>
      <c r="H3548" s="26"/>
      <c r="I3548" s="26"/>
      <c r="J3548" s="26"/>
      <c r="K3548" s="26"/>
      <c r="L3548" s="26"/>
      <c r="M3548" s="26"/>
      <c r="N3548" s="26">
        <v>51450</v>
      </c>
      <c r="O3548" s="26"/>
      <c r="P3548" s="26"/>
      <c r="Q3548" s="26"/>
      <c r="R3548" s="26"/>
      <c r="S3548" s="26"/>
      <c r="T3548" s="26"/>
    </row>
    <row r="3549" spans="1:20" x14ac:dyDescent="0.25">
      <c r="A3549" s="2" t="s">
        <v>4493</v>
      </c>
      <c r="B3549" s="37"/>
      <c r="C3549" s="38"/>
      <c r="D3549" s="34"/>
      <c r="E3549" s="36"/>
      <c r="F3549" s="10" t="s">
        <v>194</v>
      </c>
      <c r="G3549" s="18" t="s">
        <v>10</v>
      </c>
      <c r="H3549" s="26"/>
      <c r="I3549" s="26"/>
      <c r="J3549" s="26"/>
      <c r="K3549" s="26"/>
      <c r="L3549" s="26"/>
      <c r="M3549" s="26"/>
      <c r="N3549" s="26">
        <v>10783</v>
      </c>
      <c r="O3549" s="26"/>
      <c r="P3549" s="26"/>
      <c r="Q3549" s="26"/>
      <c r="R3549" s="26"/>
      <c r="S3549" s="26"/>
      <c r="T3549" s="26"/>
    </row>
    <row r="3550" spans="1:20" x14ac:dyDescent="0.25">
      <c r="A3550" s="2" t="s">
        <v>4493</v>
      </c>
      <c r="B3550" s="37"/>
      <c r="C3550" s="38"/>
      <c r="D3550" s="10" t="s">
        <v>279</v>
      </c>
      <c r="E3550" s="18" t="s">
        <v>280</v>
      </c>
      <c r="F3550" s="10" t="s">
        <v>129</v>
      </c>
      <c r="G3550" s="18" t="s">
        <v>10</v>
      </c>
      <c r="H3550" s="26"/>
      <c r="I3550" s="26"/>
      <c r="J3550" s="26"/>
      <c r="K3550" s="26"/>
      <c r="L3550" s="26"/>
      <c r="M3550" s="26"/>
      <c r="N3550" s="26"/>
      <c r="O3550" s="26">
        <v>121795</v>
      </c>
      <c r="P3550" s="26"/>
      <c r="Q3550" s="26"/>
      <c r="R3550" s="26"/>
      <c r="S3550" s="26"/>
      <c r="T3550" s="26"/>
    </row>
    <row r="3551" spans="1:20" x14ac:dyDescent="0.25">
      <c r="A3551" s="2" t="s">
        <v>4493</v>
      </c>
      <c r="B3551" s="34"/>
      <c r="C3551" s="36"/>
      <c r="D3551" s="10" t="s">
        <v>397</v>
      </c>
      <c r="E3551" s="18" t="s">
        <v>398</v>
      </c>
      <c r="F3551" s="10" t="s">
        <v>96</v>
      </c>
      <c r="G3551" s="18" t="s">
        <v>10</v>
      </c>
      <c r="H3551" s="26"/>
      <c r="I3551" s="26"/>
      <c r="J3551" s="26"/>
      <c r="K3551" s="26"/>
      <c r="L3551" s="26"/>
      <c r="M3551" s="26"/>
      <c r="N3551" s="26"/>
      <c r="O3551" s="26">
        <v>318268</v>
      </c>
      <c r="P3551" s="26"/>
      <c r="Q3551" s="26"/>
      <c r="R3551" s="26"/>
      <c r="S3551" s="26"/>
      <c r="T3551" s="26"/>
    </row>
    <row r="3552" spans="1:20" x14ac:dyDescent="0.25">
      <c r="A3552" s="2" t="s">
        <v>4493</v>
      </c>
      <c r="B3552" s="10" t="s">
        <v>1705</v>
      </c>
      <c r="C3552" s="10"/>
      <c r="D3552" s="10"/>
      <c r="E3552" s="10"/>
      <c r="F3552" s="10"/>
      <c r="G3552" s="10"/>
      <c r="H3552" s="27"/>
      <c r="I3552" s="27"/>
      <c r="J3552" s="27"/>
      <c r="K3552" s="27"/>
      <c r="L3552" s="27"/>
      <c r="M3552" s="27"/>
      <c r="N3552" s="27">
        <f>SUM(N3540:N3551)</f>
        <v>440063</v>
      </c>
      <c r="O3552" s="27">
        <f>SUM(O3540:O3551)</f>
        <v>440063</v>
      </c>
      <c r="P3552" s="27"/>
      <c r="Q3552" s="27"/>
      <c r="R3552" s="27"/>
      <c r="S3552" s="27"/>
      <c r="T3552" s="27"/>
    </row>
    <row r="3553" spans="1:20" x14ac:dyDescent="0.25">
      <c r="A3553" s="2" t="s">
        <v>4493</v>
      </c>
      <c r="B3553" s="33">
        <v>8891384</v>
      </c>
      <c r="C3553" s="35" t="s">
        <v>109</v>
      </c>
      <c r="D3553" s="33" t="s">
        <v>1706</v>
      </c>
      <c r="E3553" s="35" t="s">
        <v>1707</v>
      </c>
      <c r="F3553" s="10" t="s">
        <v>20</v>
      </c>
      <c r="G3553" s="18" t="s">
        <v>10</v>
      </c>
      <c r="H3553" s="26"/>
      <c r="I3553" s="26"/>
      <c r="J3553" s="26"/>
      <c r="K3553" s="26"/>
      <c r="L3553" s="26"/>
      <c r="M3553" s="26"/>
      <c r="N3553" s="26">
        <v>17640000</v>
      </c>
      <c r="O3553" s="26"/>
      <c r="P3553" s="26"/>
      <c r="Q3553" s="26"/>
      <c r="R3553" s="26"/>
      <c r="S3553" s="26"/>
      <c r="T3553" s="26"/>
    </row>
    <row r="3554" spans="1:20" x14ac:dyDescent="0.25">
      <c r="A3554" s="2" t="s">
        <v>4493</v>
      </c>
      <c r="B3554" s="34"/>
      <c r="C3554" s="36"/>
      <c r="D3554" s="34"/>
      <c r="E3554" s="36"/>
      <c r="F3554" s="10" t="s">
        <v>1708</v>
      </c>
      <c r="G3554" s="18" t="s">
        <v>10</v>
      </c>
      <c r="H3554" s="26"/>
      <c r="I3554" s="26"/>
      <c r="J3554" s="26"/>
      <c r="K3554" s="26"/>
      <c r="L3554" s="26"/>
      <c r="M3554" s="26"/>
      <c r="N3554" s="26"/>
      <c r="O3554" s="26">
        <v>17640000</v>
      </c>
      <c r="P3554" s="26"/>
      <c r="Q3554" s="26"/>
      <c r="R3554" s="26"/>
      <c r="S3554" s="26"/>
      <c r="T3554" s="26"/>
    </row>
    <row r="3555" spans="1:20" x14ac:dyDescent="0.25">
      <c r="A3555" s="2" t="s">
        <v>4493</v>
      </c>
      <c r="B3555" s="10" t="s">
        <v>1709</v>
      </c>
      <c r="C3555" s="10"/>
      <c r="D3555" s="10"/>
      <c r="E3555" s="10"/>
      <c r="F3555" s="10"/>
      <c r="G3555" s="10"/>
      <c r="H3555" s="27"/>
      <c r="I3555" s="27"/>
      <c r="J3555" s="27"/>
      <c r="K3555" s="27"/>
      <c r="L3555" s="27"/>
      <c r="M3555" s="27"/>
      <c r="N3555" s="27">
        <f>+N3553</f>
        <v>17640000</v>
      </c>
      <c r="O3555" s="27">
        <f>+O3554</f>
        <v>17640000</v>
      </c>
      <c r="P3555" s="27"/>
      <c r="Q3555" s="27"/>
      <c r="R3555" s="27"/>
      <c r="S3555" s="27"/>
      <c r="T3555" s="27"/>
    </row>
    <row r="3556" spans="1:20" x14ac:dyDescent="0.25">
      <c r="A3556" s="2" t="s">
        <v>4493</v>
      </c>
      <c r="B3556" s="33">
        <v>8888568</v>
      </c>
      <c r="C3556" s="35" t="s">
        <v>93</v>
      </c>
      <c r="D3556" s="33" t="s">
        <v>842</v>
      </c>
      <c r="E3556" s="35" t="s">
        <v>843</v>
      </c>
      <c r="F3556" s="10" t="s">
        <v>9</v>
      </c>
      <c r="G3556" s="18" t="s">
        <v>147</v>
      </c>
      <c r="H3556" s="26"/>
      <c r="I3556" s="26"/>
      <c r="J3556" s="26"/>
      <c r="K3556" s="26">
        <v>200800</v>
      </c>
      <c r="L3556" s="26"/>
      <c r="M3556" s="26"/>
      <c r="N3556" s="26"/>
      <c r="O3556" s="26"/>
      <c r="P3556" s="26"/>
      <c r="Q3556" s="26"/>
      <c r="R3556" s="26"/>
      <c r="S3556" s="26"/>
      <c r="T3556" s="26"/>
    </row>
    <row r="3557" spans="1:20" x14ac:dyDescent="0.25">
      <c r="A3557" s="2" t="s">
        <v>4493</v>
      </c>
      <c r="B3557" s="37"/>
      <c r="C3557" s="38"/>
      <c r="D3557" s="37"/>
      <c r="E3557" s="38"/>
      <c r="F3557" s="10" t="s">
        <v>17</v>
      </c>
      <c r="G3557" s="18" t="s">
        <v>147</v>
      </c>
      <c r="H3557" s="26"/>
      <c r="I3557" s="26"/>
      <c r="J3557" s="26"/>
      <c r="K3557" s="26">
        <v>150600</v>
      </c>
      <c r="L3557" s="26"/>
      <c r="M3557" s="26"/>
      <c r="N3557" s="26"/>
      <c r="O3557" s="26"/>
      <c r="P3557" s="26"/>
      <c r="Q3557" s="26"/>
      <c r="R3557" s="26"/>
      <c r="S3557" s="26"/>
      <c r="T3557" s="26"/>
    </row>
    <row r="3558" spans="1:20" x14ac:dyDescent="0.25">
      <c r="A3558" s="2" t="s">
        <v>4493</v>
      </c>
      <c r="B3558" s="37"/>
      <c r="C3558" s="38"/>
      <c r="D3558" s="37"/>
      <c r="E3558" s="38"/>
      <c r="F3558" s="10" t="s">
        <v>77</v>
      </c>
      <c r="G3558" s="18" t="s">
        <v>147</v>
      </c>
      <c r="H3558" s="26"/>
      <c r="I3558" s="26"/>
      <c r="J3558" s="26"/>
      <c r="K3558" s="26"/>
      <c r="L3558" s="26">
        <v>1656600</v>
      </c>
      <c r="M3558" s="26"/>
      <c r="N3558" s="26"/>
      <c r="O3558" s="26"/>
      <c r="P3558" s="26"/>
      <c r="Q3558" s="26"/>
      <c r="R3558" s="26"/>
      <c r="S3558" s="26"/>
      <c r="T3558" s="26"/>
    </row>
    <row r="3559" spans="1:20" x14ac:dyDescent="0.25">
      <c r="A3559" s="2" t="s">
        <v>4493</v>
      </c>
      <c r="B3559" s="37"/>
      <c r="C3559" s="38"/>
      <c r="D3559" s="37"/>
      <c r="E3559" s="38"/>
      <c r="F3559" s="10" t="s">
        <v>20</v>
      </c>
      <c r="G3559" s="18" t="s">
        <v>147</v>
      </c>
      <c r="H3559" s="26"/>
      <c r="I3559" s="26"/>
      <c r="J3559" s="26"/>
      <c r="K3559" s="26">
        <v>351400</v>
      </c>
      <c r="L3559" s="26"/>
      <c r="M3559" s="26"/>
      <c r="N3559" s="26"/>
      <c r="O3559" s="26"/>
      <c r="P3559" s="26"/>
      <c r="Q3559" s="26"/>
      <c r="R3559" s="26"/>
      <c r="S3559" s="26"/>
      <c r="T3559" s="26"/>
    </row>
    <row r="3560" spans="1:20" x14ac:dyDescent="0.25">
      <c r="A3560" s="2" t="s">
        <v>4493</v>
      </c>
      <c r="B3560" s="37"/>
      <c r="C3560" s="38"/>
      <c r="D3560" s="37"/>
      <c r="E3560" s="38"/>
      <c r="F3560" s="10" t="s">
        <v>156</v>
      </c>
      <c r="G3560" s="18" t="s">
        <v>147</v>
      </c>
      <c r="H3560" s="26"/>
      <c r="I3560" s="26"/>
      <c r="J3560" s="26"/>
      <c r="K3560" s="26">
        <v>753000</v>
      </c>
      <c r="L3560" s="26"/>
      <c r="M3560" s="26"/>
      <c r="N3560" s="26"/>
      <c r="O3560" s="26"/>
      <c r="P3560" s="26"/>
      <c r="Q3560" s="26"/>
      <c r="R3560" s="26"/>
      <c r="S3560" s="26"/>
      <c r="T3560" s="26"/>
    </row>
    <row r="3561" spans="1:20" x14ac:dyDescent="0.25">
      <c r="A3561" s="2" t="s">
        <v>4493</v>
      </c>
      <c r="B3561" s="34"/>
      <c r="C3561" s="36"/>
      <c r="D3561" s="34"/>
      <c r="E3561" s="36"/>
      <c r="F3561" s="10" t="s">
        <v>24</v>
      </c>
      <c r="G3561" s="18" t="s">
        <v>147</v>
      </c>
      <c r="H3561" s="26"/>
      <c r="I3561" s="26"/>
      <c r="J3561" s="26"/>
      <c r="K3561" s="26">
        <v>200800</v>
      </c>
      <c r="L3561" s="26"/>
      <c r="M3561" s="26"/>
      <c r="N3561" s="26"/>
      <c r="O3561" s="26"/>
      <c r="P3561" s="26"/>
      <c r="Q3561" s="26"/>
      <c r="R3561" s="26"/>
      <c r="S3561" s="26"/>
      <c r="T3561" s="26"/>
    </row>
    <row r="3562" spans="1:20" x14ac:dyDescent="0.25">
      <c r="A3562" s="2" t="s">
        <v>4493</v>
      </c>
      <c r="B3562" s="10" t="s">
        <v>1710</v>
      </c>
      <c r="C3562" s="10"/>
      <c r="D3562" s="10"/>
      <c r="E3562" s="10"/>
      <c r="F3562" s="10"/>
      <c r="G3562" s="10"/>
      <c r="H3562" s="27"/>
      <c r="I3562" s="27"/>
      <c r="J3562" s="27"/>
      <c r="K3562" s="27">
        <f>+K3561+K3560+K3559+K3557+K3556</f>
        <v>1656600</v>
      </c>
      <c r="L3562" s="27">
        <f>+L3558</f>
        <v>1656600</v>
      </c>
      <c r="M3562" s="27"/>
      <c r="N3562" s="27"/>
      <c r="O3562" s="27"/>
      <c r="P3562" s="27"/>
      <c r="Q3562" s="27"/>
      <c r="R3562" s="27"/>
      <c r="S3562" s="27"/>
      <c r="T3562" s="27"/>
    </row>
    <row r="3563" spans="1:20" x14ac:dyDescent="0.25">
      <c r="A3563" s="2" t="s">
        <v>4493</v>
      </c>
      <c r="B3563" s="33">
        <v>8888499</v>
      </c>
      <c r="C3563" s="35" t="s">
        <v>109</v>
      </c>
      <c r="D3563" s="33" t="s">
        <v>114</v>
      </c>
      <c r="E3563" s="35" t="s">
        <v>115</v>
      </c>
      <c r="F3563" s="10" t="s">
        <v>47</v>
      </c>
      <c r="G3563" s="18" t="s">
        <v>10</v>
      </c>
      <c r="H3563" s="26"/>
      <c r="I3563" s="26"/>
      <c r="J3563" s="26"/>
      <c r="K3563" s="26"/>
      <c r="L3563" s="26"/>
      <c r="M3563" s="26"/>
      <c r="N3563" s="26">
        <v>129426</v>
      </c>
      <c r="O3563" s="26"/>
      <c r="P3563" s="26"/>
      <c r="Q3563" s="26"/>
      <c r="R3563" s="26"/>
      <c r="S3563" s="26"/>
      <c r="T3563" s="26"/>
    </row>
    <row r="3564" spans="1:20" x14ac:dyDescent="0.25">
      <c r="A3564" s="2" t="s">
        <v>4493</v>
      </c>
      <c r="B3564" s="37"/>
      <c r="C3564" s="38"/>
      <c r="D3564" s="37"/>
      <c r="E3564" s="38"/>
      <c r="F3564" s="10" t="s">
        <v>187</v>
      </c>
      <c r="G3564" s="18" t="s">
        <v>10</v>
      </c>
      <c r="H3564" s="26"/>
      <c r="I3564" s="26"/>
      <c r="J3564" s="26"/>
      <c r="K3564" s="26"/>
      <c r="L3564" s="26"/>
      <c r="M3564" s="26"/>
      <c r="N3564" s="26">
        <v>83920</v>
      </c>
      <c r="O3564" s="26"/>
      <c r="P3564" s="26"/>
      <c r="Q3564" s="26"/>
      <c r="R3564" s="26"/>
      <c r="S3564" s="26"/>
      <c r="T3564" s="26"/>
    </row>
    <row r="3565" spans="1:20" x14ac:dyDescent="0.25">
      <c r="A3565" s="2" t="s">
        <v>4493</v>
      </c>
      <c r="B3565" s="37"/>
      <c r="C3565" s="38"/>
      <c r="D3565" s="37"/>
      <c r="E3565" s="38"/>
      <c r="F3565" s="10" t="s">
        <v>13</v>
      </c>
      <c r="G3565" s="18" t="s">
        <v>10</v>
      </c>
      <c r="H3565" s="26"/>
      <c r="I3565" s="26"/>
      <c r="J3565" s="26"/>
      <c r="K3565" s="26"/>
      <c r="L3565" s="26"/>
      <c r="M3565" s="26"/>
      <c r="N3565" s="26">
        <v>103000</v>
      </c>
      <c r="O3565" s="26"/>
      <c r="P3565" s="26"/>
      <c r="Q3565" s="26"/>
      <c r="R3565" s="26"/>
      <c r="S3565" s="26"/>
      <c r="T3565" s="26"/>
    </row>
    <row r="3566" spans="1:20" x14ac:dyDescent="0.25">
      <c r="A3566" s="2" t="s">
        <v>4493</v>
      </c>
      <c r="B3566" s="37"/>
      <c r="C3566" s="38"/>
      <c r="D3566" s="37"/>
      <c r="E3566" s="38"/>
      <c r="F3566" s="10" t="s">
        <v>16</v>
      </c>
      <c r="G3566" s="18" t="s">
        <v>10</v>
      </c>
      <c r="H3566" s="26"/>
      <c r="I3566" s="26"/>
      <c r="J3566" s="26"/>
      <c r="K3566" s="26"/>
      <c r="L3566" s="26"/>
      <c r="M3566" s="26"/>
      <c r="N3566" s="26">
        <v>90000</v>
      </c>
      <c r="O3566" s="26"/>
      <c r="P3566" s="26"/>
      <c r="Q3566" s="26"/>
      <c r="R3566" s="26"/>
      <c r="S3566" s="26"/>
      <c r="T3566" s="26"/>
    </row>
    <row r="3567" spans="1:20" x14ac:dyDescent="0.25">
      <c r="A3567" s="2" t="s">
        <v>4493</v>
      </c>
      <c r="B3567" s="37"/>
      <c r="C3567" s="38"/>
      <c r="D3567" s="37"/>
      <c r="E3567" s="38"/>
      <c r="F3567" s="10" t="s">
        <v>259</v>
      </c>
      <c r="G3567" s="18" t="s">
        <v>10</v>
      </c>
      <c r="H3567" s="26"/>
      <c r="I3567" s="26"/>
      <c r="J3567" s="26"/>
      <c r="K3567" s="26"/>
      <c r="L3567" s="26"/>
      <c r="M3567" s="26"/>
      <c r="N3567" s="26">
        <v>116904</v>
      </c>
      <c r="O3567" s="26"/>
      <c r="P3567" s="26"/>
      <c r="Q3567" s="26"/>
      <c r="R3567" s="26"/>
      <c r="S3567" s="26"/>
      <c r="T3567" s="26"/>
    </row>
    <row r="3568" spans="1:20" x14ac:dyDescent="0.25">
      <c r="A3568" s="2" t="s">
        <v>4493</v>
      </c>
      <c r="B3568" s="34"/>
      <c r="C3568" s="36"/>
      <c r="D3568" s="34"/>
      <c r="E3568" s="36"/>
      <c r="F3568" s="10" t="s">
        <v>24</v>
      </c>
      <c r="G3568" s="18" t="s">
        <v>10</v>
      </c>
      <c r="H3568" s="26"/>
      <c r="I3568" s="26"/>
      <c r="J3568" s="26"/>
      <c r="K3568" s="26"/>
      <c r="L3568" s="26"/>
      <c r="M3568" s="26"/>
      <c r="N3568" s="26"/>
      <c r="O3568" s="26">
        <v>523250</v>
      </c>
      <c r="P3568" s="26"/>
      <c r="Q3568" s="26"/>
      <c r="R3568" s="26"/>
      <c r="S3568" s="26"/>
      <c r="T3568" s="26"/>
    </row>
    <row r="3569" spans="1:20" x14ac:dyDescent="0.25">
      <c r="A3569" s="2" t="s">
        <v>4493</v>
      </c>
      <c r="B3569" s="10" t="s">
        <v>1711</v>
      </c>
      <c r="C3569" s="10"/>
      <c r="D3569" s="10"/>
      <c r="E3569" s="10"/>
      <c r="F3569" s="10"/>
      <c r="G3569" s="10"/>
      <c r="H3569" s="27"/>
      <c r="I3569" s="27"/>
      <c r="J3569" s="27"/>
      <c r="K3569" s="27"/>
      <c r="L3569" s="27"/>
      <c r="M3569" s="27"/>
      <c r="N3569" s="27">
        <f>+N3567+N3566+N3565+N3564+N3563</f>
        <v>523250</v>
      </c>
      <c r="O3569" s="27">
        <f>+O3568</f>
        <v>523250</v>
      </c>
      <c r="P3569" s="27"/>
      <c r="Q3569" s="27"/>
      <c r="R3569" s="27"/>
      <c r="S3569" s="27"/>
      <c r="T3569" s="27"/>
    </row>
    <row r="3570" spans="1:20" x14ac:dyDescent="0.25">
      <c r="A3570" s="2" t="s">
        <v>4493</v>
      </c>
      <c r="B3570" s="33">
        <v>8891337</v>
      </c>
      <c r="C3570" s="35" t="s">
        <v>25</v>
      </c>
      <c r="D3570" s="33" t="s">
        <v>1386</v>
      </c>
      <c r="E3570" s="35" t="s">
        <v>1387</v>
      </c>
      <c r="F3570" s="10" t="s">
        <v>96</v>
      </c>
      <c r="G3570" s="18" t="s">
        <v>10</v>
      </c>
      <c r="H3570" s="26"/>
      <c r="I3570" s="26"/>
      <c r="J3570" s="26"/>
      <c r="K3570" s="26"/>
      <c r="L3570" s="26"/>
      <c r="M3570" s="26"/>
      <c r="N3570" s="26"/>
      <c r="O3570" s="26">
        <v>500000</v>
      </c>
      <c r="P3570" s="26"/>
      <c r="Q3570" s="26"/>
      <c r="R3570" s="26"/>
      <c r="S3570" s="26"/>
      <c r="T3570" s="26"/>
    </row>
    <row r="3571" spans="1:20" x14ac:dyDescent="0.25">
      <c r="A3571" s="2" t="s">
        <v>4493</v>
      </c>
      <c r="B3571" s="34"/>
      <c r="C3571" s="36"/>
      <c r="D3571" s="34"/>
      <c r="E3571" s="36"/>
      <c r="F3571" s="10" t="s">
        <v>24</v>
      </c>
      <c r="G3571" s="18" t="s">
        <v>10</v>
      </c>
      <c r="H3571" s="26"/>
      <c r="I3571" s="26"/>
      <c r="J3571" s="26"/>
      <c r="K3571" s="26"/>
      <c r="L3571" s="26"/>
      <c r="M3571" s="26"/>
      <c r="N3571" s="26">
        <v>500000</v>
      </c>
      <c r="O3571" s="26"/>
      <c r="P3571" s="26"/>
      <c r="Q3571" s="26"/>
      <c r="R3571" s="26"/>
      <c r="S3571" s="26"/>
      <c r="T3571" s="26"/>
    </row>
    <row r="3572" spans="1:20" x14ac:dyDescent="0.25">
      <c r="A3572" s="2" t="s">
        <v>4493</v>
      </c>
      <c r="B3572" s="10" t="s">
        <v>1712</v>
      </c>
      <c r="C3572" s="10"/>
      <c r="D3572" s="10"/>
      <c r="E3572" s="10"/>
      <c r="F3572" s="10"/>
      <c r="G3572" s="10"/>
      <c r="H3572" s="27"/>
      <c r="I3572" s="27"/>
      <c r="J3572" s="27"/>
      <c r="K3572" s="27"/>
      <c r="L3572" s="27"/>
      <c r="M3572" s="27"/>
      <c r="N3572" s="27">
        <f>+N3571</f>
        <v>500000</v>
      </c>
      <c r="O3572" s="27">
        <f>+O3570</f>
        <v>500000</v>
      </c>
      <c r="P3572" s="27"/>
      <c r="Q3572" s="27"/>
      <c r="R3572" s="27"/>
      <c r="S3572" s="27"/>
      <c r="T3572" s="27"/>
    </row>
    <row r="3573" spans="1:20" x14ac:dyDescent="0.25">
      <c r="A3573" s="2" t="s">
        <v>4493</v>
      </c>
      <c r="B3573" s="33">
        <v>8893815</v>
      </c>
      <c r="C3573" s="35" t="s">
        <v>527</v>
      </c>
      <c r="D3573" s="33" t="s">
        <v>528</v>
      </c>
      <c r="E3573" s="35" t="s">
        <v>529</v>
      </c>
      <c r="F3573" s="10" t="s">
        <v>20</v>
      </c>
      <c r="G3573" s="18" t="s">
        <v>10</v>
      </c>
      <c r="H3573" s="26"/>
      <c r="I3573" s="26"/>
      <c r="J3573" s="26"/>
      <c r="K3573" s="26"/>
      <c r="L3573" s="26"/>
      <c r="M3573" s="26"/>
      <c r="N3573" s="26"/>
      <c r="O3573" s="26">
        <v>490820</v>
      </c>
      <c r="P3573" s="26"/>
      <c r="Q3573" s="26"/>
      <c r="R3573" s="26"/>
      <c r="S3573" s="26"/>
      <c r="T3573" s="26"/>
    </row>
    <row r="3574" spans="1:20" x14ac:dyDescent="0.25">
      <c r="A3574" s="2" t="s">
        <v>4493</v>
      </c>
      <c r="B3574" s="34"/>
      <c r="C3574" s="36"/>
      <c r="D3574" s="34"/>
      <c r="E3574" s="36"/>
      <c r="F3574" s="10" t="s">
        <v>24</v>
      </c>
      <c r="G3574" s="18" t="s">
        <v>10</v>
      </c>
      <c r="H3574" s="26"/>
      <c r="I3574" s="26"/>
      <c r="J3574" s="26"/>
      <c r="K3574" s="26"/>
      <c r="L3574" s="26"/>
      <c r="M3574" s="26"/>
      <c r="N3574" s="26">
        <v>490820</v>
      </c>
      <c r="O3574" s="26"/>
      <c r="P3574" s="26"/>
      <c r="Q3574" s="26"/>
      <c r="R3574" s="26"/>
      <c r="S3574" s="26"/>
      <c r="T3574" s="26"/>
    </row>
    <row r="3575" spans="1:20" x14ac:dyDescent="0.25">
      <c r="A3575" s="2" t="s">
        <v>4493</v>
      </c>
      <c r="B3575" s="10" t="s">
        <v>1713</v>
      </c>
      <c r="C3575" s="10"/>
      <c r="D3575" s="10"/>
      <c r="E3575" s="10"/>
      <c r="F3575" s="10"/>
      <c r="G3575" s="10"/>
      <c r="H3575" s="27"/>
      <c r="I3575" s="27"/>
      <c r="J3575" s="27"/>
      <c r="K3575" s="27"/>
      <c r="L3575" s="27"/>
      <c r="M3575" s="27"/>
      <c r="N3575" s="27">
        <f>+N3574</f>
        <v>490820</v>
      </c>
      <c r="O3575" s="27">
        <f>+O3573</f>
        <v>490820</v>
      </c>
      <c r="P3575" s="27"/>
      <c r="Q3575" s="27"/>
      <c r="R3575" s="27"/>
      <c r="S3575" s="27"/>
      <c r="T3575" s="27"/>
    </row>
    <row r="3576" spans="1:20" x14ac:dyDescent="0.25">
      <c r="A3576" s="2" t="s">
        <v>4493</v>
      </c>
      <c r="B3576" s="33">
        <v>8894053</v>
      </c>
      <c r="C3576" s="35" t="s">
        <v>190</v>
      </c>
      <c r="D3576" s="10" t="s">
        <v>397</v>
      </c>
      <c r="E3576" s="18" t="s">
        <v>398</v>
      </c>
      <c r="F3576" s="10" t="s">
        <v>96</v>
      </c>
      <c r="G3576" s="18" t="s">
        <v>10</v>
      </c>
      <c r="H3576" s="26"/>
      <c r="I3576" s="26"/>
      <c r="J3576" s="26"/>
      <c r="K3576" s="26"/>
      <c r="L3576" s="26"/>
      <c r="M3576" s="26"/>
      <c r="N3576" s="26"/>
      <c r="O3576" s="26">
        <v>215320</v>
      </c>
      <c r="P3576" s="26"/>
      <c r="Q3576" s="26"/>
      <c r="R3576" s="26"/>
      <c r="S3576" s="26"/>
      <c r="T3576" s="26"/>
    </row>
    <row r="3577" spans="1:20" x14ac:dyDescent="0.25">
      <c r="A3577" s="2" t="s">
        <v>4493</v>
      </c>
      <c r="B3577" s="37"/>
      <c r="C3577" s="38"/>
      <c r="D3577" s="33" t="s">
        <v>1714</v>
      </c>
      <c r="E3577" s="35" t="s">
        <v>1715</v>
      </c>
      <c r="F3577" s="10" t="s">
        <v>9</v>
      </c>
      <c r="G3577" s="18" t="s">
        <v>10</v>
      </c>
      <c r="H3577" s="26"/>
      <c r="I3577" s="26"/>
      <c r="J3577" s="26"/>
      <c r="K3577" s="26"/>
      <c r="L3577" s="26"/>
      <c r="M3577" s="26"/>
      <c r="N3577" s="26">
        <v>19294</v>
      </c>
      <c r="O3577" s="26"/>
      <c r="P3577" s="26"/>
      <c r="Q3577" s="26"/>
      <c r="R3577" s="26"/>
      <c r="S3577" s="26"/>
      <c r="T3577" s="26"/>
    </row>
    <row r="3578" spans="1:20" x14ac:dyDescent="0.25">
      <c r="A3578" s="2" t="s">
        <v>4493</v>
      </c>
      <c r="B3578" s="37"/>
      <c r="C3578" s="38"/>
      <c r="D3578" s="37"/>
      <c r="E3578" s="38"/>
      <c r="F3578" s="10" t="s">
        <v>14</v>
      </c>
      <c r="G3578" s="18" t="s">
        <v>10</v>
      </c>
      <c r="H3578" s="26"/>
      <c r="I3578" s="26"/>
      <c r="J3578" s="26"/>
      <c r="K3578" s="26"/>
      <c r="L3578" s="26"/>
      <c r="M3578" s="26"/>
      <c r="N3578" s="26">
        <v>15435</v>
      </c>
      <c r="O3578" s="26"/>
      <c r="P3578" s="26"/>
      <c r="Q3578" s="26"/>
      <c r="R3578" s="26"/>
      <c r="S3578" s="26"/>
      <c r="T3578" s="26"/>
    </row>
    <row r="3579" spans="1:20" x14ac:dyDescent="0.25">
      <c r="A3579" s="2" t="s">
        <v>4493</v>
      </c>
      <c r="B3579" s="37"/>
      <c r="C3579" s="38"/>
      <c r="D3579" s="37"/>
      <c r="E3579" s="38"/>
      <c r="F3579" s="10" t="s">
        <v>129</v>
      </c>
      <c r="G3579" s="18" t="s">
        <v>10</v>
      </c>
      <c r="H3579" s="26"/>
      <c r="I3579" s="26"/>
      <c r="J3579" s="26"/>
      <c r="K3579" s="26"/>
      <c r="L3579" s="26"/>
      <c r="M3579" s="26"/>
      <c r="N3579" s="26">
        <v>43610</v>
      </c>
      <c r="O3579" s="26"/>
      <c r="P3579" s="26"/>
      <c r="Q3579" s="26"/>
      <c r="R3579" s="26"/>
      <c r="S3579" s="26"/>
      <c r="T3579" s="26"/>
    </row>
    <row r="3580" spans="1:20" x14ac:dyDescent="0.25">
      <c r="A3580" s="2" t="s">
        <v>4493</v>
      </c>
      <c r="B3580" s="37"/>
      <c r="C3580" s="38"/>
      <c r="D3580" s="37"/>
      <c r="E3580" s="38"/>
      <c r="F3580" s="10" t="s">
        <v>18</v>
      </c>
      <c r="G3580" s="18" t="s">
        <v>10</v>
      </c>
      <c r="H3580" s="26"/>
      <c r="I3580" s="26"/>
      <c r="J3580" s="26"/>
      <c r="K3580" s="26"/>
      <c r="L3580" s="26"/>
      <c r="M3580" s="26"/>
      <c r="N3580" s="26">
        <v>59806</v>
      </c>
      <c r="O3580" s="26"/>
      <c r="P3580" s="26"/>
      <c r="Q3580" s="26"/>
      <c r="R3580" s="26"/>
      <c r="S3580" s="26"/>
      <c r="T3580" s="26"/>
    </row>
    <row r="3581" spans="1:20" x14ac:dyDescent="0.25">
      <c r="A3581" s="2" t="s">
        <v>4493</v>
      </c>
      <c r="B3581" s="34"/>
      <c r="C3581" s="36"/>
      <c r="D3581" s="34"/>
      <c r="E3581" s="36"/>
      <c r="F3581" s="10" t="s">
        <v>20</v>
      </c>
      <c r="G3581" s="18" t="s">
        <v>10</v>
      </c>
      <c r="H3581" s="26"/>
      <c r="I3581" s="26"/>
      <c r="J3581" s="26"/>
      <c r="K3581" s="26"/>
      <c r="L3581" s="26"/>
      <c r="M3581" s="26"/>
      <c r="N3581" s="26">
        <v>77175</v>
      </c>
      <c r="O3581" s="26"/>
      <c r="P3581" s="26"/>
      <c r="Q3581" s="26"/>
      <c r="R3581" s="26"/>
      <c r="S3581" s="26"/>
      <c r="T3581" s="26"/>
    </row>
    <row r="3582" spans="1:20" x14ac:dyDescent="0.25">
      <c r="A3582" s="2" t="s">
        <v>4493</v>
      </c>
      <c r="B3582" s="10" t="s">
        <v>1716</v>
      </c>
      <c r="C3582" s="10"/>
      <c r="D3582" s="10"/>
      <c r="E3582" s="10"/>
      <c r="F3582" s="10"/>
      <c r="G3582" s="10"/>
      <c r="H3582" s="27"/>
      <c r="I3582" s="27"/>
      <c r="J3582" s="27"/>
      <c r="K3582" s="27"/>
      <c r="L3582" s="27"/>
      <c r="M3582" s="27"/>
      <c r="N3582" s="27">
        <f>SUM(N3577:N3581)</f>
        <v>215320</v>
      </c>
      <c r="O3582" s="27">
        <f>+O3576</f>
        <v>215320</v>
      </c>
      <c r="P3582" s="27"/>
      <c r="Q3582" s="27"/>
      <c r="R3582" s="27"/>
      <c r="S3582" s="27"/>
      <c r="T3582" s="27"/>
    </row>
    <row r="3583" spans="1:20" x14ac:dyDescent="0.25">
      <c r="A3583" s="2" t="s">
        <v>4493</v>
      </c>
      <c r="B3583" s="33">
        <v>8888434</v>
      </c>
      <c r="C3583" s="35" t="s">
        <v>275</v>
      </c>
      <c r="D3583" s="33" t="s">
        <v>442</v>
      </c>
      <c r="E3583" s="35" t="s">
        <v>443</v>
      </c>
      <c r="F3583" s="10" t="s">
        <v>17</v>
      </c>
      <c r="G3583" s="18" t="s">
        <v>10</v>
      </c>
      <c r="H3583" s="26"/>
      <c r="I3583" s="26"/>
      <c r="J3583" s="26"/>
      <c r="K3583" s="26"/>
      <c r="L3583" s="26"/>
      <c r="M3583" s="26"/>
      <c r="N3583" s="26">
        <v>75000</v>
      </c>
      <c r="O3583" s="26"/>
      <c r="P3583" s="26"/>
      <c r="Q3583" s="26"/>
      <c r="R3583" s="26"/>
      <c r="S3583" s="26"/>
      <c r="T3583" s="26"/>
    </row>
    <row r="3584" spans="1:20" x14ac:dyDescent="0.25">
      <c r="A3584" s="2" t="s">
        <v>4493</v>
      </c>
      <c r="B3584" s="34"/>
      <c r="C3584" s="36"/>
      <c r="D3584" s="34"/>
      <c r="E3584" s="36"/>
      <c r="F3584" s="10" t="s">
        <v>32</v>
      </c>
      <c r="G3584" s="18" t="s">
        <v>10</v>
      </c>
      <c r="H3584" s="26"/>
      <c r="I3584" s="26"/>
      <c r="J3584" s="26"/>
      <c r="K3584" s="26"/>
      <c r="L3584" s="26"/>
      <c r="M3584" s="26"/>
      <c r="N3584" s="26"/>
      <c r="O3584" s="26">
        <v>75000</v>
      </c>
      <c r="P3584" s="26"/>
      <c r="Q3584" s="26"/>
      <c r="R3584" s="26"/>
      <c r="S3584" s="26"/>
      <c r="T3584" s="26"/>
    </row>
    <row r="3585" spans="1:20" x14ac:dyDescent="0.25">
      <c r="A3585" s="2" t="s">
        <v>4493</v>
      </c>
      <c r="B3585" s="10" t="s">
        <v>1717</v>
      </c>
      <c r="C3585" s="10"/>
      <c r="D3585" s="10"/>
      <c r="E3585" s="10"/>
      <c r="F3585" s="10"/>
      <c r="G3585" s="10"/>
      <c r="H3585" s="27"/>
      <c r="I3585" s="27"/>
      <c r="J3585" s="27"/>
      <c r="K3585" s="27"/>
      <c r="L3585" s="27"/>
      <c r="M3585" s="27"/>
      <c r="N3585" s="27">
        <f>+N3583</f>
        <v>75000</v>
      </c>
      <c r="O3585" s="27">
        <f>+O3584</f>
        <v>75000</v>
      </c>
      <c r="P3585" s="27"/>
      <c r="Q3585" s="27"/>
      <c r="R3585" s="27"/>
      <c r="S3585" s="27"/>
      <c r="T3585" s="27"/>
    </row>
    <row r="3586" spans="1:20" x14ac:dyDescent="0.25">
      <c r="A3586" s="2" t="s">
        <v>4493</v>
      </c>
      <c r="B3586" s="33">
        <v>8891637</v>
      </c>
      <c r="C3586" s="35" t="s">
        <v>1258</v>
      </c>
      <c r="D3586" s="33" t="s">
        <v>1259</v>
      </c>
      <c r="E3586" s="35" t="s">
        <v>1260</v>
      </c>
      <c r="F3586" s="10" t="s">
        <v>12</v>
      </c>
      <c r="G3586" s="18" t="s">
        <v>10</v>
      </c>
      <c r="H3586" s="26"/>
      <c r="I3586" s="26"/>
      <c r="J3586" s="26"/>
      <c r="K3586" s="26"/>
      <c r="L3586" s="26"/>
      <c r="M3586" s="26"/>
      <c r="N3586" s="26"/>
      <c r="O3586" s="26">
        <v>15000</v>
      </c>
      <c r="P3586" s="26"/>
      <c r="Q3586" s="26"/>
      <c r="R3586" s="26"/>
      <c r="S3586" s="26"/>
      <c r="T3586" s="26"/>
    </row>
    <row r="3587" spans="1:20" x14ac:dyDescent="0.25">
      <c r="A3587" s="2" t="s">
        <v>4493</v>
      </c>
      <c r="B3587" s="37"/>
      <c r="C3587" s="38"/>
      <c r="D3587" s="37"/>
      <c r="E3587" s="38"/>
      <c r="F3587" s="10" t="s">
        <v>20</v>
      </c>
      <c r="G3587" s="18" t="s">
        <v>10</v>
      </c>
      <c r="H3587" s="26"/>
      <c r="I3587" s="26"/>
      <c r="J3587" s="26"/>
      <c r="K3587" s="26"/>
      <c r="L3587" s="26"/>
      <c r="M3587" s="26"/>
      <c r="N3587" s="26"/>
      <c r="O3587" s="26">
        <v>105000</v>
      </c>
      <c r="P3587" s="26"/>
      <c r="Q3587" s="26"/>
      <c r="R3587" s="26"/>
      <c r="S3587" s="26"/>
      <c r="T3587" s="26"/>
    </row>
    <row r="3588" spans="1:20" x14ac:dyDescent="0.25">
      <c r="A3588" s="2" t="s">
        <v>4493</v>
      </c>
      <c r="B3588" s="34"/>
      <c r="C3588" s="36"/>
      <c r="D3588" s="34"/>
      <c r="E3588" s="36"/>
      <c r="F3588" s="10" t="s">
        <v>405</v>
      </c>
      <c r="G3588" s="18" t="s">
        <v>10</v>
      </c>
      <c r="H3588" s="26"/>
      <c r="I3588" s="26"/>
      <c r="J3588" s="26"/>
      <c r="K3588" s="26"/>
      <c r="L3588" s="26"/>
      <c r="M3588" s="26"/>
      <c r="N3588" s="26">
        <v>120000</v>
      </c>
      <c r="O3588" s="26"/>
      <c r="P3588" s="26"/>
      <c r="Q3588" s="26"/>
      <c r="R3588" s="26"/>
      <c r="S3588" s="26"/>
      <c r="T3588" s="26"/>
    </row>
    <row r="3589" spans="1:20" x14ac:dyDescent="0.25">
      <c r="A3589" s="2" t="s">
        <v>4493</v>
      </c>
      <c r="B3589" s="10" t="s">
        <v>1718</v>
      </c>
      <c r="C3589" s="10"/>
      <c r="D3589" s="10"/>
      <c r="E3589" s="10"/>
      <c r="F3589" s="10"/>
      <c r="G3589" s="10"/>
      <c r="H3589" s="27"/>
      <c r="I3589" s="27"/>
      <c r="J3589" s="27"/>
      <c r="K3589" s="27"/>
      <c r="L3589" s="27"/>
      <c r="M3589" s="27"/>
      <c r="N3589" s="27">
        <f>+N3588</f>
        <v>120000</v>
      </c>
      <c r="O3589" s="27">
        <f>+O3586+O3587</f>
        <v>120000</v>
      </c>
      <c r="P3589" s="27"/>
      <c r="Q3589" s="27"/>
      <c r="R3589" s="27"/>
      <c r="S3589" s="27"/>
      <c r="T3589" s="27"/>
    </row>
    <row r="3590" spans="1:20" x14ac:dyDescent="0.25">
      <c r="A3590" s="2" t="s">
        <v>4493</v>
      </c>
      <c r="B3590" s="33">
        <v>8888466</v>
      </c>
      <c r="C3590" s="35" t="s">
        <v>29</v>
      </c>
      <c r="D3590" s="33" t="s">
        <v>35</v>
      </c>
      <c r="E3590" s="35" t="s">
        <v>36</v>
      </c>
      <c r="F3590" s="10" t="s">
        <v>37</v>
      </c>
      <c r="G3590" s="18" t="s">
        <v>33</v>
      </c>
      <c r="H3590" s="26">
        <v>1000000</v>
      </c>
      <c r="I3590" s="26"/>
      <c r="J3590" s="26"/>
      <c r="K3590" s="26"/>
      <c r="L3590" s="26"/>
      <c r="M3590" s="26"/>
      <c r="N3590" s="26"/>
      <c r="O3590" s="26"/>
      <c r="P3590" s="26"/>
      <c r="Q3590" s="26"/>
      <c r="R3590" s="26"/>
      <c r="S3590" s="26"/>
      <c r="T3590" s="26"/>
    </row>
    <row r="3591" spans="1:20" x14ac:dyDescent="0.25">
      <c r="A3591" s="2" t="s">
        <v>4493</v>
      </c>
      <c r="B3591" s="37"/>
      <c r="C3591" s="38"/>
      <c r="D3591" s="37"/>
      <c r="E3591" s="38"/>
      <c r="F3591" s="10" t="s">
        <v>17</v>
      </c>
      <c r="G3591" s="18" t="s">
        <v>33</v>
      </c>
      <c r="H3591" s="26"/>
      <c r="I3591" s="26">
        <v>1800000</v>
      </c>
      <c r="J3591" s="26"/>
      <c r="K3591" s="26"/>
      <c r="L3591" s="26"/>
      <c r="M3591" s="26"/>
      <c r="N3591" s="26"/>
      <c r="O3591" s="26"/>
      <c r="P3591" s="26"/>
      <c r="Q3591" s="26"/>
      <c r="R3591" s="26"/>
      <c r="S3591" s="26"/>
      <c r="T3591" s="26"/>
    </row>
    <row r="3592" spans="1:20" x14ac:dyDescent="0.25">
      <c r="A3592" s="2" t="s">
        <v>4493</v>
      </c>
      <c r="B3592" s="34"/>
      <c r="C3592" s="36"/>
      <c r="D3592" s="34"/>
      <c r="E3592" s="36"/>
      <c r="F3592" s="10" t="s">
        <v>24</v>
      </c>
      <c r="G3592" s="18" t="s">
        <v>33</v>
      </c>
      <c r="H3592" s="26">
        <v>800000</v>
      </c>
      <c r="I3592" s="26"/>
      <c r="J3592" s="26"/>
      <c r="K3592" s="26"/>
      <c r="L3592" s="26"/>
      <c r="M3592" s="26"/>
      <c r="N3592" s="26"/>
      <c r="O3592" s="26"/>
      <c r="P3592" s="26"/>
      <c r="Q3592" s="26"/>
      <c r="R3592" s="26"/>
      <c r="S3592" s="26"/>
      <c r="T3592" s="26"/>
    </row>
    <row r="3593" spans="1:20" x14ac:dyDescent="0.25">
      <c r="A3593" s="2" t="s">
        <v>4493</v>
      </c>
      <c r="B3593" s="10" t="s">
        <v>1719</v>
      </c>
      <c r="C3593" s="10"/>
      <c r="D3593" s="10"/>
      <c r="E3593" s="10"/>
      <c r="F3593" s="10"/>
      <c r="G3593" s="10"/>
      <c r="H3593" s="27">
        <f>+H3590+H3592</f>
        <v>1800000</v>
      </c>
      <c r="I3593" s="27">
        <f>+I3591</f>
        <v>1800000</v>
      </c>
      <c r="J3593" s="27"/>
      <c r="K3593" s="27"/>
      <c r="L3593" s="27"/>
      <c r="M3593" s="27"/>
      <c r="N3593" s="27"/>
      <c r="O3593" s="27"/>
      <c r="P3593" s="27"/>
      <c r="Q3593" s="27"/>
      <c r="R3593" s="27"/>
      <c r="S3593" s="27"/>
      <c r="T3593" s="27"/>
    </row>
    <row r="3594" spans="1:20" x14ac:dyDescent="0.25">
      <c r="A3594" s="2" t="s">
        <v>4493</v>
      </c>
      <c r="B3594" s="33">
        <v>8891406</v>
      </c>
      <c r="C3594" s="35" t="s">
        <v>629</v>
      </c>
      <c r="D3594" s="33" t="s">
        <v>630</v>
      </c>
      <c r="E3594" s="35" t="s">
        <v>631</v>
      </c>
      <c r="F3594" s="10" t="s">
        <v>37</v>
      </c>
      <c r="G3594" s="18" t="s">
        <v>10</v>
      </c>
      <c r="H3594" s="26"/>
      <c r="I3594" s="26"/>
      <c r="J3594" s="26"/>
      <c r="K3594" s="26"/>
      <c r="L3594" s="26"/>
      <c r="M3594" s="26"/>
      <c r="N3594" s="26">
        <v>14000</v>
      </c>
      <c r="O3594" s="26"/>
      <c r="P3594" s="26"/>
      <c r="Q3594" s="26"/>
      <c r="R3594" s="26"/>
      <c r="S3594" s="26"/>
      <c r="T3594" s="26"/>
    </row>
    <row r="3595" spans="1:20" x14ac:dyDescent="0.25">
      <c r="A3595" s="2" t="s">
        <v>4493</v>
      </c>
      <c r="B3595" s="34"/>
      <c r="C3595" s="36"/>
      <c r="D3595" s="34"/>
      <c r="E3595" s="36"/>
      <c r="F3595" s="10" t="s">
        <v>257</v>
      </c>
      <c r="G3595" s="18" t="s">
        <v>10</v>
      </c>
      <c r="H3595" s="26"/>
      <c r="I3595" s="26"/>
      <c r="J3595" s="26"/>
      <c r="K3595" s="26"/>
      <c r="L3595" s="26"/>
      <c r="M3595" s="26"/>
      <c r="N3595" s="26"/>
      <c r="O3595" s="26">
        <v>14000</v>
      </c>
      <c r="P3595" s="26"/>
      <c r="Q3595" s="26"/>
      <c r="R3595" s="26"/>
      <c r="S3595" s="26"/>
      <c r="T3595" s="26"/>
    </row>
    <row r="3596" spans="1:20" x14ac:dyDescent="0.25">
      <c r="A3596" s="2" t="s">
        <v>4493</v>
      </c>
      <c r="B3596" s="10" t="s">
        <v>1720</v>
      </c>
      <c r="C3596" s="10"/>
      <c r="D3596" s="10"/>
      <c r="E3596" s="10"/>
      <c r="F3596" s="10"/>
      <c r="G3596" s="10"/>
      <c r="H3596" s="27"/>
      <c r="I3596" s="27"/>
      <c r="J3596" s="27"/>
      <c r="K3596" s="27"/>
      <c r="L3596" s="27"/>
      <c r="M3596" s="27"/>
      <c r="N3596" s="27">
        <f>+N3594</f>
        <v>14000</v>
      </c>
      <c r="O3596" s="27">
        <f>+O3595</f>
        <v>14000</v>
      </c>
      <c r="P3596" s="27"/>
      <c r="Q3596" s="27"/>
      <c r="R3596" s="27"/>
      <c r="S3596" s="27"/>
      <c r="T3596" s="27"/>
    </row>
    <row r="3597" spans="1:20" x14ac:dyDescent="0.25">
      <c r="A3597" s="2" t="s">
        <v>4493</v>
      </c>
      <c r="B3597" s="33">
        <v>8891338</v>
      </c>
      <c r="C3597" s="35" t="s">
        <v>84</v>
      </c>
      <c r="D3597" s="33" t="s">
        <v>1721</v>
      </c>
      <c r="E3597" s="35" t="s">
        <v>1722</v>
      </c>
      <c r="F3597" s="10" t="s">
        <v>128</v>
      </c>
      <c r="G3597" s="18" t="s">
        <v>10</v>
      </c>
      <c r="H3597" s="26"/>
      <c r="I3597" s="26"/>
      <c r="J3597" s="26"/>
      <c r="K3597" s="26"/>
      <c r="L3597" s="26"/>
      <c r="M3597" s="26"/>
      <c r="N3597" s="26">
        <v>366277</v>
      </c>
      <c r="O3597" s="26"/>
      <c r="P3597" s="26"/>
      <c r="Q3597" s="26"/>
      <c r="R3597" s="26"/>
      <c r="S3597" s="26"/>
      <c r="T3597" s="26"/>
    </row>
    <row r="3598" spans="1:20" x14ac:dyDescent="0.25">
      <c r="A3598" s="2" t="s">
        <v>4493</v>
      </c>
      <c r="B3598" s="37"/>
      <c r="C3598" s="38"/>
      <c r="D3598" s="37"/>
      <c r="E3598" s="38"/>
      <c r="F3598" s="10" t="s">
        <v>22</v>
      </c>
      <c r="G3598" s="18" t="s">
        <v>10</v>
      </c>
      <c r="H3598" s="26"/>
      <c r="I3598" s="26"/>
      <c r="J3598" s="26"/>
      <c r="K3598" s="26"/>
      <c r="L3598" s="26"/>
      <c r="M3598" s="26"/>
      <c r="N3598" s="26"/>
      <c r="O3598" s="26">
        <v>816277</v>
      </c>
      <c r="P3598" s="26"/>
      <c r="Q3598" s="26"/>
      <c r="R3598" s="26"/>
      <c r="S3598" s="26"/>
      <c r="T3598" s="26"/>
    </row>
    <row r="3599" spans="1:20" x14ac:dyDescent="0.25">
      <c r="A3599" s="2" t="s">
        <v>4493</v>
      </c>
      <c r="B3599" s="34"/>
      <c r="C3599" s="36"/>
      <c r="D3599" s="34"/>
      <c r="E3599" s="36"/>
      <c r="F3599" s="10" t="s">
        <v>515</v>
      </c>
      <c r="G3599" s="18" t="s">
        <v>10</v>
      </c>
      <c r="H3599" s="26"/>
      <c r="I3599" s="26"/>
      <c r="J3599" s="26"/>
      <c r="K3599" s="26"/>
      <c r="L3599" s="26"/>
      <c r="M3599" s="26"/>
      <c r="N3599" s="26">
        <v>450000</v>
      </c>
      <c r="O3599" s="26"/>
      <c r="P3599" s="26"/>
      <c r="Q3599" s="26"/>
      <c r="R3599" s="26"/>
      <c r="S3599" s="26"/>
      <c r="T3599" s="26"/>
    </row>
    <row r="3600" spans="1:20" x14ac:dyDescent="0.25">
      <c r="A3600" s="2" t="s">
        <v>4493</v>
      </c>
      <c r="B3600" s="10" t="s">
        <v>1723</v>
      </c>
      <c r="C3600" s="10"/>
      <c r="D3600" s="10"/>
      <c r="E3600" s="10"/>
      <c r="F3600" s="10"/>
      <c r="G3600" s="10"/>
      <c r="H3600" s="27"/>
      <c r="I3600" s="27"/>
      <c r="J3600" s="27"/>
      <c r="K3600" s="27"/>
      <c r="L3600" s="27"/>
      <c r="M3600" s="27"/>
      <c r="N3600" s="27">
        <f>+N3599+N3597</f>
        <v>816277</v>
      </c>
      <c r="O3600" s="27">
        <f>+O3598</f>
        <v>816277</v>
      </c>
      <c r="P3600" s="27"/>
      <c r="Q3600" s="27"/>
      <c r="R3600" s="27"/>
      <c r="S3600" s="27"/>
      <c r="T3600" s="27"/>
    </row>
    <row r="3601" spans="1:20" x14ac:dyDescent="0.25">
      <c r="A3601" s="2" t="s">
        <v>4493</v>
      </c>
      <c r="B3601" s="33">
        <v>8981212</v>
      </c>
      <c r="C3601" s="35" t="s">
        <v>29</v>
      </c>
      <c r="D3601" s="33" t="s">
        <v>132</v>
      </c>
      <c r="E3601" s="35" t="s">
        <v>133</v>
      </c>
      <c r="F3601" s="10" t="s">
        <v>102</v>
      </c>
      <c r="G3601" s="18" t="s">
        <v>10</v>
      </c>
      <c r="H3601" s="26"/>
      <c r="I3601" s="26"/>
      <c r="J3601" s="26"/>
      <c r="K3601" s="26"/>
      <c r="L3601" s="26"/>
      <c r="M3601" s="26"/>
      <c r="N3601" s="26">
        <v>172500</v>
      </c>
      <c r="O3601" s="26"/>
      <c r="P3601" s="26"/>
      <c r="Q3601" s="26"/>
      <c r="R3601" s="26"/>
      <c r="S3601" s="26"/>
      <c r="T3601" s="26"/>
    </row>
    <row r="3602" spans="1:20" x14ac:dyDescent="0.25">
      <c r="A3602" s="2" t="s">
        <v>4493</v>
      </c>
      <c r="B3602" s="34"/>
      <c r="C3602" s="36"/>
      <c r="D3602" s="34"/>
      <c r="E3602" s="36"/>
      <c r="F3602" s="10" t="s">
        <v>752</v>
      </c>
      <c r="G3602" s="18" t="s">
        <v>10</v>
      </c>
      <c r="H3602" s="26"/>
      <c r="I3602" s="26"/>
      <c r="J3602" s="26"/>
      <c r="K3602" s="26"/>
      <c r="L3602" s="26"/>
      <c r="M3602" s="26"/>
      <c r="N3602" s="26"/>
      <c r="O3602" s="26">
        <v>172500</v>
      </c>
      <c r="P3602" s="26"/>
      <c r="Q3602" s="26"/>
      <c r="R3602" s="26"/>
      <c r="S3602" s="26"/>
      <c r="T3602" s="26"/>
    </row>
    <row r="3603" spans="1:20" x14ac:dyDescent="0.25">
      <c r="A3603" s="2" t="s">
        <v>4493</v>
      </c>
      <c r="B3603" s="10" t="s">
        <v>1724</v>
      </c>
      <c r="C3603" s="10"/>
      <c r="D3603" s="10"/>
      <c r="E3603" s="10"/>
      <c r="F3603" s="10"/>
      <c r="G3603" s="10"/>
      <c r="H3603" s="27"/>
      <c r="I3603" s="27"/>
      <c r="J3603" s="27"/>
      <c r="K3603" s="27"/>
      <c r="L3603" s="27"/>
      <c r="M3603" s="27"/>
      <c r="N3603" s="27">
        <f>+N3601</f>
        <v>172500</v>
      </c>
      <c r="O3603" s="27">
        <f>+O3602</f>
        <v>172500</v>
      </c>
      <c r="P3603" s="27"/>
      <c r="Q3603" s="27"/>
      <c r="R3603" s="27"/>
      <c r="S3603" s="27"/>
      <c r="T3603" s="27"/>
    </row>
    <row r="3604" spans="1:20" x14ac:dyDescent="0.25">
      <c r="A3604" s="2" t="s">
        <v>4493</v>
      </c>
      <c r="B3604" s="33">
        <v>8970247</v>
      </c>
      <c r="C3604" s="35" t="s">
        <v>29</v>
      </c>
      <c r="D3604" s="33" t="s">
        <v>132</v>
      </c>
      <c r="E3604" s="35" t="s">
        <v>133</v>
      </c>
      <c r="F3604" s="10" t="s">
        <v>44</v>
      </c>
      <c r="G3604" s="18" t="s">
        <v>10</v>
      </c>
      <c r="H3604" s="26"/>
      <c r="I3604" s="26"/>
      <c r="J3604" s="26"/>
      <c r="K3604" s="26"/>
      <c r="L3604" s="26"/>
      <c r="M3604" s="26"/>
      <c r="N3604" s="26">
        <v>133000</v>
      </c>
      <c r="O3604" s="26"/>
      <c r="P3604" s="26"/>
      <c r="Q3604" s="26"/>
      <c r="R3604" s="26"/>
      <c r="S3604" s="26"/>
      <c r="T3604" s="26"/>
    </row>
    <row r="3605" spans="1:20" x14ac:dyDescent="0.25">
      <c r="A3605" s="2" t="s">
        <v>4493</v>
      </c>
      <c r="B3605" s="37"/>
      <c r="C3605" s="38"/>
      <c r="D3605" s="37"/>
      <c r="E3605" s="38"/>
      <c r="F3605" s="10" t="s">
        <v>101</v>
      </c>
      <c r="G3605" s="18" t="s">
        <v>10</v>
      </c>
      <c r="H3605" s="26"/>
      <c r="I3605" s="26"/>
      <c r="J3605" s="26"/>
      <c r="K3605" s="26"/>
      <c r="L3605" s="26"/>
      <c r="M3605" s="26"/>
      <c r="N3605" s="26"/>
      <c r="O3605" s="26">
        <v>271183</v>
      </c>
      <c r="P3605" s="26"/>
      <c r="Q3605" s="26"/>
      <c r="R3605" s="26"/>
      <c r="S3605" s="26"/>
      <c r="T3605" s="26"/>
    </row>
    <row r="3606" spans="1:20" x14ac:dyDescent="0.25">
      <c r="A3606" s="2" t="s">
        <v>4493</v>
      </c>
      <c r="B3606" s="37"/>
      <c r="C3606" s="38"/>
      <c r="D3606" s="37"/>
      <c r="E3606" s="38"/>
      <c r="F3606" s="10" t="s">
        <v>37</v>
      </c>
      <c r="G3606" s="18" t="s">
        <v>10</v>
      </c>
      <c r="H3606" s="26"/>
      <c r="I3606" s="26"/>
      <c r="J3606" s="26"/>
      <c r="K3606" s="26"/>
      <c r="L3606" s="26"/>
      <c r="M3606" s="26"/>
      <c r="N3606" s="26">
        <v>500000</v>
      </c>
      <c r="O3606" s="26"/>
      <c r="P3606" s="26"/>
      <c r="Q3606" s="26"/>
      <c r="R3606" s="26"/>
      <c r="S3606" s="26"/>
      <c r="T3606" s="26"/>
    </row>
    <row r="3607" spans="1:20" x14ac:dyDescent="0.25">
      <c r="A3607" s="2" t="s">
        <v>4493</v>
      </c>
      <c r="B3607" s="37"/>
      <c r="C3607" s="38"/>
      <c r="D3607" s="37"/>
      <c r="E3607" s="38"/>
      <c r="F3607" s="10" t="s">
        <v>47</v>
      </c>
      <c r="G3607" s="18" t="s">
        <v>10</v>
      </c>
      <c r="H3607" s="26"/>
      <c r="I3607" s="26"/>
      <c r="J3607" s="26"/>
      <c r="K3607" s="26"/>
      <c r="L3607" s="26"/>
      <c r="M3607" s="26"/>
      <c r="N3607" s="26">
        <v>271183</v>
      </c>
      <c r="O3607" s="26"/>
      <c r="P3607" s="26"/>
      <c r="Q3607" s="26"/>
      <c r="R3607" s="26"/>
      <c r="S3607" s="26"/>
      <c r="T3607" s="26"/>
    </row>
    <row r="3608" spans="1:20" x14ac:dyDescent="0.25">
      <c r="A3608" s="2" t="s">
        <v>4493</v>
      </c>
      <c r="B3608" s="34"/>
      <c r="C3608" s="36"/>
      <c r="D3608" s="34"/>
      <c r="E3608" s="36"/>
      <c r="F3608" s="10" t="s">
        <v>188</v>
      </c>
      <c r="G3608" s="18" t="s">
        <v>10</v>
      </c>
      <c r="H3608" s="26"/>
      <c r="I3608" s="26"/>
      <c r="J3608" s="26"/>
      <c r="K3608" s="26"/>
      <c r="L3608" s="26"/>
      <c r="M3608" s="26"/>
      <c r="N3608" s="26"/>
      <c r="O3608" s="26">
        <v>633000</v>
      </c>
      <c r="P3608" s="26"/>
      <c r="Q3608" s="26"/>
      <c r="R3608" s="26"/>
      <c r="S3608" s="26"/>
      <c r="T3608" s="26"/>
    </row>
    <row r="3609" spans="1:20" x14ac:dyDescent="0.25">
      <c r="A3609" s="2" t="s">
        <v>4493</v>
      </c>
      <c r="B3609" s="10" t="s">
        <v>1725</v>
      </c>
      <c r="C3609" s="10"/>
      <c r="D3609" s="10"/>
      <c r="E3609" s="10"/>
      <c r="F3609" s="10"/>
      <c r="G3609" s="10"/>
      <c r="H3609" s="27"/>
      <c r="I3609" s="27"/>
      <c r="J3609" s="27"/>
      <c r="K3609" s="27"/>
      <c r="L3609" s="27"/>
      <c r="M3609" s="27"/>
      <c r="N3609" s="27">
        <f>SUM(N3604:N3608)</f>
        <v>904183</v>
      </c>
      <c r="O3609" s="27">
        <f>SUM(O3604:O3608)</f>
        <v>904183</v>
      </c>
      <c r="P3609" s="27"/>
      <c r="Q3609" s="27"/>
      <c r="R3609" s="27"/>
      <c r="S3609" s="27"/>
      <c r="T3609" s="27"/>
    </row>
    <row r="3610" spans="1:20" x14ac:dyDescent="0.25">
      <c r="A3610" s="2" t="s">
        <v>4493</v>
      </c>
      <c r="B3610" s="33">
        <v>8948285</v>
      </c>
      <c r="C3610" s="35" t="s">
        <v>206</v>
      </c>
      <c r="D3610" s="33" t="s">
        <v>871</v>
      </c>
      <c r="E3610" s="35" t="s">
        <v>872</v>
      </c>
      <c r="F3610" s="10" t="s">
        <v>23</v>
      </c>
      <c r="G3610" s="18" t="s">
        <v>10</v>
      </c>
      <c r="H3610" s="26"/>
      <c r="I3610" s="26"/>
      <c r="J3610" s="26"/>
      <c r="K3610" s="26"/>
      <c r="L3610" s="26"/>
      <c r="M3610" s="26"/>
      <c r="N3610" s="26"/>
      <c r="O3610" s="26">
        <v>600000</v>
      </c>
      <c r="P3610" s="26"/>
      <c r="Q3610" s="26"/>
      <c r="R3610" s="26"/>
      <c r="S3610" s="26"/>
      <c r="T3610" s="26"/>
    </row>
    <row r="3611" spans="1:20" x14ac:dyDescent="0.25">
      <c r="A3611" s="2" t="s">
        <v>4493</v>
      </c>
      <c r="B3611" s="34"/>
      <c r="C3611" s="36"/>
      <c r="D3611" s="34"/>
      <c r="E3611" s="36"/>
      <c r="F3611" s="10" t="s">
        <v>367</v>
      </c>
      <c r="G3611" s="18" t="s">
        <v>10</v>
      </c>
      <c r="H3611" s="26"/>
      <c r="I3611" s="26"/>
      <c r="J3611" s="26"/>
      <c r="K3611" s="26"/>
      <c r="L3611" s="26"/>
      <c r="M3611" s="26"/>
      <c r="N3611" s="26">
        <v>600000</v>
      </c>
      <c r="O3611" s="26"/>
      <c r="P3611" s="26"/>
      <c r="Q3611" s="26"/>
      <c r="R3611" s="26"/>
      <c r="S3611" s="26"/>
      <c r="T3611" s="26"/>
    </row>
    <row r="3612" spans="1:20" x14ac:dyDescent="0.25">
      <c r="A3612" s="2" t="s">
        <v>4493</v>
      </c>
      <c r="B3612" s="10" t="s">
        <v>1726</v>
      </c>
      <c r="C3612" s="10"/>
      <c r="D3612" s="10"/>
      <c r="E3612" s="10"/>
      <c r="F3612" s="10"/>
      <c r="G3612" s="10"/>
      <c r="H3612" s="27"/>
      <c r="I3612" s="27"/>
      <c r="J3612" s="27"/>
      <c r="K3612" s="27"/>
      <c r="L3612" s="27"/>
      <c r="M3612" s="27"/>
      <c r="N3612" s="27">
        <f>+N3611</f>
        <v>600000</v>
      </c>
      <c r="O3612" s="27">
        <f>+O3610</f>
        <v>600000</v>
      </c>
      <c r="P3612" s="27"/>
      <c r="Q3612" s="27"/>
      <c r="R3612" s="27"/>
      <c r="S3612" s="27"/>
      <c r="T3612" s="27"/>
    </row>
    <row r="3613" spans="1:20" x14ac:dyDescent="0.25">
      <c r="A3613" s="2" t="s">
        <v>4493</v>
      </c>
      <c r="B3613" s="10">
        <v>8897761</v>
      </c>
      <c r="C3613" s="18" t="s">
        <v>122</v>
      </c>
      <c r="D3613" s="10" t="s">
        <v>357</v>
      </c>
      <c r="E3613" s="18" t="s">
        <v>358</v>
      </c>
      <c r="F3613" s="10" t="s">
        <v>44</v>
      </c>
      <c r="G3613" s="18" t="s">
        <v>10</v>
      </c>
      <c r="H3613" s="26"/>
      <c r="I3613" s="26"/>
      <c r="J3613" s="26"/>
      <c r="K3613" s="26"/>
      <c r="L3613" s="26"/>
      <c r="M3613" s="26"/>
      <c r="N3613" s="26">
        <v>150000</v>
      </c>
      <c r="O3613" s="26"/>
      <c r="P3613" s="26"/>
      <c r="Q3613" s="26"/>
      <c r="R3613" s="26"/>
      <c r="S3613" s="26"/>
      <c r="T3613" s="26"/>
    </row>
    <row r="3614" spans="1:20" x14ac:dyDescent="0.25">
      <c r="A3614" s="2" t="s">
        <v>4493</v>
      </c>
      <c r="B3614" s="10"/>
      <c r="C3614" s="18"/>
      <c r="D3614" s="10"/>
      <c r="E3614" s="18"/>
      <c r="F3614" s="10" t="s">
        <v>96</v>
      </c>
      <c r="G3614" s="18" t="s">
        <v>10</v>
      </c>
      <c r="H3614" s="26"/>
      <c r="I3614" s="26"/>
      <c r="J3614" s="26"/>
      <c r="K3614" s="26"/>
      <c r="L3614" s="26"/>
      <c r="M3614" s="26"/>
      <c r="N3614" s="26"/>
      <c r="O3614" s="26">
        <v>150000</v>
      </c>
      <c r="P3614" s="26"/>
      <c r="Q3614" s="26"/>
      <c r="R3614" s="26"/>
      <c r="S3614" s="26"/>
      <c r="T3614" s="26"/>
    </row>
    <row r="3615" spans="1:20" x14ac:dyDescent="0.25">
      <c r="A3615" s="2" t="s">
        <v>4493</v>
      </c>
      <c r="B3615" s="10" t="s">
        <v>1727</v>
      </c>
      <c r="C3615" s="10"/>
      <c r="D3615" s="10"/>
      <c r="E3615" s="10"/>
      <c r="F3615" s="10"/>
      <c r="G3615" s="10"/>
      <c r="H3615" s="27"/>
      <c r="I3615" s="27"/>
      <c r="J3615" s="27"/>
      <c r="K3615" s="27"/>
      <c r="L3615" s="27"/>
      <c r="M3615" s="27"/>
      <c r="N3615" s="27"/>
      <c r="O3615" s="27"/>
      <c r="P3615" s="27"/>
      <c r="Q3615" s="27"/>
      <c r="R3615" s="27"/>
      <c r="S3615" s="27"/>
      <c r="T3615" s="27"/>
    </row>
    <row r="3616" spans="1:20" x14ac:dyDescent="0.25">
      <c r="A3616" s="2" t="s">
        <v>4493</v>
      </c>
      <c r="B3616" s="33">
        <v>9005742</v>
      </c>
      <c r="C3616" s="35" t="s">
        <v>629</v>
      </c>
      <c r="D3616" s="33" t="s">
        <v>630</v>
      </c>
      <c r="E3616" s="35" t="s">
        <v>631</v>
      </c>
      <c r="F3616" s="10" t="s">
        <v>37</v>
      </c>
      <c r="G3616" s="18" t="s">
        <v>10</v>
      </c>
      <c r="H3616" s="26"/>
      <c r="I3616" s="26"/>
      <c r="J3616" s="26"/>
      <c r="K3616" s="26"/>
      <c r="L3616" s="26"/>
      <c r="M3616" s="26"/>
      <c r="N3616" s="26">
        <v>310000</v>
      </c>
      <c r="O3616" s="26"/>
      <c r="P3616" s="26"/>
      <c r="Q3616" s="26"/>
      <c r="R3616" s="26"/>
      <c r="S3616" s="26"/>
      <c r="T3616" s="26"/>
    </row>
    <row r="3617" spans="1:20" x14ac:dyDescent="0.25">
      <c r="A3617" s="2" t="s">
        <v>4493</v>
      </c>
      <c r="B3617" s="37"/>
      <c r="C3617" s="38"/>
      <c r="D3617" s="37"/>
      <c r="E3617" s="38"/>
      <c r="F3617" s="10" t="s">
        <v>9</v>
      </c>
      <c r="G3617" s="18" t="s">
        <v>10</v>
      </c>
      <c r="H3617" s="26"/>
      <c r="I3617" s="26"/>
      <c r="J3617" s="26"/>
      <c r="K3617" s="26"/>
      <c r="L3617" s="26"/>
      <c r="M3617" s="26"/>
      <c r="N3617" s="26"/>
      <c r="O3617" s="26">
        <v>110000</v>
      </c>
      <c r="P3617" s="26"/>
      <c r="Q3617" s="26"/>
      <c r="R3617" s="26"/>
      <c r="S3617" s="26"/>
      <c r="T3617" s="26"/>
    </row>
    <row r="3618" spans="1:20" x14ac:dyDescent="0.25">
      <c r="A3618" s="2" t="s">
        <v>4493</v>
      </c>
      <c r="B3618" s="37"/>
      <c r="C3618" s="38"/>
      <c r="D3618" s="37"/>
      <c r="E3618" s="38"/>
      <c r="F3618" s="10" t="s">
        <v>53</v>
      </c>
      <c r="G3618" s="18" t="s">
        <v>10</v>
      </c>
      <c r="H3618" s="26"/>
      <c r="I3618" s="26"/>
      <c r="J3618" s="26"/>
      <c r="K3618" s="26"/>
      <c r="L3618" s="26"/>
      <c r="M3618" s="26"/>
      <c r="N3618" s="26"/>
      <c r="O3618" s="26">
        <v>20000</v>
      </c>
      <c r="P3618" s="26"/>
      <c r="Q3618" s="26"/>
      <c r="R3618" s="26"/>
      <c r="S3618" s="26"/>
      <c r="T3618" s="26"/>
    </row>
    <row r="3619" spans="1:20" x14ac:dyDescent="0.25">
      <c r="A3619" s="2" t="s">
        <v>4493</v>
      </c>
      <c r="B3619" s="37"/>
      <c r="C3619" s="38"/>
      <c r="D3619" s="37"/>
      <c r="E3619" s="38"/>
      <c r="F3619" s="10" t="s">
        <v>13</v>
      </c>
      <c r="G3619" s="18" t="s">
        <v>10</v>
      </c>
      <c r="H3619" s="26"/>
      <c r="I3619" s="26"/>
      <c r="J3619" s="26"/>
      <c r="K3619" s="26"/>
      <c r="L3619" s="26"/>
      <c r="M3619" s="26"/>
      <c r="N3619" s="26"/>
      <c r="O3619" s="26">
        <v>120000</v>
      </c>
      <c r="P3619" s="26"/>
      <c r="Q3619" s="26"/>
      <c r="R3619" s="26"/>
      <c r="S3619" s="26"/>
      <c r="T3619" s="26"/>
    </row>
    <row r="3620" spans="1:20" x14ac:dyDescent="0.25">
      <c r="A3620" s="2" t="s">
        <v>4493</v>
      </c>
      <c r="B3620" s="34"/>
      <c r="C3620" s="36"/>
      <c r="D3620" s="34"/>
      <c r="E3620" s="36"/>
      <c r="F3620" s="10" t="s">
        <v>20</v>
      </c>
      <c r="G3620" s="18" t="s">
        <v>10</v>
      </c>
      <c r="H3620" s="26"/>
      <c r="I3620" s="26"/>
      <c r="J3620" s="26"/>
      <c r="K3620" s="26"/>
      <c r="L3620" s="26"/>
      <c r="M3620" s="26"/>
      <c r="N3620" s="26"/>
      <c r="O3620" s="26">
        <v>60000</v>
      </c>
      <c r="P3620" s="26"/>
      <c r="Q3620" s="26"/>
      <c r="R3620" s="26"/>
      <c r="S3620" s="26"/>
      <c r="T3620" s="26"/>
    </row>
    <row r="3621" spans="1:20" x14ac:dyDescent="0.25">
      <c r="A3621" s="2" t="s">
        <v>4493</v>
      </c>
      <c r="B3621" s="10" t="s">
        <v>1728</v>
      </c>
      <c r="C3621" s="10"/>
      <c r="D3621" s="10"/>
      <c r="E3621" s="10"/>
      <c r="F3621" s="10"/>
      <c r="G3621" s="10"/>
      <c r="H3621" s="27"/>
      <c r="I3621" s="27"/>
      <c r="J3621" s="27"/>
      <c r="K3621" s="27"/>
      <c r="L3621" s="27"/>
      <c r="M3621" s="27"/>
      <c r="N3621" s="27">
        <f>+N3616</f>
        <v>310000</v>
      </c>
      <c r="O3621" s="27">
        <f>+O3620+O3619+O3618+O3617</f>
        <v>310000</v>
      </c>
      <c r="P3621" s="27"/>
      <c r="Q3621" s="27"/>
      <c r="R3621" s="27"/>
      <c r="S3621" s="27"/>
      <c r="T3621" s="27"/>
    </row>
    <row r="3622" spans="1:20" x14ac:dyDescent="0.25">
      <c r="A3622" s="2" t="s">
        <v>4493</v>
      </c>
      <c r="B3622" s="33">
        <v>8933395</v>
      </c>
      <c r="C3622" s="35" t="s">
        <v>93</v>
      </c>
      <c r="D3622" s="33" t="s">
        <v>1630</v>
      </c>
      <c r="E3622" s="35" t="s">
        <v>1631</v>
      </c>
      <c r="F3622" s="10" t="s">
        <v>53</v>
      </c>
      <c r="G3622" s="18" t="s">
        <v>10</v>
      </c>
      <c r="H3622" s="26"/>
      <c r="I3622" s="26"/>
      <c r="J3622" s="26"/>
      <c r="K3622" s="26"/>
      <c r="L3622" s="26"/>
      <c r="M3622" s="26"/>
      <c r="N3622" s="26">
        <v>350000</v>
      </c>
      <c r="O3622" s="26"/>
      <c r="P3622" s="26"/>
      <c r="Q3622" s="26"/>
      <c r="R3622" s="26"/>
      <c r="S3622" s="26"/>
      <c r="T3622" s="26"/>
    </row>
    <row r="3623" spans="1:20" x14ac:dyDescent="0.25">
      <c r="A3623" s="2" t="s">
        <v>4493</v>
      </c>
      <c r="B3623" s="34"/>
      <c r="C3623" s="36"/>
      <c r="D3623" s="34"/>
      <c r="E3623" s="36"/>
      <c r="F3623" s="10" t="s">
        <v>24</v>
      </c>
      <c r="G3623" s="18" t="s">
        <v>10</v>
      </c>
      <c r="H3623" s="26"/>
      <c r="I3623" s="26"/>
      <c r="J3623" s="26"/>
      <c r="K3623" s="26"/>
      <c r="L3623" s="26"/>
      <c r="M3623" s="26"/>
      <c r="N3623" s="26"/>
      <c r="O3623" s="26">
        <v>350000</v>
      </c>
      <c r="P3623" s="26"/>
      <c r="Q3623" s="26"/>
      <c r="R3623" s="26"/>
      <c r="S3623" s="26"/>
      <c r="T3623" s="26"/>
    </row>
    <row r="3624" spans="1:20" x14ac:dyDescent="0.25">
      <c r="A3624" s="2" t="s">
        <v>4493</v>
      </c>
      <c r="B3624" s="10" t="s">
        <v>1729</v>
      </c>
      <c r="C3624" s="10"/>
      <c r="D3624" s="10"/>
      <c r="E3624" s="10"/>
      <c r="F3624" s="10"/>
      <c r="G3624" s="10"/>
      <c r="H3624" s="27"/>
      <c r="I3624" s="27"/>
      <c r="J3624" s="27"/>
      <c r="K3624" s="27"/>
      <c r="L3624" s="27"/>
      <c r="M3624" s="27"/>
      <c r="N3624" s="27">
        <f>+N3622</f>
        <v>350000</v>
      </c>
      <c r="O3624" s="27">
        <f>+O3623</f>
        <v>350000</v>
      </c>
      <c r="P3624" s="27"/>
      <c r="Q3624" s="27"/>
      <c r="R3624" s="27"/>
      <c r="S3624" s="27"/>
      <c r="T3624" s="27"/>
    </row>
    <row r="3625" spans="1:20" x14ac:dyDescent="0.25">
      <c r="A3625" s="2" t="s">
        <v>4493</v>
      </c>
      <c r="B3625" s="33">
        <v>8970923</v>
      </c>
      <c r="C3625" s="35" t="s">
        <v>1033</v>
      </c>
      <c r="D3625" s="33" t="s">
        <v>1730</v>
      </c>
      <c r="E3625" s="35" t="s">
        <v>1731</v>
      </c>
      <c r="F3625" s="10" t="s">
        <v>44</v>
      </c>
      <c r="G3625" s="18" t="s">
        <v>10</v>
      </c>
      <c r="H3625" s="26"/>
      <c r="I3625" s="26"/>
      <c r="J3625" s="26"/>
      <c r="K3625" s="26"/>
      <c r="L3625" s="26"/>
      <c r="M3625" s="26"/>
      <c r="N3625" s="26">
        <v>178000</v>
      </c>
      <c r="O3625" s="26"/>
      <c r="P3625" s="26"/>
      <c r="Q3625" s="26"/>
      <c r="R3625" s="26"/>
      <c r="S3625" s="26"/>
      <c r="T3625" s="26"/>
    </row>
    <row r="3626" spans="1:20" x14ac:dyDescent="0.25">
      <c r="A3626" s="2" t="s">
        <v>4493</v>
      </c>
      <c r="B3626" s="37"/>
      <c r="C3626" s="38"/>
      <c r="D3626" s="37"/>
      <c r="E3626" s="38"/>
      <c r="F3626" s="10" t="s">
        <v>47</v>
      </c>
      <c r="G3626" s="18" t="s">
        <v>10</v>
      </c>
      <c r="H3626" s="26"/>
      <c r="I3626" s="26"/>
      <c r="J3626" s="26"/>
      <c r="K3626" s="26"/>
      <c r="L3626" s="26"/>
      <c r="M3626" s="26"/>
      <c r="N3626" s="26"/>
      <c r="O3626" s="26">
        <v>163000</v>
      </c>
      <c r="P3626" s="26"/>
      <c r="Q3626" s="26"/>
      <c r="R3626" s="26"/>
      <c r="S3626" s="26"/>
      <c r="T3626" s="26"/>
    </row>
    <row r="3627" spans="1:20" x14ac:dyDescent="0.25">
      <c r="A3627" s="2" t="s">
        <v>4493</v>
      </c>
      <c r="B3627" s="34"/>
      <c r="C3627" s="36"/>
      <c r="D3627" s="34"/>
      <c r="E3627" s="36"/>
      <c r="F3627" s="10" t="s">
        <v>259</v>
      </c>
      <c r="G3627" s="18" t="s">
        <v>10</v>
      </c>
      <c r="H3627" s="26"/>
      <c r="I3627" s="26"/>
      <c r="J3627" s="26"/>
      <c r="K3627" s="26"/>
      <c r="L3627" s="26"/>
      <c r="M3627" s="26"/>
      <c r="N3627" s="26"/>
      <c r="O3627" s="26">
        <v>15000</v>
      </c>
      <c r="P3627" s="26"/>
      <c r="Q3627" s="26"/>
      <c r="R3627" s="26"/>
      <c r="S3627" s="26"/>
      <c r="T3627" s="26"/>
    </row>
    <row r="3628" spans="1:20" x14ac:dyDescent="0.25">
      <c r="A3628" s="2" t="s">
        <v>4493</v>
      </c>
      <c r="B3628" s="10" t="s">
        <v>1732</v>
      </c>
      <c r="C3628" s="10"/>
      <c r="D3628" s="10"/>
      <c r="E3628" s="10"/>
      <c r="F3628" s="10"/>
      <c r="G3628" s="10"/>
      <c r="H3628" s="27"/>
      <c r="I3628" s="27"/>
      <c r="J3628" s="27"/>
      <c r="K3628" s="27"/>
      <c r="L3628" s="27"/>
      <c r="M3628" s="27"/>
      <c r="N3628" s="27">
        <f>+N3625</f>
        <v>178000</v>
      </c>
      <c r="O3628" s="27">
        <f>+O3626+O3627</f>
        <v>178000</v>
      </c>
      <c r="P3628" s="27"/>
      <c r="Q3628" s="27"/>
      <c r="R3628" s="27"/>
      <c r="S3628" s="27"/>
      <c r="T3628" s="27"/>
    </row>
    <row r="3629" spans="1:20" x14ac:dyDescent="0.25">
      <c r="A3629" s="2" t="s">
        <v>4493</v>
      </c>
      <c r="B3629" s="33">
        <v>8981245</v>
      </c>
      <c r="C3629" s="35" t="s">
        <v>29</v>
      </c>
      <c r="D3629" s="33" t="s">
        <v>365</v>
      </c>
      <c r="E3629" s="35" t="s">
        <v>366</v>
      </c>
      <c r="F3629" s="10" t="s">
        <v>44</v>
      </c>
      <c r="G3629" s="18" t="s">
        <v>10</v>
      </c>
      <c r="H3629" s="26"/>
      <c r="I3629" s="26"/>
      <c r="J3629" s="26"/>
      <c r="K3629" s="26"/>
      <c r="L3629" s="26"/>
      <c r="M3629" s="26"/>
      <c r="N3629" s="26">
        <v>112000</v>
      </c>
      <c r="O3629" s="26"/>
      <c r="P3629" s="26"/>
      <c r="Q3629" s="26"/>
      <c r="R3629" s="26"/>
      <c r="S3629" s="26"/>
      <c r="T3629" s="26"/>
    </row>
    <row r="3630" spans="1:20" x14ac:dyDescent="0.25">
      <c r="A3630" s="2" t="s">
        <v>4493</v>
      </c>
      <c r="B3630" s="37"/>
      <c r="C3630" s="38"/>
      <c r="D3630" s="37"/>
      <c r="E3630" s="38"/>
      <c r="F3630" s="10" t="s">
        <v>14</v>
      </c>
      <c r="G3630" s="18" t="s">
        <v>10</v>
      </c>
      <c r="H3630" s="26"/>
      <c r="I3630" s="26"/>
      <c r="J3630" s="26"/>
      <c r="K3630" s="26"/>
      <c r="L3630" s="26"/>
      <c r="M3630" s="26"/>
      <c r="N3630" s="26"/>
      <c r="O3630" s="26">
        <v>7000</v>
      </c>
      <c r="P3630" s="26"/>
      <c r="Q3630" s="26"/>
      <c r="R3630" s="26"/>
      <c r="S3630" s="26"/>
      <c r="T3630" s="26"/>
    </row>
    <row r="3631" spans="1:20" x14ac:dyDescent="0.25">
      <c r="A3631" s="2" t="s">
        <v>4493</v>
      </c>
      <c r="B3631" s="37"/>
      <c r="C3631" s="38"/>
      <c r="D3631" s="37"/>
      <c r="E3631" s="38"/>
      <c r="F3631" s="10" t="s">
        <v>15</v>
      </c>
      <c r="G3631" s="18" t="s">
        <v>10</v>
      </c>
      <c r="H3631" s="26"/>
      <c r="I3631" s="26"/>
      <c r="J3631" s="26"/>
      <c r="K3631" s="26"/>
      <c r="L3631" s="26"/>
      <c r="M3631" s="26"/>
      <c r="N3631" s="26"/>
      <c r="O3631" s="26">
        <v>100000</v>
      </c>
      <c r="P3631" s="26"/>
      <c r="Q3631" s="26"/>
      <c r="R3631" s="26"/>
      <c r="S3631" s="26"/>
      <c r="T3631" s="26"/>
    </row>
    <row r="3632" spans="1:20" x14ac:dyDescent="0.25">
      <c r="A3632" s="2" t="s">
        <v>4493</v>
      </c>
      <c r="B3632" s="34"/>
      <c r="C3632" s="36"/>
      <c r="D3632" s="34"/>
      <c r="E3632" s="36"/>
      <c r="F3632" s="10" t="s">
        <v>16</v>
      </c>
      <c r="G3632" s="18" t="s">
        <v>10</v>
      </c>
      <c r="H3632" s="26"/>
      <c r="I3632" s="26"/>
      <c r="J3632" s="26"/>
      <c r="K3632" s="26"/>
      <c r="L3632" s="26"/>
      <c r="M3632" s="26"/>
      <c r="N3632" s="26"/>
      <c r="O3632" s="26">
        <v>5000</v>
      </c>
      <c r="P3632" s="26"/>
      <c r="Q3632" s="26"/>
      <c r="R3632" s="26"/>
      <c r="S3632" s="26"/>
      <c r="T3632" s="26"/>
    </row>
    <row r="3633" spans="1:20" x14ac:dyDescent="0.25">
      <c r="A3633" s="2" t="s">
        <v>4493</v>
      </c>
      <c r="B3633" s="10" t="s">
        <v>1733</v>
      </c>
      <c r="C3633" s="10"/>
      <c r="D3633" s="10"/>
      <c r="E3633" s="10"/>
      <c r="F3633" s="10"/>
      <c r="G3633" s="10"/>
      <c r="H3633" s="27"/>
      <c r="I3633" s="27"/>
      <c r="J3633" s="27"/>
      <c r="K3633" s="27"/>
      <c r="L3633" s="27"/>
      <c r="M3633" s="27"/>
      <c r="N3633" s="27">
        <f>+N3629</f>
        <v>112000</v>
      </c>
      <c r="O3633" s="27">
        <f>+O3632+O3631+O3630</f>
        <v>112000</v>
      </c>
      <c r="P3633" s="27"/>
      <c r="Q3633" s="27"/>
      <c r="R3633" s="27"/>
      <c r="S3633" s="27"/>
      <c r="T3633" s="27"/>
    </row>
    <row r="3634" spans="1:20" x14ac:dyDescent="0.25">
      <c r="A3634" s="2" t="s">
        <v>4493</v>
      </c>
      <c r="B3634" s="33">
        <v>9013833</v>
      </c>
      <c r="C3634" s="35" t="s">
        <v>1683</v>
      </c>
      <c r="D3634" s="33" t="s">
        <v>1684</v>
      </c>
      <c r="E3634" s="35" t="s">
        <v>1685</v>
      </c>
      <c r="F3634" s="10" t="s">
        <v>44</v>
      </c>
      <c r="G3634" s="18" t="s">
        <v>10</v>
      </c>
      <c r="H3634" s="26"/>
      <c r="I3634" s="26"/>
      <c r="J3634" s="26"/>
      <c r="K3634" s="26"/>
      <c r="L3634" s="26"/>
      <c r="M3634" s="26"/>
      <c r="N3634" s="26">
        <v>1253200</v>
      </c>
      <c r="O3634" s="26"/>
      <c r="P3634" s="26"/>
      <c r="Q3634" s="26"/>
      <c r="R3634" s="26"/>
      <c r="S3634" s="26"/>
      <c r="T3634" s="26"/>
    </row>
    <row r="3635" spans="1:20" x14ac:dyDescent="0.25">
      <c r="A3635" s="2" t="s">
        <v>4493</v>
      </c>
      <c r="B3635" s="37"/>
      <c r="C3635" s="38"/>
      <c r="D3635" s="37"/>
      <c r="E3635" s="38"/>
      <c r="F3635" s="10" t="s">
        <v>18</v>
      </c>
      <c r="G3635" s="18" t="s">
        <v>10</v>
      </c>
      <c r="H3635" s="26"/>
      <c r="I3635" s="26"/>
      <c r="J3635" s="26"/>
      <c r="K3635" s="26"/>
      <c r="L3635" s="26"/>
      <c r="M3635" s="26"/>
      <c r="N3635" s="26"/>
      <c r="O3635" s="26">
        <v>265000</v>
      </c>
      <c r="P3635" s="26"/>
      <c r="Q3635" s="26"/>
      <c r="R3635" s="26"/>
      <c r="S3635" s="26"/>
      <c r="T3635" s="26"/>
    </row>
    <row r="3636" spans="1:20" x14ac:dyDescent="0.25">
      <c r="A3636" s="2" t="s">
        <v>4493</v>
      </c>
      <c r="B3636" s="37"/>
      <c r="C3636" s="38"/>
      <c r="D3636" s="37"/>
      <c r="E3636" s="38"/>
      <c r="F3636" s="10" t="s">
        <v>96</v>
      </c>
      <c r="G3636" s="18" t="s">
        <v>10</v>
      </c>
      <c r="H3636" s="26"/>
      <c r="I3636" s="26"/>
      <c r="J3636" s="26"/>
      <c r="K3636" s="26"/>
      <c r="L3636" s="26"/>
      <c r="M3636" s="26"/>
      <c r="N3636" s="26"/>
      <c r="O3636" s="26">
        <v>300000</v>
      </c>
      <c r="P3636" s="26"/>
      <c r="Q3636" s="26"/>
      <c r="R3636" s="26"/>
      <c r="S3636" s="26"/>
      <c r="T3636" s="26"/>
    </row>
    <row r="3637" spans="1:20" x14ac:dyDescent="0.25">
      <c r="A3637" s="2" t="s">
        <v>4493</v>
      </c>
      <c r="B3637" s="37"/>
      <c r="C3637" s="38"/>
      <c r="D3637" s="37"/>
      <c r="E3637" s="38"/>
      <c r="F3637" s="10" t="s">
        <v>82</v>
      </c>
      <c r="G3637" s="18" t="s">
        <v>10</v>
      </c>
      <c r="H3637" s="26"/>
      <c r="I3637" s="26"/>
      <c r="J3637" s="26"/>
      <c r="K3637" s="26"/>
      <c r="L3637" s="26"/>
      <c r="M3637" s="26"/>
      <c r="N3637" s="26"/>
      <c r="O3637" s="26">
        <v>290615</v>
      </c>
      <c r="P3637" s="26"/>
      <c r="Q3637" s="26"/>
      <c r="R3637" s="26"/>
      <c r="S3637" s="26"/>
      <c r="T3637" s="26"/>
    </row>
    <row r="3638" spans="1:20" x14ac:dyDescent="0.25">
      <c r="A3638" s="2" t="s">
        <v>4493</v>
      </c>
      <c r="B3638" s="37"/>
      <c r="C3638" s="38"/>
      <c r="D3638" s="37"/>
      <c r="E3638" s="38"/>
      <c r="F3638" s="10" t="s">
        <v>22</v>
      </c>
      <c r="G3638" s="18" t="s">
        <v>10</v>
      </c>
      <c r="H3638" s="26"/>
      <c r="I3638" s="26"/>
      <c r="J3638" s="26"/>
      <c r="K3638" s="26"/>
      <c r="L3638" s="26"/>
      <c r="M3638" s="26"/>
      <c r="N3638" s="26"/>
      <c r="O3638" s="26">
        <v>239185</v>
      </c>
      <c r="P3638" s="26"/>
      <c r="Q3638" s="26"/>
      <c r="R3638" s="26"/>
      <c r="S3638" s="26"/>
      <c r="T3638" s="26"/>
    </row>
    <row r="3639" spans="1:20" x14ac:dyDescent="0.25">
      <c r="A3639" s="2" t="s">
        <v>4493</v>
      </c>
      <c r="B3639" s="34"/>
      <c r="C3639" s="36"/>
      <c r="D3639" s="34"/>
      <c r="E3639" s="36"/>
      <c r="F3639" s="10" t="s">
        <v>1390</v>
      </c>
      <c r="G3639" s="18" t="s">
        <v>10</v>
      </c>
      <c r="H3639" s="26"/>
      <c r="I3639" s="26"/>
      <c r="J3639" s="26"/>
      <c r="K3639" s="26"/>
      <c r="L3639" s="26"/>
      <c r="M3639" s="26"/>
      <c r="N3639" s="26"/>
      <c r="O3639" s="26">
        <v>158400</v>
      </c>
      <c r="P3639" s="26"/>
      <c r="Q3639" s="26"/>
      <c r="R3639" s="26"/>
      <c r="S3639" s="26"/>
      <c r="T3639" s="26"/>
    </row>
    <row r="3640" spans="1:20" x14ac:dyDescent="0.25">
      <c r="A3640" s="2" t="s">
        <v>4493</v>
      </c>
      <c r="B3640" s="10" t="s">
        <v>1734</v>
      </c>
      <c r="C3640" s="10"/>
      <c r="D3640" s="10"/>
      <c r="E3640" s="10"/>
      <c r="F3640" s="10"/>
      <c r="G3640" s="10"/>
      <c r="H3640" s="27"/>
      <c r="I3640" s="27"/>
      <c r="J3640" s="27"/>
      <c r="K3640" s="27"/>
      <c r="L3640" s="27"/>
      <c r="M3640" s="27"/>
      <c r="N3640" s="27">
        <f>+N3634</f>
        <v>1253200</v>
      </c>
      <c r="O3640" s="27">
        <f>SUM(O3634:O3639)</f>
        <v>1253200</v>
      </c>
      <c r="P3640" s="27"/>
      <c r="Q3640" s="27"/>
      <c r="R3640" s="27"/>
      <c r="S3640" s="27"/>
      <c r="T3640" s="27"/>
    </row>
    <row r="3641" spans="1:20" x14ac:dyDescent="0.25">
      <c r="A3641" s="2" t="s">
        <v>4493</v>
      </c>
      <c r="B3641" s="33">
        <v>8957203</v>
      </c>
      <c r="C3641" s="35" t="s">
        <v>211</v>
      </c>
      <c r="D3641" s="33" t="s">
        <v>1397</v>
      </c>
      <c r="E3641" s="35" t="s">
        <v>1398</v>
      </c>
      <c r="F3641" s="10" t="s">
        <v>52</v>
      </c>
      <c r="G3641" s="18" t="s">
        <v>10</v>
      </c>
      <c r="H3641" s="26"/>
      <c r="I3641" s="26"/>
      <c r="J3641" s="26"/>
      <c r="K3641" s="26"/>
      <c r="L3641" s="26"/>
      <c r="M3641" s="26"/>
      <c r="N3641" s="26"/>
      <c r="O3641" s="26">
        <v>200000</v>
      </c>
      <c r="P3641" s="26"/>
      <c r="Q3641" s="26"/>
      <c r="R3641" s="26"/>
      <c r="S3641" s="26"/>
      <c r="T3641" s="26"/>
    </row>
    <row r="3642" spans="1:20" x14ac:dyDescent="0.25">
      <c r="A3642" s="2" t="s">
        <v>4493</v>
      </c>
      <c r="B3642" s="37"/>
      <c r="C3642" s="38"/>
      <c r="D3642" s="37"/>
      <c r="E3642" s="38"/>
      <c r="F3642" s="10" t="s">
        <v>128</v>
      </c>
      <c r="G3642" s="18" t="s">
        <v>10</v>
      </c>
      <c r="H3642" s="26"/>
      <c r="I3642" s="26"/>
      <c r="J3642" s="26"/>
      <c r="K3642" s="26"/>
      <c r="L3642" s="26"/>
      <c r="M3642" s="26"/>
      <c r="N3642" s="26"/>
      <c r="O3642" s="26">
        <v>50000</v>
      </c>
      <c r="P3642" s="26"/>
      <c r="Q3642" s="26"/>
      <c r="R3642" s="26"/>
      <c r="S3642" s="26"/>
      <c r="T3642" s="26"/>
    </row>
    <row r="3643" spans="1:20" x14ac:dyDescent="0.25">
      <c r="A3643" s="2" t="s">
        <v>4493</v>
      </c>
      <c r="B3643" s="37"/>
      <c r="C3643" s="38"/>
      <c r="D3643" s="37"/>
      <c r="E3643" s="38"/>
      <c r="F3643" s="10" t="s">
        <v>103</v>
      </c>
      <c r="G3643" s="18" t="s">
        <v>10</v>
      </c>
      <c r="H3643" s="26"/>
      <c r="I3643" s="26"/>
      <c r="J3643" s="26"/>
      <c r="K3643" s="26"/>
      <c r="L3643" s="26"/>
      <c r="M3643" s="26"/>
      <c r="N3643" s="26"/>
      <c r="O3643" s="26">
        <v>250000</v>
      </c>
      <c r="P3643" s="26"/>
      <c r="Q3643" s="26"/>
      <c r="R3643" s="26"/>
      <c r="S3643" s="26"/>
      <c r="T3643" s="26"/>
    </row>
    <row r="3644" spans="1:20" x14ac:dyDescent="0.25">
      <c r="A3644" s="2" t="s">
        <v>4493</v>
      </c>
      <c r="B3644" s="37"/>
      <c r="C3644" s="38"/>
      <c r="D3644" s="37"/>
      <c r="E3644" s="38"/>
      <c r="F3644" s="10" t="s">
        <v>187</v>
      </c>
      <c r="G3644" s="18" t="s">
        <v>10</v>
      </c>
      <c r="H3644" s="26"/>
      <c r="I3644" s="26"/>
      <c r="J3644" s="26"/>
      <c r="K3644" s="26"/>
      <c r="L3644" s="26"/>
      <c r="M3644" s="26"/>
      <c r="N3644" s="26">
        <v>80000</v>
      </c>
      <c r="O3644" s="26"/>
      <c r="P3644" s="26"/>
      <c r="Q3644" s="26"/>
      <c r="R3644" s="26"/>
      <c r="S3644" s="26"/>
      <c r="T3644" s="26"/>
    </row>
    <row r="3645" spans="1:20" x14ac:dyDescent="0.25">
      <c r="A3645" s="2" t="s">
        <v>4493</v>
      </c>
      <c r="B3645" s="37"/>
      <c r="C3645" s="38"/>
      <c r="D3645" s="37"/>
      <c r="E3645" s="38"/>
      <c r="F3645" s="10" t="s">
        <v>13</v>
      </c>
      <c r="G3645" s="18" t="s">
        <v>10</v>
      </c>
      <c r="H3645" s="26"/>
      <c r="I3645" s="26"/>
      <c r="J3645" s="26"/>
      <c r="K3645" s="26"/>
      <c r="L3645" s="26"/>
      <c r="M3645" s="26"/>
      <c r="N3645" s="26"/>
      <c r="O3645" s="26">
        <v>200000</v>
      </c>
      <c r="P3645" s="26"/>
      <c r="Q3645" s="26"/>
      <c r="R3645" s="26"/>
      <c r="S3645" s="26"/>
      <c r="T3645" s="26"/>
    </row>
    <row r="3646" spans="1:20" x14ac:dyDescent="0.25">
      <c r="A3646" s="2" t="s">
        <v>4493</v>
      </c>
      <c r="B3646" s="37"/>
      <c r="C3646" s="38"/>
      <c r="D3646" s="37"/>
      <c r="E3646" s="38"/>
      <c r="F3646" s="10" t="s">
        <v>16</v>
      </c>
      <c r="G3646" s="18" t="s">
        <v>10</v>
      </c>
      <c r="H3646" s="26"/>
      <c r="I3646" s="26"/>
      <c r="J3646" s="26"/>
      <c r="K3646" s="26"/>
      <c r="L3646" s="26"/>
      <c r="M3646" s="26"/>
      <c r="N3646" s="26">
        <v>300000</v>
      </c>
      <c r="O3646" s="26"/>
      <c r="P3646" s="26"/>
      <c r="Q3646" s="26"/>
      <c r="R3646" s="26"/>
      <c r="S3646" s="26"/>
      <c r="T3646" s="26"/>
    </row>
    <row r="3647" spans="1:20" x14ac:dyDescent="0.25">
      <c r="A3647" s="2" t="s">
        <v>4493</v>
      </c>
      <c r="B3647" s="37"/>
      <c r="C3647" s="38"/>
      <c r="D3647" s="37"/>
      <c r="E3647" s="38"/>
      <c r="F3647" s="10" t="s">
        <v>18</v>
      </c>
      <c r="G3647" s="18" t="s">
        <v>10</v>
      </c>
      <c r="H3647" s="26"/>
      <c r="I3647" s="26"/>
      <c r="J3647" s="26"/>
      <c r="K3647" s="26"/>
      <c r="L3647" s="26"/>
      <c r="M3647" s="26"/>
      <c r="N3647" s="26"/>
      <c r="O3647" s="26">
        <v>200000</v>
      </c>
      <c r="P3647" s="26"/>
      <c r="Q3647" s="26"/>
      <c r="R3647" s="26"/>
      <c r="S3647" s="26"/>
      <c r="T3647" s="26"/>
    </row>
    <row r="3648" spans="1:20" x14ac:dyDescent="0.25">
      <c r="A3648" s="2" t="s">
        <v>4493</v>
      </c>
      <c r="B3648" s="37"/>
      <c r="C3648" s="38"/>
      <c r="D3648" s="37"/>
      <c r="E3648" s="38"/>
      <c r="F3648" s="10" t="s">
        <v>417</v>
      </c>
      <c r="G3648" s="18" t="s">
        <v>10</v>
      </c>
      <c r="H3648" s="26"/>
      <c r="I3648" s="26"/>
      <c r="J3648" s="26"/>
      <c r="K3648" s="26"/>
      <c r="L3648" s="26"/>
      <c r="M3648" s="26"/>
      <c r="N3648" s="26">
        <v>1590544</v>
      </c>
      <c r="O3648" s="26"/>
      <c r="P3648" s="26"/>
      <c r="Q3648" s="26"/>
      <c r="R3648" s="26"/>
      <c r="S3648" s="26"/>
      <c r="T3648" s="26"/>
    </row>
    <row r="3649" spans="1:20" x14ac:dyDescent="0.25">
      <c r="A3649" s="2" t="s">
        <v>4493</v>
      </c>
      <c r="B3649" s="37"/>
      <c r="C3649" s="38"/>
      <c r="D3649" s="37"/>
      <c r="E3649" s="38"/>
      <c r="F3649" s="10" t="s">
        <v>21</v>
      </c>
      <c r="G3649" s="18" t="s">
        <v>10</v>
      </c>
      <c r="H3649" s="26"/>
      <c r="I3649" s="26"/>
      <c r="J3649" s="26"/>
      <c r="K3649" s="26"/>
      <c r="L3649" s="26"/>
      <c r="M3649" s="26"/>
      <c r="N3649" s="26">
        <v>32372</v>
      </c>
      <c r="O3649" s="26"/>
      <c r="P3649" s="26"/>
      <c r="Q3649" s="26"/>
      <c r="R3649" s="26"/>
      <c r="S3649" s="26"/>
      <c r="T3649" s="26"/>
    </row>
    <row r="3650" spans="1:20" x14ac:dyDescent="0.25">
      <c r="A3650" s="2" t="s">
        <v>4493</v>
      </c>
      <c r="B3650" s="37"/>
      <c r="C3650" s="38"/>
      <c r="D3650" s="37"/>
      <c r="E3650" s="38"/>
      <c r="F3650" s="10" t="s">
        <v>130</v>
      </c>
      <c r="G3650" s="18" t="s">
        <v>10</v>
      </c>
      <c r="H3650" s="26"/>
      <c r="I3650" s="26"/>
      <c r="J3650" s="26"/>
      <c r="K3650" s="26"/>
      <c r="L3650" s="26"/>
      <c r="M3650" s="26"/>
      <c r="N3650" s="26">
        <v>47325</v>
      </c>
      <c r="O3650" s="26"/>
      <c r="P3650" s="26"/>
      <c r="Q3650" s="26"/>
      <c r="R3650" s="26"/>
      <c r="S3650" s="26"/>
      <c r="T3650" s="26"/>
    </row>
    <row r="3651" spans="1:20" x14ac:dyDescent="0.25">
      <c r="A3651" s="2" t="s">
        <v>4493</v>
      </c>
      <c r="B3651" s="37"/>
      <c r="C3651" s="38"/>
      <c r="D3651" s="37"/>
      <c r="E3651" s="38"/>
      <c r="F3651" s="10" t="s">
        <v>82</v>
      </c>
      <c r="G3651" s="18" t="s">
        <v>10</v>
      </c>
      <c r="H3651" s="26"/>
      <c r="I3651" s="26"/>
      <c r="J3651" s="26"/>
      <c r="K3651" s="26"/>
      <c r="L3651" s="26"/>
      <c r="M3651" s="26"/>
      <c r="N3651" s="26"/>
      <c r="O3651" s="26">
        <v>370000</v>
      </c>
      <c r="P3651" s="26"/>
      <c r="Q3651" s="26"/>
      <c r="R3651" s="26"/>
      <c r="S3651" s="26"/>
      <c r="T3651" s="26"/>
    </row>
    <row r="3652" spans="1:20" x14ac:dyDescent="0.25">
      <c r="A3652" s="2" t="s">
        <v>4493</v>
      </c>
      <c r="B3652" s="37"/>
      <c r="C3652" s="38"/>
      <c r="D3652" s="37"/>
      <c r="E3652" s="38"/>
      <c r="F3652" s="10" t="s">
        <v>188</v>
      </c>
      <c r="G3652" s="18" t="s">
        <v>10</v>
      </c>
      <c r="H3652" s="26"/>
      <c r="I3652" s="26"/>
      <c r="J3652" s="26"/>
      <c r="K3652" s="26"/>
      <c r="L3652" s="26"/>
      <c r="M3652" s="26"/>
      <c r="N3652" s="26"/>
      <c r="O3652" s="26">
        <v>495000</v>
      </c>
      <c r="P3652" s="26"/>
      <c r="Q3652" s="26"/>
      <c r="R3652" s="26"/>
      <c r="S3652" s="26"/>
      <c r="T3652" s="26"/>
    </row>
    <row r="3653" spans="1:20" x14ac:dyDescent="0.25">
      <c r="A3653" s="2" t="s">
        <v>4493</v>
      </c>
      <c r="B3653" s="37"/>
      <c r="C3653" s="38"/>
      <c r="D3653" s="37"/>
      <c r="E3653" s="38"/>
      <c r="F3653" s="10" t="s">
        <v>298</v>
      </c>
      <c r="G3653" s="18" t="s">
        <v>10</v>
      </c>
      <c r="H3653" s="26"/>
      <c r="I3653" s="26"/>
      <c r="J3653" s="26"/>
      <c r="K3653" s="26"/>
      <c r="L3653" s="26"/>
      <c r="M3653" s="26"/>
      <c r="N3653" s="26"/>
      <c r="O3653" s="26">
        <v>55241</v>
      </c>
      <c r="P3653" s="26"/>
      <c r="Q3653" s="26"/>
      <c r="R3653" s="26"/>
      <c r="S3653" s="26"/>
      <c r="T3653" s="26"/>
    </row>
    <row r="3654" spans="1:20" x14ac:dyDescent="0.25">
      <c r="A3654" s="2" t="s">
        <v>4493</v>
      </c>
      <c r="B3654" s="37"/>
      <c r="C3654" s="38"/>
      <c r="D3654" s="37"/>
      <c r="E3654" s="38"/>
      <c r="F3654" s="10" t="s">
        <v>329</v>
      </c>
      <c r="G3654" s="18" t="s">
        <v>10</v>
      </c>
      <c r="H3654" s="26"/>
      <c r="I3654" s="26"/>
      <c r="J3654" s="26"/>
      <c r="K3654" s="26"/>
      <c r="L3654" s="26"/>
      <c r="M3654" s="26"/>
      <c r="N3654" s="26">
        <v>70000</v>
      </c>
      <c r="O3654" s="26"/>
      <c r="P3654" s="26"/>
      <c r="Q3654" s="26"/>
      <c r="R3654" s="26"/>
      <c r="S3654" s="26"/>
      <c r="T3654" s="26"/>
    </row>
    <row r="3655" spans="1:20" x14ac:dyDescent="0.25">
      <c r="A3655" s="2" t="s">
        <v>4493</v>
      </c>
      <c r="B3655" s="34"/>
      <c r="C3655" s="36"/>
      <c r="D3655" s="34"/>
      <c r="E3655" s="36"/>
      <c r="F3655" s="10" t="s">
        <v>384</v>
      </c>
      <c r="G3655" s="18" t="s">
        <v>10</v>
      </c>
      <c r="H3655" s="26"/>
      <c r="I3655" s="26"/>
      <c r="J3655" s="26"/>
      <c r="K3655" s="26"/>
      <c r="L3655" s="26"/>
      <c r="M3655" s="26"/>
      <c r="N3655" s="26"/>
      <c r="O3655" s="26">
        <v>300000</v>
      </c>
      <c r="P3655" s="26"/>
      <c r="Q3655" s="26"/>
      <c r="R3655" s="26"/>
      <c r="S3655" s="26"/>
      <c r="T3655" s="26"/>
    </row>
    <row r="3656" spans="1:20" x14ac:dyDescent="0.25">
      <c r="A3656" s="2" t="s">
        <v>4493</v>
      </c>
      <c r="B3656" s="10" t="s">
        <v>1735</v>
      </c>
      <c r="C3656" s="10"/>
      <c r="D3656" s="10"/>
      <c r="E3656" s="10"/>
      <c r="F3656" s="10"/>
      <c r="G3656" s="10"/>
      <c r="H3656" s="27"/>
      <c r="I3656" s="27"/>
      <c r="J3656" s="27"/>
      <c r="K3656" s="27"/>
      <c r="L3656" s="27"/>
      <c r="M3656" s="27"/>
      <c r="N3656" s="27">
        <f>SUM(N3641:N3655)</f>
        <v>2120241</v>
      </c>
      <c r="O3656" s="27">
        <f>SUM(O3641:O3655)</f>
        <v>2120241</v>
      </c>
      <c r="P3656" s="27"/>
      <c r="Q3656" s="27"/>
      <c r="R3656" s="27"/>
      <c r="S3656" s="27"/>
      <c r="T3656" s="27"/>
    </row>
    <row r="3657" spans="1:20" x14ac:dyDescent="0.25">
      <c r="A3657" s="2" t="s">
        <v>4493</v>
      </c>
      <c r="B3657" s="33">
        <v>9004771</v>
      </c>
      <c r="C3657" s="35" t="s">
        <v>310</v>
      </c>
      <c r="D3657" s="33" t="s">
        <v>311</v>
      </c>
      <c r="E3657" s="35" t="s">
        <v>312</v>
      </c>
      <c r="F3657" s="10" t="s">
        <v>37</v>
      </c>
      <c r="G3657" s="18" t="s">
        <v>10</v>
      </c>
      <c r="H3657" s="26"/>
      <c r="I3657" s="26"/>
      <c r="J3657" s="26"/>
      <c r="K3657" s="26"/>
      <c r="L3657" s="26"/>
      <c r="M3657" s="26"/>
      <c r="N3657" s="26"/>
      <c r="O3657" s="26">
        <v>700000</v>
      </c>
      <c r="P3657" s="26"/>
      <c r="Q3657" s="26"/>
      <c r="R3657" s="26"/>
      <c r="S3657" s="26"/>
      <c r="T3657" s="26"/>
    </row>
    <row r="3658" spans="1:20" x14ac:dyDescent="0.25">
      <c r="A3658" s="2" t="s">
        <v>4493</v>
      </c>
      <c r="B3658" s="37"/>
      <c r="C3658" s="38"/>
      <c r="D3658" s="37"/>
      <c r="E3658" s="38"/>
      <c r="F3658" s="10" t="s">
        <v>18</v>
      </c>
      <c r="G3658" s="18" t="s">
        <v>10</v>
      </c>
      <c r="H3658" s="26"/>
      <c r="I3658" s="26"/>
      <c r="J3658" s="26"/>
      <c r="K3658" s="26"/>
      <c r="L3658" s="26"/>
      <c r="M3658" s="26"/>
      <c r="N3658" s="26"/>
      <c r="O3658" s="26">
        <v>1000000</v>
      </c>
      <c r="P3658" s="26"/>
      <c r="Q3658" s="26"/>
      <c r="R3658" s="26"/>
      <c r="S3658" s="26"/>
      <c r="T3658" s="26"/>
    </row>
    <row r="3659" spans="1:20" x14ac:dyDescent="0.25">
      <c r="A3659" s="2" t="s">
        <v>4493</v>
      </c>
      <c r="B3659" s="37"/>
      <c r="C3659" s="38"/>
      <c r="D3659" s="34"/>
      <c r="E3659" s="36"/>
      <c r="F3659" s="10" t="s">
        <v>20</v>
      </c>
      <c r="G3659" s="18" t="s">
        <v>10</v>
      </c>
      <c r="H3659" s="26"/>
      <c r="I3659" s="26"/>
      <c r="J3659" s="26"/>
      <c r="K3659" s="26"/>
      <c r="L3659" s="26"/>
      <c r="M3659" s="26"/>
      <c r="N3659" s="26"/>
      <c r="O3659" s="26">
        <v>500000</v>
      </c>
      <c r="P3659" s="26"/>
      <c r="Q3659" s="26"/>
      <c r="R3659" s="26"/>
      <c r="S3659" s="26"/>
      <c r="T3659" s="26"/>
    </row>
    <row r="3660" spans="1:20" x14ac:dyDescent="0.25">
      <c r="A3660" s="2" t="s">
        <v>4493</v>
      </c>
      <c r="B3660" s="34"/>
      <c r="C3660" s="36"/>
      <c r="D3660" s="10" t="s">
        <v>1736</v>
      </c>
      <c r="E3660" s="18" t="s">
        <v>1737</v>
      </c>
      <c r="F3660" s="10" t="s">
        <v>515</v>
      </c>
      <c r="G3660" s="18" t="s">
        <v>10</v>
      </c>
      <c r="H3660" s="26"/>
      <c r="I3660" s="26"/>
      <c r="J3660" s="26"/>
      <c r="K3660" s="26"/>
      <c r="L3660" s="26"/>
      <c r="M3660" s="26"/>
      <c r="N3660" s="26">
        <v>2200000</v>
      </c>
      <c r="O3660" s="26"/>
      <c r="P3660" s="26"/>
      <c r="Q3660" s="26"/>
      <c r="R3660" s="26"/>
      <c r="S3660" s="26"/>
      <c r="T3660" s="26"/>
    </row>
    <row r="3661" spans="1:20" x14ac:dyDescent="0.25">
      <c r="A3661" s="2" t="s">
        <v>4493</v>
      </c>
      <c r="B3661" s="10" t="s">
        <v>1738</v>
      </c>
      <c r="C3661" s="10"/>
      <c r="D3661" s="10"/>
      <c r="E3661" s="10"/>
      <c r="F3661" s="10"/>
      <c r="G3661" s="10"/>
      <c r="H3661" s="27"/>
      <c r="I3661" s="27"/>
      <c r="J3661" s="27"/>
      <c r="K3661" s="27"/>
      <c r="L3661" s="27"/>
      <c r="M3661" s="27"/>
      <c r="N3661" s="27">
        <f>+N3660</f>
        <v>2200000</v>
      </c>
      <c r="O3661" s="27">
        <f>+O3659+O3658+O3657</f>
        <v>2200000</v>
      </c>
      <c r="P3661" s="27"/>
      <c r="Q3661" s="27"/>
      <c r="R3661" s="27"/>
      <c r="S3661" s="27"/>
      <c r="T3661" s="27"/>
    </row>
    <row r="3662" spans="1:20" x14ac:dyDescent="0.25">
      <c r="A3662" s="2" t="s">
        <v>4493</v>
      </c>
      <c r="B3662" s="33">
        <v>8984710</v>
      </c>
      <c r="C3662" s="35" t="s">
        <v>41</v>
      </c>
      <c r="D3662" s="33" t="s">
        <v>1120</v>
      </c>
      <c r="E3662" s="35" t="s">
        <v>1121</v>
      </c>
      <c r="F3662" s="10" t="s">
        <v>17</v>
      </c>
      <c r="G3662" s="18" t="s">
        <v>10</v>
      </c>
      <c r="H3662" s="26"/>
      <c r="I3662" s="26"/>
      <c r="J3662" s="26"/>
      <c r="K3662" s="26"/>
      <c r="L3662" s="26"/>
      <c r="M3662" s="26"/>
      <c r="N3662" s="26">
        <v>300000</v>
      </c>
      <c r="O3662" s="26"/>
      <c r="P3662" s="26"/>
      <c r="Q3662" s="26"/>
      <c r="R3662" s="26"/>
      <c r="S3662" s="26"/>
      <c r="T3662" s="26"/>
    </row>
    <row r="3663" spans="1:20" x14ac:dyDescent="0.25">
      <c r="A3663" s="2" t="s">
        <v>4493</v>
      </c>
      <c r="B3663" s="34"/>
      <c r="C3663" s="36"/>
      <c r="D3663" s="34"/>
      <c r="E3663" s="36"/>
      <c r="F3663" s="10" t="s">
        <v>22</v>
      </c>
      <c r="G3663" s="18" t="s">
        <v>10</v>
      </c>
      <c r="H3663" s="26"/>
      <c r="I3663" s="26"/>
      <c r="J3663" s="26"/>
      <c r="K3663" s="26"/>
      <c r="L3663" s="26"/>
      <c r="M3663" s="26"/>
      <c r="N3663" s="26"/>
      <c r="O3663" s="26">
        <v>300000</v>
      </c>
      <c r="P3663" s="26"/>
      <c r="Q3663" s="26"/>
      <c r="R3663" s="26"/>
      <c r="S3663" s="26"/>
      <c r="T3663" s="26"/>
    </row>
    <row r="3664" spans="1:20" x14ac:dyDescent="0.25">
      <c r="A3664" s="2" t="s">
        <v>4493</v>
      </c>
      <c r="B3664" s="10" t="s">
        <v>1739</v>
      </c>
      <c r="C3664" s="10"/>
      <c r="D3664" s="10"/>
      <c r="E3664" s="10"/>
      <c r="F3664" s="10"/>
      <c r="G3664" s="10"/>
      <c r="H3664" s="27"/>
      <c r="I3664" s="27"/>
      <c r="J3664" s="27"/>
      <c r="K3664" s="27"/>
      <c r="L3664" s="27"/>
      <c r="M3664" s="27"/>
      <c r="N3664" s="27">
        <f>+N3662</f>
        <v>300000</v>
      </c>
      <c r="O3664" s="27">
        <f>+O3663</f>
        <v>300000</v>
      </c>
      <c r="P3664" s="27"/>
      <c r="Q3664" s="27"/>
      <c r="R3664" s="27"/>
      <c r="S3664" s="27"/>
      <c r="T3664" s="27"/>
    </row>
    <row r="3665" spans="1:20" x14ac:dyDescent="0.25">
      <c r="A3665" s="2" t="s">
        <v>4493</v>
      </c>
      <c r="B3665" s="33">
        <v>8928466</v>
      </c>
      <c r="C3665" s="35" t="s">
        <v>621</v>
      </c>
      <c r="D3665" s="33" t="s">
        <v>839</v>
      </c>
      <c r="E3665" s="35" t="s">
        <v>840</v>
      </c>
      <c r="F3665" s="10" t="s">
        <v>37</v>
      </c>
      <c r="G3665" s="18" t="s">
        <v>10</v>
      </c>
      <c r="H3665" s="26"/>
      <c r="I3665" s="26"/>
      <c r="J3665" s="26"/>
      <c r="K3665" s="26"/>
      <c r="L3665" s="26"/>
      <c r="M3665" s="26"/>
      <c r="N3665" s="26">
        <v>100000</v>
      </c>
      <c r="O3665" s="26"/>
      <c r="P3665" s="26"/>
      <c r="Q3665" s="26"/>
      <c r="R3665" s="26"/>
      <c r="S3665" s="26"/>
      <c r="T3665" s="26"/>
    </row>
    <row r="3666" spans="1:20" x14ac:dyDescent="0.25">
      <c r="A3666" s="2" t="s">
        <v>4493</v>
      </c>
      <c r="B3666" s="37"/>
      <c r="C3666" s="38"/>
      <c r="D3666" s="37"/>
      <c r="E3666" s="38"/>
      <c r="F3666" s="10" t="s">
        <v>9</v>
      </c>
      <c r="G3666" s="18" t="s">
        <v>10</v>
      </c>
      <c r="H3666" s="26"/>
      <c r="I3666" s="26"/>
      <c r="J3666" s="26"/>
      <c r="K3666" s="26"/>
      <c r="L3666" s="26"/>
      <c r="M3666" s="26"/>
      <c r="N3666" s="26">
        <v>58000</v>
      </c>
      <c r="O3666" s="26"/>
      <c r="P3666" s="26"/>
      <c r="Q3666" s="26"/>
      <c r="R3666" s="26"/>
      <c r="S3666" s="26"/>
      <c r="T3666" s="26"/>
    </row>
    <row r="3667" spans="1:20" x14ac:dyDescent="0.25">
      <c r="A3667" s="2" t="s">
        <v>4493</v>
      </c>
      <c r="B3667" s="37"/>
      <c r="C3667" s="38"/>
      <c r="D3667" s="37"/>
      <c r="E3667" s="38"/>
      <c r="F3667" s="10" t="s">
        <v>187</v>
      </c>
      <c r="G3667" s="18" t="s">
        <v>10</v>
      </c>
      <c r="H3667" s="26"/>
      <c r="I3667" s="26"/>
      <c r="J3667" s="26"/>
      <c r="K3667" s="26"/>
      <c r="L3667" s="26"/>
      <c r="M3667" s="26"/>
      <c r="N3667" s="26">
        <v>22000</v>
      </c>
      <c r="O3667" s="26"/>
      <c r="P3667" s="26"/>
      <c r="Q3667" s="26"/>
      <c r="R3667" s="26"/>
      <c r="S3667" s="26"/>
      <c r="T3667" s="26"/>
    </row>
    <row r="3668" spans="1:20" x14ac:dyDescent="0.25">
      <c r="A3668" s="2" t="s">
        <v>4493</v>
      </c>
      <c r="B3668" s="37"/>
      <c r="C3668" s="38"/>
      <c r="D3668" s="37"/>
      <c r="E3668" s="38"/>
      <c r="F3668" s="10" t="s">
        <v>20</v>
      </c>
      <c r="G3668" s="18" t="s">
        <v>10</v>
      </c>
      <c r="H3668" s="26"/>
      <c r="I3668" s="26"/>
      <c r="J3668" s="26"/>
      <c r="K3668" s="26"/>
      <c r="L3668" s="26"/>
      <c r="M3668" s="26"/>
      <c r="N3668" s="26">
        <v>60000</v>
      </c>
      <c r="O3668" s="26"/>
      <c r="P3668" s="26"/>
      <c r="Q3668" s="26"/>
      <c r="R3668" s="26"/>
      <c r="S3668" s="26"/>
      <c r="T3668" s="26"/>
    </row>
    <row r="3669" spans="1:20" x14ac:dyDescent="0.25">
      <c r="A3669" s="2" t="s">
        <v>4493</v>
      </c>
      <c r="B3669" s="34"/>
      <c r="C3669" s="36"/>
      <c r="D3669" s="34"/>
      <c r="E3669" s="36"/>
      <c r="F3669" s="10" t="s">
        <v>24</v>
      </c>
      <c r="G3669" s="18" t="s">
        <v>10</v>
      </c>
      <c r="H3669" s="26"/>
      <c r="I3669" s="26"/>
      <c r="J3669" s="26"/>
      <c r="K3669" s="26"/>
      <c r="L3669" s="26"/>
      <c r="M3669" s="26"/>
      <c r="N3669" s="26"/>
      <c r="O3669" s="26">
        <v>240000</v>
      </c>
      <c r="P3669" s="26"/>
      <c r="Q3669" s="26"/>
      <c r="R3669" s="26"/>
      <c r="S3669" s="26"/>
      <c r="T3669" s="26"/>
    </row>
    <row r="3670" spans="1:20" x14ac:dyDescent="0.25">
      <c r="A3670" s="2" t="s">
        <v>4493</v>
      </c>
      <c r="B3670" s="10" t="s">
        <v>1740</v>
      </c>
      <c r="C3670" s="10"/>
      <c r="D3670" s="10"/>
      <c r="E3670" s="10"/>
      <c r="F3670" s="10"/>
      <c r="G3670" s="10"/>
      <c r="H3670" s="27"/>
      <c r="I3670" s="27"/>
      <c r="J3670" s="27"/>
      <c r="K3670" s="27"/>
      <c r="L3670" s="27"/>
      <c r="M3670" s="27"/>
      <c r="N3670" s="27">
        <f>SUM(N3665:N3669)</f>
        <v>240000</v>
      </c>
      <c r="O3670" s="27">
        <f>SUM(O3665:O3669)</f>
        <v>240000</v>
      </c>
      <c r="P3670" s="27"/>
      <c r="Q3670" s="27"/>
      <c r="R3670" s="27"/>
      <c r="S3670" s="27"/>
      <c r="T3670" s="27"/>
    </row>
    <row r="3671" spans="1:20" x14ac:dyDescent="0.25">
      <c r="A3671" s="2" t="s">
        <v>4493</v>
      </c>
      <c r="B3671" s="33">
        <v>8895002</v>
      </c>
      <c r="C3671" s="35" t="s">
        <v>621</v>
      </c>
      <c r="D3671" s="33" t="s">
        <v>839</v>
      </c>
      <c r="E3671" s="35" t="s">
        <v>840</v>
      </c>
      <c r="F3671" s="10" t="s">
        <v>37</v>
      </c>
      <c r="G3671" s="18" t="s">
        <v>10</v>
      </c>
      <c r="H3671" s="26"/>
      <c r="I3671" s="26"/>
      <c r="J3671" s="26"/>
      <c r="K3671" s="26"/>
      <c r="L3671" s="26"/>
      <c r="M3671" s="26"/>
      <c r="N3671" s="26">
        <v>800000</v>
      </c>
      <c r="O3671" s="26"/>
      <c r="P3671" s="26"/>
      <c r="Q3671" s="26"/>
      <c r="R3671" s="26"/>
      <c r="S3671" s="26"/>
      <c r="T3671" s="26"/>
    </row>
    <row r="3672" spans="1:20" x14ac:dyDescent="0.25">
      <c r="A3672" s="2" t="s">
        <v>4493</v>
      </c>
      <c r="B3672" s="37"/>
      <c r="C3672" s="38"/>
      <c r="D3672" s="37"/>
      <c r="E3672" s="38"/>
      <c r="F3672" s="10" t="s">
        <v>187</v>
      </c>
      <c r="G3672" s="18" t="s">
        <v>10</v>
      </c>
      <c r="H3672" s="26"/>
      <c r="I3672" s="26"/>
      <c r="J3672" s="26"/>
      <c r="K3672" s="26"/>
      <c r="L3672" s="26"/>
      <c r="M3672" s="26"/>
      <c r="N3672" s="26">
        <v>150000</v>
      </c>
      <c r="O3672" s="26"/>
      <c r="P3672" s="26"/>
      <c r="Q3672" s="26"/>
      <c r="R3672" s="26"/>
      <c r="S3672" s="26"/>
      <c r="T3672" s="26"/>
    </row>
    <row r="3673" spans="1:20" x14ac:dyDescent="0.25">
      <c r="A3673" s="2" t="s">
        <v>4493</v>
      </c>
      <c r="B3673" s="37"/>
      <c r="C3673" s="38"/>
      <c r="D3673" s="37"/>
      <c r="E3673" s="38"/>
      <c r="F3673" s="10" t="s">
        <v>20</v>
      </c>
      <c r="G3673" s="18" t="s">
        <v>10</v>
      </c>
      <c r="H3673" s="26"/>
      <c r="I3673" s="26"/>
      <c r="J3673" s="26"/>
      <c r="K3673" s="26"/>
      <c r="L3673" s="26"/>
      <c r="M3673" s="26"/>
      <c r="N3673" s="26">
        <v>500000</v>
      </c>
      <c r="O3673" s="26"/>
      <c r="P3673" s="26"/>
      <c r="Q3673" s="26"/>
      <c r="R3673" s="26"/>
      <c r="S3673" s="26"/>
      <c r="T3673" s="26"/>
    </row>
    <row r="3674" spans="1:20" x14ac:dyDescent="0.25">
      <c r="A3674" s="2" t="s">
        <v>4493</v>
      </c>
      <c r="B3674" s="37"/>
      <c r="C3674" s="38"/>
      <c r="D3674" s="34"/>
      <c r="E3674" s="36"/>
      <c r="F3674" s="10" t="s">
        <v>24</v>
      </c>
      <c r="G3674" s="18" t="s">
        <v>10</v>
      </c>
      <c r="H3674" s="26"/>
      <c r="I3674" s="26"/>
      <c r="J3674" s="26"/>
      <c r="K3674" s="26"/>
      <c r="L3674" s="26"/>
      <c r="M3674" s="26"/>
      <c r="N3674" s="26"/>
      <c r="O3674" s="26">
        <v>1950000</v>
      </c>
      <c r="P3674" s="26"/>
      <c r="Q3674" s="26"/>
      <c r="R3674" s="26"/>
      <c r="S3674" s="26"/>
      <c r="T3674" s="26"/>
    </row>
    <row r="3675" spans="1:20" x14ac:dyDescent="0.25">
      <c r="A3675" s="2" t="s">
        <v>4493</v>
      </c>
      <c r="B3675" s="37"/>
      <c r="C3675" s="38"/>
      <c r="D3675" s="33" t="s">
        <v>845</v>
      </c>
      <c r="E3675" s="35" t="s">
        <v>846</v>
      </c>
      <c r="F3675" s="10" t="s">
        <v>37</v>
      </c>
      <c r="G3675" s="18" t="s">
        <v>10</v>
      </c>
      <c r="H3675" s="26"/>
      <c r="I3675" s="26"/>
      <c r="J3675" s="26"/>
      <c r="K3675" s="26"/>
      <c r="L3675" s="26"/>
      <c r="M3675" s="26"/>
      <c r="N3675" s="26">
        <v>1000000</v>
      </c>
      <c r="O3675" s="26"/>
      <c r="P3675" s="26"/>
      <c r="Q3675" s="26"/>
      <c r="R3675" s="26"/>
      <c r="S3675" s="26"/>
      <c r="T3675" s="26"/>
    </row>
    <row r="3676" spans="1:20" x14ac:dyDescent="0.25">
      <c r="A3676" s="2" t="s">
        <v>4493</v>
      </c>
      <c r="B3676" s="37"/>
      <c r="C3676" s="38"/>
      <c r="D3676" s="37"/>
      <c r="E3676" s="38"/>
      <c r="F3676" s="10" t="s">
        <v>20</v>
      </c>
      <c r="G3676" s="18" t="s">
        <v>10</v>
      </c>
      <c r="H3676" s="26"/>
      <c r="I3676" s="26"/>
      <c r="J3676" s="26"/>
      <c r="K3676" s="26"/>
      <c r="L3676" s="26"/>
      <c r="M3676" s="26"/>
      <c r="N3676" s="26">
        <v>200000</v>
      </c>
      <c r="O3676" s="26"/>
      <c r="P3676" s="26"/>
      <c r="Q3676" s="26"/>
      <c r="R3676" s="26"/>
      <c r="S3676" s="26"/>
      <c r="T3676" s="26"/>
    </row>
    <row r="3677" spans="1:20" x14ac:dyDescent="0.25">
      <c r="A3677" s="2" t="s">
        <v>4493</v>
      </c>
      <c r="B3677" s="37"/>
      <c r="C3677" s="38"/>
      <c r="D3677" s="34"/>
      <c r="E3677" s="36"/>
      <c r="F3677" s="10" t="s">
        <v>417</v>
      </c>
      <c r="G3677" s="18" t="s">
        <v>10</v>
      </c>
      <c r="H3677" s="26"/>
      <c r="I3677" s="26"/>
      <c r="J3677" s="26"/>
      <c r="K3677" s="26"/>
      <c r="L3677" s="26"/>
      <c r="M3677" s="26"/>
      <c r="N3677" s="26">
        <v>300000</v>
      </c>
      <c r="O3677" s="26"/>
      <c r="P3677" s="26"/>
      <c r="Q3677" s="26"/>
      <c r="R3677" s="26"/>
      <c r="S3677" s="26"/>
      <c r="T3677" s="26"/>
    </row>
    <row r="3678" spans="1:20" x14ac:dyDescent="0.25">
      <c r="A3678" s="2" t="s">
        <v>4493</v>
      </c>
      <c r="B3678" s="34"/>
      <c r="C3678" s="36"/>
      <c r="D3678" s="10" t="s">
        <v>1201</v>
      </c>
      <c r="E3678" s="18" t="s">
        <v>1202</v>
      </c>
      <c r="F3678" s="10" t="s">
        <v>18</v>
      </c>
      <c r="G3678" s="18" t="s">
        <v>10</v>
      </c>
      <c r="H3678" s="26"/>
      <c r="I3678" s="26"/>
      <c r="J3678" s="26"/>
      <c r="K3678" s="26"/>
      <c r="L3678" s="26"/>
      <c r="M3678" s="26"/>
      <c r="N3678" s="26"/>
      <c r="O3678" s="26">
        <v>1000000</v>
      </c>
      <c r="P3678" s="26"/>
      <c r="Q3678" s="26"/>
      <c r="R3678" s="26"/>
      <c r="S3678" s="26"/>
      <c r="T3678" s="26"/>
    </row>
    <row r="3679" spans="1:20" x14ac:dyDescent="0.25">
      <c r="A3679" s="2" t="s">
        <v>4493</v>
      </c>
      <c r="B3679" s="10" t="s">
        <v>1741</v>
      </c>
      <c r="C3679" s="10"/>
      <c r="D3679" s="10"/>
      <c r="E3679" s="10"/>
      <c r="F3679" s="10"/>
      <c r="G3679" s="10"/>
      <c r="H3679" s="27"/>
      <c r="I3679" s="27"/>
      <c r="J3679" s="27"/>
      <c r="K3679" s="27"/>
      <c r="L3679" s="27"/>
      <c r="M3679" s="27"/>
      <c r="N3679" s="27">
        <f>SUM(N3671:N3678)</f>
        <v>2950000</v>
      </c>
      <c r="O3679" s="27">
        <f>SUM(O3671:O3678)</f>
        <v>2950000</v>
      </c>
      <c r="P3679" s="27"/>
      <c r="Q3679" s="27"/>
      <c r="R3679" s="27"/>
      <c r="S3679" s="27"/>
      <c r="T3679" s="27"/>
    </row>
    <row r="3680" spans="1:20" x14ac:dyDescent="0.25">
      <c r="A3680" s="2" t="s">
        <v>4493</v>
      </c>
      <c r="B3680" s="33">
        <v>8901825</v>
      </c>
      <c r="C3680" s="35" t="s">
        <v>56</v>
      </c>
      <c r="D3680" s="33" t="s">
        <v>947</v>
      </c>
      <c r="E3680" s="35" t="s">
        <v>948</v>
      </c>
      <c r="F3680" s="10" t="s">
        <v>13</v>
      </c>
      <c r="G3680" s="18" t="s">
        <v>10</v>
      </c>
      <c r="H3680" s="26"/>
      <c r="I3680" s="26"/>
      <c r="J3680" s="26"/>
      <c r="K3680" s="26"/>
      <c r="L3680" s="26"/>
      <c r="M3680" s="26"/>
      <c r="N3680" s="26">
        <v>350000</v>
      </c>
      <c r="O3680" s="26"/>
      <c r="P3680" s="26"/>
      <c r="Q3680" s="26"/>
      <c r="R3680" s="26"/>
      <c r="S3680" s="26"/>
      <c r="T3680" s="26"/>
    </row>
    <row r="3681" spans="1:20" x14ac:dyDescent="0.25">
      <c r="A3681" s="2" t="s">
        <v>4493</v>
      </c>
      <c r="B3681" s="37"/>
      <c r="C3681" s="38"/>
      <c r="D3681" s="37"/>
      <c r="E3681" s="38"/>
      <c r="F3681" s="10" t="s">
        <v>17</v>
      </c>
      <c r="G3681" s="18" t="s">
        <v>10</v>
      </c>
      <c r="H3681" s="26"/>
      <c r="I3681" s="26"/>
      <c r="J3681" s="26"/>
      <c r="K3681" s="26"/>
      <c r="L3681" s="26"/>
      <c r="M3681" s="26"/>
      <c r="N3681" s="26">
        <v>400000</v>
      </c>
      <c r="O3681" s="26"/>
      <c r="P3681" s="26"/>
      <c r="Q3681" s="26"/>
      <c r="R3681" s="26"/>
      <c r="S3681" s="26"/>
      <c r="T3681" s="26"/>
    </row>
    <row r="3682" spans="1:20" x14ac:dyDescent="0.25">
      <c r="A3682" s="2" t="s">
        <v>4493</v>
      </c>
      <c r="B3682" s="34"/>
      <c r="C3682" s="36"/>
      <c r="D3682" s="34"/>
      <c r="E3682" s="36"/>
      <c r="F3682" s="10" t="s">
        <v>20</v>
      </c>
      <c r="G3682" s="18" t="s">
        <v>10</v>
      </c>
      <c r="H3682" s="26"/>
      <c r="I3682" s="26"/>
      <c r="J3682" s="26"/>
      <c r="K3682" s="26"/>
      <c r="L3682" s="26"/>
      <c r="M3682" s="26"/>
      <c r="N3682" s="26"/>
      <c r="O3682" s="26">
        <v>750000</v>
      </c>
      <c r="P3682" s="26"/>
      <c r="Q3682" s="26"/>
      <c r="R3682" s="26"/>
      <c r="S3682" s="26"/>
      <c r="T3682" s="26"/>
    </row>
    <row r="3683" spans="1:20" x14ac:dyDescent="0.25">
      <c r="A3683" s="2" t="s">
        <v>4493</v>
      </c>
      <c r="B3683" s="10" t="s">
        <v>1742</v>
      </c>
      <c r="C3683" s="10"/>
      <c r="D3683" s="10"/>
      <c r="E3683" s="10"/>
      <c r="F3683" s="10"/>
      <c r="G3683" s="10"/>
      <c r="H3683" s="27"/>
      <c r="I3683" s="27"/>
      <c r="J3683" s="27"/>
      <c r="K3683" s="27"/>
      <c r="L3683" s="27"/>
      <c r="M3683" s="27"/>
      <c r="N3683" s="27">
        <f>+N3680+N3681</f>
        <v>750000</v>
      </c>
      <c r="O3683" s="27">
        <f>+O3682</f>
        <v>750000</v>
      </c>
      <c r="P3683" s="27"/>
      <c r="Q3683" s="27"/>
      <c r="R3683" s="27"/>
      <c r="S3683" s="27"/>
      <c r="T3683" s="27"/>
    </row>
    <row r="3684" spans="1:20" x14ac:dyDescent="0.25">
      <c r="A3684" s="2" t="s">
        <v>4493</v>
      </c>
      <c r="B3684" s="33">
        <v>8933650</v>
      </c>
      <c r="C3684" s="35" t="s">
        <v>98</v>
      </c>
      <c r="D3684" s="33" t="s">
        <v>1449</v>
      </c>
      <c r="E3684" s="35" t="s">
        <v>1450</v>
      </c>
      <c r="F3684" s="10" t="s">
        <v>46</v>
      </c>
      <c r="G3684" s="18" t="s">
        <v>10</v>
      </c>
      <c r="H3684" s="26"/>
      <c r="I3684" s="26"/>
      <c r="J3684" s="26"/>
      <c r="K3684" s="26"/>
      <c r="L3684" s="26"/>
      <c r="M3684" s="26"/>
      <c r="N3684" s="26">
        <v>472303</v>
      </c>
      <c r="O3684" s="26"/>
      <c r="P3684" s="26"/>
      <c r="Q3684" s="26"/>
      <c r="R3684" s="26"/>
      <c r="S3684" s="26"/>
      <c r="T3684" s="26"/>
    </row>
    <row r="3685" spans="1:20" x14ac:dyDescent="0.25">
      <c r="A3685" s="2" t="s">
        <v>4493</v>
      </c>
      <c r="B3685" s="37"/>
      <c r="C3685" s="38"/>
      <c r="D3685" s="37"/>
      <c r="E3685" s="38"/>
      <c r="F3685" s="10" t="s">
        <v>53</v>
      </c>
      <c r="G3685" s="18" t="s">
        <v>10</v>
      </c>
      <c r="H3685" s="26"/>
      <c r="I3685" s="26"/>
      <c r="J3685" s="26"/>
      <c r="K3685" s="26"/>
      <c r="L3685" s="26"/>
      <c r="M3685" s="26"/>
      <c r="N3685" s="26"/>
      <c r="O3685" s="26">
        <v>342790</v>
      </c>
      <c r="P3685" s="26"/>
      <c r="Q3685" s="26"/>
      <c r="R3685" s="26"/>
      <c r="S3685" s="26"/>
      <c r="T3685" s="26"/>
    </row>
    <row r="3686" spans="1:20" x14ac:dyDescent="0.25">
      <c r="A3686" s="2" t="s">
        <v>4493</v>
      </c>
      <c r="B3686" s="34"/>
      <c r="C3686" s="36"/>
      <c r="D3686" s="34"/>
      <c r="E3686" s="36"/>
      <c r="F3686" s="10" t="s">
        <v>17</v>
      </c>
      <c r="G3686" s="18" t="s">
        <v>10</v>
      </c>
      <c r="H3686" s="26"/>
      <c r="I3686" s="26"/>
      <c r="J3686" s="26"/>
      <c r="K3686" s="26"/>
      <c r="L3686" s="26"/>
      <c r="M3686" s="26"/>
      <c r="N3686" s="26"/>
      <c r="O3686" s="26">
        <v>129513</v>
      </c>
      <c r="P3686" s="26"/>
      <c r="Q3686" s="26"/>
      <c r="R3686" s="26"/>
      <c r="S3686" s="26"/>
      <c r="T3686" s="26"/>
    </row>
    <row r="3687" spans="1:20" x14ac:dyDescent="0.25">
      <c r="A3687" s="2" t="s">
        <v>4493</v>
      </c>
      <c r="B3687" s="10" t="s">
        <v>1743</v>
      </c>
      <c r="C3687" s="10"/>
      <c r="D3687" s="10"/>
      <c r="E3687" s="10"/>
      <c r="F3687" s="10"/>
      <c r="G3687" s="10"/>
      <c r="H3687" s="27"/>
      <c r="I3687" s="27"/>
      <c r="J3687" s="27"/>
      <c r="K3687" s="27"/>
      <c r="L3687" s="27"/>
      <c r="M3687" s="27"/>
      <c r="N3687" s="27">
        <f>+N3684</f>
        <v>472303</v>
      </c>
      <c r="O3687" s="27">
        <f>+O3686+O3685</f>
        <v>472303</v>
      </c>
      <c r="P3687" s="27"/>
      <c r="Q3687" s="27"/>
      <c r="R3687" s="27"/>
      <c r="S3687" s="27"/>
      <c r="T3687" s="27"/>
    </row>
    <row r="3688" spans="1:20" x14ac:dyDescent="0.25">
      <c r="A3688" s="2" t="s">
        <v>4493</v>
      </c>
      <c r="B3688" s="33">
        <v>8942453</v>
      </c>
      <c r="C3688" s="35" t="s">
        <v>593</v>
      </c>
      <c r="D3688" s="33" t="s">
        <v>594</v>
      </c>
      <c r="E3688" s="35" t="s">
        <v>595</v>
      </c>
      <c r="F3688" s="10" t="s">
        <v>14</v>
      </c>
      <c r="G3688" s="18" t="s">
        <v>10</v>
      </c>
      <c r="H3688" s="26"/>
      <c r="I3688" s="26"/>
      <c r="J3688" s="26"/>
      <c r="K3688" s="26"/>
      <c r="L3688" s="26"/>
      <c r="M3688" s="26"/>
      <c r="N3688" s="26">
        <v>5000</v>
      </c>
      <c r="O3688" s="26"/>
      <c r="P3688" s="26"/>
      <c r="Q3688" s="26"/>
      <c r="R3688" s="26"/>
      <c r="S3688" s="26"/>
      <c r="T3688" s="26"/>
    </row>
    <row r="3689" spans="1:20" x14ac:dyDescent="0.25">
      <c r="A3689" s="2" t="s">
        <v>4493</v>
      </c>
      <c r="B3689" s="37"/>
      <c r="C3689" s="38"/>
      <c r="D3689" s="37"/>
      <c r="E3689" s="38"/>
      <c r="F3689" s="10" t="s">
        <v>16</v>
      </c>
      <c r="G3689" s="18" t="s">
        <v>10</v>
      </c>
      <c r="H3689" s="26"/>
      <c r="I3689" s="26"/>
      <c r="J3689" s="26"/>
      <c r="K3689" s="26"/>
      <c r="L3689" s="26"/>
      <c r="M3689" s="26"/>
      <c r="N3689" s="26">
        <v>101614</v>
      </c>
      <c r="O3689" s="26"/>
      <c r="P3689" s="26"/>
      <c r="Q3689" s="26"/>
      <c r="R3689" s="26"/>
      <c r="S3689" s="26"/>
      <c r="T3689" s="26"/>
    </row>
    <row r="3690" spans="1:20" x14ac:dyDescent="0.25">
      <c r="A3690" s="2" t="s">
        <v>4493</v>
      </c>
      <c r="B3690" s="34"/>
      <c r="C3690" s="36"/>
      <c r="D3690" s="34"/>
      <c r="E3690" s="36"/>
      <c r="F3690" s="10" t="s">
        <v>24</v>
      </c>
      <c r="G3690" s="18" t="s">
        <v>10</v>
      </c>
      <c r="H3690" s="26"/>
      <c r="I3690" s="26"/>
      <c r="J3690" s="26"/>
      <c r="K3690" s="26"/>
      <c r="L3690" s="26"/>
      <c r="M3690" s="26"/>
      <c r="N3690" s="26"/>
      <c r="O3690" s="26">
        <v>106614</v>
      </c>
      <c r="P3690" s="26"/>
      <c r="Q3690" s="26"/>
      <c r="R3690" s="26"/>
      <c r="S3690" s="26"/>
      <c r="T3690" s="26"/>
    </row>
    <row r="3691" spans="1:20" x14ac:dyDescent="0.25">
      <c r="A3691" s="2" t="s">
        <v>4493</v>
      </c>
      <c r="B3691" s="10" t="s">
        <v>1744</v>
      </c>
      <c r="C3691" s="10"/>
      <c r="D3691" s="10"/>
      <c r="E3691" s="10"/>
      <c r="F3691" s="10"/>
      <c r="G3691" s="10"/>
      <c r="H3691" s="27"/>
      <c r="I3691" s="27"/>
      <c r="J3691" s="27"/>
      <c r="K3691" s="27"/>
      <c r="L3691" s="27"/>
      <c r="M3691" s="27"/>
      <c r="N3691" s="27">
        <f>+N3688+N3689</f>
        <v>106614</v>
      </c>
      <c r="O3691" s="27">
        <f>+O3690</f>
        <v>106614</v>
      </c>
      <c r="P3691" s="27"/>
      <c r="Q3691" s="27"/>
      <c r="R3691" s="27"/>
      <c r="S3691" s="27"/>
      <c r="T3691" s="27"/>
    </row>
    <row r="3692" spans="1:20" x14ac:dyDescent="0.25">
      <c r="A3692" s="2" t="s">
        <v>4493</v>
      </c>
      <c r="B3692" s="33">
        <v>9021144</v>
      </c>
      <c r="C3692" s="35" t="s">
        <v>251</v>
      </c>
      <c r="D3692" s="33" t="s">
        <v>655</v>
      </c>
      <c r="E3692" s="35" t="s">
        <v>656</v>
      </c>
      <c r="F3692" s="10" t="s">
        <v>37</v>
      </c>
      <c r="G3692" s="18" t="s">
        <v>10</v>
      </c>
      <c r="H3692" s="26"/>
      <c r="I3692" s="26"/>
      <c r="J3692" s="26"/>
      <c r="K3692" s="26"/>
      <c r="L3692" s="26"/>
      <c r="M3692" s="26"/>
      <c r="N3692" s="26">
        <v>675000</v>
      </c>
      <c r="O3692" s="26"/>
      <c r="P3692" s="26"/>
      <c r="Q3692" s="26"/>
      <c r="R3692" s="26"/>
      <c r="S3692" s="26"/>
      <c r="T3692" s="26"/>
    </row>
    <row r="3693" spans="1:20" x14ac:dyDescent="0.25">
      <c r="A3693" s="2" t="s">
        <v>4493</v>
      </c>
      <c r="B3693" s="37"/>
      <c r="C3693" s="38"/>
      <c r="D3693" s="37"/>
      <c r="E3693" s="38"/>
      <c r="F3693" s="10" t="s">
        <v>334</v>
      </c>
      <c r="G3693" s="18" t="s">
        <v>10</v>
      </c>
      <c r="H3693" s="26"/>
      <c r="I3693" s="26"/>
      <c r="J3693" s="26"/>
      <c r="K3693" s="26"/>
      <c r="L3693" s="26"/>
      <c r="M3693" s="26"/>
      <c r="N3693" s="26">
        <v>90000</v>
      </c>
      <c r="O3693" s="26"/>
      <c r="P3693" s="26"/>
      <c r="Q3693" s="26"/>
      <c r="R3693" s="26"/>
      <c r="S3693" s="26"/>
      <c r="T3693" s="26"/>
    </row>
    <row r="3694" spans="1:20" x14ac:dyDescent="0.25">
      <c r="A3694" s="2" t="s">
        <v>4493</v>
      </c>
      <c r="B3694" s="37"/>
      <c r="C3694" s="38"/>
      <c r="D3694" s="37"/>
      <c r="E3694" s="38"/>
      <c r="F3694" s="10" t="s">
        <v>156</v>
      </c>
      <c r="G3694" s="18" t="s">
        <v>10</v>
      </c>
      <c r="H3694" s="26"/>
      <c r="I3694" s="26"/>
      <c r="J3694" s="26"/>
      <c r="K3694" s="26"/>
      <c r="L3694" s="26"/>
      <c r="M3694" s="26"/>
      <c r="N3694" s="26">
        <v>300000</v>
      </c>
      <c r="O3694" s="26"/>
      <c r="P3694" s="26"/>
      <c r="Q3694" s="26"/>
      <c r="R3694" s="26"/>
      <c r="S3694" s="26"/>
      <c r="T3694" s="26"/>
    </row>
    <row r="3695" spans="1:20" x14ac:dyDescent="0.25">
      <c r="A3695" s="2" t="s">
        <v>4493</v>
      </c>
      <c r="B3695" s="34"/>
      <c r="C3695" s="36"/>
      <c r="D3695" s="34"/>
      <c r="E3695" s="36"/>
      <c r="F3695" s="10" t="s">
        <v>24</v>
      </c>
      <c r="G3695" s="18" t="s">
        <v>10</v>
      </c>
      <c r="H3695" s="26"/>
      <c r="I3695" s="26"/>
      <c r="J3695" s="26"/>
      <c r="K3695" s="26"/>
      <c r="L3695" s="26"/>
      <c r="M3695" s="26"/>
      <c r="N3695" s="26"/>
      <c r="O3695" s="26">
        <v>1065000</v>
      </c>
      <c r="P3695" s="26"/>
      <c r="Q3695" s="26"/>
      <c r="R3695" s="26"/>
      <c r="S3695" s="26"/>
      <c r="T3695" s="26"/>
    </row>
    <row r="3696" spans="1:20" x14ac:dyDescent="0.25">
      <c r="A3696" s="2" t="s">
        <v>4493</v>
      </c>
      <c r="B3696" s="10" t="s">
        <v>1745</v>
      </c>
      <c r="C3696" s="10"/>
      <c r="D3696" s="10"/>
      <c r="E3696" s="10"/>
      <c r="F3696" s="10"/>
      <c r="G3696" s="10"/>
      <c r="H3696" s="27"/>
      <c r="I3696" s="27"/>
      <c r="J3696" s="27"/>
      <c r="K3696" s="27"/>
      <c r="L3696" s="27"/>
      <c r="M3696" s="27"/>
      <c r="N3696" s="27">
        <f>+N3692+N3693+N3694</f>
        <v>1065000</v>
      </c>
      <c r="O3696" s="27">
        <f>+O3695</f>
        <v>1065000</v>
      </c>
      <c r="P3696" s="27"/>
      <c r="Q3696" s="27"/>
      <c r="R3696" s="27"/>
      <c r="S3696" s="27"/>
      <c r="T3696" s="27"/>
    </row>
    <row r="3697" spans="1:20" x14ac:dyDescent="0.25">
      <c r="A3697" s="2" t="s">
        <v>4493</v>
      </c>
      <c r="B3697" s="33">
        <v>9026711</v>
      </c>
      <c r="C3697" s="35" t="s">
        <v>162</v>
      </c>
      <c r="D3697" s="33" t="s">
        <v>228</v>
      </c>
      <c r="E3697" s="35" t="s">
        <v>229</v>
      </c>
      <c r="F3697" s="10" t="s">
        <v>44</v>
      </c>
      <c r="G3697" s="18" t="s">
        <v>10</v>
      </c>
      <c r="H3697" s="26"/>
      <c r="I3697" s="26"/>
      <c r="J3697" s="26"/>
      <c r="K3697" s="26"/>
      <c r="L3697" s="26"/>
      <c r="M3697" s="26"/>
      <c r="N3697" s="26"/>
      <c r="O3697" s="26">
        <v>200000</v>
      </c>
      <c r="P3697" s="26"/>
      <c r="Q3697" s="26"/>
      <c r="R3697" s="26"/>
      <c r="S3697" s="26"/>
      <c r="T3697" s="26"/>
    </row>
    <row r="3698" spans="1:20" x14ac:dyDescent="0.25">
      <c r="A3698" s="2" t="s">
        <v>4493</v>
      </c>
      <c r="B3698" s="37"/>
      <c r="C3698" s="38"/>
      <c r="D3698" s="37"/>
      <c r="E3698" s="38"/>
      <c r="F3698" s="10" t="s">
        <v>170</v>
      </c>
      <c r="G3698" s="18" t="s">
        <v>10</v>
      </c>
      <c r="H3698" s="26"/>
      <c r="I3698" s="26"/>
      <c r="J3698" s="26"/>
      <c r="K3698" s="26"/>
      <c r="L3698" s="26"/>
      <c r="M3698" s="26"/>
      <c r="N3698" s="26">
        <v>216970</v>
      </c>
      <c r="O3698" s="26"/>
      <c r="P3698" s="26"/>
      <c r="Q3698" s="26"/>
      <c r="R3698" s="26"/>
      <c r="S3698" s="26"/>
      <c r="T3698" s="26"/>
    </row>
    <row r="3699" spans="1:20" x14ac:dyDescent="0.25">
      <c r="A3699" s="2" t="s">
        <v>4493</v>
      </c>
      <c r="B3699" s="37"/>
      <c r="C3699" s="38"/>
      <c r="D3699" s="37"/>
      <c r="E3699" s="38"/>
      <c r="F3699" s="10" t="s">
        <v>47</v>
      </c>
      <c r="G3699" s="18" t="s">
        <v>10</v>
      </c>
      <c r="H3699" s="26"/>
      <c r="I3699" s="26"/>
      <c r="J3699" s="26"/>
      <c r="K3699" s="26"/>
      <c r="L3699" s="26"/>
      <c r="M3699" s="26"/>
      <c r="N3699" s="26"/>
      <c r="O3699" s="26">
        <v>16970</v>
      </c>
      <c r="P3699" s="26"/>
      <c r="Q3699" s="26"/>
      <c r="R3699" s="26"/>
      <c r="S3699" s="26"/>
      <c r="T3699" s="26"/>
    </row>
    <row r="3700" spans="1:20" x14ac:dyDescent="0.25">
      <c r="A3700" s="2" t="s">
        <v>4493</v>
      </c>
      <c r="B3700" s="37"/>
      <c r="C3700" s="38"/>
      <c r="D3700" s="37"/>
      <c r="E3700" s="38"/>
      <c r="F3700" s="10" t="s">
        <v>13</v>
      </c>
      <c r="G3700" s="18" t="s">
        <v>10</v>
      </c>
      <c r="H3700" s="26"/>
      <c r="I3700" s="26"/>
      <c r="J3700" s="26"/>
      <c r="K3700" s="26"/>
      <c r="L3700" s="26"/>
      <c r="M3700" s="26"/>
      <c r="N3700" s="26"/>
      <c r="O3700" s="26">
        <v>28699</v>
      </c>
      <c r="P3700" s="26"/>
      <c r="Q3700" s="26"/>
      <c r="R3700" s="26"/>
      <c r="S3700" s="26"/>
      <c r="T3700" s="26"/>
    </row>
    <row r="3701" spans="1:20" x14ac:dyDescent="0.25">
      <c r="A3701" s="2" t="s">
        <v>4493</v>
      </c>
      <c r="B3701" s="34"/>
      <c r="C3701" s="36"/>
      <c r="D3701" s="34"/>
      <c r="E3701" s="36"/>
      <c r="F3701" s="10" t="s">
        <v>20</v>
      </c>
      <c r="G3701" s="18" t="s">
        <v>10</v>
      </c>
      <c r="H3701" s="26"/>
      <c r="I3701" s="26"/>
      <c r="J3701" s="26"/>
      <c r="K3701" s="26"/>
      <c r="L3701" s="26"/>
      <c r="M3701" s="26"/>
      <c r="N3701" s="26">
        <v>28699</v>
      </c>
      <c r="O3701" s="26"/>
      <c r="P3701" s="26"/>
      <c r="Q3701" s="26"/>
      <c r="R3701" s="26"/>
      <c r="S3701" s="26"/>
      <c r="T3701" s="26"/>
    </row>
    <row r="3702" spans="1:20" x14ac:dyDescent="0.25">
      <c r="A3702" s="2" t="s">
        <v>4493</v>
      </c>
      <c r="B3702" s="10" t="s">
        <v>1746</v>
      </c>
      <c r="C3702" s="10"/>
      <c r="D3702" s="10"/>
      <c r="E3702" s="10"/>
      <c r="F3702" s="10"/>
      <c r="G3702" s="10"/>
      <c r="H3702" s="27"/>
      <c r="I3702" s="27"/>
      <c r="J3702" s="27"/>
      <c r="K3702" s="27"/>
      <c r="L3702" s="27"/>
      <c r="M3702" s="27"/>
      <c r="N3702" s="27">
        <f>+N3701+N3698</f>
        <v>245669</v>
      </c>
      <c r="O3702" s="27">
        <f>+O3700+O3699+O3697</f>
        <v>245669</v>
      </c>
      <c r="P3702" s="27"/>
      <c r="Q3702" s="27"/>
      <c r="R3702" s="27"/>
      <c r="S3702" s="27"/>
      <c r="T3702" s="27"/>
    </row>
    <row r="3703" spans="1:20" x14ac:dyDescent="0.25">
      <c r="A3703" s="2" t="s">
        <v>4493</v>
      </c>
      <c r="B3703" s="33">
        <v>8894612</v>
      </c>
      <c r="C3703" s="35" t="s">
        <v>190</v>
      </c>
      <c r="D3703" s="33" t="s">
        <v>303</v>
      </c>
      <c r="E3703" s="35" t="s">
        <v>304</v>
      </c>
      <c r="F3703" s="10" t="s">
        <v>128</v>
      </c>
      <c r="G3703" s="18" t="s">
        <v>10</v>
      </c>
      <c r="H3703" s="26"/>
      <c r="I3703" s="26"/>
      <c r="J3703" s="26"/>
      <c r="K3703" s="26"/>
      <c r="L3703" s="26"/>
      <c r="M3703" s="26"/>
      <c r="N3703" s="26">
        <v>22050</v>
      </c>
      <c r="O3703" s="26"/>
      <c r="P3703" s="26"/>
      <c r="Q3703" s="26"/>
      <c r="R3703" s="26"/>
      <c r="S3703" s="26"/>
      <c r="T3703" s="26"/>
    </row>
    <row r="3704" spans="1:20" x14ac:dyDescent="0.25">
      <c r="A3704" s="2" t="s">
        <v>4493</v>
      </c>
      <c r="B3704" s="37"/>
      <c r="C3704" s="38"/>
      <c r="D3704" s="37"/>
      <c r="E3704" s="38"/>
      <c r="F3704" s="10" t="s">
        <v>9</v>
      </c>
      <c r="G3704" s="18" t="s">
        <v>10</v>
      </c>
      <c r="H3704" s="26"/>
      <c r="I3704" s="26"/>
      <c r="J3704" s="26"/>
      <c r="K3704" s="26"/>
      <c r="L3704" s="26"/>
      <c r="M3704" s="26"/>
      <c r="N3704" s="26">
        <v>70000</v>
      </c>
      <c r="O3704" s="26"/>
      <c r="P3704" s="26"/>
      <c r="Q3704" s="26"/>
      <c r="R3704" s="26"/>
      <c r="S3704" s="26"/>
      <c r="T3704" s="26"/>
    </row>
    <row r="3705" spans="1:20" x14ac:dyDescent="0.25">
      <c r="A3705" s="2" t="s">
        <v>4493</v>
      </c>
      <c r="B3705" s="37"/>
      <c r="C3705" s="38"/>
      <c r="D3705" s="37"/>
      <c r="E3705" s="38"/>
      <c r="F3705" s="10" t="s">
        <v>11</v>
      </c>
      <c r="G3705" s="18" t="s">
        <v>10</v>
      </c>
      <c r="H3705" s="26"/>
      <c r="I3705" s="26"/>
      <c r="J3705" s="26"/>
      <c r="K3705" s="26"/>
      <c r="L3705" s="26"/>
      <c r="M3705" s="26"/>
      <c r="N3705" s="26">
        <v>105000</v>
      </c>
      <c r="O3705" s="26"/>
      <c r="P3705" s="26"/>
      <c r="Q3705" s="26"/>
      <c r="R3705" s="26"/>
      <c r="S3705" s="26"/>
      <c r="T3705" s="26"/>
    </row>
    <row r="3706" spans="1:20" x14ac:dyDescent="0.25">
      <c r="A3706" s="2" t="s">
        <v>4493</v>
      </c>
      <c r="B3706" s="37"/>
      <c r="C3706" s="38"/>
      <c r="D3706" s="37"/>
      <c r="E3706" s="38"/>
      <c r="F3706" s="10" t="s">
        <v>14</v>
      </c>
      <c r="G3706" s="18" t="s">
        <v>10</v>
      </c>
      <c r="H3706" s="26"/>
      <c r="I3706" s="26"/>
      <c r="J3706" s="26"/>
      <c r="K3706" s="26"/>
      <c r="L3706" s="26"/>
      <c r="M3706" s="26"/>
      <c r="N3706" s="26">
        <v>5000</v>
      </c>
      <c r="O3706" s="26"/>
      <c r="P3706" s="26"/>
      <c r="Q3706" s="26"/>
      <c r="R3706" s="26"/>
      <c r="S3706" s="26"/>
      <c r="T3706" s="26"/>
    </row>
    <row r="3707" spans="1:20" x14ac:dyDescent="0.25">
      <c r="A3707" s="2" t="s">
        <v>4493</v>
      </c>
      <c r="B3707" s="37"/>
      <c r="C3707" s="38"/>
      <c r="D3707" s="37"/>
      <c r="E3707" s="38"/>
      <c r="F3707" s="10" t="s">
        <v>129</v>
      </c>
      <c r="G3707" s="18" t="s">
        <v>10</v>
      </c>
      <c r="H3707" s="26"/>
      <c r="I3707" s="26"/>
      <c r="J3707" s="26"/>
      <c r="K3707" s="26"/>
      <c r="L3707" s="26"/>
      <c r="M3707" s="26"/>
      <c r="N3707" s="26">
        <v>1719</v>
      </c>
      <c r="O3707" s="26"/>
      <c r="P3707" s="26"/>
      <c r="Q3707" s="26"/>
      <c r="R3707" s="26"/>
      <c r="S3707" s="26"/>
      <c r="T3707" s="26"/>
    </row>
    <row r="3708" spans="1:20" x14ac:dyDescent="0.25">
      <c r="A3708" s="2" t="s">
        <v>4493</v>
      </c>
      <c r="B3708" s="37"/>
      <c r="C3708" s="38"/>
      <c r="D3708" s="37"/>
      <c r="E3708" s="38"/>
      <c r="F3708" s="10" t="s">
        <v>18</v>
      </c>
      <c r="G3708" s="18" t="s">
        <v>10</v>
      </c>
      <c r="H3708" s="26"/>
      <c r="I3708" s="26"/>
      <c r="J3708" s="26"/>
      <c r="K3708" s="26"/>
      <c r="L3708" s="26"/>
      <c r="M3708" s="26"/>
      <c r="N3708" s="26">
        <v>131317</v>
      </c>
      <c r="O3708" s="26"/>
      <c r="P3708" s="26"/>
      <c r="Q3708" s="26"/>
      <c r="R3708" s="26"/>
      <c r="S3708" s="26"/>
      <c r="T3708" s="26"/>
    </row>
    <row r="3709" spans="1:20" x14ac:dyDescent="0.25">
      <c r="A3709" s="2" t="s">
        <v>4493</v>
      </c>
      <c r="B3709" s="37"/>
      <c r="C3709" s="38"/>
      <c r="D3709" s="34"/>
      <c r="E3709" s="36"/>
      <c r="F3709" s="10" t="s">
        <v>194</v>
      </c>
      <c r="G3709" s="18" t="s">
        <v>10</v>
      </c>
      <c r="H3709" s="26"/>
      <c r="I3709" s="26"/>
      <c r="J3709" s="26"/>
      <c r="K3709" s="26"/>
      <c r="L3709" s="26"/>
      <c r="M3709" s="26"/>
      <c r="N3709" s="26">
        <v>100000</v>
      </c>
      <c r="O3709" s="26"/>
      <c r="P3709" s="26"/>
      <c r="Q3709" s="26"/>
      <c r="R3709" s="26"/>
      <c r="S3709" s="26"/>
      <c r="T3709" s="26"/>
    </row>
    <row r="3710" spans="1:20" x14ac:dyDescent="0.25">
      <c r="A3710" s="2" t="s">
        <v>4493</v>
      </c>
      <c r="B3710" s="37"/>
      <c r="C3710" s="38"/>
      <c r="D3710" s="33" t="s">
        <v>397</v>
      </c>
      <c r="E3710" s="35" t="s">
        <v>398</v>
      </c>
      <c r="F3710" s="10" t="s">
        <v>128</v>
      </c>
      <c r="G3710" s="18" t="s">
        <v>10</v>
      </c>
      <c r="H3710" s="26"/>
      <c r="I3710" s="26"/>
      <c r="J3710" s="26"/>
      <c r="K3710" s="26"/>
      <c r="L3710" s="26"/>
      <c r="M3710" s="26"/>
      <c r="N3710" s="26"/>
      <c r="O3710" s="26">
        <v>167500</v>
      </c>
      <c r="P3710" s="26"/>
      <c r="Q3710" s="26"/>
      <c r="R3710" s="26"/>
      <c r="S3710" s="26"/>
      <c r="T3710" s="26"/>
    </row>
    <row r="3711" spans="1:20" x14ac:dyDescent="0.25">
      <c r="A3711" s="2" t="s">
        <v>4493</v>
      </c>
      <c r="B3711" s="34"/>
      <c r="C3711" s="36"/>
      <c r="D3711" s="34"/>
      <c r="E3711" s="36"/>
      <c r="F3711" s="10" t="s">
        <v>18</v>
      </c>
      <c r="G3711" s="18" t="s">
        <v>10</v>
      </c>
      <c r="H3711" s="26"/>
      <c r="I3711" s="26"/>
      <c r="J3711" s="26"/>
      <c r="K3711" s="26"/>
      <c r="L3711" s="26"/>
      <c r="M3711" s="26"/>
      <c r="N3711" s="26"/>
      <c r="O3711" s="26">
        <v>267586</v>
      </c>
      <c r="P3711" s="26"/>
      <c r="Q3711" s="26"/>
      <c r="R3711" s="26"/>
      <c r="S3711" s="26"/>
      <c r="T3711" s="26"/>
    </row>
    <row r="3712" spans="1:20" x14ac:dyDescent="0.25">
      <c r="A3712" s="2" t="s">
        <v>4493</v>
      </c>
      <c r="B3712" s="10" t="s">
        <v>1747</v>
      </c>
      <c r="C3712" s="10"/>
      <c r="D3712" s="10"/>
      <c r="E3712" s="10"/>
      <c r="F3712" s="10"/>
      <c r="G3712" s="10"/>
      <c r="H3712" s="27"/>
      <c r="I3712" s="27"/>
      <c r="J3712" s="27"/>
      <c r="K3712" s="27"/>
      <c r="L3712" s="27"/>
      <c r="M3712" s="27"/>
      <c r="N3712" s="27">
        <f>SUM(N3703:N3711)</f>
        <v>435086</v>
      </c>
      <c r="O3712" s="27">
        <f>SUM(O3703:O3711)</f>
        <v>435086</v>
      </c>
      <c r="P3712" s="27"/>
      <c r="Q3712" s="27"/>
      <c r="R3712" s="27"/>
      <c r="S3712" s="27"/>
      <c r="T3712" s="27"/>
    </row>
    <row r="3713" spans="1:20" x14ac:dyDescent="0.25">
      <c r="A3713" s="2" t="s">
        <v>4493</v>
      </c>
      <c r="B3713" s="33">
        <v>8936630</v>
      </c>
      <c r="C3713" s="35" t="s">
        <v>59</v>
      </c>
      <c r="D3713" s="33" t="s">
        <v>1541</v>
      </c>
      <c r="E3713" s="35" t="s">
        <v>1542</v>
      </c>
      <c r="F3713" s="10" t="s">
        <v>44</v>
      </c>
      <c r="G3713" s="18" t="s">
        <v>10</v>
      </c>
      <c r="H3713" s="26"/>
      <c r="I3713" s="26"/>
      <c r="J3713" s="26"/>
      <c r="K3713" s="26"/>
      <c r="L3713" s="26"/>
      <c r="M3713" s="26"/>
      <c r="N3713" s="26">
        <v>60000</v>
      </c>
      <c r="O3713" s="26"/>
      <c r="P3713" s="26"/>
      <c r="Q3713" s="26"/>
      <c r="R3713" s="26"/>
      <c r="S3713" s="26"/>
      <c r="T3713" s="26"/>
    </row>
    <row r="3714" spans="1:20" x14ac:dyDescent="0.25">
      <c r="A3714" s="2" t="s">
        <v>4493</v>
      </c>
      <c r="B3714" s="37"/>
      <c r="C3714" s="36"/>
      <c r="D3714" s="34"/>
      <c r="E3714" s="36"/>
      <c r="F3714" s="10" t="s">
        <v>417</v>
      </c>
      <c r="G3714" s="18" t="s">
        <v>10</v>
      </c>
      <c r="H3714" s="26"/>
      <c r="I3714" s="26"/>
      <c r="J3714" s="26"/>
      <c r="K3714" s="26"/>
      <c r="L3714" s="26"/>
      <c r="M3714" s="26"/>
      <c r="N3714" s="26"/>
      <c r="O3714" s="26">
        <v>60000</v>
      </c>
      <c r="P3714" s="26"/>
      <c r="Q3714" s="26"/>
      <c r="R3714" s="26"/>
      <c r="S3714" s="26"/>
      <c r="T3714" s="26"/>
    </row>
    <row r="3715" spans="1:20" x14ac:dyDescent="0.25">
      <c r="A3715" s="2" t="s">
        <v>4493</v>
      </c>
      <c r="B3715" s="37"/>
      <c r="C3715" s="35" t="s">
        <v>310</v>
      </c>
      <c r="D3715" s="33" t="s">
        <v>400</v>
      </c>
      <c r="E3715" s="35" t="s">
        <v>401</v>
      </c>
      <c r="F3715" s="10" t="s">
        <v>20</v>
      </c>
      <c r="G3715" s="18" t="s">
        <v>10</v>
      </c>
      <c r="H3715" s="26"/>
      <c r="I3715" s="26"/>
      <c r="J3715" s="26"/>
      <c r="K3715" s="26"/>
      <c r="L3715" s="26"/>
      <c r="M3715" s="26"/>
      <c r="N3715" s="26"/>
      <c r="O3715" s="26">
        <v>2000000</v>
      </c>
      <c r="P3715" s="26"/>
      <c r="Q3715" s="26"/>
      <c r="R3715" s="26"/>
      <c r="S3715" s="26"/>
      <c r="T3715" s="26"/>
    </row>
    <row r="3716" spans="1:20" x14ac:dyDescent="0.25">
      <c r="A3716" s="2" t="s">
        <v>4493</v>
      </c>
      <c r="B3716" s="34"/>
      <c r="C3716" s="36"/>
      <c r="D3716" s="34"/>
      <c r="E3716" s="36"/>
      <c r="F3716" s="10" t="s">
        <v>515</v>
      </c>
      <c r="G3716" s="18" t="s">
        <v>10</v>
      </c>
      <c r="H3716" s="26"/>
      <c r="I3716" s="26"/>
      <c r="J3716" s="26"/>
      <c r="K3716" s="26"/>
      <c r="L3716" s="26"/>
      <c r="M3716" s="26"/>
      <c r="N3716" s="26">
        <v>2000000</v>
      </c>
      <c r="O3716" s="26"/>
      <c r="P3716" s="26"/>
      <c r="Q3716" s="26"/>
      <c r="R3716" s="26"/>
      <c r="S3716" s="26"/>
      <c r="T3716" s="26"/>
    </row>
    <row r="3717" spans="1:20" x14ac:dyDescent="0.25">
      <c r="A3717" s="2" t="s">
        <v>4493</v>
      </c>
      <c r="B3717" s="10" t="s">
        <v>1748</v>
      </c>
      <c r="C3717" s="10"/>
      <c r="D3717" s="10"/>
      <c r="E3717" s="10"/>
      <c r="F3717" s="10"/>
      <c r="G3717" s="10"/>
      <c r="H3717" s="27"/>
      <c r="I3717" s="27"/>
      <c r="J3717" s="27"/>
      <c r="K3717" s="27"/>
      <c r="L3717" s="27"/>
      <c r="M3717" s="27"/>
      <c r="N3717" s="27">
        <f>+N3716+N3713</f>
        <v>2060000</v>
      </c>
      <c r="O3717" s="27">
        <f>+O3715+O3714</f>
        <v>2060000</v>
      </c>
      <c r="P3717" s="27"/>
      <c r="Q3717" s="27"/>
      <c r="R3717" s="27"/>
      <c r="S3717" s="27"/>
      <c r="T3717" s="27"/>
    </row>
    <row r="3718" spans="1:20" x14ac:dyDescent="0.25">
      <c r="A3718" s="2" t="s">
        <v>4493</v>
      </c>
      <c r="B3718" s="10">
        <v>8944282</v>
      </c>
      <c r="C3718" s="18" t="s">
        <v>41</v>
      </c>
      <c r="D3718" s="10" t="s">
        <v>1442</v>
      </c>
      <c r="E3718" s="18" t="s">
        <v>1443</v>
      </c>
      <c r="F3718" s="10" t="s">
        <v>24</v>
      </c>
      <c r="G3718" s="18" t="s">
        <v>10</v>
      </c>
      <c r="H3718" s="26"/>
      <c r="I3718" s="26"/>
      <c r="J3718" s="26"/>
      <c r="K3718" s="26"/>
      <c r="L3718" s="26"/>
      <c r="M3718" s="26"/>
      <c r="N3718" s="26"/>
      <c r="O3718" s="26">
        <v>198000</v>
      </c>
      <c r="P3718" s="26"/>
      <c r="Q3718" s="26"/>
      <c r="R3718" s="26"/>
      <c r="S3718" s="26"/>
      <c r="T3718" s="26"/>
    </row>
    <row r="3719" spans="1:20" x14ac:dyDescent="0.25">
      <c r="A3719" s="2" t="s">
        <v>4493</v>
      </c>
      <c r="B3719" s="10"/>
      <c r="C3719" s="18"/>
      <c r="D3719" s="10" t="s">
        <v>1749</v>
      </c>
      <c r="E3719" s="18" t="s">
        <v>1750</v>
      </c>
      <c r="F3719" s="10" t="s">
        <v>17</v>
      </c>
      <c r="G3719" s="18" t="s">
        <v>10</v>
      </c>
      <c r="H3719" s="26"/>
      <c r="I3719" s="26"/>
      <c r="J3719" s="26"/>
      <c r="K3719" s="26"/>
      <c r="L3719" s="26"/>
      <c r="M3719" s="26"/>
      <c r="N3719" s="26">
        <v>198000</v>
      </c>
      <c r="O3719" s="26"/>
      <c r="P3719" s="26"/>
      <c r="Q3719" s="26"/>
      <c r="R3719" s="26"/>
      <c r="S3719" s="26"/>
      <c r="T3719" s="26"/>
    </row>
    <row r="3720" spans="1:20" x14ac:dyDescent="0.25">
      <c r="A3720" s="2" t="s">
        <v>4493</v>
      </c>
      <c r="B3720" s="10" t="s">
        <v>1751</v>
      </c>
      <c r="C3720" s="10"/>
      <c r="D3720" s="10"/>
      <c r="E3720" s="10"/>
      <c r="F3720" s="10"/>
      <c r="G3720" s="10"/>
      <c r="H3720" s="27"/>
      <c r="I3720" s="27"/>
      <c r="J3720" s="27"/>
      <c r="K3720" s="27"/>
      <c r="L3720" s="27"/>
      <c r="M3720" s="27"/>
      <c r="N3720" s="27"/>
      <c r="O3720" s="27"/>
      <c r="P3720" s="27"/>
      <c r="Q3720" s="27"/>
      <c r="R3720" s="27"/>
      <c r="S3720" s="27"/>
      <c r="T3720" s="27"/>
    </row>
    <row r="3721" spans="1:20" x14ac:dyDescent="0.25">
      <c r="A3721" s="2" t="s">
        <v>4493</v>
      </c>
      <c r="B3721" s="33">
        <v>8901079</v>
      </c>
      <c r="C3721" s="35" t="s">
        <v>88</v>
      </c>
      <c r="D3721" s="33" t="s">
        <v>89</v>
      </c>
      <c r="E3721" s="35" t="s">
        <v>90</v>
      </c>
      <c r="F3721" s="10" t="s">
        <v>11</v>
      </c>
      <c r="G3721" s="18" t="s">
        <v>10</v>
      </c>
      <c r="H3721" s="26"/>
      <c r="I3721" s="26"/>
      <c r="J3721" s="26"/>
      <c r="K3721" s="26"/>
      <c r="L3721" s="26"/>
      <c r="M3721" s="26"/>
      <c r="N3721" s="26"/>
      <c r="O3721" s="26">
        <v>120000</v>
      </c>
      <c r="P3721" s="26"/>
      <c r="Q3721" s="26"/>
      <c r="R3721" s="26"/>
      <c r="S3721" s="26"/>
      <c r="T3721" s="26"/>
    </row>
    <row r="3722" spans="1:20" x14ac:dyDescent="0.25">
      <c r="A3722" s="2" t="s">
        <v>4493</v>
      </c>
      <c r="B3722" s="37"/>
      <c r="C3722" s="38"/>
      <c r="D3722" s="37"/>
      <c r="E3722" s="38"/>
      <c r="F3722" s="10" t="s">
        <v>103</v>
      </c>
      <c r="G3722" s="18" t="s">
        <v>10</v>
      </c>
      <c r="H3722" s="26"/>
      <c r="I3722" s="26"/>
      <c r="J3722" s="26"/>
      <c r="K3722" s="26"/>
      <c r="L3722" s="26"/>
      <c r="M3722" s="26"/>
      <c r="N3722" s="26">
        <v>60000</v>
      </c>
      <c r="O3722" s="26"/>
      <c r="P3722" s="26"/>
      <c r="Q3722" s="26"/>
      <c r="R3722" s="26"/>
      <c r="S3722" s="26"/>
      <c r="T3722" s="26"/>
    </row>
    <row r="3723" spans="1:20" x14ac:dyDescent="0.25">
      <c r="A3723" s="2" t="s">
        <v>4493</v>
      </c>
      <c r="B3723" s="37"/>
      <c r="C3723" s="38"/>
      <c r="D3723" s="37"/>
      <c r="E3723" s="38"/>
      <c r="F3723" s="10" t="s">
        <v>14</v>
      </c>
      <c r="G3723" s="18" t="s">
        <v>10</v>
      </c>
      <c r="H3723" s="26"/>
      <c r="I3723" s="26"/>
      <c r="J3723" s="26"/>
      <c r="K3723" s="26"/>
      <c r="L3723" s="26"/>
      <c r="M3723" s="26"/>
      <c r="N3723" s="26">
        <v>100000</v>
      </c>
      <c r="O3723" s="26"/>
      <c r="P3723" s="26"/>
      <c r="Q3723" s="26"/>
      <c r="R3723" s="26"/>
      <c r="S3723" s="26"/>
      <c r="T3723" s="26"/>
    </row>
    <row r="3724" spans="1:20" x14ac:dyDescent="0.25">
      <c r="A3724" s="2" t="s">
        <v>4493</v>
      </c>
      <c r="B3724" s="37"/>
      <c r="C3724" s="38"/>
      <c r="D3724" s="37"/>
      <c r="E3724" s="38"/>
      <c r="F3724" s="10" t="s">
        <v>15</v>
      </c>
      <c r="G3724" s="18" t="s">
        <v>10</v>
      </c>
      <c r="H3724" s="26"/>
      <c r="I3724" s="26"/>
      <c r="J3724" s="26"/>
      <c r="K3724" s="26"/>
      <c r="L3724" s="26"/>
      <c r="M3724" s="26"/>
      <c r="N3724" s="26">
        <v>200000</v>
      </c>
      <c r="O3724" s="26"/>
      <c r="P3724" s="26"/>
      <c r="Q3724" s="26"/>
      <c r="R3724" s="26"/>
      <c r="S3724" s="26"/>
      <c r="T3724" s="26"/>
    </row>
    <row r="3725" spans="1:20" x14ac:dyDescent="0.25">
      <c r="A3725" s="2" t="s">
        <v>4493</v>
      </c>
      <c r="B3725" s="37"/>
      <c r="C3725" s="38"/>
      <c r="D3725" s="37"/>
      <c r="E3725" s="38"/>
      <c r="F3725" s="10" t="s">
        <v>16</v>
      </c>
      <c r="G3725" s="18" t="s">
        <v>10</v>
      </c>
      <c r="H3725" s="26"/>
      <c r="I3725" s="26"/>
      <c r="J3725" s="26"/>
      <c r="K3725" s="26"/>
      <c r="L3725" s="26"/>
      <c r="M3725" s="26"/>
      <c r="N3725" s="26">
        <v>250000</v>
      </c>
      <c r="O3725" s="26"/>
      <c r="P3725" s="26"/>
      <c r="Q3725" s="26"/>
      <c r="R3725" s="26"/>
      <c r="S3725" s="26"/>
      <c r="T3725" s="26"/>
    </row>
    <row r="3726" spans="1:20" x14ac:dyDescent="0.25">
      <c r="A3726" s="2" t="s">
        <v>4493</v>
      </c>
      <c r="B3726" s="37"/>
      <c r="C3726" s="38"/>
      <c r="D3726" s="37"/>
      <c r="E3726" s="38"/>
      <c r="F3726" s="10" t="s">
        <v>96</v>
      </c>
      <c r="G3726" s="18" t="s">
        <v>10</v>
      </c>
      <c r="H3726" s="26"/>
      <c r="I3726" s="26"/>
      <c r="J3726" s="26"/>
      <c r="K3726" s="26"/>
      <c r="L3726" s="26"/>
      <c r="M3726" s="26"/>
      <c r="N3726" s="26"/>
      <c r="O3726" s="26">
        <v>700000</v>
      </c>
      <c r="P3726" s="26"/>
      <c r="Q3726" s="26"/>
      <c r="R3726" s="26"/>
      <c r="S3726" s="26"/>
      <c r="T3726" s="26"/>
    </row>
    <row r="3727" spans="1:20" x14ac:dyDescent="0.25">
      <c r="A3727" s="2" t="s">
        <v>4493</v>
      </c>
      <c r="B3727" s="37"/>
      <c r="C3727" s="38"/>
      <c r="D3727" s="37"/>
      <c r="E3727" s="38"/>
      <c r="F3727" s="10" t="s">
        <v>21</v>
      </c>
      <c r="G3727" s="18" t="s">
        <v>10</v>
      </c>
      <c r="H3727" s="26"/>
      <c r="I3727" s="26"/>
      <c r="J3727" s="26"/>
      <c r="K3727" s="26"/>
      <c r="L3727" s="26"/>
      <c r="M3727" s="26"/>
      <c r="N3727" s="26">
        <v>200000</v>
      </c>
      <c r="O3727" s="26"/>
      <c r="P3727" s="26"/>
      <c r="Q3727" s="26"/>
      <c r="R3727" s="26"/>
      <c r="S3727" s="26"/>
      <c r="T3727" s="26"/>
    </row>
    <row r="3728" spans="1:20" x14ac:dyDescent="0.25">
      <c r="A3728" s="2" t="s">
        <v>4493</v>
      </c>
      <c r="B3728" s="34"/>
      <c r="C3728" s="36"/>
      <c r="D3728" s="34"/>
      <c r="E3728" s="36"/>
      <c r="F3728" s="10" t="s">
        <v>329</v>
      </c>
      <c r="G3728" s="18" t="s">
        <v>10</v>
      </c>
      <c r="H3728" s="26"/>
      <c r="I3728" s="26"/>
      <c r="J3728" s="26"/>
      <c r="K3728" s="26"/>
      <c r="L3728" s="26"/>
      <c r="M3728" s="26"/>
      <c r="N3728" s="26">
        <v>10000</v>
      </c>
      <c r="O3728" s="26"/>
      <c r="P3728" s="26"/>
      <c r="Q3728" s="26"/>
      <c r="R3728" s="26"/>
      <c r="S3728" s="26"/>
      <c r="T3728" s="26"/>
    </row>
    <row r="3729" spans="1:20" x14ac:dyDescent="0.25">
      <c r="A3729" s="2" t="s">
        <v>4493</v>
      </c>
      <c r="B3729" s="10" t="s">
        <v>1752</v>
      </c>
      <c r="C3729" s="10"/>
      <c r="D3729" s="10"/>
      <c r="E3729" s="10"/>
      <c r="F3729" s="10"/>
      <c r="G3729" s="10"/>
      <c r="H3729" s="27"/>
      <c r="I3729" s="27"/>
      <c r="J3729" s="27"/>
      <c r="K3729" s="27"/>
      <c r="L3729" s="27"/>
      <c r="M3729" s="27"/>
      <c r="N3729" s="27">
        <f>+N3728+N3727+N3725+N3724+N3723+N3722+N3719</f>
        <v>1018000</v>
      </c>
      <c r="O3729" s="27">
        <f>+O3726+O3721+O3718</f>
        <v>1018000</v>
      </c>
      <c r="P3729" s="27"/>
      <c r="Q3729" s="27"/>
      <c r="R3729" s="27"/>
      <c r="S3729" s="27"/>
      <c r="T3729" s="27"/>
    </row>
    <row r="3730" spans="1:20" x14ac:dyDescent="0.25">
      <c r="A3730" s="2" t="s">
        <v>4493</v>
      </c>
      <c r="B3730" s="33">
        <v>8971307</v>
      </c>
      <c r="C3730" s="35" t="s">
        <v>88</v>
      </c>
      <c r="D3730" s="33" t="s">
        <v>483</v>
      </c>
      <c r="E3730" s="35" t="s">
        <v>484</v>
      </c>
      <c r="F3730" s="10" t="s">
        <v>44</v>
      </c>
      <c r="G3730" s="18" t="s">
        <v>10</v>
      </c>
      <c r="H3730" s="26"/>
      <c r="I3730" s="26"/>
      <c r="J3730" s="26"/>
      <c r="K3730" s="26"/>
      <c r="L3730" s="26"/>
      <c r="M3730" s="26"/>
      <c r="N3730" s="26"/>
      <c r="O3730" s="26">
        <v>178410</v>
      </c>
      <c r="P3730" s="26"/>
      <c r="Q3730" s="26"/>
      <c r="R3730" s="26"/>
      <c r="S3730" s="26"/>
      <c r="T3730" s="26"/>
    </row>
    <row r="3731" spans="1:20" x14ac:dyDescent="0.25">
      <c r="A3731" s="2" t="s">
        <v>4493</v>
      </c>
      <c r="B3731" s="37"/>
      <c r="C3731" s="38"/>
      <c r="D3731" s="37"/>
      <c r="E3731" s="38"/>
      <c r="F3731" s="10" t="s">
        <v>53</v>
      </c>
      <c r="G3731" s="18" t="s">
        <v>10</v>
      </c>
      <c r="H3731" s="26"/>
      <c r="I3731" s="26"/>
      <c r="J3731" s="26"/>
      <c r="K3731" s="26"/>
      <c r="L3731" s="26"/>
      <c r="M3731" s="26"/>
      <c r="N3731" s="26">
        <v>42000</v>
      </c>
      <c r="O3731" s="26"/>
      <c r="P3731" s="26"/>
      <c r="Q3731" s="26"/>
      <c r="R3731" s="26"/>
      <c r="S3731" s="26"/>
      <c r="T3731" s="26"/>
    </row>
    <row r="3732" spans="1:20" x14ac:dyDescent="0.25">
      <c r="A3732" s="2" t="s">
        <v>4493</v>
      </c>
      <c r="B3732" s="37"/>
      <c r="C3732" s="38"/>
      <c r="D3732" s="37"/>
      <c r="E3732" s="38"/>
      <c r="F3732" s="10" t="s">
        <v>129</v>
      </c>
      <c r="G3732" s="18" t="s">
        <v>10</v>
      </c>
      <c r="H3732" s="26"/>
      <c r="I3732" s="26"/>
      <c r="J3732" s="26"/>
      <c r="K3732" s="26"/>
      <c r="L3732" s="26"/>
      <c r="M3732" s="26"/>
      <c r="N3732" s="26">
        <v>17500</v>
      </c>
      <c r="O3732" s="26"/>
      <c r="P3732" s="26"/>
      <c r="Q3732" s="26"/>
      <c r="R3732" s="26"/>
      <c r="S3732" s="26"/>
      <c r="T3732" s="26"/>
    </row>
    <row r="3733" spans="1:20" x14ac:dyDescent="0.25">
      <c r="A3733" s="2" t="s">
        <v>4493</v>
      </c>
      <c r="B3733" s="37"/>
      <c r="C3733" s="38"/>
      <c r="D3733" s="37"/>
      <c r="E3733" s="38"/>
      <c r="F3733" s="10" t="s">
        <v>15</v>
      </c>
      <c r="G3733" s="18" t="s">
        <v>10</v>
      </c>
      <c r="H3733" s="26"/>
      <c r="I3733" s="26"/>
      <c r="J3733" s="26"/>
      <c r="K3733" s="26"/>
      <c r="L3733" s="26"/>
      <c r="M3733" s="26"/>
      <c r="N3733" s="26">
        <v>18410</v>
      </c>
      <c r="O3733" s="26"/>
      <c r="P3733" s="26"/>
      <c r="Q3733" s="26"/>
      <c r="R3733" s="26"/>
      <c r="S3733" s="26"/>
      <c r="T3733" s="26"/>
    </row>
    <row r="3734" spans="1:20" x14ac:dyDescent="0.25">
      <c r="A3734" s="2" t="s">
        <v>4493</v>
      </c>
      <c r="B3734" s="34"/>
      <c r="C3734" s="36"/>
      <c r="D3734" s="34"/>
      <c r="E3734" s="36"/>
      <c r="F3734" s="10" t="s">
        <v>20</v>
      </c>
      <c r="G3734" s="18" t="s">
        <v>10</v>
      </c>
      <c r="H3734" s="26"/>
      <c r="I3734" s="26"/>
      <c r="J3734" s="26"/>
      <c r="K3734" s="26"/>
      <c r="L3734" s="26"/>
      <c r="M3734" s="26"/>
      <c r="N3734" s="26">
        <v>100500</v>
      </c>
      <c r="O3734" s="26"/>
      <c r="P3734" s="26"/>
      <c r="Q3734" s="26"/>
      <c r="R3734" s="26"/>
      <c r="S3734" s="26"/>
      <c r="T3734" s="26"/>
    </row>
    <row r="3735" spans="1:20" x14ac:dyDescent="0.25">
      <c r="A3735" s="2" t="s">
        <v>4493</v>
      </c>
      <c r="B3735" s="10" t="s">
        <v>1753</v>
      </c>
      <c r="C3735" s="10"/>
      <c r="D3735" s="10"/>
      <c r="E3735" s="10"/>
      <c r="F3735" s="10"/>
      <c r="G3735" s="10"/>
      <c r="H3735" s="27"/>
      <c r="I3735" s="27"/>
      <c r="J3735" s="27"/>
      <c r="K3735" s="27"/>
      <c r="L3735" s="27"/>
      <c r="M3735" s="27"/>
      <c r="N3735" s="27">
        <f>SUM(N3730:N3734)</f>
        <v>178410</v>
      </c>
      <c r="O3735" s="27">
        <f>SUM(O3730:O3734)</f>
        <v>178410</v>
      </c>
      <c r="P3735" s="27"/>
      <c r="Q3735" s="27"/>
      <c r="R3735" s="27"/>
      <c r="S3735" s="27"/>
      <c r="T3735" s="27"/>
    </row>
    <row r="3736" spans="1:20" x14ac:dyDescent="0.25">
      <c r="A3736" s="2" t="s">
        <v>4493</v>
      </c>
      <c r="B3736" s="33">
        <v>8969289</v>
      </c>
      <c r="C3736" s="35" t="s">
        <v>88</v>
      </c>
      <c r="D3736" s="33" t="s">
        <v>993</v>
      </c>
      <c r="E3736" s="35" t="s">
        <v>994</v>
      </c>
      <c r="F3736" s="10" t="s">
        <v>129</v>
      </c>
      <c r="G3736" s="18" t="s">
        <v>10</v>
      </c>
      <c r="H3736" s="26"/>
      <c r="I3736" s="26"/>
      <c r="J3736" s="26"/>
      <c r="K3736" s="26"/>
      <c r="L3736" s="26"/>
      <c r="M3736" s="26"/>
      <c r="N3736" s="26"/>
      <c r="O3736" s="26">
        <v>60000</v>
      </c>
      <c r="P3736" s="26"/>
      <c r="Q3736" s="26"/>
      <c r="R3736" s="26"/>
      <c r="S3736" s="26"/>
      <c r="T3736" s="26"/>
    </row>
    <row r="3737" spans="1:20" x14ac:dyDescent="0.25">
      <c r="A3737" s="2" t="s">
        <v>4493</v>
      </c>
      <c r="B3737" s="37"/>
      <c r="C3737" s="38"/>
      <c r="D3737" s="37"/>
      <c r="E3737" s="38"/>
      <c r="F3737" s="10" t="s">
        <v>96</v>
      </c>
      <c r="G3737" s="18" t="s">
        <v>10</v>
      </c>
      <c r="H3737" s="26"/>
      <c r="I3737" s="26"/>
      <c r="J3737" s="26"/>
      <c r="K3737" s="26"/>
      <c r="L3737" s="26"/>
      <c r="M3737" s="26"/>
      <c r="N3737" s="26">
        <v>500000</v>
      </c>
      <c r="O3737" s="26"/>
      <c r="P3737" s="26"/>
      <c r="Q3737" s="26"/>
      <c r="R3737" s="26"/>
      <c r="S3737" s="26"/>
      <c r="T3737" s="26"/>
    </row>
    <row r="3738" spans="1:20" x14ac:dyDescent="0.25">
      <c r="A3738" s="2" t="s">
        <v>4493</v>
      </c>
      <c r="B3738" s="37"/>
      <c r="C3738" s="38"/>
      <c r="D3738" s="37"/>
      <c r="E3738" s="38"/>
      <c r="F3738" s="10" t="s">
        <v>20</v>
      </c>
      <c r="G3738" s="18" t="s">
        <v>10</v>
      </c>
      <c r="H3738" s="26"/>
      <c r="I3738" s="26"/>
      <c r="J3738" s="26"/>
      <c r="K3738" s="26"/>
      <c r="L3738" s="26"/>
      <c r="M3738" s="26"/>
      <c r="N3738" s="26"/>
      <c r="O3738" s="26">
        <v>240000</v>
      </c>
      <c r="P3738" s="26"/>
      <c r="Q3738" s="26"/>
      <c r="R3738" s="26"/>
      <c r="S3738" s="26"/>
      <c r="T3738" s="26"/>
    </row>
    <row r="3739" spans="1:20" x14ac:dyDescent="0.25">
      <c r="A3739" s="2" t="s">
        <v>4493</v>
      </c>
      <c r="B3739" s="34"/>
      <c r="C3739" s="36"/>
      <c r="D3739" s="34"/>
      <c r="E3739" s="36"/>
      <c r="F3739" s="10" t="s">
        <v>298</v>
      </c>
      <c r="G3739" s="18" t="s">
        <v>10</v>
      </c>
      <c r="H3739" s="26"/>
      <c r="I3739" s="26"/>
      <c r="J3739" s="26"/>
      <c r="K3739" s="26"/>
      <c r="L3739" s="26"/>
      <c r="M3739" s="26"/>
      <c r="N3739" s="26"/>
      <c r="O3739" s="26">
        <v>200000</v>
      </c>
      <c r="P3739" s="26"/>
      <c r="Q3739" s="26"/>
      <c r="R3739" s="26"/>
      <c r="S3739" s="26"/>
      <c r="T3739" s="26"/>
    </row>
    <row r="3740" spans="1:20" x14ac:dyDescent="0.25">
      <c r="A3740" s="2" t="s">
        <v>4493</v>
      </c>
      <c r="B3740" s="10" t="s">
        <v>1754</v>
      </c>
      <c r="C3740" s="10"/>
      <c r="D3740" s="10"/>
      <c r="E3740" s="10"/>
      <c r="F3740" s="10"/>
      <c r="G3740" s="10"/>
      <c r="H3740" s="27"/>
      <c r="I3740" s="27"/>
      <c r="J3740" s="27"/>
      <c r="K3740" s="27"/>
      <c r="L3740" s="27"/>
      <c r="M3740" s="27"/>
      <c r="N3740" s="27">
        <f>+N3737</f>
        <v>500000</v>
      </c>
      <c r="O3740" s="27">
        <f>+O3739+O3738+O3736</f>
        <v>500000</v>
      </c>
      <c r="P3740" s="27"/>
      <c r="Q3740" s="27"/>
      <c r="R3740" s="27"/>
      <c r="S3740" s="27"/>
      <c r="T3740" s="27"/>
    </row>
    <row r="3741" spans="1:20" x14ac:dyDescent="0.25">
      <c r="A3741" s="2" t="s">
        <v>4493</v>
      </c>
      <c r="B3741" s="33">
        <v>8921160</v>
      </c>
      <c r="C3741" s="35" t="s">
        <v>520</v>
      </c>
      <c r="D3741" s="33" t="s">
        <v>521</v>
      </c>
      <c r="E3741" s="35" t="s">
        <v>522</v>
      </c>
      <c r="F3741" s="10" t="s">
        <v>9</v>
      </c>
      <c r="G3741" s="18" t="s">
        <v>10</v>
      </c>
      <c r="H3741" s="26"/>
      <c r="I3741" s="26"/>
      <c r="J3741" s="26"/>
      <c r="K3741" s="26"/>
      <c r="L3741" s="26"/>
      <c r="M3741" s="26"/>
      <c r="N3741" s="26">
        <v>36544</v>
      </c>
      <c r="O3741" s="26"/>
      <c r="P3741" s="26"/>
      <c r="Q3741" s="26"/>
      <c r="R3741" s="26"/>
      <c r="S3741" s="26"/>
      <c r="T3741" s="26"/>
    </row>
    <row r="3742" spans="1:20" x14ac:dyDescent="0.25">
      <c r="A3742" s="2" t="s">
        <v>4493</v>
      </c>
      <c r="B3742" s="37"/>
      <c r="C3742" s="38"/>
      <c r="D3742" s="37"/>
      <c r="E3742" s="38"/>
      <c r="F3742" s="10" t="s">
        <v>102</v>
      </c>
      <c r="G3742" s="18" t="s">
        <v>10</v>
      </c>
      <c r="H3742" s="26"/>
      <c r="I3742" s="26"/>
      <c r="J3742" s="26"/>
      <c r="K3742" s="26"/>
      <c r="L3742" s="26"/>
      <c r="M3742" s="26"/>
      <c r="N3742" s="26"/>
      <c r="O3742" s="26">
        <v>116544</v>
      </c>
      <c r="P3742" s="26"/>
      <c r="Q3742" s="26"/>
      <c r="R3742" s="26"/>
      <c r="S3742" s="26"/>
      <c r="T3742" s="26"/>
    </row>
    <row r="3743" spans="1:20" x14ac:dyDescent="0.25">
      <c r="A3743" s="2" t="s">
        <v>4493</v>
      </c>
      <c r="B3743" s="34"/>
      <c r="C3743" s="36"/>
      <c r="D3743" s="34"/>
      <c r="E3743" s="36"/>
      <c r="F3743" s="10" t="s">
        <v>187</v>
      </c>
      <c r="G3743" s="18" t="s">
        <v>10</v>
      </c>
      <c r="H3743" s="26"/>
      <c r="I3743" s="26"/>
      <c r="J3743" s="26"/>
      <c r="K3743" s="26"/>
      <c r="L3743" s="26"/>
      <c r="M3743" s="26"/>
      <c r="N3743" s="26">
        <v>80000</v>
      </c>
      <c r="O3743" s="26"/>
      <c r="P3743" s="26"/>
      <c r="Q3743" s="26"/>
      <c r="R3743" s="26"/>
      <c r="S3743" s="26"/>
      <c r="T3743" s="26"/>
    </row>
    <row r="3744" spans="1:20" x14ac:dyDescent="0.25">
      <c r="A3744" s="2" t="s">
        <v>4493</v>
      </c>
      <c r="B3744" s="10" t="s">
        <v>1755</v>
      </c>
      <c r="C3744" s="10"/>
      <c r="D3744" s="10"/>
      <c r="E3744" s="10"/>
      <c r="F3744" s="10"/>
      <c r="G3744" s="10"/>
      <c r="H3744" s="27"/>
      <c r="I3744" s="27"/>
      <c r="J3744" s="27"/>
      <c r="K3744" s="27"/>
      <c r="L3744" s="27"/>
      <c r="M3744" s="27"/>
      <c r="N3744" s="27">
        <f>+N3743+N3741</f>
        <v>116544</v>
      </c>
      <c r="O3744" s="27">
        <f>+O3742</f>
        <v>116544</v>
      </c>
      <c r="P3744" s="27"/>
      <c r="Q3744" s="27"/>
      <c r="R3744" s="27"/>
      <c r="S3744" s="27"/>
      <c r="T3744" s="27"/>
    </row>
    <row r="3745" spans="1:20" x14ac:dyDescent="0.25">
      <c r="A3745" s="2" t="s">
        <v>4493</v>
      </c>
      <c r="B3745" s="33">
        <v>9006230</v>
      </c>
      <c r="C3745" s="35" t="s">
        <v>520</v>
      </c>
      <c r="D3745" s="33" t="s">
        <v>521</v>
      </c>
      <c r="E3745" s="35" t="s">
        <v>522</v>
      </c>
      <c r="F3745" s="10" t="s">
        <v>102</v>
      </c>
      <c r="G3745" s="18" t="s">
        <v>10</v>
      </c>
      <c r="H3745" s="26"/>
      <c r="I3745" s="26"/>
      <c r="J3745" s="26"/>
      <c r="K3745" s="26"/>
      <c r="L3745" s="26"/>
      <c r="M3745" s="26"/>
      <c r="N3745" s="26"/>
      <c r="O3745" s="26">
        <v>5000</v>
      </c>
      <c r="P3745" s="26"/>
      <c r="Q3745" s="26"/>
      <c r="R3745" s="26"/>
      <c r="S3745" s="26"/>
      <c r="T3745" s="26"/>
    </row>
    <row r="3746" spans="1:20" x14ac:dyDescent="0.25">
      <c r="A3746" s="2" t="s">
        <v>4493</v>
      </c>
      <c r="B3746" s="34"/>
      <c r="C3746" s="36"/>
      <c r="D3746" s="34"/>
      <c r="E3746" s="36"/>
      <c r="F3746" s="10" t="s">
        <v>18</v>
      </c>
      <c r="G3746" s="18" t="s">
        <v>10</v>
      </c>
      <c r="H3746" s="26"/>
      <c r="I3746" s="26"/>
      <c r="J3746" s="26"/>
      <c r="K3746" s="26"/>
      <c r="L3746" s="26"/>
      <c r="M3746" s="26"/>
      <c r="N3746" s="26">
        <v>5000</v>
      </c>
      <c r="O3746" s="26"/>
      <c r="P3746" s="26"/>
      <c r="Q3746" s="26"/>
      <c r="R3746" s="26"/>
      <c r="S3746" s="26"/>
      <c r="T3746" s="26"/>
    </row>
    <row r="3747" spans="1:20" x14ac:dyDescent="0.25">
      <c r="A3747" s="2" t="s">
        <v>4493</v>
      </c>
      <c r="B3747" s="10" t="s">
        <v>1756</v>
      </c>
      <c r="C3747" s="10"/>
      <c r="D3747" s="10"/>
      <c r="E3747" s="10"/>
      <c r="F3747" s="10"/>
      <c r="G3747" s="10"/>
      <c r="H3747" s="27"/>
      <c r="I3747" s="27"/>
      <c r="J3747" s="27"/>
      <c r="K3747" s="27"/>
      <c r="L3747" s="27"/>
      <c r="M3747" s="27"/>
      <c r="N3747" s="27">
        <f>+N3746</f>
        <v>5000</v>
      </c>
      <c r="O3747" s="27">
        <f>+O3745</f>
        <v>5000</v>
      </c>
      <c r="P3747" s="27"/>
      <c r="Q3747" s="27"/>
      <c r="R3747" s="27"/>
      <c r="S3747" s="27"/>
      <c r="T3747" s="27"/>
    </row>
    <row r="3748" spans="1:20" x14ac:dyDescent="0.25">
      <c r="A3748" s="2" t="s">
        <v>4493</v>
      </c>
      <c r="B3748" s="33">
        <v>9009802</v>
      </c>
      <c r="C3748" s="35" t="s">
        <v>109</v>
      </c>
      <c r="D3748" s="33" t="s">
        <v>1429</v>
      </c>
      <c r="E3748" s="35" t="s">
        <v>1430</v>
      </c>
      <c r="F3748" s="10" t="s">
        <v>128</v>
      </c>
      <c r="G3748" s="18" t="s">
        <v>10</v>
      </c>
      <c r="H3748" s="26"/>
      <c r="I3748" s="26"/>
      <c r="J3748" s="26"/>
      <c r="K3748" s="26"/>
      <c r="L3748" s="26"/>
      <c r="M3748" s="26"/>
      <c r="N3748" s="26"/>
      <c r="O3748" s="26">
        <v>15000</v>
      </c>
      <c r="P3748" s="26"/>
      <c r="Q3748" s="26"/>
      <c r="R3748" s="26"/>
      <c r="S3748" s="26"/>
      <c r="T3748" s="26"/>
    </row>
    <row r="3749" spans="1:20" x14ac:dyDescent="0.25">
      <c r="A3749" s="2" t="s">
        <v>4493</v>
      </c>
      <c r="B3749" s="37"/>
      <c r="C3749" s="38"/>
      <c r="D3749" s="37"/>
      <c r="E3749" s="38"/>
      <c r="F3749" s="10" t="s">
        <v>9</v>
      </c>
      <c r="G3749" s="18" t="s">
        <v>10</v>
      </c>
      <c r="H3749" s="26"/>
      <c r="I3749" s="26"/>
      <c r="J3749" s="26"/>
      <c r="K3749" s="26"/>
      <c r="L3749" s="26"/>
      <c r="M3749" s="26"/>
      <c r="N3749" s="26"/>
      <c r="O3749" s="26">
        <v>300000</v>
      </c>
      <c r="P3749" s="26"/>
      <c r="Q3749" s="26"/>
      <c r="R3749" s="26"/>
      <c r="S3749" s="26"/>
      <c r="T3749" s="26"/>
    </row>
    <row r="3750" spans="1:20" x14ac:dyDescent="0.25">
      <c r="A3750" s="2" t="s">
        <v>4493</v>
      </c>
      <c r="B3750" s="37"/>
      <c r="C3750" s="38"/>
      <c r="D3750" s="37"/>
      <c r="E3750" s="38"/>
      <c r="F3750" s="10" t="s">
        <v>18</v>
      </c>
      <c r="G3750" s="18" t="s">
        <v>10</v>
      </c>
      <c r="H3750" s="26"/>
      <c r="I3750" s="26"/>
      <c r="J3750" s="26"/>
      <c r="K3750" s="26"/>
      <c r="L3750" s="26"/>
      <c r="M3750" s="26"/>
      <c r="N3750" s="26"/>
      <c r="O3750" s="26">
        <v>500000</v>
      </c>
      <c r="P3750" s="26"/>
      <c r="Q3750" s="26"/>
      <c r="R3750" s="26"/>
      <c r="S3750" s="26"/>
      <c r="T3750" s="26"/>
    </row>
    <row r="3751" spans="1:20" x14ac:dyDescent="0.25">
      <c r="A3751" s="2" t="s">
        <v>4493</v>
      </c>
      <c r="B3751" s="37"/>
      <c r="C3751" s="38"/>
      <c r="D3751" s="37"/>
      <c r="E3751" s="38"/>
      <c r="F3751" s="10" t="s">
        <v>20</v>
      </c>
      <c r="G3751" s="18" t="s">
        <v>10</v>
      </c>
      <c r="H3751" s="26"/>
      <c r="I3751" s="26"/>
      <c r="J3751" s="26"/>
      <c r="K3751" s="26"/>
      <c r="L3751" s="26"/>
      <c r="M3751" s="26"/>
      <c r="N3751" s="26"/>
      <c r="O3751" s="26">
        <v>400000</v>
      </c>
      <c r="P3751" s="26"/>
      <c r="Q3751" s="26"/>
      <c r="R3751" s="26"/>
      <c r="S3751" s="26"/>
      <c r="T3751" s="26"/>
    </row>
    <row r="3752" spans="1:20" x14ac:dyDescent="0.25">
      <c r="A3752" s="2" t="s">
        <v>4493</v>
      </c>
      <c r="B3752" s="34"/>
      <c r="C3752" s="36"/>
      <c r="D3752" s="34"/>
      <c r="E3752" s="36"/>
      <c r="F3752" s="10" t="s">
        <v>24</v>
      </c>
      <c r="G3752" s="18" t="s">
        <v>10</v>
      </c>
      <c r="H3752" s="26"/>
      <c r="I3752" s="26"/>
      <c r="J3752" s="26"/>
      <c r="K3752" s="26"/>
      <c r="L3752" s="26"/>
      <c r="M3752" s="26"/>
      <c r="N3752" s="26">
        <v>1215000</v>
      </c>
      <c r="O3752" s="26"/>
      <c r="P3752" s="26"/>
      <c r="Q3752" s="26"/>
      <c r="R3752" s="26"/>
      <c r="S3752" s="26"/>
      <c r="T3752" s="26"/>
    </row>
    <row r="3753" spans="1:20" x14ac:dyDescent="0.25">
      <c r="A3753" s="2" t="s">
        <v>4493</v>
      </c>
      <c r="B3753" s="10" t="s">
        <v>1757</v>
      </c>
      <c r="C3753" s="10"/>
      <c r="D3753" s="10"/>
      <c r="E3753" s="10"/>
      <c r="F3753" s="10"/>
      <c r="G3753" s="10"/>
      <c r="H3753" s="27"/>
      <c r="I3753" s="27"/>
      <c r="J3753" s="27"/>
      <c r="K3753" s="27"/>
      <c r="L3753" s="27"/>
      <c r="M3753" s="27"/>
      <c r="N3753" s="27">
        <f>SUM(N3748:N3752)</f>
        <v>1215000</v>
      </c>
      <c r="O3753" s="27">
        <f>SUM(O3748:O3752)</f>
        <v>1215000</v>
      </c>
      <c r="P3753" s="27"/>
      <c r="Q3753" s="27"/>
      <c r="R3753" s="27"/>
      <c r="S3753" s="27"/>
      <c r="T3753" s="27"/>
    </row>
    <row r="3754" spans="1:20" x14ac:dyDescent="0.25">
      <c r="A3754" s="2" t="s">
        <v>4493</v>
      </c>
      <c r="B3754" s="33">
        <v>8921329</v>
      </c>
      <c r="C3754" s="35" t="s">
        <v>29</v>
      </c>
      <c r="D3754" s="33" t="s">
        <v>1276</v>
      </c>
      <c r="E3754" s="35" t="s">
        <v>1277</v>
      </c>
      <c r="F3754" s="10" t="s">
        <v>39</v>
      </c>
      <c r="G3754" s="18" t="s">
        <v>269</v>
      </c>
      <c r="H3754" s="26"/>
      <c r="I3754" s="26"/>
      <c r="J3754" s="26"/>
      <c r="K3754" s="26"/>
      <c r="L3754" s="26"/>
      <c r="M3754" s="26"/>
      <c r="N3754" s="26"/>
      <c r="O3754" s="26"/>
      <c r="P3754" s="26"/>
      <c r="Q3754" s="26"/>
      <c r="R3754" s="26"/>
      <c r="S3754" s="26">
        <v>525665</v>
      </c>
      <c r="T3754" s="26"/>
    </row>
    <row r="3755" spans="1:20" x14ac:dyDescent="0.25">
      <c r="A3755" s="2" t="s">
        <v>4493</v>
      </c>
      <c r="B3755" s="34"/>
      <c r="C3755" s="36"/>
      <c r="D3755" s="34"/>
      <c r="E3755" s="36"/>
      <c r="F3755" s="10" t="s">
        <v>1412</v>
      </c>
      <c r="G3755" s="18" t="s">
        <v>269</v>
      </c>
      <c r="H3755" s="26"/>
      <c r="I3755" s="26"/>
      <c r="J3755" s="26"/>
      <c r="K3755" s="26"/>
      <c r="L3755" s="26"/>
      <c r="M3755" s="26"/>
      <c r="N3755" s="26"/>
      <c r="O3755" s="26"/>
      <c r="P3755" s="26"/>
      <c r="Q3755" s="26"/>
      <c r="R3755" s="26">
        <v>525665</v>
      </c>
      <c r="S3755" s="26"/>
      <c r="T3755" s="26"/>
    </row>
    <row r="3756" spans="1:20" x14ac:dyDescent="0.25">
      <c r="A3756" s="2" t="s">
        <v>4493</v>
      </c>
      <c r="B3756" s="10" t="s">
        <v>1758</v>
      </c>
      <c r="C3756" s="10"/>
      <c r="D3756" s="10"/>
      <c r="E3756" s="10"/>
      <c r="F3756" s="10"/>
      <c r="G3756" s="10"/>
      <c r="H3756" s="27"/>
      <c r="I3756" s="27"/>
      <c r="J3756" s="27"/>
      <c r="K3756" s="27"/>
      <c r="L3756" s="27"/>
      <c r="M3756" s="27"/>
      <c r="N3756" s="27"/>
      <c r="O3756" s="27"/>
      <c r="P3756" s="27"/>
      <c r="Q3756" s="27"/>
      <c r="R3756" s="27">
        <f>+R3755</f>
        <v>525665</v>
      </c>
      <c r="S3756" s="27">
        <f>+S3754</f>
        <v>525665</v>
      </c>
      <c r="T3756" s="27"/>
    </row>
    <row r="3757" spans="1:20" x14ac:dyDescent="0.25">
      <c r="A3757" s="2" t="s">
        <v>4493</v>
      </c>
      <c r="B3757" s="33">
        <v>8907426</v>
      </c>
      <c r="C3757" s="35" t="s">
        <v>310</v>
      </c>
      <c r="D3757" s="33" t="s">
        <v>311</v>
      </c>
      <c r="E3757" s="35" t="s">
        <v>312</v>
      </c>
      <c r="F3757" s="10" t="s">
        <v>96</v>
      </c>
      <c r="G3757" s="18" t="s">
        <v>10</v>
      </c>
      <c r="H3757" s="26"/>
      <c r="I3757" s="26"/>
      <c r="J3757" s="26"/>
      <c r="K3757" s="26"/>
      <c r="L3757" s="26"/>
      <c r="M3757" s="26"/>
      <c r="N3757" s="26"/>
      <c r="O3757" s="26">
        <v>328000</v>
      </c>
      <c r="P3757" s="26"/>
      <c r="Q3757" s="26"/>
      <c r="R3757" s="26"/>
      <c r="S3757" s="26"/>
      <c r="T3757" s="26"/>
    </row>
    <row r="3758" spans="1:20" x14ac:dyDescent="0.25">
      <c r="A3758" s="2" t="s">
        <v>4493</v>
      </c>
      <c r="B3758" s="34"/>
      <c r="C3758" s="36"/>
      <c r="D3758" s="34"/>
      <c r="E3758" s="36"/>
      <c r="F3758" s="10" t="s">
        <v>24</v>
      </c>
      <c r="G3758" s="18" t="s">
        <v>10</v>
      </c>
      <c r="H3758" s="26"/>
      <c r="I3758" s="26"/>
      <c r="J3758" s="26"/>
      <c r="K3758" s="26"/>
      <c r="L3758" s="26"/>
      <c r="M3758" s="26"/>
      <c r="N3758" s="26">
        <v>328000</v>
      </c>
      <c r="O3758" s="26"/>
      <c r="P3758" s="26"/>
      <c r="Q3758" s="26"/>
      <c r="R3758" s="26"/>
      <c r="S3758" s="26"/>
      <c r="T3758" s="26"/>
    </row>
    <row r="3759" spans="1:20" x14ac:dyDescent="0.25">
      <c r="A3759" s="2" t="s">
        <v>4493</v>
      </c>
      <c r="B3759" s="10" t="s">
        <v>1759</v>
      </c>
      <c r="C3759" s="10"/>
      <c r="D3759" s="10"/>
      <c r="E3759" s="10"/>
      <c r="F3759" s="10"/>
      <c r="G3759" s="10"/>
      <c r="H3759" s="27"/>
      <c r="I3759" s="27"/>
      <c r="J3759" s="27"/>
      <c r="K3759" s="27"/>
      <c r="L3759" s="27"/>
      <c r="M3759" s="27"/>
      <c r="N3759" s="27">
        <f>+N3758</f>
        <v>328000</v>
      </c>
      <c r="O3759" s="27">
        <f>+O3757</f>
        <v>328000</v>
      </c>
      <c r="P3759" s="27"/>
      <c r="Q3759" s="27"/>
      <c r="R3759" s="27"/>
      <c r="S3759" s="27"/>
      <c r="T3759" s="27"/>
    </row>
    <row r="3760" spans="1:20" x14ac:dyDescent="0.25">
      <c r="A3760" s="2" t="s">
        <v>4493</v>
      </c>
      <c r="B3760" s="33">
        <v>9006063</v>
      </c>
      <c r="C3760" s="35" t="s">
        <v>1084</v>
      </c>
      <c r="D3760" s="33" t="s">
        <v>1085</v>
      </c>
      <c r="E3760" s="35" t="s">
        <v>1086</v>
      </c>
      <c r="F3760" s="10" t="s">
        <v>44</v>
      </c>
      <c r="G3760" s="18" t="s">
        <v>10</v>
      </c>
      <c r="H3760" s="26"/>
      <c r="I3760" s="26"/>
      <c r="J3760" s="26"/>
      <c r="K3760" s="26"/>
      <c r="L3760" s="26"/>
      <c r="M3760" s="26"/>
      <c r="N3760" s="26">
        <v>5900000</v>
      </c>
      <c r="O3760" s="26"/>
      <c r="P3760" s="26"/>
      <c r="Q3760" s="26"/>
      <c r="R3760" s="26"/>
      <c r="S3760" s="26"/>
      <c r="T3760" s="26"/>
    </row>
    <row r="3761" spans="1:20" x14ac:dyDescent="0.25">
      <c r="A3761" s="2" t="s">
        <v>4493</v>
      </c>
      <c r="B3761" s="37"/>
      <c r="C3761" s="38"/>
      <c r="D3761" s="37"/>
      <c r="E3761" s="38"/>
      <c r="F3761" s="10" t="s">
        <v>334</v>
      </c>
      <c r="G3761" s="18" t="s">
        <v>10</v>
      </c>
      <c r="H3761" s="26"/>
      <c r="I3761" s="26"/>
      <c r="J3761" s="26"/>
      <c r="K3761" s="26"/>
      <c r="L3761" s="26"/>
      <c r="M3761" s="26"/>
      <c r="N3761" s="26"/>
      <c r="O3761" s="26">
        <v>1200000</v>
      </c>
      <c r="P3761" s="26"/>
      <c r="Q3761" s="26"/>
      <c r="R3761" s="26"/>
      <c r="S3761" s="26"/>
      <c r="T3761" s="26"/>
    </row>
    <row r="3762" spans="1:20" x14ac:dyDescent="0.25">
      <c r="A3762" s="2" t="s">
        <v>4493</v>
      </c>
      <c r="B3762" s="37"/>
      <c r="C3762" s="38"/>
      <c r="D3762" s="37"/>
      <c r="E3762" s="38"/>
      <c r="F3762" s="10" t="s">
        <v>18</v>
      </c>
      <c r="G3762" s="18" t="s">
        <v>10</v>
      </c>
      <c r="H3762" s="26"/>
      <c r="I3762" s="26"/>
      <c r="J3762" s="26"/>
      <c r="K3762" s="26"/>
      <c r="L3762" s="26"/>
      <c r="M3762" s="26"/>
      <c r="N3762" s="26"/>
      <c r="O3762" s="26">
        <v>568997</v>
      </c>
      <c r="P3762" s="26"/>
      <c r="Q3762" s="26"/>
      <c r="R3762" s="26"/>
      <c r="S3762" s="26"/>
      <c r="T3762" s="26"/>
    </row>
    <row r="3763" spans="1:20" x14ac:dyDescent="0.25">
      <c r="A3763" s="2" t="s">
        <v>4493</v>
      </c>
      <c r="B3763" s="37"/>
      <c r="C3763" s="38"/>
      <c r="D3763" s="37"/>
      <c r="E3763" s="38"/>
      <c r="F3763" s="10" t="s">
        <v>77</v>
      </c>
      <c r="G3763" s="18" t="s">
        <v>10</v>
      </c>
      <c r="H3763" s="26"/>
      <c r="I3763" s="26"/>
      <c r="J3763" s="26"/>
      <c r="K3763" s="26"/>
      <c r="L3763" s="26"/>
      <c r="M3763" s="26"/>
      <c r="N3763" s="26"/>
      <c r="O3763" s="26">
        <v>1681003</v>
      </c>
      <c r="P3763" s="26"/>
      <c r="Q3763" s="26"/>
      <c r="R3763" s="26"/>
      <c r="S3763" s="26"/>
      <c r="T3763" s="26"/>
    </row>
    <row r="3764" spans="1:20" x14ac:dyDescent="0.25">
      <c r="A3764" s="2" t="s">
        <v>4493</v>
      </c>
      <c r="B3764" s="37"/>
      <c r="C3764" s="38"/>
      <c r="D3764" s="37"/>
      <c r="E3764" s="38"/>
      <c r="F3764" s="10" t="s">
        <v>20</v>
      </c>
      <c r="G3764" s="18" t="s">
        <v>10</v>
      </c>
      <c r="H3764" s="26"/>
      <c r="I3764" s="26"/>
      <c r="J3764" s="26"/>
      <c r="K3764" s="26"/>
      <c r="L3764" s="26"/>
      <c r="M3764" s="26"/>
      <c r="N3764" s="26">
        <v>423966</v>
      </c>
      <c r="O3764" s="26"/>
      <c r="P3764" s="26"/>
      <c r="Q3764" s="26"/>
      <c r="R3764" s="26"/>
      <c r="S3764" s="26"/>
      <c r="T3764" s="26"/>
    </row>
    <row r="3765" spans="1:20" x14ac:dyDescent="0.25">
      <c r="A3765" s="2" t="s">
        <v>4493</v>
      </c>
      <c r="B3765" s="37"/>
      <c r="C3765" s="38"/>
      <c r="D3765" s="37"/>
      <c r="E3765" s="38"/>
      <c r="F3765" s="10" t="s">
        <v>22</v>
      </c>
      <c r="G3765" s="18" t="s">
        <v>10</v>
      </c>
      <c r="H3765" s="26"/>
      <c r="I3765" s="26"/>
      <c r="J3765" s="26"/>
      <c r="K3765" s="26"/>
      <c r="L3765" s="26"/>
      <c r="M3765" s="26"/>
      <c r="N3765" s="26"/>
      <c r="O3765" s="26">
        <v>623966</v>
      </c>
      <c r="P3765" s="26"/>
      <c r="Q3765" s="26"/>
      <c r="R3765" s="26"/>
      <c r="S3765" s="26"/>
      <c r="T3765" s="26"/>
    </row>
    <row r="3766" spans="1:20" x14ac:dyDescent="0.25">
      <c r="A3766" s="2" t="s">
        <v>4493</v>
      </c>
      <c r="B3766" s="34"/>
      <c r="C3766" s="36"/>
      <c r="D3766" s="34"/>
      <c r="E3766" s="36"/>
      <c r="F3766" s="10" t="s">
        <v>367</v>
      </c>
      <c r="G3766" s="18" t="s">
        <v>10</v>
      </c>
      <c r="H3766" s="26"/>
      <c r="I3766" s="26"/>
      <c r="J3766" s="26"/>
      <c r="K3766" s="26"/>
      <c r="L3766" s="26"/>
      <c r="M3766" s="26"/>
      <c r="N3766" s="26"/>
      <c r="O3766" s="26">
        <v>2250000</v>
      </c>
      <c r="P3766" s="26"/>
      <c r="Q3766" s="26"/>
      <c r="R3766" s="26"/>
      <c r="S3766" s="26"/>
      <c r="T3766" s="26"/>
    </row>
    <row r="3767" spans="1:20" x14ac:dyDescent="0.25">
      <c r="A3767" s="2" t="s">
        <v>4493</v>
      </c>
      <c r="B3767" s="10" t="s">
        <v>1760</v>
      </c>
      <c r="C3767" s="10"/>
      <c r="D3767" s="10"/>
      <c r="E3767" s="10"/>
      <c r="F3767" s="10"/>
      <c r="G3767" s="10"/>
      <c r="H3767" s="27"/>
      <c r="I3767" s="27"/>
      <c r="J3767" s="27"/>
      <c r="K3767" s="27"/>
      <c r="L3767" s="27"/>
      <c r="M3767" s="27"/>
      <c r="N3767" s="27">
        <f>SUM(N3760:N3766)</f>
        <v>6323966</v>
      </c>
      <c r="O3767" s="27">
        <f>SUM(O3760:O3766)</f>
        <v>6323966</v>
      </c>
      <c r="P3767" s="27"/>
      <c r="Q3767" s="27"/>
      <c r="R3767" s="27"/>
      <c r="S3767" s="27"/>
      <c r="T3767" s="27"/>
    </row>
    <row r="3768" spans="1:20" x14ac:dyDescent="0.25">
      <c r="A3768" s="2" t="s">
        <v>4493</v>
      </c>
      <c r="B3768" s="33">
        <v>8930867</v>
      </c>
      <c r="C3768" s="35" t="s">
        <v>422</v>
      </c>
      <c r="D3768" s="33" t="s">
        <v>760</v>
      </c>
      <c r="E3768" s="35" t="s">
        <v>761</v>
      </c>
      <c r="F3768" s="10" t="s">
        <v>18</v>
      </c>
      <c r="G3768" s="18" t="s">
        <v>10</v>
      </c>
      <c r="H3768" s="26"/>
      <c r="I3768" s="26"/>
      <c r="J3768" s="26"/>
      <c r="K3768" s="26"/>
      <c r="L3768" s="26"/>
      <c r="M3768" s="26"/>
      <c r="N3768" s="26"/>
      <c r="O3768" s="26">
        <v>241733</v>
      </c>
      <c r="P3768" s="26"/>
      <c r="Q3768" s="26"/>
      <c r="R3768" s="26"/>
      <c r="S3768" s="26"/>
      <c r="T3768" s="26"/>
    </row>
    <row r="3769" spans="1:20" x14ac:dyDescent="0.25">
      <c r="A3769" s="2" t="s">
        <v>4493</v>
      </c>
      <c r="B3769" s="37"/>
      <c r="C3769" s="38"/>
      <c r="D3769" s="34"/>
      <c r="E3769" s="36"/>
      <c r="F3769" s="10" t="s">
        <v>96</v>
      </c>
      <c r="G3769" s="18" t="s">
        <v>10</v>
      </c>
      <c r="H3769" s="26"/>
      <c r="I3769" s="26"/>
      <c r="J3769" s="26"/>
      <c r="K3769" s="26"/>
      <c r="L3769" s="26"/>
      <c r="M3769" s="26"/>
      <c r="N3769" s="26"/>
      <c r="O3769" s="26">
        <v>725395</v>
      </c>
      <c r="P3769" s="26"/>
      <c r="Q3769" s="26"/>
      <c r="R3769" s="26"/>
      <c r="S3769" s="26"/>
      <c r="T3769" s="26"/>
    </row>
    <row r="3770" spans="1:20" x14ac:dyDescent="0.25">
      <c r="A3770" s="2" t="s">
        <v>4493</v>
      </c>
      <c r="B3770" s="37"/>
      <c r="C3770" s="38"/>
      <c r="D3770" s="10" t="s">
        <v>1286</v>
      </c>
      <c r="E3770" s="18" t="s">
        <v>1287</v>
      </c>
      <c r="F3770" s="10" t="s">
        <v>24</v>
      </c>
      <c r="G3770" s="18" t="s">
        <v>10</v>
      </c>
      <c r="H3770" s="26"/>
      <c r="I3770" s="26"/>
      <c r="J3770" s="26"/>
      <c r="K3770" s="26"/>
      <c r="L3770" s="26"/>
      <c r="M3770" s="26"/>
      <c r="N3770" s="26">
        <v>629494</v>
      </c>
      <c r="O3770" s="26"/>
      <c r="P3770" s="26"/>
      <c r="Q3770" s="26"/>
      <c r="R3770" s="26"/>
      <c r="S3770" s="26"/>
      <c r="T3770" s="26"/>
    </row>
    <row r="3771" spans="1:20" x14ac:dyDescent="0.25">
      <c r="A3771" s="2" t="s">
        <v>4493</v>
      </c>
      <c r="B3771" s="37"/>
      <c r="C3771" s="38"/>
      <c r="D3771" s="10" t="s">
        <v>1290</v>
      </c>
      <c r="E3771" s="18" t="s">
        <v>1291</v>
      </c>
      <c r="F3771" s="10" t="s">
        <v>24</v>
      </c>
      <c r="G3771" s="18" t="s">
        <v>10</v>
      </c>
      <c r="H3771" s="26"/>
      <c r="I3771" s="26"/>
      <c r="J3771" s="26"/>
      <c r="K3771" s="26"/>
      <c r="L3771" s="26"/>
      <c r="M3771" s="26"/>
      <c r="N3771" s="26"/>
      <c r="O3771" s="26">
        <v>107133</v>
      </c>
      <c r="P3771" s="26"/>
      <c r="Q3771" s="26"/>
      <c r="R3771" s="26"/>
      <c r="S3771" s="26"/>
      <c r="T3771" s="26"/>
    </row>
    <row r="3772" spans="1:20" x14ac:dyDescent="0.25">
      <c r="A3772" s="2" t="s">
        <v>4493</v>
      </c>
      <c r="B3772" s="34"/>
      <c r="C3772" s="36"/>
      <c r="D3772" s="10" t="s">
        <v>1292</v>
      </c>
      <c r="E3772" s="18" t="s">
        <v>1293</v>
      </c>
      <c r="F3772" s="10" t="s">
        <v>77</v>
      </c>
      <c r="G3772" s="18" t="s">
        <v>10</v>
      </c>
      <c r="H3772" s="26"/>
      <c r="I3772" s="26"/>
      <c r="J3772" s="26"/>
      <c r="K3772" s="26"/>
      <c r="L3772" s="26"/>
      <c r="M3772" s="26"/>
      <c r="N3772" s="26">
        <v>444767</v>
      </c>
      <c r="O3772" s="26"/>
      <c r="P3772" s="26"/>
      <c r="Q3772" s="26"/>
      <c r="R3772" s="26"/>
      <c r="S3772" s="26"/>
      <c r="T3772" s="26"/>
    </row>
    <row r="3773" spans="1:20" x14ac:dyDescent="0.25">
      <c r="A3773" s="2" t="s">
        <v>4493</v>
      </c>
      <c r="B3773" s="10" t="s">
        <v>1761</v>
      </c>
      <c r="C3773" s="10"/>
      <c r="D3773" s="10"/>
      <c r="E3773" s="10"/>
      <c r="F3773" s="10"/>
      <c r="G3773" s="10"/>
      <c r="H3773" s="27"/>
      <c r="I3773" s="27"/>
      <c r="J3773" s="27"/>
      <c r="K3773" s="27"/>
      <c r="L3773" s="27"/>
      <c r="M3773" s="27"/>
      <c r="N3773" s="27">
        <f>SUM(N3768:N3772)</f>
        <v>1074261</v>
      </c>
      <c r="O3773" s="27">
        <f>SUM(O3768:O3772)</f>
        <v>1074261</v>
      </c>
      <c r="P3773" s="27"/>
      <c r="Q3773" s="27"/>
      <c r="R3773" s="27"/>
      <c r="S3773" s="27"/>
      <c r="T3773" s="27"/>
    </row>
    <row r="3774" spans="1:20" x14ac:dyDescent="0.25">
      <c r="A3774" s="2" t="s">
        <v>4493</v>
      </c>
      <c r="B3774" s="33">
        <v>9012682</v>
      </c>
      <c r="C3774" s="35" t="s">
        <v>306</v>
      </c>
      <c r="D3774" s="33" t="s">
        <v>317</v>
      </c>
      <c r="E3774" s="35" t="s">
        <v>318</v>
      </c>
      <c r="F3774" s="10" t="s">
        <v>44</v>
      </c>
      <c r="G3774" s="18" t="s">
        <v>10</v>
      </c>
      <c r="H3774" s="26"/>
      <c r="I3774" s="26"/>
      <c r="J3774" s="26"/>
      <c r="K3774" s="26"/>
      <c r="L3774" s="26"/>
      <c r="M3774" s="26"/>
      <c r="N3774" s="26">
        <v>1465976</v>
      </c>
      <c r="O3774" s="26"/>
      <c r="P3774" s="26"/>
      <c r="Q3774" s="26"/>
      <c r="R3774" s="26"/>
      <c r="S3774" s="26"/>
      <c r="T3774" s="26"/>
    </row>
    <row r="3775" spans="1:20" x14ac:dyDescent="0.25">
      <c r="A3775" s="2" t="s">
        <v>4493</v>
      </c>
      <c r="B3775" s="37"/>
      <c r="C3775" s="38"/>
      <c r="D3775" s="37"/>
      <c r="E3775" s="38"/>
      <c r="F3775" s="10" t="s">
        <v>9</v>
      </c>
      <c r="G3775" s="18" t="s">
        <v>10</v>
      </c>
      <c r="H3775" s="26"/>
      <c r="I3775" s="26"/>
      <c r="J3775" s="26"/>
      <c r="K3775" s="26"/>
      <c r="L3775" s="26"/>
      <c r="M3775" s="26"/>
      <c r="N3775" s="26"/>
      <c r="O3775" s="26">
        <v>150000</v>
      </c>
      <c r="P3775" s="26"/>
      <c r="Q3775" s="26"/>
      <c r="R3775" s="26"/>
      <c r="S3775" s="26"/>
      <c r="T3775" s="26"/>
    </row>
    <row r="3776" spans="1:20" x14ac:dyDescent="0.25">
      <c r="A3776" s="2" t="s">
        <v>4493</v>
      </c>
      <c r="B3776" s="37"/>
      <c r="C3776" s="38"/>
      <c r="D3776" s="37"/>
      <c r="E3776" s="38"/>
      <c r="F3776" s="10" t="s">
        <v>53</v>
      </c>
      <c r="G3776" s="18" t="s">
        <v>10</v>
      </c>
      <c r="H3776" s="26"/>
      <c r="I3776" s="26"/>
      <c r="J3776" s="26"/>
      <c r="K3776" s="26"/>
      <c r="L3776" s="26"/>
      <c r="M3776" s="26"/>
      <c r="N3776" s="26"/>
      <c r="O3776" s="26">
        <v>100000</v>
      </c>
      <c r="P3776" s="26"/>
      <c r="Q3776" s="26"/>
      <c r="R3776" s="26"/>
      <c r="S3776" s="26"/>
      <c r="T3776" s="26"/>
    </row>
    <row r="3777" spans="1:20" x14ac:dyDescent="0.25">
      <c r="A3777" s="2" t="s">
        <v>4493</v>
      </c>
      <c r="B3777" s="37"/>
      <c r="C3777" s="38"/>
      <c r="D3777" s="37"/>
      <c r="E3777" s="38"/>
      <c r="F3777" s="10" t="s">
        <v>12</v>
      </c>
      <c r="G3777" s="18" t="s">
        <v>10</v>
      </c>
      <c r="H3777" s="26"/>
      <c r="I3777" s="26"/>
      <c r="J3777" s="26"/>
      <c r="K3777" s="26"/>
      <c r="L3777" s="26"/>
      <c r="M3777" s="26"/>
      <c r="N3777" s="26"/>
      <c r="O3777" s="26">
        <v>100000</v>
      </c>
      <c r="P3777" s="26"/>
      <c r="Q3777" s="26"/>
      <c r="R3777" s="26"/>
      <c r="S3777" s="26"/>
      <c r="T3777" s="26"/>
    </row>
    <row r="3778" spans="1:20" x14ac:dyDescent="0.25">
      <c r="A3778" s="2" t="s">
        <v>4493</v>
      </c>
      <c r="B3778" s="37"/>
      <c r="C3778" s="38"/>
      <c r="D3778" s="37"/>
      <c r="E3778" s="38"/>
      <c r="F3778" s="10" t="s">
        <v>13</v>
      </c>
      <c r="G3778" s="18" t="s">
        <v>10</v>
      </c>
      <c r="H3778" s="26"/>
      <c r="I3778" s="26"/>
      <c r="J3778" s="26"/>
      <c r="K3778" s="26"/>
      <c r="L3778" s="26"/>
      <c r="M3778" s="26"/>
      <c r="N3778" s="26"/>
      <c r="O3778" s="26">
        <v>100000</v>
      </c>
      <c r="P3778" s="26"/>
      <c r="Q3778" s="26"/>
      <c r="R3778" s="26"/>
      <c r="S3778" s="26"/>
      <c r="T3778" s="26"/>
    </row>
    <row r="3779" spans="1:20" x14ac:dyDescent="0.25">
      <c r="A3779" s="2" t="s">
        <v>4493</v>
      </c>
      <c r="B3779" s="37"/>
      <c r="C3779" s="38"/>
      <c r="D3779" s="37"/>
      <c r="E3779" s="38"/>
      <c r="F3779" s="10" t="s">
        <v>14</v>
      </c>
      <c r="G3779" s="18" t="s">
        <v>10</v>
      </c>
      <c r="H3779" s="26"/>
      <c r="I3779" s="26"/>
      <c r="J3779" s="26"/>
      <c r="K3779" s="26"/>
      <c r="L3779" s="26"/>
      <c r="M3779" s="26"/>
      <c r="N3779" s="26"/>
      <c r="O3779" s="26">
        <v>100000</v>
      </c>
      <c r="P3779" s="26"/>
      <c r="Q3779" s="26"/>
      <c r="R3779" s="26"/>
      <c r="S3779" s="26"/>
      <c r="T3779" s="26"/>
    </row>
    <row r="3780" spans="1:20" x14ac:dyDescent="0.25">
      <c r="A3780" s="2" t="s">
        <v>4493</v>
      </c>
      <c r="B3780" s="37"/>
      <c r="C3780" s="38"/>
      <c r="D3780" s="37"/>
      <c r="E3780" s="38"/>
      <c r="F3780" s="10" t="s">
        <v>18</v>
      </c>
      <c r="G3780" s="18" t="s">
        <v>10</v>
      </c>
      <c r="H3780" s="26"/>
      <c r="I3780" s="26"/>
      <c r="J3780" s="26"/>
      <c r="K3780" s="26"/>
      <c r="L3780" s="26"/>
      <c r="M3780" s="26"/>
      <c r="N3780" s="26"/>
      <c r="O3780" s="26">
        <v>450000</v>
      </c>
      <c r="P3780" s="26"/>
      <c r="Q3780" s="26"/>
      <c r="R3780" s="26"/>
      <c r="S3780" s="26"/>
      <c r="T3780" s="26"/>
    </row>
    <row r="3781" spans="1:20" x14ac:dyDescent="0.25">
      <c r="A3781" s="2" t="s">
        <v>4493</v>
      </c>
      <c r="B3781" s="37"/>
      <c r="C3781" s="38"/>
      <c r="D3781" s="37"/>
      <c r="E3781" s="38"/>
      <c r="F3781" s="10" t="s">
        <v>20</v>
      </c>
      <c r="G3781" s="18" t="s">
        <v>10</v>
      </c>
      <c r="H3781" s="26"/>
      <c r="I3781" s="26"/>
      <c r="J3781" s="26"/>
      <c r="K3781" s="26"/>
      <c r="L3781" s="26"/>
      <c r="M3781" s="26"/>
      <c r="N3781" s="26"/>
      <c r="O3781" s="26">
        <v>350000</v>
      </c>
      <c r="P3781" s="26"/>
      <c r="Q3781" s="26"/>
      <c r="R3781" s="26"/>
      <c r="S3781" s="26"/>
      <c r="T3781" s="26"/>
    </row>
    <row r="3782" spans="1:20" x14ac:dyDescent="0.25">
      <c r="A3782" s="2" t="s">
        <v>4493</v>
      </c>
      <c r="B3782" s="34"/>
      <c r="C3782" s="36"/>
      <c r="D3782" s="34"/>
      <c r="E3782" s="36"/>
      <c r="F3782" s="10" t="s">
        <v>188</v>
      </c>
      <c r="G3782" s="18" t="s">
        <v>10</v>
      </c>
      <c r="H3782" s="26"/>
      <c r="I3782" s="26"/>
      <c r="J3782" s="26"/>
      <c r="K3782" s="26"/>
      <c r="L3782" s="26"/>
      <c r="M3782" s="26"/>
      <c r="N3782" s="26"/>
      <c r="O3782" s="26">
        <v>115976</v>
      </c>
      <c r="P3782" s="26"/>
      <c r="Q3782" s="26"/>
      <c r="R3782" s="26"/>
      <c r="S3782" s="26"/>
      <c r="T3782" s="26"/>
    </row>
    <row r="3783" spans="1:20" x14ac:dyDescent="0.25">
      <c r="A3783" s="2" t="s">
        <v>4493</v>
      </c>
      <c r="B3783" s="10" t="s">
        <v>1762</v>
      </c>
      <c r="C3783" s="10"/>
      <c r="D3783" s="10"/>
      <c r="E3783" s="10"/>
      <c r="F3783" s="10"/>
      <c r="G3783" s="10"/>
      <c r="H3783" s="27"/>
      <c r="I3783" s="27"/>
      <c r="J3783" s="27"/>
      <c r="K3783" s="27"/>
      <c r="L3783" s="27"/>
      <c r="M3783" s="27"/>
      <c r="N3783" s="27">
        <f>SUM(N3774:N3782)</f>
        <v>1465976</v>
      </c>
      <c r="O3783" s="27">
        <f>SUM(O3774:O3782)</f>
        <v>1465976</v>
      </c>
      <c r="P3783" s="27"/>
      <c r="Q3783" s="27"/>
      <c r="R3783" s="27"/>
      <c r="S3783" s="27"/>
      <c r="T3783" s="27"/>
    </row>
    <row r="3784" spans="1:20" x14ac:dyDescent="0.25">
      <c r="A3784" s="2" t="s">
        <v>4493</v>
      </c>
      <c r="B3784" s="33">
        <v>8970958</v>
      </c>
      <c r="C3784" s="35" t="s">
        <v>29</v>
      </c>
      <c r="D3784" s="33" t="s">
        <v>1038</v>
      </c>
      <c r="E3784" s="35" t="s">
        <v>1039</v>
      </c>
      <c r="F3784" s="10" t="s">
        <v>53</v>
      </c>
      <c r="G3784" s="18" t="s">
        <v>10</v>
      </c>
      <c r="H3784" s="26"/>
      <c r="I3784" s="26"/>
      <c r="J3784" s="26"/>
      <c r="K3784" s="26"/>
      <c r="L3784" s="26"/>
      <c r="M3784" s="26"/>
      <c r="N3784" s="26">
        <v>2070</v>
      </c>
      <c r="O3784" s="26"/>
      <c r="P3784" s="26"/>
      <c r="Q3784" s="26"/>
      <c r="R3784" s="26"/>
      <c r="S3784" s="26"/>
      <c r="T3784" s="26"/>
    </row>
    <row r="3785" spans="1:20" x14ac:dyDescent="0.25">
      <c r="A3785" s="2" t="s">
        <v>4493</v>
      </c>
      <c r="B3785" s="37"/>
      <c r="C3785" s="38"/>
      <c r="D3785" s="37"/>
      <c r="E3785" s="38"/>
      <c r="F3785" s="10" t="s">
        <v>12</v>
      </c>
      <c r="G3785" s="18" t="s">
        <v>10</v>
      </c>
      <c r="H3785" s="26"/>
      <c r="I3785" s="26"/>
      <c r="J3785" s="26"/>
      <c r="K3785" s="26"/>
      <c r="L3785" s="26"/>
      <c r="M3785" s="26"/>
      <c r="N3785" s="26">
        <v>1077</v>
      </c>
      <c r="O3785" s="26"/>
      <c r="P3785" s="26"/>
      <c r="Q3785" s="26"/>
      <c r="R3785" s="26"/>
      <c r="S3785" s="26"/>
      <c r="T3785" s="26"/>
    </row>
    <row r="3786" spans="1:20" x14ac:dyDescent="0.25">
      <c r="A3786" s="2" t="s">
        <v>4493</v>
      </c>
      <c r="B3786" s="37"/>
      <c r="C3786" s="38"/>
      <c r="D3786" s="37"/>
      <c r="E3786" s="38"/>
      <c r="F3786" s="10" t="s">
        <v>13</v>
      </c>
      <c r="G3786" s="18" t="s">
        <v>10</v>
      </c>
      <c r="H3786" s="26"/>
      <c r="I3786" s="26"/>
      <c r="J3786" s="26"/>
      <c r="K3786" s="26"/>
      <c r="L3786" s="26"/>
      <c r="M3786" s="26"/>
      <c r="N3786" s="26"/>
      <c r="O3786" s="26">
        <v>24500</v>
      </c>
      <c r="P3786" s="26"/>
      <c r="Q3786" s="26"/>
      <c r="R3786" s="26"/>
      <c r="S3786" s="26"/>
      <c r="T3786" s="26"/>
    </row>
    <row r="3787" spans="1:20" x14ac:dyDescent="0.25">
      <c r="A3787" s="2" t="s">
        <v>4493</v>
      </c>
      <c r="B3787" s="34"/>
      <c r="C3787" s="36"/>
      <c r="D3787" s="34"/>
      <c r="E3787" s="36"/>
      <c r="F3787" s="10" t="s">
        <v>20</v>
      </c>
      <c r="G3787" s="18" t="s">
        <v>10</v>
      </c>
      <c r="H3787" s="26"/>
      <c r="I3787" s="26"/>
      <c r="J3787" s="26"/>
      <c r="K3787" s="26"/>
      <c r="L3787" s="26"/>
      <c r="M3787" s="26"/>
      <c r="N3787" s="26">
        <v>21353</v>
      </c>
      <c r="O3787" s="26"/>
      <c r="P3787" s="26"/>
      <c r="Q3787" s="26"/>
      <c r="R3787" s="26"/>
      <c r="S3787" s="26"/>
      <c r="T3787" s="26"/>
    </row>
    <row r="3788" spans="1:20" x14ac:dyDescent="0.25">
      <c r="A3788" s="2" t="s">
        <v>4493</v>
      </c>
      <c r="B3788" s="10" t="s">
        <v>1763</v>
      </c>
      <c r="C3788" s="10"/>
      <c r="D3788" s="10"/>
      <c r="E3788" s="10"/>
      <c r="F3788" s="10"/>
      <c r="G3788" s="10"/>
      <c r="H3788" s="27"/>
      <c r="I3788" s="27"/>
      <c r="J3788" s="27"/>
      <c r="K3788" s="27"/>
      <c r="L3788" s="27"/>
      <c r="M3788" s="27"/>
      <c r="N3788" s="27">
        <f>SUM(N3784:N3787)</f>
        <v>24500</v>
      </c>
      <c r="O3788" s="27">
        <f>SUM(O3784:O3787)</f>
        <v>24500</v>
      </c>
      <c r="P3788" s="27"/>
      <c r="Q3788" s="27"/>
      <c r="R3788" s="27"/>
      <c r="S3788" s="27"/>
      <c r="T3788" s="27"/>
    </row>
    <row r="3789" spans="1:20" x14ac:dyDescent="0.25">
      <c r="A3789" s="2" t="s">
        <v>4493</v>
      </c>
      <c r="B3789" s="33">
        <v>8992568</v>
      </c>
      <c r="C3789" s="35" t="s">
        <v>122</v>
      </c>
      <c r="D3789" s="33" t="s">
        <v>1764</v>
      </c>
      <c r="E3789" s="35" t="s">
        <v>1765</v>
      </c>
      <c r="F3789" s="10" t="s">
        <v>170</v>
      </c>
      <c r="G3789" s="18" t="s">
        <v>10</v>
      </c>
      <c r="H3789" s="26"/>
      <c r="I3789" s="26"/>
      <c r="J3789" s="26"/>
      <c r="K3789" s="26"/>
      <c r="L3789" s="26"/>
      <c r="M3789" s="26"/>
      <c r="N3789" s="26"/>
      <c r="O3789" s="26">
        <v>145000</v>
      </c>
      <c r="P3789" s="26"/>
      <c r="Q3789" s="26"/>
      <c r="R3789" s="26"/>
      <c r="S3789" s="26"/>
      <c r="T3789" s="26"/>
    </row>
    <row r="3790" spans="1:20" x14ac:dyDescent="0.25">
      <c r="A3790" s="2" t="s">
        <v>4493</v>
      </c>
      <c r="B3790" s="34"/>
      <c r="C3790" s="36"/>
      <c r="D3790" s="34"/>
      <c r="E3790" s="36"/>
      <c r="F3790" s="10" t="s">
        <v>18</v>
      </c>
      <c r="G3790" s="18" t="s">
        <v>10</v>
      </c>
      <c r="H3790" s="26"/>
      <c r="I3790" s="26"/>
      <c r="J3790" s="26"/>
      <c r="K3790" s="26"/>
      <c r="L3790" s="26"/>
      <c r="M3790" s="26"/>
      <c r="N3790" s="26">
        <v>145000</v>
      </c>
      <c r="O3790" s="26"/>
      <c r="P3790" s="26"/>
      <c r="Q3790" s="26"/>
      <c r="R3790" s="26"/>
      <c r="S3790" s="26"/>
      <c r="T3790" s="26"/>
    </row>
    <row r="3791" spans="1:20" x14ac:dyDescent="0.25">
      <c r="A3791" s="2" t="s">
        <v>4493</v>
      </c>
      <c r="B3791" s="10" t="s">
        <v>1766</v>
      </c>
      <c r="C3791" s="10"/>
      <c r="D3791" s="10"/>
      <c r="E3791" s="10"/>
      <c r="F3791" s="10"/>
      <c r="G3791" s="10"/>
      <c r="H3791" s="27"/>
      <c r="I3791" s="27"/>
      <c r="J3791" s="27"/>
      <c r="K3791" s="27"/>
      <c r="L3791" s="27"/>
      <c r="M3791" s="27"/>
      <c r="N3791" s="27">
        <f>+N3790</f>
        <v>145000</v>
      </c>
      <c r="O3791" s="27">
        <f>+O3789</f>
        <v>145000</v>
      </c>
      <c r="P3791" s="27"/>
      <c r="Q3791" s="27"/>
      <c r="R3791" s="27"/>
      <c r="S3791" s="27"/>
      <c r="T3791" s="27"/>
    </row>
    <row r="3792" spans="1:20" x14ac:dyDescent="0.25">
      <c r="A3792" s="2" t="s">
        <v>4493</v>
      </c>
      <c r="B3792" s="33">
        <v>8939026</v>
      </c>
      <c r="C3792" s="35" t="s">
        <v>41</v>
      </c>
      <c r="D3792" s="33" t="s">
        <v>1668</v>
      </c>
      <c r="E3792" s="35" t="s">
        <v>1669</v>
      </c>
      <c r="F3792" s="10" t="s">
        <v>18</v>
      </c>
      <c r="G3792" s="18" t="s">
        <v>10</v>
      </c>
      <c r="H3792" s="26"/>
      <c r="I3792" s="26"/>
      <c r="J3792" s="26"/>
      <c r="K3792" s="26"/>
      <c r="L3792" s="26"/>
      <c r="M3792" s="26"/>
      <c r="N3792" s="26"/>
      <c r="O3792" s="26">
        <v>300000</v>
      </c>
      <c r="P3792" s="26"/>
      <c r="Q3792" s="26"/>
      <c r="R3792" s="26"/>
      <c r="S3792" s="26"/>
      <c r="T3792" s="26"/>
    </row>
    <row r="3793" spans="1:20" x14ac:dyDescent="0.25">
      <c r="A3793" s="2" t="s">
        <v>4493</v>
      </c>
      <c r="B3793" s="34"/>
      <c r="C3793" s="36"/>
      <c r="D3793" s="34"/>
      <c r="E3793" s="36"/>
      <c r="F3793" s="10" t="s">
        <v>24</v>
      </c>
      <c r="G3793" s="18" t="s">
        <v>10</v>
      </c>
      <c r="H3793" s="26"/>
      <c r="I3793" s="26"/>
      <c r="J3793" s="26"/>
      <c r="K3793" s="26"/>
      <c r="L3793" s="26"/>
      <c r="M3793" s="26"/>
      <c r="N3793" s="26">
        <v>300000</v>
      </c>
      <c r="O3793" s="26"/>
      <c r="P3793" s="26"/>
      <c r="Q3793" s="26"/>
      <c r="R3793" s="26"/>
      <c r="S3793" s="26"/>
      <c r="T3793" s="26"/>
    </row>
    <row r="3794" spans="1:20" x14ac:dyDescent="0.25">
      <c r="A3794" s="2" t="s">
        <v>4493</v>
      </c>
      <c r="B3794" s="10" t="s">
        <v>1767</v>
      </c>
      <c r="C3794" s="10"/>
      <c r="D3794" s="10"/>
      <c r="E3794" s="10"/>
      <c r="F3794" s="10"/>
      <c r="G3794" s="10"/>
      <c r="H3794" s="27"/>
      <c r="I3794" s="27"/>
      <c r="J3794" s="27"/>
      <c r="K3794" s="27"/>
      <c r="L3794" s="27"/>
      <c r="M3794" s="27"/>
      <c r="N3794" s="27">
        <f>+N3793</f>
        <v>300000</v>
      </c>
      <c r="O3794" s="27">
        <f>+O3792</f>
        <v>300000</v>
      </c>
      <c r="P3794" s="27"/>
      <c r="Q3794" s="27"/>
      <c r="R3794" s="27"/>
      <c r="S3794" s="27"/>
      <c r="T3794" s="27"/>
    </row>
    <row r="3795" spans="1:20" x14ac:dyDescent="0.25">
      <c r="A3795" s="2" t="s">
        <v>4493</v>
      </c>
      <c r="B3795" s="33">
        <v>8933694</v>
      </c>
      <c r="C3795" s="35" t="s">
        <v>118</v>
      </c>
      <c r="D3795" s="33" t="s">
        <v>119</v>
      </c>
      <c r="E3795" s="35" t="s">
        <v>120</v>
      </c>
      <c r="F3795" s="10" t="s">
        <v>53</v>
      </c>
      <c r="G3795" s="18" t="s">
        <v>10</v>
      </c>
      <c r="H3795" s="26"/>
      <c r="I3795" s="26"/>
      <c r="J3795" s="26"/>
      <c r="K3795" s="26"/>
      <c r="L3795" s="26"/>
      <c r="M3795" s="26"/>
      <c r="N3795" s="26">
        <v>177000</v>
      </c>
      <c r="O3795" s="26"/>
      <c r="P3795" s="26"/>
      <c r="Q3795" s="26"/>
      <c r="R3795" s="26"/>
      <c r="S3795" s="26"/>
      <c r="T3795" s="26"/>
    </row>
    <row r="3796" spans="1:20" x14ac:dyDescent="0.25">
      <c r="A3796" s="2" t="s">
        <v>4493</v>
      </c>
      <c r="B3796" s="34"/>
      <c r="C3796" s="36"/>
      <c r="D3796" s="34"/>
      <c r="E3796" s="36"/>
      <c r="F3796" s="10" t="s">
        <v>13</v>
      </c>
      <c r="G3796" s="18" t="s">
        <v>10</v>
      </c>
      <c r="H3796" s="26"/>
      <c r="I3796" s="26"/>
      <c r="J3796" s="26"/>
      <c r="K3796" s="26"/>
      <c r="L3796" s="26"/>
      <c r="M3796" s="26"/>
      <c r="N3796" s="26"/>
      <c r="O3796" s="26">
        <v>177000</v>
      </c>
      <c r="P3796" s="26"/>
      <c r="Q3796" s="26"/>
      <c r="R3796" s="26"/>
      <c r="S3796" s="26"/>
      <c r="T3796" s="26"/>
    </row>
    <row r="3797" spans="1:20" x14ac:dyDescent="0.25">
      <c r="A3797" s="2" t="s">
        <v>4493</v>
      </c>
      <c r="B3797" s="10" t="s">
        <v>1768</v>
      </c>
      <c r="C3797" s="10"/>
      <c r="D3797" s="10"/>
      <c r="E3797" s="10"/>
      <c r="F3797" s="10"/>
      <c r="G3797" s="10"/>
      <c r="H3797" s="27"/>
      <c r="I3797" s="27"/>
      <c r="J3797" s="27"/>
      <c r="K3797" s="27"/>
      <c r="L3797" s="27"/>
      <c r="M3797" s="27"/>
      <c r="N3797" s="27">
        <f>+N3795</f>
        <v>177000</v>
      </c>
      <c r="O3797" s="27">
        <f>+O3796</f>
        <v>177000</v>
      </c>
      <c r="P3797" s="27"/>
      <c r="Q3797" s="27"/>
      <c r="R3797" s="27"/>
      <c r="S3797" s="27"/>
      <c r="T3797" s="27"/>
    </row>
    <row r="3798" spans="1:20" x14ac:dyDescent="0.25">
      <c r="A3798" s="2" t="s">
        <v>4493</v>
      </c>
      <c r="B3798" s="33">
        <v>9012673</v>
      </c>
      <c r="C3798" s="35" t="s">
        <v>306</v>
      </c>
      <c r="D3798" s="33" t="s">
        <v>875</v>
      </c>
      <c r="E3798" s="35" t="s">
        <v>876</v>
      </c>
      <c r="F3798" s="10" t="s">
        <v>37</v>
      </c>
      <c r="G3798" s="18" t="s">
        <v>10</v>
      </c>
      <c r="H3798" s="26"/>
      <c r="I3798" s="26"/>
      <c r="J3798" s="26"/>
      <c r="K3798" s="26"/>
      <c r="L3798" s="26"/>
      <c r="M3798" s="26"/>
      <c r="N3798" s="26">
        <v>4200</v>
      </c>
      <c r="O3798" s="26"/>
      <c r="P3798" s="26"/>
      <c r="Q3798" s="26"/>
      <c r="R3798" s="26"/>
      <c r="S3798" s="26"/>
      <c r="T3798" s="26"/>
    </row>
    <row r="3799" spans="1:20" x14ac:dyDescent="0.25">
      <c r="A3799" s="2" t="s">
        <v>4493</v>
      </c>
      <c r="B3799" s="37"/>
      <c r="C3799" s="38"/>
      <c r="D3799" s="37"/>
      <c r="E3799" s="38"/>
      <c r="F3799" s="10" t="s">
        <v>17</v>
      </c>
      <c r="G3799" s="18" t="s">
        <v>10</v>
      </c>
      <c r="H3799" s="26"/>
      <c r="I3799" s="26"/>
      <c r="J3799" s="26"/>
      <c r="K3799" s="26"/>
      <c r="L3799" s="26"/>
      <c r="M3799" s="26"/>
      <c r="N3799" s="26">
        <v>3283</v>
      </c>
      <c r="O3799" s="26"/>
      <c r="P3799" s="26"/>
      <c r="Q3799" s="26"/>
      <c r="R3799" s="26"/>
      <c r="S3799" s="26"/>
      <c r="T3799" s="26"/>
    </row>
    <row r="3800" spans="1:20" x14ac:dyDescent="0.25">
      <c r="A3800" s="2" t="s">
        <v>4493</v>
      </c>
      <c r="B3800" s="34"/>
      <c r="C3800" s="36"/>
      <c r="D3800" s="34"/>
      <c r="E3800" s="36"/>
      <c r="F3800" s="10" t="s">
        <v>18</v>
      </c>
      <c r="G3800" s="18" t="s">
        <v>10</v>
      </c>
      <c r="H3800" s="26"/>
      <c r="I3800" s="26"/>
      <c r="J3800" s="26"/>
      <c r="K3800" s="26"/>
      <c r="L3800" s="26"/>
      <c r="M3800" s="26"/>
      <c r="N3800" s="26"/>
      <c r="O3800" s="26">
        <v>7483</v>
      </c>
      <c r="P3800" s="26"/>
      <c r="Q3800" s="26"/>
      <c r="R3800" s="26"/>
      <c r="S3800" s="26"/>
      <c r="T3800" s="26"/>
    </row>
    <row r="3801" spans="1:20" x14ac:dyDescent="0.25">
      <c r="A3801" s="2" t="s">
        <v>4493</v>
      </c>
      <c r="B3801" s="10" t="s">
        <v>1769</v>
      </c>
      <c r="C3801" s="10"/>
      <c r="D3801" s="10"/>
      <c r="E3801" s="10"/>
      <c r="F3801" s="10"/>
      <c r="G3801" s="10"/>
      <c r="H3801" s="27"/>
      <c r="I3801" s="27"/>
      <c r="J3801" s="27"/>
      <c r="K3801" s="27"/>
      <c r="L3801" s="27"/>
      <c r="M3801" s="27"/>
      <c r="N3801" s="27">
        <f>+N3798+N3799</f>
        <v>7483</v>
      </c>
      <c r="O3801" s="27">
        <f>+O3800</f>
        <v>7483</v>
      </c>
      <c r="P3801" s="27"/>
      <c r="Q3801" s="27"/>
      <c r="R3801" s="27"/>
      <c r="S3801" s="27"/>
      <c r="T3801" s="27"/>
    </row>
    <row r="3802" spans="1:20" x14ac:dyDescent="0.25">
      <c r="A3802" s="2" t="s">
        <v>4493</v>
      </c>
      <c r="B3802" s="33">
        <v>8901002</v>
      </c>
      <c r="C3802" s="35" t="s">
        <v>457</v>
      </c>
      <c r="D3802" s="33" t="s">
        <v>458</v>
      </c>
      <c r="E3802" s="35" t="s">
        <v>459</v>
      </c>
      <c r="F3802" s="10" t="s">
        <v>32</v>
      </c>
      <c r="G3802" s="18" t="s">
        <v>10</v>
      </c>
      <c r="H3802" s="26"/>
      <c r="I3802" s="26"/>
      <c r="J3802" s="26"/>
      <c r="K3802" s="26"/>
      <c r="L3802" s="26"/>
      <c r="M3802" s="26"/>
      <c r="N3802" s="26"/>
      <c r="O3802" s="26">
        <v>518982</v>
      </c>
      <c r="P3802" s="26"/>
      <c r="Q3802" s="26"/>
      <c r="R3802" s="26"/>
      <c r="S3802" s="26"/>
      <c r="T3802" s="26"/>
    </row>
    <row r="3803" spans="1:20" x14ac:dyDescent="0.25">
      <c r="A3803" s="2" t="s">
        <v>4493</v>
      </c>
      <c r="B3803" s="37"/>
      <c r="C3803" s="38"/>
      <c r="D3803" s="37"/>
      <c r="E3803" s="38"/>
      <c r="F3803" s="10" t="s">
        <v>417</v>
      </c>
      <c r="G3803" s="18" t="s">
        <v>10</v>
      </c>
      <c r="H3803" s="26"/>
      <c r="I3803" s="26"/>
      <c r="J3803" s="26"/>
      <c r="K3803" s="26"/>
      <c r="L3803" s="26"/>
      <c r="M3803" s="26"/>
      <c r="N3803" s="26">
        <v>1354428</v>
      </c>
      <c r="O3803" s="26"/>
      <c r="P3803" s="26"/>
      <c r="Q3803" s="26"/>
      <c r="R3803" s="26"/>
      <c r="S3803" s="26"/>
      <c r="T3803" s="26"/>
    </row>
    <row r="3804" spans="1:20" x14ac:dyDescent="0.25">
      <c r="A3804" s="2" t="s">
        <v>4493</v>
      </c>
      <c r="B3804" s="34"/>
      <c r="C3804" s="36"/>
      <c r="D3804" s="34"/>
      <c r="E3804" s="36"/>
      <c r="F3804" s="10" t="s">
        <v>384</v>
      </c>
      <c r="G3804" s="18" t="s">
        <v>10</v>
      </c>
      <c r="H3804" s="26"/>
      <c r="I3804" s="26"/>
      <c r="J3804" s="26"/>
      <c r="K3804" s="26"/>
      <c r="L3804" s="26"/>
      <c r="M3804" s="26"/>
      <c r="N3804" s="26"/>
      <c r="O3804" s="26">
        <v>835446</v>
      </c>
      <c r="P3804" s="26"/>
      <c r="Q3804" s="26"/>
      <c r="R3804" s="26"/>
      <c r="S3804" s="26"/>
      <c r="T3804" s="26"/>
    </row>
    <row r="3805" spans="1:20" x14ac:dyDescent="0.25">
      <c r="A3805" s="2" t="s">
        <v>4493</v>
      </c>
      <c r="B3805" s="10" t="s">
        <v>1770</v>
      </c>
      <c r="C3805" s="10"/>
      <c r="D3805" s="10"/>
      <c r="E3805" s="10"/>
      <c r="F3805" s="10"/>
      <c r="G3805" s="10"/>
      <c r="H3805" s="27"/>
      <c r="I3805" s="27"/>
      <c r="J3805" s="27"/>
      <c r="K3805" s="27"/>
      <c r="L3805" s="27"/>
      <c r="M3805" s="27"/>
      <c r="N3805" s="27">
        <f>+N3803</f>
        <v>1354428</v>
      </c>
      <c r="O3805" s="27">
        <f>+O3804+O3802</f>
        <v>1354428</v>
      </c>
      <c r="P3805" s="27"/>
      <c r="Q3805" s="27"/>
      <c r="R3805" s="27"/>
      <c r="S3805" s="27"/>
      <c r="T3805" s="27"/>
    </row>
    <row r="3806" spans="1:20" x14ac:dyDescent="0.25">
      <c r="A3806" s="2" t="s">
        <v>4493</v>
      </c>
      <c r="B3806" s="33">
        <v>8983900</v>
      </c>
      <c r="C3806" s="35" t="s">
        <v>215</v>
      </c>
      <c r="D3806" s="33" t="s">
        <v>1771</v>
      </c>
      <c r="E3806" s="35" t="s">
        <v>1772</v>
      </c>
      <c r="F3806" s="10" t="s">
        <v>13</v>
      </c>
      <c r="G3806" s="18" t="s">
        <v>10</v>
      </c>
      <c r="H3806" s="26"/>
      <c r="I3806" s="26"/>
      <c r="J3806" s="26"/>
      <c r="K3806" s="26"/>
      <c r="L3806" s="26"/>
      <c r="M3806" s="26"/>
      <c r="N3806" s="26">
        <v>12500000</v>
      </c>
      <c r="O3806" s="26"/>
      <c r="P3806" s="26"/>
      <c r="Q3806" s="26"/>
      <c r="R3806" s="26"/>
      <c r="S3806" s="26"/>
      <c r="T3806" s="26"/>
    </row>
    <row r="3807" spans="1:20" x14ac:dyDescent="0.25">
      <c r="A3807" s="2" t="s">
        <v>4493</v>
      </c>
      <c r="B3807" s="37"/>
      <c r="C3807" s="38"/>
      <c r="D3807" s="37"/>
      <c r="E3807" s="38"/>
      <c r="F3807" s="10" t="s">
        <v>39</v>
      </c>
      <c r="G3807" s="18" t="s">
        <v>10</v>
      </c>
      <c r="H3807" s="26"/>
      <c r="I3807" s="26"/>
      <c r="J3807" s="26"/>
      <c r="K3807" s="26"/>
      <c r="L3807" s="26"/>
      <c r="M3807" s="26"/>
      <c r="N3807" s="26"/>
      <c r="O3807" s="26">
        <v>13500000</v>
      </c>
      <c r="P3807" s="26"/>
      <c r="Q3807" s="26"/>
      <c r="R3807" s="26"/>
      <c r="S3807" s="26"/>
      <c r="T3807" s="26"/>
    </row>
    <row r="3808" spans="1:20" x14ac:dyDescent="0.25">
      <c r="A3808" s="2" t="s">
        <v>4493</v>
      </c>
      <c r="B3808" s="37"/>
      <c r="C3808" s="38"/>
      <c r="D3808" s="37"/>
      <c r="E3808" s="38"/>
      <c r="F3808" s="10" t="s">
        <v>22</v>
      </c>
      <c r="G3808" s="18" t="s">
        <v>10</v>
      </c>
      <c r="H3808" s="26"/>
      <c r="I3808" s="26"/>
      <c r="J3808" s="26"/>
      <c r="K3808" s="26"/>
      <c r="L3808" s="26"/>
      <c r="M3808" s="26"/>
      <c r="N3808" s="26">
        <v>400000</v>
      </c>
      <c r="O3808" s="26"/>
      <c r="P3808" s="26"/>
      <c r="Q3808" s="26"/>
      <c r="R3808" s="26"/>
      <c r="S3808" s="26"/>
      <c r="T3808" s="26"/>
    </row>
    <row r="3809" spans="1:20" x14ac:dyDescent="0.25">
      <c r="A3809" s="2" t="s">
        <v>4493</v>
      </c>
      <c r="B3809" s="34"/>
      <c r="C3809" s="36"/>
      <c r="D3809" s="34"/>
      <c r="E3809" s="36"/>
      <c r="F3809" s="10" t="s">
        <v>24</v>
      </c>
      <c r="G3809" s="18" t="s">
        <v>10</v>
      </c>
      <c r="H3809" s="26"/>
      <c r="I3809" s="26"/>
      <c r="J3809" s="26"/>
      <c r="K3809" s="26"/>
      <c r="L3809" s="26"/>
      <c r="M3809" s="26"/>
      <c r="N3809" s="26">
        <v>600000</v>
      </c>
      <c r="O3809" s="26"/>
      <c r="P3809" s="26"/>
      <c r="Q3809" s="26"/>
      <c r="R3809" s="26"/>
      <c r="S3809" s="26"/>
      <c r="T3809" s="26"/>
    </row>
    <row r="3810" spans="1:20" x14ac:dyDescent="0.25">
      <c r="A3810" s="2" t="s">
        <v>4493</v>
      </c>
      <c r="B3810" s="10" t="s">
        <v>1773</v>
      </c>
      <c r="C3810" s="10"/>
      <c r="D3810" s="10"/>
      <c r="E3810" s="10"/>
      <c r="F3810" s="10"/>
      <c r="G3810" s="10"/>
      <c r="H3810" s="27"/>
      <c r="I3810" s="27"/>
      <c r="J3810" s="27"/>
      <c r="K3810" s="27"/>
      <c r="L3810" s="27"/>
      <c r="M3810" s="27"/>
      <c r="N3810" s="27">
        <f>+N3806+N3808+N3809</f>
        <v>13500000</v>
      </c>
      <c r="O3810" s="27">
        <f>+O3807</f>
        <v>13500000</v>
      </c>
      <c r="P3810" s="27"/>
      <c r="Q3810" s="27"/>
      <c r="R3810" s="27"/>
      <c r="S3810" s="27"/>
      <c r="T3810" s="27"/>
    </row>
    <row r="3811" spans="1:20" x14ac:dyDescent="0.25">
      <c r="A3811" s="2" t="s">
        <v>4493</v>
      </c>
      <c r="B3811" s="33">
        <v>9012637</v>
      </c>
      <c r="C3811" s="35" t="s">
        <v>1258</v>
      </c>
      <c r="D3811" s="33" t="s">
        <v>1259</v>
      </c>
      <c r="E3811" s="35" t="s">
        <v>1260</v>
      </c>
      <c r="F3811" s="10" t="s">
        <v>12</v>
      </c>
      <c r="G3811" s="18" t="s">
        <v>10</v>
      </c>
      <c r="H3811" s="26"/>
      <c r="I3811" s="26"/>
      <c r="J3811" s="26"/>
      <c r="K3811" s="26"/>
      <c r="L3811" s="26"/>
      <c r="M3811" s="26"/>
      <c r="N3811" s="26"/>
      <c r="O3811" s="26">
        <v>11000</v>
      </c>
      <c r="P3811" s="26"/>
      <c r="Q3811" s="26"/>
      <c r="R3811" s="26"/>
      <c r="S3811" s="26"/>
      <c r="T3811" s="26"/>
    </row>
    <row r="3812" spans="1:20" x14ac:dyDescent="0.25">
      <c r="A3812" s="2" t="s">
        <v>4493</v>
      </c>
      <c r="B3812" s="37"/>
      <c r="C3812" s="38"/>
      <c r="D3812" s="37"/>
      <c r="E3812" s="38"/>
      <c r="F3812" s="10" t="s">
        <v>20</v>
      </c>
      <c r="G3812" s="18" t="s">
        <v>10</v>
      </c>
      <c r="H3812" s="26"/>
      <c r="I3812" s="26"/>
      <c r="J3812" s="26"/>
      <c r="K3812" s="26"/>
      <c r="L3812" s="26"/>
      <c r="M3812" s="26"/>
      <c r="N3812" s="26"/>
      <c r="O3812" s="26">
        <v>27700</v>
      </c>
      <c r="P3812" s="26"/>
      <c r="Q3812" s="26"/>
      <c r="R3812" s="26"/>
      <c r="S3812" s="26"/>
      <c r="T3812" s="26"/>
    </row>
    <row r="3813" spans="1:20" x14ac:dyDescent="0.25">
      <c r="A3813" s="2" t="s">
        <v>4493</v>
      </c>
      <c r="B3813" s="34"/>
      <c r="C3813" s="36"/>
      <c r="D3813" s="34"/>
      <c r="E3813" s="36"/>
      <c r="F3813" s="10" t="s">
        <v>405</v>
      </c>
      <c r="G3813" s="18" t="s">
        <v>10</v>
      </c>
      <c r="H3813" s="26"/>
      <c r="I3813" s="26"/>
      <c r="J3813" s="26"/>
      <c r="K3813" s="26"/>
      <c r="L3813" s="26"/>
      <c r="M3813" s="26"/>
      <c r="N3813" s="26">
        <v>38700</v>
      </c>
      <c r="O3813" s="26"/>
      <c r="P3813" s="26"/>
      <c r="Q3813" s="26"/>
      <c r="R3813" s="26"/>
      <c r="S3813" s="26"/>
      <c r="T3813" s="26"/>
    </row>
    <row r="3814" spans="1:20" x14ac:dyDescent="0.25">
      <c r="A3814" s="2" t="s">
        <v>4493</v>
      </c>
      <c r="B3814" s="10" t="s">
        <v>1774</v>
      </c>
      <c r="C3814" s="10"/>
      <c r="D3814" s="10"/>
      <c r="E3814" s="10"/>
      <c r="F3814" s="10"/>
      <c r="G3814" s="10"/>
      <c r="H3814" s="27"/>
      <c r="I3814" s="27"/>
      <c r="J3814" s="27"/>
      <c r="K3814" s="27"/>
      <c r="L3814" s="27"/>
      <c r="M3814" s="27"/>
      <c r="N3814" s="27">
        <f>+N3813</f>
        <v>38700</v>
      </c>
      <c r="O3814" s="27">
        <f>+O3811+O3812</f>
        <v>38700</v>
      </c>
      <c r="P3814" s="27"/>
      <c r="Q3814" s="27"/>
      <c r="R3814" s="27"/>
      <c r="S3814" s="27"/>
      <c r="T3814" s="27"/>
    </row>
    <row r="3815" spans="1:20" x14ac:dyDescent="0.25">
      <c r="A3815" s="2" t="s">
        <v>4493</v>
      </c>
      <c r="B3815" s="33">
        <v>8999183</v>
      </c>
      <c r="C3815" s="35" t="s">
        <v>122</v>
      </c>
      <c r="D3815" s="33" t="s">
        <v>1552</v>
      </c>
      <c r="E3815" s="35" t="s">
        <v>1553</v>
      </c>
      <c r="F3815" s="10" t="s">
        <v>12</v>
      </c>
      <c r="G3815" s="18" t="s">
        <v>10</v>
      </c>
      <c r="H3815" s="26"/>
      <c r="I3815" s="26"/>
      <c r="J3815" s="26"/>
      <c r="K3815" s="26"/>
      <c r="L3815" s="26"/>
      <c r="M3815" s="26"/>
      <c r="N3815" s="26"/>
      <c r="O3815" s="26">
        <v>210202</v>
      </c>
      <c r="P3815" s="26"/>
      <c r="Q3815" s="26"/>
      <c r="R3815" s="26"/>
      <c r="S3815" s="26"/>
      <c r="T3815" s="26"/>
    </row>
    <row r="3816" spans="1:20" x14ac:dyDescent="0.25">
      <c r="A3816" s="2" t="s">
        <v>4493</v>
      </c>
      <c r="B3816" s="37"/>
      <c r="C3816" s="38"/>
      <c r="D3816" s="37"/>
      <c r="E3816" s="38"/>
      <c r="F3816" s="10" t="s">
        <v>96</v>
      </c>
      <c r="G3816" s="18" t="s">
        <v>10</v>
      </c>
      <c r="H3816" s="26"/>
      <c r="I3816" s="26"/>
      <c r="J3816" s="26"/>
      <c r="K3816" s="26"/>
      <c r="L3816" s="26"/>
      <c r="M3816" s="26"/>
      <c r="N3816" s="26"/>
      <c r="O3816" s="26">
        <v>400000</v>
      </c>
      <c r="P3816" s="26"/>
      <c r="Q3816" s="26"/>
      <c r="R3816" s="26"/>
      <c r="S3816" s="26"/>
      <c r="T3816" s="26"/>
    </row>
    <row r="3817" spans="1:20" x14ac:dyDescent="0.25">
      <c r="A3817" s="2" t="s">
        <v>4493</v>
      </c>
      <c r="B3817" s="34"/>
      <c r="C3817" s="36"/>
      <c r="D3817" s="34"/>
      <c r="E3817" s="36"/>
      <c r="F3817" s="10" t="s">
        <v>405</v>
      </c>
      <c r="G3817" s="18" t="s">
        <v>10</v>
      </c>
      <c r="H3817" s="26"/>
      <c r="I3817" s="26"/>
      <c r="J3817" s="26"/>
      <c r="K3817" s="26"/>
      <c r="L3817" s="26"/>
      <c r="M3817" s="26"/>
      <c r="N3817" s="26">
        <v>610202</v>
      </c>
      <c r="O3817" s="26"/>
      <c r="P3817" s="26"/>
      <c r="Q3817" s="26"/>
      <c r="R3817" s="26"/>
      <c r="S3817" s="26"/>
      <c r="T3817" s="26"/>
    </row>
    <row r="3818" spans="1:20" x14ac:dyDescent="0.25">
      <c r="A3818" s="2" t="s">
        <v>4493</v>
      </c>
      <c r="B3818" s="10" t="s">
        <v>1775</v>
      </c>
      <c r="C3818" s="10"/>
      <c r="D3818" s="10"/>
      <c r="E3818" s="10"/>
      <c r="F3818" s="10"/>
      <c r="G3818" s="10"/>
      <c r="H3818" s="27"/>
      <c r="I3818" s="27"/>
      <c r="J3818" s="27"/>
      <c r="K3818" s="27"/>
      <c r="L3818" s="27"/>
      <c r="M3818" s="27"/>
      <c r="N3818" s="27">
        <f>+N3817</f>
        <v>610202</v>
      </c>
      <c r="O3818" s="27">
        <f>+O3815+O3816</f>
        <v>610202</v>
      </c>
      <c r="P3818" s="27"/>
      <c r="Q3818" s="27"/>
      <c r="R3818" s="27"/>
      <c r="S3818" s="27"/>
      <c r="T3818" s="27"/>
    </row>
    <row r="3819" spans="1:20" x14ac:dyDescent="0.25">
      <c r="A3819" s="2" t="s">
        <v>4493</v>
      </c>
      <c r="B3819" s="33">
        <v>9029885</v>
      </c>
      <c r="C3819" s="35" t="s">
        <v>149</v>
      </c>
      <c r="D3819" s="33" t="s">
        <v>692</v>
      </c>
      <c r="E3819" s="35" t="s">
        <v>693</v>
      </c>
      <c r="F3819" s="10" t="s">
        <v>22</v>
      </c>
      <c r="G3819" s="18" t="s">
        <v>10</v>
      </c>
      <c r="H3819" s="26"/>
      <c r="I3819" s="26"/>
      <c r="J3819" s="26"/>
      <c r="K3819" s="26"/>
      <c r="L3819" s="26"/>
      <c r="M3819" s="26"/>
      <c r="N3819" s="26"/>
      <c r="O3819" s="26">
        <v>3903210</v>
      </c>
      <c r="P3819" s="26"/>
      <c r="Q3819" s="26"/>
      <c r="R3819" s="26"/>
      <c r="S3819" s="26"/>
      <c r="T3819" s="26"/>
    </row>
    <row r="3820" spans="1:20" x14ac:dyDescent="0.25">
      <c r="A3820" s="2" t="s">
        <v>4493</v>
      </c>
      <c r="B3820" s="34"/>
      <c r="C3820" s="36"/>
      <c r="D3820" s="34"/>
      <c r="E3820" s="36"/>
      <c r="F3820" s="10" t="s">
        <v>165</v>
      </c>
      <c r="G3820" s="18" t="s">
        <v>10</v>
      </c>
      <c r="H3820" s="26"/>
      <c r="I3820" s="26"/>
      <c r="J3820" s="26"/>
      <c r="K3820" s="26"/>
      <c r="L3820" s="26"/>
      <c r="M3820" s="26"/>
      <c r="N3820" s="26">
        <v>3903210</v>
      </c>
      <c r="O3820" s="26"/>
      <c r="P3820" s="26"/>
      <c r="Q3820" s="26"/>
      <c r="R3820" s="26"/>
      <c r="S3820" s="26"/>
      <c r="T3820" s="26"/>
    </row>
    <row r="3821" spans="1:20" x14ac:dyDescent="0.25">
      <c r="A3821" s="2" t="s">
        <v>4493</v>
      </c>
      <c r="B3821" s="10" t="s">
        <v>1776</v>
      </c>
      <c r="C3821" s="10"/>
      <c r="D3821" s="10"/>
      <c r="E3821" s="10"/>
      <c r="F3821" s="10"/>
      <c r="G3821" s="10"/>
      <c r="H3821" s="27"/>
      <c r="I3821" s="27"/>
      <c r="J3821" s="27"/>
      <c r="K3821" s="27"/>
      <c r="L3821" s="27"/>
      <c r="M3821" s="27"/>
      <c r="N3821" s="27">
        <f>+N3820</f>
        <v>3903210</v>
      </c>
      <c r="O3821" s="27">
        <f>+O3819</f>
        <v>3903210</v>
      </c>
      <c r="P3821" s="27"/>
      <c r="Q3821" s="27"/>
      <c r="R3821" s="27"/>
      <c r="S3821" s="27"/>
      <c r="T3821" s="27"/>
    </row>
    <row r="3822" spans="1:20" x14ac:dyDescent="0.25">
      <c r="A3822" s="2" t="s">
        <v>4493</v>
      </c>
      <c r="B3822" s="33">
        <v>8944372</v>
      </c>
      <c r="C3822" s="35" t="s">
        <v>29</v>
      </c>
      <c r="D3822" s="33" t="s">
        <v>1777</v>
      </c>
      <c r="E3822" s="35" t="s">
        <v>1778</v>
      </c>
      <c r="F3822" s="10" t="s">
        <v>44</v>
      </c>
      <c r="G3822" s="18" t="s">
        <v>10</v>
      </c>
      <c r="H3822" s="26"/>
      <c r="I3822" s="26"/>
      <c r="J3822" s="26"/>
      <c r="K3822" s="26"/>
      <c r="L3822" s="26"/>
      <c r="M3822" s="26"/>
      <c r="N3822" s="26">
        <v>791340</v>
      </c>
      <c r="O3822" s="26"/>
      <c r="P3822" s="26"/>
      <c r="Q3822" s="26"/>
      <c r="R3822" s="26"/>
      <c r="S3822" s="26"/>
      <c r="T3822" s="26"/>
    </row>
    <row r="3823" spans="1:20" x14ac:dyDescent="0.25">
      <c r="A3823" s="2" t="s">
        <v>4493</v>
      </c>
      <c r="B3823" s="37"/>
      <c r="C3823" s="38"/>
      <c r="D3823" s="37"/>
      <c r="E3823" s="38"/>
      <c r="F3823" s="10" t="s">
        <v>37</v>
      </c>
      <c r="G3823" s="18" t="s">
        <v>10</v>
      </c>
      <c r="H3823" s="26"/>
      <c r="I3823" s="26"/>
      <c r="J3823" s="26"/>
      <c r="K3823" s="26"/>
      <c r="L3823" s="26"/>
      <c r="M3823" s="26"/>
      <c r="N3823" s="26">
        <v>400000</v>
      </c>
      <c r="O3823" s="26"/>
      <c r="P3823" s="26"/>
      <c r="Q3823" s="26"/>
      <c r="R3823" s="26"/>
      <c r="S3823" s="26"/>
      <c r="T3823" s="26"/>
    </row>
    <row r="3824" spans="1:20" x14ac:dyDescent="0.25">
      <c r="A3824" s="2" t="s">
        <v>4493</v>
      </c>
      <c r="B3824" s="37"/>
      <c r="C3824" s="38"/>
      <c r="D3824" s="37"/>
      <c r="E3824" s="38"/>
      <c r="F3824" s="10" t="s">
        <v>47</v>
      </c>
      <c r="G3824" s="18" t="s">
        <v>10</v>
      </c>
      <c r="H3824" s="26"/>
      <c r="I3824" s="26"/>
      <c r="J3824" s="26"/>
      <c r="K3824" s="26"/>
      <c r="L3824" s="26"/>
      <c r="M3824" s="26"/>
      <c r="N3824" s="26">
        <v>118704</v>
      </c>
      <c r="O3824" s="26"/>
      <c r="P3824" s="26"/>
      <c r="Q3824" s="26"/>
      <c r="R3824" s="26"/>
      <c r="S3824" s="26"/>
      <c r="T3824" s="26"/>
    </row>
    <row r="3825" spans="1:20" x14ac:dyDescent="0.25">
      <c r="A3825" s="2" t="s">
        <v>4493</v>
      </c>
      <c r="B3825" s="37"/>
      <c r="C3825" s="38"/>
      <c r="D3825" s="37"/>
      <c r="E3825" s="38"/>
      <c r="F3825" s="10" t="s">
        <v>11</v>
      </c>
      <c r="G3825" s="18" t="s">
        <v>10</v>
      </c>
      <c r="H3825" s="26"/>
      <c r="I3825" s="26"/>
      <c r="J3825" s="26"/>
      <c r="K3825" s="26"/>
      <c r="L3825" s="26"/>
      <c r="M3825" s="26"/>
      <c r="N3825" s="26">
        <v>70000</v>
      </c>
      <c r="O3825" s="26"/>
      <c r="P3825" s="26"/>
      <c r="Q3825" s="26"/>
      <c r="R3825" s="26"/>
      <c r="S3825" s="26"/>
      <c r="T3825" s="26"/>
    </row>
    <row r="3826" spans="1:20" x14ac:dyDescent="0.25">
      <c r="A3826" s="2" t="s">
        <v>4493</v>
      </c>
      <c r="B3826" s="37"/>
      <c r="C3826" s="38"/>
      <c r="D3826" s="37"/>
      <c r="E3826" s="38"/>
      <c r="F3826" s="10" t="s">
        <v>53</v>
      </c>
      <c r="G3826" s="18" t="s">
        <v>10</v>
      </c>
      <c r="H3826" s="26"/>
      <c r="I3826" s="26"/>
      <c r="J3826" s="26"/>
      <c r="K3826" s="26"/>
      <c r="L3826" s="26"/>
      <c r="M3826" s="26"/>
      <c r="N3826" s="26"/>
      <c r="O3826" s="26">
        <v>162000</v>
      </c>
      <c r="P3826" s="26"/>
      <c r="Q3826" s="26"/>
      <c r="R3826" s="26"/>
      <c r="S3826" s="26"/>
      <c r="T3826" s="26"/>
    </row>
    <row r="3827" spans="1:20" x14ac:dyDescent="0.25">
      <c r="A3827" s="2" t="s">
        <v>4493</v>
      </c>
      <c r="B3827" s="37"/>
      <c r="C3827" s="38"/>
      <c r="D3827" s="37"/>
      <c r="E3827" s="38"/>
      <c r="F3827" s="10" t="s">
        <v>14</v>
      </c>
      <c r="G3827" s="18" t="s">
        <v>10</v>
      </c>
      <c r="H3827" s="26"/>
      <c r="I3827" s="26"/>
      <c r="J3827" s="26"/>
      <c r="K3827" s="26"/>
      <c r="L3827" s="26"/>
      <c r="M3827" s="26"/>
      <c r="N3827" s="26">
        <v>55500</v>
      </c>
      <c r="O3827" s="26"/>
      <c r="P3827" s="26"/>
      <c r="Q3827" s="26"/>
      <c r="R3827" s="26"/>
      <c r="S3827" s="26"/>
      <c r="T3827" s="26"/>
    </row>
    <row r="3828" spans="1:20" x14ac:dyDescent="0.25">
      <c r="A3828" s="2" t="s">
        <v>4493</v>
      </c>
      <c r="B3828" s="37"/>
      <c r="C3828" s="38"/>
      <c r="D3828" s="37"/>
      <c r="E3828" s="38"/>
      <c r="F3828" s="10" t="s">
        <v>18</v>
      </c>
      <c r="G3828" s="18" t="s">
        <v>10</v>
      </c>
      <c r="H3828" s="26"/>
      <c r="I3828" s="26"/>
      <c r="J3828" s="26"/>
      <c r="K3828" s="26"/>
      <c r="L3828" s="26"/>
      <c r="M3828" s="26"/>
      <c r="N3828" s="26">
        <v>140000</v>
      </c>
      <c r="O3828" s="26"/>
      <c r="P3828" s="26"/>
      <c r="Q3828" s="26"/>
      <c r="R3828" s="26"/>
      <c r="S3828" s="26"/>
      <c r="T3828" s="26"/>
    </row>
    <row r="3829" spans="1:20" x14ac:dyDescent="0.25">
      <c r="A3829" s="2" t="s">
        <v>4493</v>
      </c>
      <c r="B3829" s="37"/>
      <c r="C3829" s="38"/>
      <c r="D3829" s="37"/>
      <c r="E3829" s="38"/>
      <c r="F3829" s="10" t="s">
        <v>96</v>
      </c>
      <c r="G3829" s="18" t="s">
        <v>10</v>
      </c>
      <c r="H3829" s="26"/>
      <c r="I3829" s="26"/>
      <c r="J3829" s="26"/>
      <c r="K3829" s="26"/>
      <c r="L3829" s="26"/>
      <c r="M3829" s="26"/>
      <c r="N3829" s="26"/>
      <c r="O3829" s="26">
        <v>325000</v>
      </c>
      <c r="P3829" s="26"/>
      <c r="Q3829" s="26"/>
      <c r="R3829" s="26"/>
      <c r="S3829" s="26"/>
      <c r="T3829" s="26"/>
    </row>
    <row r="3830" spans="1:20" x14ac:dyDescent="0.25">
      <c r="A3830" s="2" t="s">
        <v>4493</v>
      </c>
      <c r="B3830" s="37"/>
      <c r="C3830" s="38"/>
      <c r="D3830" s="37"/>
      <c r="E3830" s="38"/>
      <c r="F3830" s="10" t="s">
        <v>20</v>
      </c>
      <c r="G3830" s="18" t="s">
        <v>10</v>
      </c>
      <c r="H3830" s="26"/>
      <c r="I3830" s="26"/>
      <c r="J3830" s="26"/>
      <c r="K3830" s="26"/>
      <c r="L3830" s="26"/>
      <c r="M3830" s="26"/>
      <c r="N3830" s="26">
        <v>200000</v>
      </c>
      <c r="O3830" s="26"/>
      <c r="P3830" s="26"/>
      <c r="Q3830" s="26"/>
      <c r="R3830" s="26"/>
      <c r="S3830" s="26"/>
      <c r="T3830" s="26"/>
    </row>
    <row r="3831" spans="1:20" x14ac:dyDescent="0.25">
      <c r="A3831" s="2" t="s">
        <v>4493</v>
      </c>
      <c r="B3831" s="37"/>
      <c r="C3831" s="38"/>
      <c r="D3831" s="37"/>
      <c r="E3831" s="38"/>
      <c r="F3831" s="10" t="s">
        <v>22</v>
      </c>
      <c r="G3831" s="18" t="s">
        <v>10</v>
      </c>
      <c r="H3831" s="26"/>
      <c r="I3831" s="26"/>
      <c r="J3831" s="26"/>
      <c r="K3831" s="26"/>
      <c r="L3831" s="26"/>
      <c r="M3831" s="26"/>
      <c r="N3831" s="26"/>
      <c r="O3831" s="26">
        <v>1738544</v>
      </c>
      <c r="P3831" s="26"/>
      <c r="Q3831" s="26"/>
      <c r="R3831" s="26"/>
      <c r="S3831" s="26"/>
      <c r="T3831" s="26"/>
    </row>
    <row r="3832" spans="1:20" x14ac:dyDescent="0.25">
      <c r="A3832" s="2" t="s">
        <v>4493</v>
      </c>
      <c r="B3832" s="34"/>
      <c r="C3832" s="36"/>
      <c r="D3832" s="34"/>
      <c r="E3832" s="36"/>
      <c r="F3832" s="10" t="s">
        <v>165</v>
      </c>
      <c r="G3832" s="18" t="s">
        <v>10</v>
      </c>
      <c r="H3832" s="26"/>
      <c r="I3832" s="26"/>
      <c r="J3832" s="26"/>
      <c r="K3832" s="26"/>
      <c r="L3832" s="26"/>
      <c r="M3832" s="26"/>
      <c r="N3832" s="26">
        <v>450000</v>
      </c>
      <c r="O3832" s="26"/>
      <c r="P3832" s="26"/>
      <c r="Q3832" s="26"/>
      <c r="R3832" s="26"/>
      <c r="S3832" s="26"/>
      <c r="T3832" s="26"/>
    </row>
    <row r="3833" spans="1:20" x14ac:dyDescent="0.25">
      <c r="A3833" s="2" t="s">
        <v>4493</v>
      </c>
      <c r="B3833" s="10" t="s">
        <v>1779</v>
      </c>
      <c r="C3833" s="10"/>
      <c r="D3833" s="10"/>
      <c r="E3833" s="10"/>
      <c r="F3833" s="10"/>
      <c r="G3833" s="10"/>
      <c r="H3833" s="27"/>
      <c r="I3833" s="27"/>
      <c r="J3833" s="27"/>
      <c r="K3833" s="27"/>
      <c r="L3833" s="27"/>
      <c r="M3833" s="27"/>
      <c r="N3833" s="27">
        <f>SUM(N3822:N3832)</f>
        <v>2225544</v>
      </c>
      <c r="O3833" s="27">
        <f>SUM(O3822:O3832)</f>
        <v>2225544</v>
      </c>
      <c r="P3833" s="27"/>
      <c r="Q3833" s="27"/>
      <c r="R3833" s="27"/>
      <c r="S3833" s="27"/>
      <c r="T3833" s="27"/>
    </row>
    <row r="3834" spans="1:20" x14ac:dyDescent="0.25">
      <c r="A3834" s="2" t="s">
        <v>4493</v>
      </c>
      <c r="B3834" s="33">
        <v>8949942</v>
      </c>
      <c r="C3834" s="35" t="s">
        <v>275</v>
      </c>
      <c r="D3834" s="33" t="s">
        <v>602</v>
      </c>
      <c r="E3834" s="35" t="s">
        <v>603</v>
      </c>
      <c r="F3834" s="10" t="s">
        <v>53</v>
      </c>
      <c r="G3834" s="18" t="s">
        <v>10</v>
      </c>
      <c r="H3834" s="26"/>
      <c r="I3834" s="26"/>
      <c r="J3834" s="26"/>
      <c r="K3834" s="26"/>
      <c r="L3834" s="26"/>
      <c r="M3834" s="26"/>
      <c r="N3834" s="26">
        <v>49500</v>
      </c>
      <c r="O3834" s="26"/>
      <c r="P3834" s="26"/>
      <c r="Q3834" s="26"/>
      <c r="R3834" s="26"/>
      <c r="S3834" s="26"/>
      <c r="T3834" s="26"/>
    </row>
    <row r="3835" spans="1:20" x14ac:dyDescent="0.25">
      <c r="A3835" s="2" t="s">
        <v>4493</v>
      </c>
      <c r="B3835" s="37"/>
      <c r="C3835" s="38"/>
      <c r="D3835" s="37"/>
      <c r="E3835" s="38"/>
      <c r="F3835" s="10" t="s">
        <v>18</v>
      </c>
      <c r="G3835" s="18" t="s">
        <v>10</v>
      </c>
      <c r="H3835" s="26"/>
      <c r="I3835" s="26"/>
      <c r="J3835" s="26"/>
      <c r="K3835" s="26"/>
      <c r="L3835" s="26"/>
      <c r="M3835" s="26"/>
      <c r="N3835" s="26">
        <v>66241</v>
      </c>
      <c r="O3835" s="26"/>
      <c r="P3835" s="26"/>
      <c r="Q3835" s="26"/>
      <c r="R3835" s="26"/>
      <c r="S3835" s="26"/>
      <c r="T3835" s="26"/>
    </row>
    <row r="3836" spans="1:20" x14ac:dyDescent="0.25">
      <c r="A3836" s="2" t="s">
        <v>4493</v>
      </c>
      <c r="B3836" s="37"/>
      <c r="C3836" s="38"/>
      <c r="D3836" s="37"/>
      <c r="E3836" s="38"/>
      <c r="F3836" s="10" t="s">
        <v>20</v>
      </c>
      <c r="G3836" s="18" t="s">
        <v>10</v>
      </c>
      <c r="H3836" s="26"/>
      <c r="I3836" s="26"/>
      <c r="J3836" s="26"/>
      <c r="K3836" s="26"/>
      <c r="L3836" s="26"/>
      <c r="M3836" s="26"/>
      <c r="N3836" s="26">
        <v>145390</v>
      </c>
      <c r="O3836" s="26"/>
      <c r="P3836" s="26"/>
      <c r="Q3836" s="26"/>
      <c r="R3836" s="26"/>
      <c r="S3836" s="26"/>
      <c r="T3836" s="26"/>
    </row>
    <row r="3837" spans="1:20" x14ac:dyDescent="0.25">
      <c r="A3837" s="2" t="s">
        <v>4493</v>
      </c>
      <c r="B3837" s="37"/>
      <c r="C3837" s="38"/>
      <c r="D3837" s="37"/>
      <c r="E3837" s="38"/>
      <c r="F3837" s="10" t="s">
        <v>82</v>
      </c>
      <c r="G3837" s="18" t="s">
        <v>10</v>
      </c>
      <c r="H3837" s="26"/>
      <c r="I3837" s="26"/>
      <c r="J3837" s="26"/>
      <c r="K3837" s="26"/>
      <c r="L3837" s="26"/>
      <c r="M3837" s="26"/>
      <c r="N3837" s="26"/>
      <c r="O3837" s="26">
        <v>265327</v>
      </c>
      <c r="P3837" s="26"/>
      <c r="Q3837" s="26"/>
      <c r="R3837" s="26"/>
      <c r="S3837" s="26"/>
      <c r="T3837" s="26"/>
    </row>
    <row r="3838" spans="1:20" x14ac:dyDescent="0.25">
      <c r="A3838" s="2" t="s">
        <v>4493</v>
      </c>
      <c r="B3838" s="34"/>
      <c r="C3838" s="36"/>
      <c r="D3838" s="34"/>
      <c r="E3838" s="36"/>
      <c r="F3838" s="10" t="s">
        <v>298</v>
      </c>
      <c r="G3838" s="18" t="s">
        <v>10</v>
      </c>
      <c r="H3838" s="26"/>
      <c r="I3838" s="26"/>
      <c r="J3838" s="26"/>
      <c r="K3838" s="26"/>
      <c r="L3838" s="26"/>
      <c r="M3838" s="26"/>
      <c r="N3838" s="26">
        <v>4196</v>
      </c>
      <c r="O3838" s="26"/>
      <c r="P3838" s="26"/>
      <c r="Q3838" s="26"/>
      <c r="R3838" s="26"/>
      <c r="S3838" s="26"/>
      <c r="T3838" s="26"/>
    </row>
    <row r="3839" spans="1:20" x14ac:dyDescent="0.25">
      <c r="A3839" s="2" t="s">
        <v>4493</v>
      </c>
      <c r="B3839" s="10" t="s">
        <v>1780</v>
      </c>
      <c r="C3839" s="10"/>
      <c r="D3839" s="10"/>
      <c r="E3839" s="10"/>
      <c r="F3839" s="10"/>
      <c r="G3839" s="10"/>
      <c r="H3839" s="27"/>
      <c r="I3839" s="27"/>
      <c r="J3839" s="27"/>
      <c r="K3839" s="27"/>
      <c r="L3839" s="27"/>
      <c r="M3839" s="27"/>
      <c r="N3839" s="27">
        <f>SUM(N3834:N3838)</f>
        <v>265327</v>
      </c>
      <c r="O3839" s="27">
        <f>SUM(O3834:O3838)</f>
        <v>265327</v>
      </c>
      <c r="P3839" s="27"/>
      <c r="Q3839" s="27"/>
      <c r="R3839" s="27"/>
      <c r="S3839" s="27"/>
      <c r="T3839" s="27"/>
    </row>
    <row r="3840" spans="1:20" x14ac:dyDescent="0.25">
      <c r="A3840" s="2" t="s">
        <v>4493</v>
      </c>
      <c r="B3840" s="33">
        <v>9013241</v>
      </c>
      <c r="C3840" s="35" t="s">
        <v>122</v>
      </c>
      <c r="D3840" s="33" t="s">
        <v>1781</v>
      </c>
      <c r="E3840" s="35" t="s">
        <v>1782</v>
      </c>
      <c r="F3840" s="10" t="s">
        <v>13</v>
      </c>
      <c r="G3840" s="18" t="s">
        <v>10</v>
      </c>
      <c r="H3840" s="26"/>
      <c r="I3840" s="26"/>
      <c r="J3840" s="26"/>
      <c r="K3840" s="26"/>
      <c r="L3840" s="26"/>
      <c r="M3840" s="26"/>
      <c r="N3840" s="26"/>
      <c r="O3840" s="26">
        <v>545100</v>
      </c>
      <c r="P3840" s="26"/>
      <c r="Q3840" s="26"/>
      <c r="R3840" s="26"/>
      <c r="S3840" s="26"/>
      <c r="T3840" s="26"/>
    </row>
    <row r="3841" spans="1:20" x14ac:dyDescent="0.25">
      <c r="A3841" s="2" t="s">
        <v>4493</v>
      </c>
      <c r="B3841" s="37"/>
      <c r="C3841" s="38"/>
      <c r="D3841" s="37"/>
      <c r="E3841" s="38"/>
      <c r="F3841" s="10" t="s">
        <v>17</v>
      </c>
      <c r="G3841" s="18" t="s">
        <v>10</v>
      </c>
      <c r="H3841" s="26"/>
      <c r="I3841" s="26"/>
      <c r="J3841" s="26"/>
      <c r="K3841" s="26"/>
      <c r="L3841" s="26"/>
      <c r="M3841" s="26"/>
      <c r="N3841" s="26"/>
      <c r="O3841" s="26">
        <v>48300</v>
      </c>
      <c r="P3841" s="26"/>
      <c r="Q3841" s="26"/>
      <c r="R3841" s="26"/>
      <c r="S3841" s="26"/>
      <c r="T3841" s="26"/>
    </row>
    <row r="3842" spans="1:20" x14ac:dyDescent="0.25">
      <c r="A3842" s="2" t="s">
        <v>4493</v>
      </c>
      <c r="B3842" s="37"/>
      <c r="C3842" s="38"/>
      <c r="D3842" s="37"/>
      <c r="E3842" s="38"/>
      <c r="F3842" s="10" t="s">
        <v>20</v>
      </c>
      <c r="G3842" s="18" t="s">
        <v>10</v>
      </c>
      <c r="H3842" s="26"/>
      <c r="I3842" s="26"/>
      <c r="J3842" s="26"/>
      <c r="K3842" s="26"/>
      <c r="L3842" s="26"/>
      <c r="M3842" s="26"/>
      <c r="N3842" s="26">
        <v>749032</v>
      </c>
      <c r="O3842" s="26"/>
      <c r="P3842" s="26"/>
      <c r="Q3842" s="26"/>
      <c r="R3842" s="26"/>
      <c r="S3842" s="26"/>
      <c r="T3842" s="26"/>
    </row>
    <row r="3843" spans="1:20" x14ac:dyDescent="0.25">
      <c r="A3843" s="2" t="s">
        <v>4493</v>
      </c>
      <c r="B3843" s="34"/>
      <c r="C3843" s="36"/>
      <c r="D3843" s="34"/>
      <c r="E3843" s="36"/>
      <c r="F3843" s="10" t="s">
        <v>21</v>
      </c>
      <c r="G3843" s="18" t="s">
        <v>10</v>
      </c>
      <c r="H3843" s="26"/>
      <c r="I3843" s="26"/>
      <c r="J3843" s="26"/>
      <c r="K3843" s="26"/>
      <c r="L3843" s="26"/>
      <c r="M3843" s="26"/>
      <c r="N3843" s="26"/>
      <c r="O3843" s="26">
        <v>155632</v>
      </c>
      <c r="P3843" s="26"/>
      <c r="Q3843" s="26"/>
      <c r="R3843" s="26"/>
      <c r="S3843" s="26"/>
      <c r="T3843" s="26"/>
    </row>
    <row r="3844" spans="1:20" x14ac:dyDescent="0.25">
      <c r="A3844" s="2" t="s">
        <v>4493</v>
      </c>
      <c r="B3844" s="10" t="s">
        <v>1783</v>
      </c>
      <c r="C3844" s="10"/>
      <c r="D3844" s="10"/>
      <c r="E3844" s="10"/>
      <c r="F3844" s="10"/>
      <c r="G3844" s="10"/>
      <c r="H3844" s="27"/>
      <c r="I3844" s="27"/>
      <c r="J3844" s="27"/>
      <c r="K3844" s="27"/>
      <c r="L3844" s="27"/>
      <c r="M3844" s="27"/>
      <c r="N3844" s="27">
        <f>SUM(N3840:N3843)</f>
        <v>749032</v>
      </c>
      <c r="O3844" s="27">
        <f>SUM(O3840:O3843)</f>
        <v>749032</v>
      </c>
      <c r="P3844" s="27"/>
      <c r="Q3844" s="27"/>
      <c r="R3844" s="27"/>
      <c r="S3844" s="27"/>
      <c r="T3844" s="27"/>
    </row>
    <row r="3845" spans="1:20" x14ac:dyDescent="0.25">
      <c r="A3845" s="2" t="s">
        <v>4493</v>
      </c>
      <c r="B3845" s="33">
        <v>8901819</v>
      </c>
      <c r="C3845" s="35" t="s">
        <v>122</v>
      </c>
      <c r="D3845" s="33" t="s">
        <v>1784</v>
      </c>
      <c r="E3845" s="35" t="s">
        <v>1785</v>
      </c>
      <c r="F3845" s="10" t="s">
        <v>44</v>
      </c>
      <c r="G3845" s="18" t="s">
        <v>10</v>
      </c>
      <c r="H3845" s="26"/>
      <c r="I3845" s="26"/>
      <c r="J3845" s="26"/>
      <c r="K3845" s="26"/>
      <c r="L3845" s="26"/>
      <c r="M3845" s="26"/>
      <c r="N3845" s="26">
        <v>198000</v>
      </c>
      <c r="O3845" s="26"/>
      <c r="P3845" s="26"/>
      <c r="Q3845" s="26"/>
      <c r="R3845" s="26"/>
      <c r="S3845" s="26"/>
      <c r="T3845" s="26"/>
    </row>
    <row r="3846" spans="1:20" x14ac:dyDescent="0.25">
      <c r="A3846" s="2" t="s">
        <v>4493</v>
      </c>
      <c r="B3846" s="34"/>
      <c r="C3846" s="36"/>
      <c r="D3846" s="34"/>
      <c r="E3846" s="36"/>
      <c r="F3846" s="10" t="s">
        <v>194</v>
      </c>
      <c r="G3846" s="18" t="s">
        <v>10</v>
      </c>
      <c r="H3846" s="26"/>
      <c r="I3846" s="26"/>
      <c r="J3846" s="26"/>
      <c r="K3846" s="26"/>
      <c r="L3846" s="26"/>
      <c r="M3846" s="26"/>
      <c r="N3846" s="26"/>
      <c r="O3846" s="26">
        <v>198000</v>
      </c>
      <c r="P3846" s="26"/>
      <c r="Q3846" s="26"/>
      <c r="R3846" s="26"/>
      <c r="S3846" s="26"/>
      <c r="T3846" s="26"/>
    </row>
    <row r="3847" spans="1:20" x14ac:dyDescent="0.25">
      <c r="A3847" s="2" t="s">
        <v>4493</v>
      </c>
      <c r="B3847" s="10" t="s">
        <v>1786</v>
      </c>
      <c r="C3847" s="10"/>
      <c r="D3847" s="10"/>
      <c r="E3847" s="10"/>
      <c r="F3847" s="10"/>
      <c r="G3847" s="10"/>
      <c r="H3847" s="27"/>
      <c r="I3847" s="27"/>
      <c r="J3847" s="27"/>
      <c r="K3847" s="27"/>
      <c r="L3847" s="27"/>
      <c r="M3847" s="27"/>
      <c r="N3847" s="27">
        <f>+N3845</f>
        <v>198000</v>
      </c>
      <c r="O3847" s="27">
        <f>+O3846</f>
        <v>198000</v>
      </c>
      <c r="P3847" s="27"/>
      <c r="Q3847" s="27"/>
      <c r="R3847" s="27"/>
      <c r="S3847" s="27"/>
      <c r="T3847" s="27"/>
    </row>
    <row r="3848" spans="1:20" x14ac:dyDescent="0.25">
      <c r="A3848" s="2" t="s">
        <v>4493</v>
      </c>
      <c r="B3848" s="33">
        <v>8992562</v>
      </c>
      <c r="C3848" s="35" t="s">
        <v>122</v>
      </c>
      <c r="D3848" s="33" t="s">
        <v>1784</v>
      </c>
      <c r="E3848" s="35" t="s">
        <v>1785</v>
      </c>
      <c r="F3848" s="10" t="s">
        <v>9</v>
      </c>
      <c r="G3848" s="18" t="s">
        <v>10</v>
      </c>
      <c r="H3848" s="26"/>
      <c r="I3848" s="26"/>
      <c r="J3848" s="26"/>
      <c r="K3848" s="26"/>
      <c r="L3848" s="26"/>
      <c r="M3848" s="26"/>
      <c r="N3848" s="26"/>
      <c r="O3848" s="26">
        <v>60000</v>
      </c>
      <c r="P3848" s="26"/>
      <c r="Q3848" s="26"/>
      <c r="R3848" s="26"/>
      <c r="S3848" s="26"/>
      <c r="T3848" s="26"/>
    </row>
    <row r="3849" spans="1:20" x14ac:dyDescent="0.25">
      <c r="A3849" s="2" t="s">
        <v>4493</v>
      </c>
      <c r="B3849" s="34"/>
      <c r="C3849" s="36"/>
      <c r="D3849" s="34"/>
      <c r="E3849" s="36"/>
      <c r="F3849" s="10" t="s">
        <v>18</v>
      </c>
      <c r="G3849" s="18" t="s">
        <v>10</v>
      </c>
      <c r="H3849" s="26"/>
      <c r="I3849" s="26"/>
      <c r="J3849" s="26"/>
      <c r="K3849" s="26"/>
      <c r="L3849" s="26"/>
      <c r="M3849" s="26"/>
      <c r="N3849" s="26">
        <v>60000</v>
      </c>
      <c r="O3849" s="26"/>
      <c r="P3849" s="26"/>
      <c r="Q3849" s="26"/>
      <c r="R3849" s="26"/>
      <c r="S3849" s="26"/>
      <c r="T3849" s="26"/>
    </row>
    <row r="3850" spans="1:20" x14ac:dyDescent="0.25">
      <c r="A3850" s="2" t="s">
        <v>4493</v>
      </c>
      <c r="B3850" s="10" t="s">
        <v>1787</v>
      </c>
      <c r="C3850" s="10"/>
      <c r="D3850" s="10"/>
      <c r="E3850" s="10"/>
      <c r="F3850" s="10"/>
      <c r="G3850" s="10"/>
      <c r="H3850" s="27"/>
      <c r="I3850" s="27"/>
      <c r="J3850" s="27"/>
      <c r="K3850" s="27"/>
      <c r="L3850" s="27"/>
      <c r="M3850" s="27"/>
      <c r="N3850" s="27">
        <f>+N3849</f>
        <v>60000</v>
      </c>
      <c r="O3850" s="27">
        <f>+O3848</f>
        <v>60000</v>
      </c>
      <c r="P3850" s="27"/>
      <c r="Q3850" s="27"/>
      <c r="R3850" s="27"/>
      <c r="S3850" s="27"/>
      <c r="T3850" s="27"/>
    </row>
    <row r="3851" spans="1:20" x14ac:dyDescent="0.25">
      <c r="A3851" s="2" t="s">
        <v>4493</v>
      </c>
      <c r="B3851" s="33">
        <v>8990065</v>
      </c>
      <c r="C3851" s="35" t="s">
        <v>122</v>
      </c>
      <c r="D3851" s="33" t="s">
        <v>1788</v>
      </c>
      <c r="E3851" s="35" t="s">
        <v>1789</v>
      </c>
      <c r="F3851" s="10" t="s">
        <v>53</v>
      </c>
      <c r="G3851" s="18" t="s">
        <v>10</v>
      </c>
      <c r="H3851" s="26"/>
      <c r="I3851" s="26"/>
      <c r="J3851" s="26"/>
      <c r="K3851" s="26"/>
      <c r="L3851" s="26"/>
      <c r="M3851" s="26"/>
      <c r="N3851" s="26"/>
      <c r="O3851" s="26">
        <v>125927</v>
      </c>
      <c r="P3851" s="26"/>
      <c r="Q3851" s="26"/>
      <c r="R3851" s="26"/>
      <c r="S3851" s="26"/>
      <c r="T3851" s="26"/>
    </row>
    <row r="3852" spans="1:20" x14ac:dyDescent="0.25">
      <c r="A3852" s="2" t="s">
        <v>4493</v>
      </c>
      <c r="B3852" s="34"/>
      <c r="C3852" s="36"/>
      <c r="D3852" s="34"/>
      <c r="E3852" s="36"/>
      <c r="F3852" s="10" t="s">
        <v>22</v>
      </c>
      <c r="G3852" s="18" t="s">
        <v>10</v>
      </c>
      <c r="H3852" s="26"/>
      <c r="I3852" s="26"/>
      <c r="J3852" s="26"/>
      <c r="K3852" s="26"/>
      <c r="L3852" s="26"/>
      <c r="M3852" s="26"/>
      <c r="N3852" s="26">
        <v>125927</v>
      </c>
      <c r="O3852" s="26"/>
      <c r="P3852" s="26"/>
      <c r="Q3852" s="26"/>
      <c r="R3852" s="26"/>
      <c r="S3852" s="26"/>
      <c r="T3852" s="26"/>
    </row>
    <row r="3853" spans="1:20" x14ac:dyDescent="0.25">
      <c r="A3853" s="2" t="s">
        <v>4493</v>
      </c>
      <c r="B3853" s="10" t="s">
        <v>1790</v>
      </c>
      <c r="C3853" s="10"/>
      <c r="D3853" s="10"/>
      <c r="E3853" s="10"/>
      <c r="F3853" s="10"/>
      <c r="G3853" s="10"/>
      <c r="H3853" s="27"/>
      <c r="I3853" s="27"/>
      <c r="J3853" s="27"/>
      <c r="K3853" s="27"/>
      <c r="L3853" s="27"/>
      <c r="M3853" s="27"/>
      <c r="N3853" s="27">
        <f>+N3852</f>
        <v>125927</v>
      </c>
      <c r="O3853" s="27">
        <f>+O3851</f>
        <v>125927</v>
      </c>
      <c r="P3853" s="27"/>
      <c r="Q3853" s="27"/>
      <c r="R3853" s="27"/>
      <c r="S3853" s="27"/>
      <c r="T3853" s="27"/>
    </row>
    <row r="3854" spans="1:20" x14ac:dyDescent="0.25">
      <c r="A3854" s="2" t="s">
        <v>4493</v>
      </c>
      <c r="B3854" s="33">
        <v>8957040</v>
      </c>
      <c r="C3854" s="35" t="s">
        <v>206</v>
      </c>
      <c r="D3854" s="33" t="s">
        <v>207</v>
      </c>
      <c r="E3854" s="35" t="s">
        <v>208</v>
      </c>
      <c r="F3854" s="10" t="s">
        <v>44</v>
      </c>
      <c r="G3854" s="18" t="s">
        <v>209</v>
      </c>
      <c r="H3854" s="26">
        <v>485256</v>
      </c>
      <c r="I3854" s="26"/>
      <c r="J3854" s="26"/>
      <c r="K3854" s="26"/>
      <c r="L3854" s="26"/>
      <c r="M3854" s="26"/>
      <c r="N3854" s="26"/>
      <c r="O3854" s="26"/>
      <c r="P3854" s="26"/>
      <c r="Q3854" s="26"/>
      <c r="R3854" s="26"/>
      <c r="S3854" s="26"/>
      <c r="T3854" s="26"/>
    </row>
    <row r="3855" spans="1:20" x14ac:dyDescent="0.25">
      <c r="A3855" s="2" t="s">
        <v>4493</v>
      </c>
      <c r="B3855" s="37"/>
      <c r="C3855" s="38"/>
      <c r="D3855" s="37"/>
      <c r="E3855" s="38"/>
      <c r="F3855" s="10" t="s">
        <v>170</v>
      </c>
      <c r="G3855" s="18" t="s">
        <v>209</v>
      </c>
      <c r="H3855" s="26"/>
      <c r="I3855" s="26">
        <v>1050000</v>
      </c>
      <c r="J3855" s="26"/>
      <c r="K3855" s="26"/>
      <c r="L3855" s="26"/>
      <c r="M3855" s="26"/>
      <c r="N3855" s="26"/>
      <c r="O3855" s="26"/>
      <c r="P3855" s="26"/>
      <c r="Q3855" s="26"/>
      <c r="R3855" s="26"/>
      <c r="S3855" s="26"/>
      <c r="T3855" s="26"/>
    </row>
    <row r="3856" spans="1:20" x14ac:dyDescent="0.25">
      <c r="A3856" s="2" t="s">
        <v>4493</v>
      </c>
      <c r="B3856" s="37"/>
      <c r="C3856" s="38"/>
      <c r="D3856" s="37"/>
      <c r="E3856" s="38"/>
      <c r="F3856" s="10" t="s">
        <v>47</v>
      </c>
      <c r="G3856" s="18" t="s">
        <v>209</v>
      </c>
      <c r="H3856" s="26">
        <v>72788</v>
      </c>
      <c r="I3856" s="26"/>
      <c r="J3856" s="26"/>
      <c r="K3856" s="26"/>
      <c r="L3856" s="26"/>
      <c r="M3856" s="26"/>
      <c r="N3856" s="26"/>
      <c r="O3856" s="26"/>
      <c r="P3856" s="26"/>
      <c r="Q3856" s="26"/>
      <c r="R3856" s="26"/>
      <c r="S3856" s="26"/>
      <c r="T3856" s="26"/>
    </row>
    <row r="3857" spans="1:20" x14ac:dyDescent="0.25">
      <c r="A3857" s="2" t="s">
        <v>4493</v>
      </c>
      <c r="B3857" s="37"/>
      <c r="C3857" s="38"/>
      <c r="D3857" s="37"/>
      <c r="E3857" s="38"/>
      <c r="F3857" s="10" t="s">
        <v>9</v>
      </c>
      <c r="G3857" s="18" t="s">
        <v>209</v>
      </c>
      <c r="H3857" s="26">
        <v>176112</v>
      </c>
      <c r="I3857" s="26"/>
      <c r="J3857" s="26"/>
      <c r="K3857" s="26"/>
      <c r="L3857" s="26"/>
      <c r="M3857" s="26"/>
      <c r="N3857" s="26"/>
      <c r="O3857" s="26"/>
      <c r="P3857" s="26"/>
      <c r="Q3857" s="26"/>
      <c r="R3857" s="26"/>
      <c r="S3857" s="26"/>
      <c r="T3857" s="26"/>
    </row>
    <row r="3858" spans="1:20" x14ac:dyDescent="0.25">
      <c r="A3858" s="2" t="s">
        <v>4493</v>
      </c>
      <c r="B3858" s="37"/>
      <c r="C3858" s="38"/>
      <c r="D3858" s="37"/>
      <c r="E3858" s="38"/>
      <c r="F3858" s="10" t="s">
        <v>18</v>
      </c>
      <c r="G3858" s="18" t="s">
        <v>209</v>
      </c>
      <c r="H3858" s="26"/>
      <c r="I3858" s="26">
        <v>17018</v>
      </c>
      <c r="J3858" s="26"/>
      <c r="K3858" s="26"/>
      <c r="L3858" s="26"/>
      <c r="M3858" s="26"/>
      <c r="N3858" s="26"/>
      <c r="O3858" s="26"/>
      <c r="P3858" s="26"/>
      <c r="Q3858" s="26"/>
      <c r="R3858" s="26"/>
      <c r="S3858" s="26"/>
      <c r="T3858" s="26"/>
    </row>
    <row r="3859" spans="1:20" x14ac:dyDescent="0.25">
      <c r="A3859" s="2" t="s">
        <v>4493</v>
      </c>
      <c r="B3859" s="37"/>
      <c r="C3859" s="38"/>
      <c r="D3859" s="37"/>
      <c r="E3859" s="38"/>
      <c r="F3859" s="10" t="s">
        <v>77</v>
      </c>
      <c r="G3859" s="18" t="s">
        <v>209</v>
      </c>
      <c r="H3859" s="26">
        <v>173712</v>
      </c>
      <c r="I3859" s="26"/>
      <c r="J3859" s="26"/>
      <c r="K3859" s="26"/>
      <c r="L3859" s="26"/>
      <c r="M3859" s="26"/>
      <c r="N3859" s="26"/>
      <c r="O3859" s="26"/>
      <c r="P3859" s="26"/>
      <c r="Q3859" s="26"/>
      <c r="R3859" s="26"/>
      <c r="S3859" s="26"/>
      <c r="T3859" s="26"/>
    </row>
    <row r="3860" spans="1:20" x14ac:dyDescent="0.25">
      <c r="A3860" s="2" t="s">
        <v>4493</v>
      </c>
      <c r="B3860" s="34"/>
      <c r="C3860" s="36"/>
      <c r="D3860" s="34"/>
      <c r="E3860" s="36"/>
      <c r="F3860" s="10" t="s">
        <v>20</v>
      </c>
      <c r="G3860" s="18" t="s">
        <v>209</v>
      </c>
      <c r="H3860" s="26">
        <v>159150</v>
      </c>
      <c r="I3860" s="26"/>
      <c r="J3860" s="26"/>
      <c r="K3860" s="26"/>
      <c r="L3860" s="26"/>
      <c r="M3860" s="26"/>
      <c r="N3860" s="26"/>
      <c r="O3860" s="26"/>
      <c r="P3860" s="26"/>
      <c r="Q3860" s="26"/>
      <c r="R3860" s="26"/>
      <c r="S3860" s="26"/>
      <c r="T3860" s="26"/>
    </row>
    <row r="3861" spans="1:20" x14ac:dyDescent="0.25">
      <c r="A3861" s="2" t="s">
        <v>4493</v>
      </c>
      <c r="B3861" s="10" t="s">
        <v>1791</v>
      </c>
      <c r="C3861" s="10"/>
      <c r="D3861" s="10"/>
      <c r="E3861" s="10"/>
      <c r="F3861" s="10"/>
      <c r="G3861" s="10"/>
      <c r="H3861" s="27">
        <f>SUM(H3854:H3860)</f>
        <v>1067018</v>
      </c>
      <c r="I3861" s="27">
        <f>SUM(I3854:I3860)</f>
        <v>1067018</v>
      </c>
      <c r="J3861" s="27"/>
      <c r="K3861" s="27"/>
      <c r="L3861" s="27"/>
      <c r="M3861" s="27"/>
      <c r="N3861" s="27"/>
      <c r="O3861" s="27"/>
      <c r="P3861" s="27"/>
      <c r="Q3861" s="27"/>
      <c r="R3861" s="27"/>
      <c r="S3861" s="27"/>
      <c r="T3861" s="27"/>
    </row>
    <row r="3862" spans="1:20" x14ac:dyDescent="0.25">
      <c r="A3862" s="2" t="s">
        <v>4493</v>
      </c>
      <c r="B3862" s="33">
        <v>8906643</v>
      </c>
      <c r="C3862" s="35" t="s">
        <v>29</v>
      </c>
      <c r="D3862" s="33" t="s">
        <v>49</v>
      </c>
      <c r="E3862" s="35" t="s">
        <v>50</v>
      </c>
      <c r="F3862" s="10" t="s">
        <v>52</v>
      </c>
      <c r="G3862" s="18" t="s">
        <v>33</v>
      </c>
      <c r="H3862" s="26">
        <v>621952</v>
      </c>
      <c r="I3862" s="26"/>
      <c r="J3862" s="26"/>
      <c r="K3862" s="26"/>
      <c r="L3862" s="26"/>
      <c r="M3862" s="26"/>
      <c r="N3862" s="26"/>
      <c r="O3862" s="26"/>
      <c r="P3862" s="26"/>
      <c r="Q3862" s="26"/>
      <c r="R3862" s="26"/>
      <c r="S3862" s="26"/>
      <c r="T3862" s="26"/>
    </row>
    <row r="3863" spans="1:20" x14ac:dyDescent="0.25">
      <c r="A3863" s="2" t="s">
        <v>4493</v>
      </c>
      <c r="B3863" s="37"/>
      <c r="C3863" s="38"/>
      <c r="D3863" s="37"/>
      <c r="E3863" s="38"/>
      <c r="F3863" s="10" t="s">
        <v>9</v>
      </c>
      <c r="G3863" s="18" t="s">
        <v>33</v>
      </c>
      <c r="H3863" s="26">
        <v>36107</v>
      </c>
      <c r="I3863" s="26"/>
      <c r="J3863" s="26"/>
      <c r="K3863" s="26"/>
      <c r="L3863" s="26"/>
      <c r="M3863" s="26"/>
      <c r="N3863" s="26"/>
      <c r="O3863" s="26"/>
      <c r="P3863" s="26"/>
      <c r="Q3863" s="26"/>
      <c r="R3863" s="26"/>
      <c r="S3863" s="26"/>
      <c r="T3863" s="26"/>
    </row>
    <row r="3864" spans="1:20" x14ac:dyDescent="0.25">
      <c r="A3864" s="2" t="s">
        <v>4493</v>
      </c>
      <c r="B3864" s="37"/>
      <c r="C3864" s="38"/>
      <c r="D3864" s="37"/>
      <c r="E3864" s="38"/>
      <c r="F3864" s="10" t="s">
        <v>53</v>
      </c>
      <c r="G3864" s="18" t="s">
        <v>33</v>
      </c>
      <c r="H3864" s="26"/>
      <c r="I3864" s="26">
        <v>68000</v>
      </c>
      <c r="J3864" s="26"/>
      <c r="K3864" s="26"/>
      <c r="L3864" s="26"/>
      <c r="M3864" s="26"/>
      <c r="N3864" s="26"/>
      <c r="O3864" s="26"/>
      <c r="P3864" s="26"/>
      <c r="Q3864" s="26"/>
      <c r="R3864" s="26"/>
      <c r="S3864" s="26"/>
      <c r="T3864" s="26"/>
    </row>
    <row r="3865" spans="1:20" x14ac:dyDescent="0.25">
      <c r="A3865" s="2" t="s">
        <v>4493</v>
      </c>
      <c r="B3865" s="37"/>
      <c r="C3865" s="38"/>
      <c r="D3865" s="37"/>
      <c r="E3865" s="38"/>
      <c r="F3865" s="10" t="s">
        <v>15</v>
      </c>
      <c r="G3865" s="18" t="s">
        <v>33</v>
      </c>
      <c r="H3865" s="26">
        <v>50000</v>
      </c>
      <c r="I3865" s="26"/>
      <c r="J3865" s="26"/>
      <c r="K3865" s="26"/>
      <c r="L3865" s="26"/>
      <c r="M3865" s="26"/>
      <c r="N3865" s="26"/>
      <c r="O3865" s="26"/>
      <c r="P3865" s="26"/>
      <c r="Q3865" s="26"/>
      <c r="R3865" s="26"/>
      <c r="S3865" s="26"/>
      <c r="T3865" s="26"/>
    </row>
    <row r="3866" spans="1:20" x14ac:dyDescent="0.25">
      <c r="A3866" s="2" t="s">
        <v>4493</v>
      </c>
      <c r="B3866" s="37"/>
      <c r="C3866" s="38"/>
      <c r="D3866" s="37"/>
      <c r="E3866" s="38"/>
      <c r="F3866" s="10" t="s">
        <v>18</v>
      </c>
      <c r="G3866" s="18" t="s">
        <v>33</v>
      </c>
      <c r="H3866" s="26"/>
      <c r="I3866" s="26">
        <v>250000</v>
      </c>
      <c r="J3866" s="26"/>
      <c r="K3866" s="26"/>
      <c r="L3866" s="26"/>
      <c r="M3866" s="26"/>
      <c r="N3866" s="26"/>
      <c r="O3866" s="26"/>
      <c r="P3866" s="26"/>
      <c r="Q3866" s="26"/>
      <c r="R3866" s="26"/>
      <c r="S3866" s="26"/>
      <c r="T3866" s="26"/>
    </row>
    <row r="3867" spans="1:20" x14ac:dyDescent="0.25">
      <c r="A3867" s="2" t="s">
        <v>4493</v>
      </c>
      <c r="B3867" s="37"/>
      <c r="C3867" s="38"/>
      <c r="D3867" s="37"/>
      <c r="E3867" s="38"/>
      <c r="F3867" s="10" t="s">
        <v>20</v>
      </c>
      <c r="G3867" s="18" t="s">
        <v>33</v>
      </c>
      <c r="H3867" s="26"/>
      <c r="I3867" s="26">
        <v>100000</v>
      </c>
      <c r="J3867" s="26"/>
      <c r="K3867" s="26"/>
      <c r="L3867" s="26"/>
      <c r="M3867" s="26"/>
      <c r="N3867" s="26"/>
      <c r="O3867" s="26"/>
      <c r="P3867" s="26"/>
      <c r="Q3867" s="26"/>
      <c r="R3867" s="26"/>
      <c r="S3867" s="26"/>
      <c r="T3867" s="26"/>
    </row>
    <row r="3868" spans="1:20" x14ac:dyDescent="0.25">
      <c r="A3868" s="2" t="s">
        <v>4493</v>
      </c>
      <c r="B3868" s="37"/>
      <c r="C3868" s="38"/>
      <c r="D3868" s="37"/>
      <c r="E3868" s="38"/>
      <c r="F3868" s="10" t="s">
        <v>194</v>
      </c>
      <c r="G3868" s="18" t="s">
        <v>33</v>
      </c>
      <c r="H3868" s="26"/>
      <c r="I3868" s="26">
        <v>211300</v>
      </c>
      <c r="J3868" s="26"/>
      <c r="K3868" s="26"/>
      <c r="L3868" s="26"/>
      <c r="M3868" s="26"/>
      <c r="N3868" s="26"/>
      <c r="O3868" s="26"/>
      <c r="P3868" s="26"/>
      <c r="Q3868" s="26"/>
      <c r="R3868" s="26"/>
      <c r="S3868" s="26"/>
      <c r="T3868" s="26"/>
    </row>
    <row r="3869" spans="1:20" x14ac:dyDescent="0.25">
      <c r="A3869" s="2" t="s">
        <v>4493</v>
      </c>
      <c r="B3869" s="34"/>
      <c r="C3869" s="36"/>
      <c r="D3869" s="34"/>
      <c r="E3869" s="36"/>
      <c r="F3869" s="10" t="s">
        <v>752</v>
      </c>
      <c r="G3869" s="18" t="s">
        <v>33</v>
      </c>
      <c r="H3869" s="26"/>
      <c r="I3869" s="26">
        <v>78759</v>
      </c>
      <c r="J3869" s="26"/>
      <c r="K3869" s="26"/>
      <c r="L3869" s="26"/>
      <c r="M3869" s="26"/>
      <c r="N3869" s="26"/>
      <c r="O3869" s="26"/>
      <c r="P3869" s="26"/>
      <c r="Q3869" s="26"/>
      <c r="R3869" s="26"/>
      <c r="S3869" s="26"/>
      <c r="T3869" s="26"/>
    </row>
    <row r="3870" spans="1:20" x14ac:dyDescent="0.25">
      <c r="A3870" s="2" t="s">
        <v>4493</v>
      </c>
      <c r="B3870" s="10" t="s">
        <v>1792</v>
      </c>
      <c r="C3870" s="10"/>
      <c r="D3870" s="10"/>
      <c r="E3870" s="10"/>
      <c r="F3870" s="10"/>
      <c r="G3870" s="10"/>
      <c r="H3870" s="27">
        <f>SUM(H3862:H3869)</f>
        <v>708059</v>
      </c>
      <c r="I3870" s="27">
        <f>SUM(I3862:I3869)</f>
        <v>708059</v>
      </c>
      <c r="J3870" s="27"/>
      <c r="K3870" s="27"/>
      <c r="L3870" s="27"/>
      <c r="M3870" s="27"/>
      <c r="N3870" s="27"/>
      <c r="O3870" s="27"/>
      <c r="P3870" s="27"/>
      <c r="Q3870" s="27"/>
      <c r="R3870" s="27"/>
      <c r="S3870" s="27"/>
      <c r="T3870" s="27"/>
    </row>
    <row r="3871" spans="1:20" x14ac:dyDescent="0.25">
      <c r="A3871" s="2" t="s">
        <v>4493</v>
      </c>
      <c r="B3871" s="33">
        <v>9009236</v>
      </c>
      <c r="C3871" s="35" t="s">
        <v>432</v>
      </c>
      <c r="D3871" s="33" t="s">
        <v>433</v>
      </c>
      <c r="E3871" s="35" t="s">
        <v>434</v>
      </c>
      <c r="F3871" s="10" t="s">
        <v>14</v>
      </c>
      <c r="G3871" s="18" t="s">
        <v>72</v>
      </c>
      <c r="H3871" s="26">
        <v>720809</v>
      </c>
      <c r="I3871" s="26"/>
      <c r="J3871" s="26"/>
      <c r="K3871" s="26"/>
      <c r="L3871" s="26"/>
      <c r="M3871" s="26"/>
      <c r="N3871" s="26"/>
      <c r="O3871" s="26"/>
      <c r="P3871" s="26"/>
      <c r="Q3871" s="26"/>
      <c r="R3871" s="26"/>
      <c r="S3871" s="26"/>
      <c r="T3871" s="26"/>
    </row>
    <row r="3872" spans="1:20" x14ac:dyDescent="0.25">
      <c r="A3872" s="2" t="s">
        <v>4493</v>
      </c>
      <c r="B3872" s="37"/>
      <c r="C3872" s="38"/>
      <c r="D3872" s="37"/>
      <c r="E3872" s="38"/>
      <c r="F3872" s="10" t="s">
        <v>20</v>
      </c>
      <c r="G3872" s="18" t="s">
        <v>72</v>
      </c>
      <c r="H3872" s="26"/>
      <c r="I3872" s="26">
        <v>137898</v>
      </c>
      <c r="J3872" s="26"/>
      <c r="K3872" s="26"/>
      <c r="L3872" s="26"/>
      <c r="M3872" s="26"/>
      <c r="N3872" s="26"/>
      <c r="O3872" s="26"/>
      <c r="P3872" s="26"/>
      <c r="Q3872" s="26"/>
      <c r="R3872" s="26"/>
      <c r="S3872" s="26"/>
      <c r="T3872" s="26"/>
    </row>
    <row r="3873" spans="1:20" x14ac:dyDescent="0.25">
      <c r="A3873" s="2" t="s">
        <v>4493</v>
      </c>
      <c r="B3873" s="34"/>
      <c r="C3873" s="36"/>
      <c r="D3873" s="34"/>
      <c r="E3873" s="36"/>
      <c r="F3873" s="10" t="s">
        <v>130</v>
      </c>
      <c r="G3873" s="18" t="s">
        <v>72</v>
      </c>
      <c r="H3873" s="26"/>
      <c r="I3873" s="26">
        <v>582911</v>
      </c>
      <c r="J3873" s="26"/>
      <c r="K3873" s="26"/>
      <c r="L3873" s="26"/>
      <c r="M3873" s="26"/>
      <c r="N3873" s="26"/>
      <c r="O3873" s="26"/>
      <c r="P3873" s="26"/>
      <c r="Q3873" s="26"/>
      <c r="R3873" s="26"/>
      <c r="S3873" s="26"/>
      <c r="T3873" s="26"/>
    </row>
    <row r="3874" spans="1:20" x14ac:dyDescent="0.25">
      <c r="A3874" s="2" t="s">
        <v>4493</v>
      </c>
      <c r="B3874" s="10" t="s">
        <v>1793</v>
      </c>
      <c r="C3874" s="10"/>
      <c r="D3874" s="10"/>
      <c r="E3874" s="10"/>
      <c r="F3874" s="10"/>
      <c r="G3874" s="10"/>
      <c r="H3874" s="27">
        <f>+H3871</f>
        <v>720809</v>
      </c>
      <c r="I3874" s="27">
        <f>+I3873+I3872</f>
        <v>720809</v>
      </c>
      <c r="J3874" s="27"/>
      <c r="K3874" s="27"/>
      <c r="L3874" s="27"/>
      <c r="M3874" s="27"/>
      <c r="N3874" s="27"/>
      <c r="O3874" s="27"/>
      <c r="P3874" s="27"/>
      <c r="Q3874" s="27"/>
      <c r="R3874" s="27"/>
      <c r="S3874" s="27"/>
      <c r="T3874" s="27"/>
    </row>
    <row r="3875" spans="1:20" x14ac:dyDescent="0.25">
      <c r="A3875" s="2" t="s">
        <v>4493</v>
      </c>
      <c r="B3875" s="33">
        <v>9007239</v>
      </c>
      <c r="C3875" s="35" t="s">
        <v>520</v>
      </c>
      <c r="D3875" s="33" t="s">
        <v>1794</v>
      </c>
      <c r="E3875" s="35" t="s">
        <v>1795</v>
      </c>
      <c r="F3875" s="10" t="s">
        <v>44</v>
      </c>
      <c r="G3875" s="18" t="s">
        <v>269</v>
      </c>
      <c r="H3875" s="26"/>
      <c r="I3875" s="26"/>
      <c r="J3875" s="26"/>
      <c r="K3875" s="26"/>
      <c r="L3875" s="26"/>
      <c r="M3875" s="26"/>
      <c r="N3875" s="26"/>
      <c r="O3875" s="26"/>
      <c r="P3875" s="26"/>
      <c r="Q3875" s="26"/>
      <c r="R3875" s="26"/>
      <c r="S3875" s="26"/>
      <c r="T3875" s="26">
        <v>3000000</v>
      </c>
    </row>
    <row r="3876" spans="1:20" x14ac:dyDescent="0.25">
      <c r="A3876" s="2" t="s">
        <v>4493</v>
      </c>
      <c r="B3876" s="37"/>
      <c r="C3876" s="38"/>
      <c r="D3876" s="37"/>
      <c r="E3876" s="38"/>
      <c r="F3876" s="10" t="s">
        <v>37</v>
      </c>
      <c r="G3876" s="18" t="s">
        <v>269</v>
      </c>
      <c r="H3876" s="26"/>
      <c r="I3876" s="26"/>
      <c r="J3876" s="26"/>
      <c r="K3876" s="26"/>
      <c r="L3876" s="26"/>
      <c r="M3876" s="26"/>
      <c r="N3876" s="26"/>
      <c r="O3876" s="26"/>
      <c r="P3876" s="26"/>
      <c r="Q3876" s="26"/>
      <c r="R3876" s="26"/>
      <c r="S3876" s="26"/>
      <c r="T3876" s="26">
        <v>1000000</v>
      </c>
    </row>
    <row r="3877" spans="1:20" x14ac:dyDescent="0.25">
      <c r="A3877" s="2" t="s">
        <v>4493</v>
      </c>
      <c r="B3877" s="37"/>
      <c r="C3877" s="38"/>
      <c r="D3877" s="37"/>
      <c r="E3877" s="38"/>
      <c r="F3877" s="10" t="s">
        <v>47</v>
      </c>
      <c r="G3877" s="18" t="s">
        <v>269</v>
      </c>
      <c r="H3877" s="26"/>
      <c r="I3877" s="26"/>
      <c r="J3877" s="26"/>
      <c r="K3877" s="26"/>
      <c r="L3877" s="26"/>
      <c r="M3877" s="26"/>
      <c r="N3877" s="26"/>
      <c r="O3877" s="26"/>
      <c r="P3877" s="26"/>
      <c r="Q3877" s="26"/>
      <c r="R3877" s="26"/>
      <c r="S3877" s="26"/>
      <c r="T3877" s="26">
        <v>450000</v>
      </c>
    </row>
    <row r="3878" spans="1:20" x14ac:dyDescent="0.25">
      <c r="A3878" s="2" t="s">
        <v>4493</v>
      </c>
      <c r="B3878" s="37"/>
      <c r="C3878" s="38"/>
      <c r="D3878" s="37"/>
      <c r="E3878" s="38"/>
      <c r="F3878" s="10" t="s">
        <v>128</v>
      </c>
      <c r="G3878" s="18" t="s">
        <v>269</v>
      </c>
      <c r="H3878" s="26"/>
      <c r="I3878" s="26"/>
      <c r="J3878" s="26"/>
      <c r="K3878" s="26"/>
      <c r="L3878" s="26"/>
      <c r="M3878" s="26"/>
      <c r="N3878" s="26"/>
      <c r="O3878" s="26"/>
      <c r="P3878" s="26"/>
      <c r="Q3878" s="26"/>
      <c r="R3878" s="26"/>
      <c r="S3878" s="26"/>
      <c r="T3878" s="26">
        <v>500000</v>
      </c>
    </row>
    <row r="3879" spans="1:20" x14ac:dyDescent="0.25">
      <c r="A3879" s="2" t="s">
        <v>4493</v>
      </c>
      <c r="B3879" s="37"/>
      <c r="C3879" s="38"/>
      <c r="D3879" s="37"/>
      <c r="E3879" s="38"/>
      <c r="F3879" s="10" t="s">
        <v>9</v>
      </c>
      <c r="G3879" s="18" t="s">
        <v>269</v>
      </c>
      <c r="H3879" s="26"/>
      <c r="I3879" s="26"/>
      <c r="J3879" s="26"/>
      <c r="K3879" s="26"/>
      <c r="L3879" s="26"/>
      <c r="M3879" s="26"/>
      <c r="N3879" s="26"/>
      <c r="O3879" s="26"/>
      <c r="P3879" s="26"/>
      <c r="Q3879" s="26"/>
      <c r="R3879" s="26"/>
      <c r="S3879" s="26"/>
      <c r="T3879" s="26">
        <v>550000</v>
      </c>
    </row>
    <row r="3880" spans="1:20" x14ac:dyDescent="0.25">
      <c r="A3880" s="2" t="s">
        <v>4493</v>
      </c>
      <c r="B3880" s="37"/>
      <c r="C3880" s="38"/>
      <c r="D3880" s="37"/>
      <c r="E3880" s="38"/>
      <c r="F3880" s="10" t="s">
        <v>11</v>
      </c>
      <c r="G3880" s="18" t="s">
        <v>269</v>
      </c>
      <c r="H3880" s="26"/>
      <c r="I3880" s="26"/>
      <c r="J3880" s="26"/>
      <c r="K3880" s="26"/>
      <c r="L3880" s="26"/>
      <c r="M3880" s="26"/>
      <c r="N3880" s="26"/>
      <c r="O3880" s="26"/>
      <c r="P3880" s="26"/>
      <c r="Q3880" s="26"/>
      <c r="R3880" s="26"/>
      <c r="S3880" s="26"/>
      <c r="T3880" s="26">
        <v>350000</v>
      </c>
    </row>
    <row r="3881" spans="1:20" x14ac:dyDescent="0.25">
      <c r="A3881" s="2" t="s">
        <v>4493</v>
      </c>
      <c r="B3881" s="37"/>
      <c r="C3881" s="38"/>
      <c r="D3881" s="37"/>
      <c r="E3881" s="38"/>
      <c r="F3881" s="10" t="s">
        <v>13</v>
      </c>
      <c r="G3881" s="18" t="s">
        <v>269</v>
      </c>
      <c r="H3881" s="26"/>
      <c r="I3881" s="26"/>
      <c r="J3881" s="26"/>
      <c r="K3881" s="26"/>
      <c r="L3881" s="26"/>
      <c r="M3881" s="26"/>
      <c r="N3881" s="26"/>
      <c r="O3881" s="26"/>
      <c r="P3881" s="26"/>
      <c r="Q3881" s="26"/>
      <c r="R3881" s="26"/>
      <c r="S3881" s="26"/>
      <c r="T3881" s="26">
        <v>2500000</v>
      </c>
    </row>
    <row r="3882" spans="1:20" x14ac:dyDescent="0.25">
      <c r="A3882" s="2" t="s">
        <v>4493</v>
      </c>
      <c r="B3882" s="37"/>
      <c r="C3882" s="38"/>
      <c r="D3882" s="37"/>
      <c r="E3882" s="38"/>
      <c r="F3882" s="10" t="s">
        <v>18</v>
      </c>
      <c r="G3882" s="18" t="s">
        <v>269</v>
      </c>
      <c r="H3882" s="26"/>
      <c r="I3882" s="26"/>
      <c r="J3882" s="26"/>
      <c r="K3882" s="26"/>
      <c r="L3882" s="26"/>
      <c r="M3882" s="26"/>
      <c r="N3882" s="26"/>
      <c r="O3882" s="26"/>
      <c r="P3882" s="26"/>
      <c r="Q3882" s="26"/>
      <c r="R3882" s="26"/>
      <c r="S3882" s="26"/>
      <c r="T3882" s="26">
        <v>1500000</v>
      </c>
    </row>
    <row r="3883" spans="1:20" x14ac:dyDescent="0.25">
      <c r="A3883" s="2" t="s">
        <v>4493</v>
      </c>
      <c r="B3883" s="37"/>
      <c r="C3883" s="38"/>
      <c r="D3883" s="37"/>
      <c r="E3883" s="38"/>
      <c r="F3883" s="10" t="s">
        <v>96</v>
      </c>
      <c r="G3883" s="18" t="s">
        <v>269</v>
      </c>
      <c r="H3883" s="26"/>
      <c r="I3883" s="26"/>
      <c r="J3883" s="26"/>
      <c r="K3883" s="26"/>
      <c r="L3883" s="26"/>
      <c r="M3883" s="26"/>
      <c r="N3883" s="26"/>
      <c r="O3883" s="26"/>
      <c r="P3883" s="26"/>
      <c r="Q3883" s="26"/>
      <c r="R3883" s="26"/>
      <c r="S3883" s="26"/>
      <c r="T3883" s="26">
        <v>2500000</v>
      </c>
    </row>
    <row r="3884" spans="1:20" x14ac:dyDescent="0.25">
      <c r="A3884" s="2" t="s">
        <v>4493</v>
      </c>
      <c r="B3884" s="37"/>
      <c r="C3884" s="38"/>
      <c r="D3884" s="37"/>
      <c r="E3884" s="38"/>
      <c r="F3884" s="10" t="s">
        <v>21</v>
      </c>
      <c r="G3884" s="18" t="s">
        <v>269</v>
      </c>
      <c r="H3884" s="26"/>
      <c r="I3884" s="26"/>
      <c r="J3884" s="26"/>
      <c r="K3884" s="26"/>
      <c r="L3884" s="26"/>
      <c r="M3884" s="26"/>
      <c r="N3884" s="26"/>
      <c r="O3884" s="26"/>
      <c r="P3884" s="26"/>
      <c r="Q3884" s="26"/>
      <c r="R3884" s="26"/>
      <c r="S3884" s="26"/>
      <c r="T3884" s="26">
        <v>500000</v>
      </c>
    </row>
    <row r="3885" spans="1:20" x14ac:dyDescent="0.25">
      <c r="A3885" s="2" t="s">
        <v>4493</v>
      </c>
      <c r="B3885" s="37"/>
      <c r="C3885" s="38"/>
      <c r="D3885" s="37"/>
      <c r="E3885" s="38"/>
      <c r="F3885" s="10" t="s">
        <v>22</v>
      </c>
      <c r="G3885" s="18" t="s">
        <v>269</v>
      </c>
      <c r="H3885" s="26"/>
      <c r="I3885" s="26"/>
      <c r="J3885" s="26"/>
      <c r="K3885" s="26"/>
      <c r="L3885" s="26"/>
      <c r="M3885" s="26"/>
      <c r="N3885" s="26"/>
      <c r="O3885" s="26"/>
      <c r="P3885" s="26"/>
      <c r="Q3885" s="26"/>
      <c r="R3885" s="26"/>
      <c r="S3885" s="26"/>
      <c r="T3885" s="26">
        <v>1200000</v>
      </c>
    </row>
    <row r="3886" spans="1:20" x14ac:dyDescent="0.25">
      <c r="A3886" s="2" t="s">
        <v>4493</v>
      </c>
      <c r="B3886" s="37"/>
      <c r="C3886" s="38"/>
      <c r="D3886" s="37"/>
      <c r="E3886" s="38"/>
      <c r="F3886" s="10" t="s">
        <v>23</v>
      </c>
      <c r="G3886" s="18" t="s">
        <v>269</v>
      </c>
      <c r="H3886" s="26"/>
      <c r="I3886" s="26"/>
      <c r="J3886" s="26"/>
      <c r="K3886" s="26"/>
      <c r="L3886" s="26"/>
      <c r="M3886" s="26"/>
      <c r="N3886" s="26"/>
      <c r="O3886" s="26"/>
      <c r="P3886" s="26"/>
      <c r="Q3886" s="26"/>
      <c r="R3886" s="26"/>
      <c r="S3886" s="26"/>
      <c r="T3886" s="26">
        <v>1500000</v>
      </c>
    </row>
    <row r="3887" spans="1:20" x14ac:dyDescent="0.25">
      <c r="A3887" s="2" t="s">
        <v>4493</v>
      </c>
      <c r="B3887" s="37"/>
      <c r="C3887" s="38"/>
      <c r="D3887" s="37"/>
      <c r="E3887" s="38"/>
      <c r="F3887" s="10" t="s">
        <v>259</v>
      </c>
      <c r="G3887" s="18" t="s">
        <v>269</v>
      </c>
      <c r="H3887" s="26"/>
      <c r="I3887" s="26"/>
      <c r="J3887" s="26"/>
      <c r="K3887" s="26"/>
      <c r="L3887" s="26"/>
      <c r="M3887" s="26"/>
      <c r="N3887" s="26"/>
      <c r="O3887" s="26"/>
      <c r="P3887" s="26"/>
      <c r="Q3887" s="26"/>
      <c r="R3887" s="26"/>
      <c r="S3887" s="26"/>
      <c r="T3887" s="26">
        <v>15000</v>
      </c>
    </row>
    <row r="3888" spans="1:20" x14ac:dyDescent="0.25">
      <c r="A3888" s="2" t="s">
        <v>4493</v>
      </c>
      <c r="B3888" s="37"/>
      <c r="C3888" s="38"/>
      <c r="D3888" s="37"/>
      <c r="E3888" s="38"/>
      <c r="F3888" s="10" t="s">
        <v>156</v>
      </c>
      <c r="G3888" s="18" t="s">
        <v>269</v>
      </c>
      <c r="H3888" s="26"/>
      <c r="I3888" s="26"/>
      <c r="J3888" s="26"/>
      <c r="K3888" s="26"/>
      <c r="L3888" s="26"/>
      <c r="M3888" s="26"/>
      <c r="N3888" s="26"/>
      <c r="O3888" s="26"/>
      <c r="P3888" s="26"/>
      <c r="Q3888" s="26"/>
      <c r="R3888" s="26"/>
      <c r="S3888" s="26"/>
      <c r="T3888" s="26">
        <v>500000</v>
      </c>
    </row>
    <row r="3889" spans="1:20" x14ac:dyDescent="0.25">
      <c r="A3889" s="2" t="s">
        <v>4493</v>
      </c>
      <c r="B3889" s="37"/>
      <c r="C3889" s="38"/>
      <c r="D3889" s="37"/>
      <c r="E3889" s="38"/>
      <c r="F3889" s="10" t="s">
        <v>181</v>
      </c>
      <c r="G3889" s="18" t="s">
        <v>269</v>
      </c>
      <c r="H3889" s="26"/>
      <c r="I3889" s="26"/>
      <c r="J3889" s="26"/>
      <c r="K3889" s="26"/>
      <c r="L3889" s="26"/>
      <c r="M3889" s="26"/>
      <c r="N3889" s="26"/>
      <c r="O3889" s="26"/>
      <c r="P3889" s="26"/>
      <c r="Q3889" s="26"/>
      <c r="R3889" s="26"/>
      <c r="S3889" s="26"/>
      <c r="T3889" s="26">
        <v>1000000</v>
      </c>
    </row>
    <row r="3890" spans="1:20" x14ac:dyDescent="0.25">
      <c r="A3890" s="2" t="s">
        <v>4493</v>
      </c>
      <c r="B3890" s="34"/>
      <c r="C3890" s="36"/>
      <c r="D3890" s="34"/>
      <c r="E3890" s="36"/>
      <c r="F3890" s="10" t="s">
        <v>24</v>
      </c>
      <c r="G3890" s="18" t="s">
        <v>269</v>
      </c>
      <c r="H3890" s="26"/>
      <c r="I3890" s="26"/>
      <c r="J3890" s="26"/>
      <c r="K3890" s="26"/>
      <c r="L3890" s="26"/>
      <c r="M3890" s="26"/>
      <c r="N3890" s="26"/>
      <c r="O3890" s="26"/>
      <c r="P3890" s="26"/>
      <c r="Q3890" s="26"/>
      <c r="R3890" s="26"/>
      <c r="S3890" s="26"/>
      <c r="T3890" s="26">
        <v>500000</v>
      </c>
    </row>
    <row r="3891" spans="1:20" x14ac:dyDescent="0.25">
      <c r="A3891" s="2" t="s">
        <v>4493</v>
      </c>
      <c r="B3891" s="10" t="s">
        <v>1796</v>
      </c>
      <c r="C3891" s="10"/>
      <c r="D3891" s="10"/>
      <c r="E3891" s="10"/>
      <c r="F3891" s="10"/>
      <c r="G3891" s="10"/>
      <c r="H3891" s="27"/>
      <c r="I3891" s="27"/>
      <c r="J3891" s="27"/>
      <c r="K3891" s="27"/>
      <c r="L3891" s="27"/>
      <c r="M3891" s="27"/>
      <c r="N3891" s="27"/>
      <c r="O3891" s="27"/>
      <c r="P3891" s="27"/>
      <c r="Q3891" s="27"/>
      <c r="R3891" s="27"/>
      <c r="S3891" s="27"/>
      <c r="T3891" s="27">
        <v>17565000</v>
      </c>
    </row>
    <row r="3892" spans="1:20" x14ac:dyDescent="0.25">
      <c r="A3892" s="2" t="s">
        <v>4493</v>
      </c>
      <c r="B3892" s="33">
        <v>8943683</v>
      </c>
      <c r="C3892" s="35" t="s">
        <v>183</v>
      </c>
      <c r="D3892" s="33" t="s">
        <v>1166</v>
      </c>
      <c r="E3892" s="35" t="s">
        <v>1167</v>
      </c>
      <c r="F3892" s="10" t="s">
        <v>77</v>
      </c>
      <c r="G3892" s="18" t="s">
        <v>10</v>
      </c>
      <c r="H3892" s="26"/>
      <c r="I3892" s="26"/>
      <c r="J3892" s="26"/>
      <c r="K3892" s="26"/>
      <c r="L3892" s="26"/>
      <c r="M3892" s="26"/>
      <c r="N3892" s="26">
        <v>2500000</v>
      </c>
      <c r="O3892" s="26"/>
      <c r="P3892" s="26"/>
      <c r="Q3892" s="26"/>
      <c r="R3892" s="26"/>
      <c r="S3892" s="26"/>
      <c r="T3892" s="26"/>
    </row>
    <row r="3893" spans="1:20" x14ac:dyDescent="0.25">
      <c r="A3893" s="2" t="s">
        <v>4493</v>
      </c>
      <c r="B3893" s="37"/>
      <c r="C3893" s="36"/>
      <c r="D3893" s="34"/>
      <c r="E3893" s="36"/>
      <c r="F3893" s="10" t="s">
        <v>23</v>
      </c>
      <c r="G3893" s="18" t="s">
        <v>10</v>
      </c>
      <c r="H3893" s="26"/>
      <c r="I3893" s="26"/>
      <c r="J3893" s="26"/>
      <c r="K3893" s="26"/>
      <c r="L3893" s="26"/>
      <c r="M3893" s="26"/>
      <c r="N3893" s="26">
        <v>7800000</v>
      </c>
      <c r="O3893" s="26"/>
      <c r="P3893" s="26"/>
      <c r="Q3893" s="26"/>
      <c r="R3893" s="26"/>
      <c r="S3893" s="26"/>
      <c r="T3893" s="26"/>
    </row>
    <row r="3894" spans="1:20" x14ac:dyDescent="0.25">
      <c r="A3894" s="2" t="s">
        <v>4493</v>
      </c>
      <c r="B3894" s="37"/>
      <c r="C3894" s="35" t="s">
        <v>261</v>
      </c>
      <c r="D3894" s="33" t="s">
        <v>1797</v>
      </c>
      <c r="E3894" s="35" t="s">
        <v>1798</v>
      </c>
      <c r="F3894" s="10" t="s">
        <v>24</v>
      </c>
      <c r="G3894" s="18" t="s">
        <v>10</v>
      </c>
      <c r="H3894" s="26"/>
      <c r="I3894" s="26"/>
      <c r="J3894" s="26"/>
      <c r="K3894" s="26"/>
      <c r="L3894" s="26"/>
      <c r="M3894" s="26"/>
      <c r="N3894" s="26"/>
      <c r="O3894" s="26">
        <v>1800000</v>
      </c>
      <c r="P3894" s="26"/>
      <c r="Q3894" s="26"/>
      <c r="R3894" s="26"/>
      <c r="S3894" s="26"/>
      <c r="T3894" s="26"/>
    </row>
    <row r="3895" spans="1:20" x14ac:dyDescent="0.25">
      <c r="A3895" s="2" t="s">
        <v>4493</v>
      </c>
      <c r="B3895" s="34"/>
      <c r="C3895" s="36"/>
      <c r="D3895" s="34"/>
      <c r="E3895" s="36"/>
      <c r="F3895" s="10" t="s">
        <v>515</v>
      </c>
      <c r="G3895" s="18" t="s">
        <v>10</v>
      </c>
      <c r="H3895" s="26"/>
      <c r="I3895" s="26"/>
      <c r="J3895" s="26"/>
      <c r="K3895" s="26"/>
      <c r="L3895" s="26"/>
      <c r="M3895" s="26"/>
      <c r="N3895" s="26"/>
      <c r="O3895" s="26">
        <v>8500000</v>
      </c>
      <c r="P3895" s="26"/>
      <c r="Q3895" s="26"/>
      <c r="R3895" s="26"/>
      <c r="S3895" s="26"/>
      <c r="T3895" s="26"/>
    </row>
    <row r="3896" spans="1:20" x14ac:dyDescent="0.25">
      <c r="A3896" s="2" t="s">
        <v>4493</v>
      </c>
      <c r="B3896" s="10" t="s">
        <v>1799</v>
      </c>
      <c r="C3896" s="10"/>
      <c r="D3896" s="10"/>
      <c r="E3896" s="10"/>
      <c r="F3896" s="10"/>
      <c r="G3896" s="10"/>
      <c r="H3896" s="27"/>
      <c r="I3896" s="27"/>
      <c r="J3896" s="27"/>
      <c r="K3896" s="27"/>
      <c r="L3896" s="27"/>
      <c r="M3896" s="27"/>
      <c r="N3896" s="27">
        <f>+N3892+N3893</f>
        <v>10300000</v>
      </c>
      <c r="O3896" s="27">
        <f>+O3895+O3894</f>
        <v>10300000</v>
      </c>
      <c r="P3896" s="27"/>
      <c r="Q3896" s="27"/>
      <c r="R3896" s="27"/>
      <c r="S3896" s="27"/>
      <c r="T3896" s="27"/>
    </row>
    <row r="3897" spans="1:20" x14ac:dyDescent="0.25">
      <c r="A3897" s="2" t="s">
        <v>4493</v>
      </c>
      <c r="B3897" s="33">
        <v>8939661</v>
      </c>
      <c r="C3897" s="35" t="s">
        <v>190</v>
      </c>
      <c r="D3897" s="33" t="s">
        <v>1800</v>
      </c>
      <c r="E3897" s="35" t="s">
        <v>1801</v>
      </c>
      <c r="F3897" s="10" t="s">
        <v>334</v>
      </c>
      <c r="G3897" s="18" t="s">
        <v>785</v>
      </c>
      <c r="H3897" s="26"/>
      <c r="I3897" s="26"/>
      <c r="J3897" s="26">
        <v>75000</v>
      </c>
      <c r="K3897" s="26"/>
      <c r="L3897" s="26"/>
      <c r="M3897" s="26"/>
      <c r="N3897" s="26"/>
      <c r="O3897" s="26"/>
      <c r="P3897" s="26"/>
      <c r="Q3897" s="26"/>
      <c r="R3897" s="26"/>
      <c r="S3897" s="26"/>
      <c r="T3897" s="26"/>
    </row>
    <row r="3898" spans="1:20" x14ac:dyDescent="0.25">
      <c r="A3898" s="2" t="s">
        <v>4493</v>
      </c>
      <c r="B3898" s="37"/>
      <c r="C3898" s="38"/>
      <c r="D3898" s="37"/>
      <c r="E3898" s="38"/>
      <c r="F3898" s="10" t="s">
        <v>129</v>
      </c>
      <c r="G3898" s="18" t="s">
        <v>785</v>
      </c>
      <c r="H3898" s="26"/>
      <c r="I3898" s="26"/>
      <c r="J3898" s="26">
        <v>60000</v>
      </c>
      <c r="K3898" s="26"/>
      <c r="L3898" s="26"/>
      <c r="M3898" s="26"/>
      <c r="N3898" s="26"/>
      <c r="O3898" s="26"/>
      <c r="P3898" s="26"/>
      <c r="Q3898" s="26"/>
      <c r="R3898" s="26"/>
      <c r="S3898" s="26"/>
      <c r="T3898" s="26"/>
    </row>
    <row r="3899" spans="1:20" x14ac:dyDescent="0.25">
      <c r="A3899" s="2" t="s">
        <v>4493</v>
      </c>
      <c r="B3899" s="37"/>
      <c r="C3899" s="38"/>
      <c r="D3899" s="37"/>
      <c r="E3899" s="38"/>
      <c r="F3899" s="10" t="s">
        <v>17</v>
      </c>
      <c r="G3899" s="18" t="s">
        <v>785</v>
      </c>
      <c r="H3899" s="26"/>
      <c r="I3899" s="26"/>
      <c r="J3899" s="26">
        <v>25000</v>
      </c>
      <c r="K3899" s="26"/>
      <c r="L3899" s="26"/>
      <c r="M3899" s="26"/>
      <c r="N3899" s="26"/>
      <c r="O3899" s="26"/>
      <c r="P3899" s="26"/>
      <c r="Q3899" s="26"/>
      <c r="R3899" s="26"/>
      <c r="S3899" s="26"/>
      <c r="T3899" s="26"/>
    </row>
    <row r="3900" spans="1:20" x14ac:dyDescent="0.25">
      <c r="A3900" s="2" t="s">
        <v>4493</v>
      </c>
      <c r="B3900" s="37"/>
      <c r="C3900" s="38"/>
      <c r="D3900" s="37"/>
      <c r="E3900" s="38"/>
      <c r="F3900" s="10" t="s">
        <v>18</v>
      </c>
      <c r="G3900" s="18" t="s">
        <v>785</v>
      </c>
      <c r="H3900" s="26"/>
      <c r="I3900" s="26"/>
      <c r="J3900" s="26">
        <v>297627</v>
      </c>
      <c r="K3900" s="26"/>
      <c r="L3900" s="26"/>
      <c r="M3900" s="26"/>
      <c r="N3900" s="26"/>
      <c r="O3900" s="26"/>
      <c r="P3900" s="26"/>
      <c r="Q3900" s="26"/>
      <c r="R3900" s="26"/>
      <c r="S3900" s="26"/>
      <c r="T3900" s="26"/>
    </row>
    <row r="3901" spans="1:20" x14ac:dyDescent="0.25">
      <c r="A3901" s="2" t="s">
        <v>4493</v>
      </c>
      <c r="B3901" s="34"/>
      <c r="C3901" s="36"/>
      <c r="D3901" s="34"/>
      <c r="E3901" s="36"/>
      <c r="F3901" s="10" t="s">
        <v>20</v>
      </c>
      <c r="G3901" s="18" t="s">
        <v>785</v>
      </c>
      <c r="H3901" s="26"/>
      <c r="I3901" s="26"/>
      <c r="J3901" s="26">
        <v>39673</v>
      </c>
      <c r="K3901" s="26"/>
      <c r="L3901" s="26"/>
      <c r="M3901" s="26"/>
      <c r="N3901" s="26"/>
      <c r="O3901" s="26"/>
      <c r="P3901" s="26"/>
      <c r="Q3901" s="26"/>
      <c r="R3901" s="26"/>
      <c r="S3901" s="26"/>
      <c r="T3901" s="26"/>
    </row>
    <row r="3902" spans="1:20" x14ac:dyDescent="0.25">
      <c r="A3902" s="2" t="s">
        <v>4493</v>
      </c>
      <c r="B3902" s="10" t="s">
        <v>1802</v>
      </c>
      <c r="C3902" s="10"/>
      <c r="D3902" s="10"/>
      <c r="E3902" s="10"/>
      <c r="F3902" s="10"/>
      <c r="G3902" s="10"/>
      <c r="H3902" s="27"/>
      <c r="I3902" s="27"/>
      <c r="J3902" s="27">
        <v>497300</v>
      </c>
      <c r="K3902" s="27"/>
      <c r="L3902" s="27"/>
      <c r="M3902" s="27"/>
      <c r="N3902" s="27"/>
      <c r="O3902" s="27"/>
      <c r="P3902" s="27"/>
      <c r="Q3902" s="27"/>
      <c r="R3902" s="27"/>
      <c r="S3902" s="27"/>
      <c r="T3902" s="27"/>
    </row>
    <row r="3903" spans="1:20" x14ac:dyDescent="0.25">
      <c r="A3903" s="2" t="s">
        <v>4493</v>
      </c>
      <c r="B3903" s="33">
        <v>9026730</v>
      </c>
      <c r="C3903" s="35" t="s">
        <v>1055</v>
      </c>
      <c r="D3903" s="33" t="s">
        <v>1056</v>
      </c>
      <c r="E3903" s="35" t="s">
        <v>1057</v>
      </c>
      <c r="F3903" s="10" t="s">
        <v>11</v>
      </c>
      <c r="G3903" s="18" t="s">
        <v>33</v>
      </c>
      <c r="H3903" s="26"/>
      <c r="I3903" s="26">
        <v>10000</v>
      </c>
      <c r="J3903" s="26"/>
      <c r="K3903" s="26"/>
      <c r="L3903" s="26"/>
      <c r="M3903" s="26"/>
      <c r="N3903" s="26"/>
      <c r="O3903" s="26"/>
      <c r="P3903" s="26"/>
      <c r="Q3903" s="26"/>
      <c r="R3903" s="26"/>
      <c r="S3903" s="26"/>
      <c r="T3903" s="26"/>
    </row>
    <row r="3904" spans="1:20" x14ac:dyDescent="0.25">
      <c r="A3904" s="2" t="s">
        <v>4493</v>
      </c>
      <c r="B3904" s="37"/>
      <c r="C3904" s="38"/>
      <c r="D3904" s="37"/>
      <c r="E3904" s="38"/>
      <c r="F3904" s="10" t="s">
        <v>18</v>
      </c>
      <c r="G3904" s="18" t="s">
        <v>33</v>
      </c>
      <c r="H3904" s="26"/>
      <c r="I3904" s="26">
        <v>50000</v>
      </c>
      <c r="J3904" s="26"/>
      <c r="K3904" s="26"/>
      <c r="L3904" s="26"/>
      <c r="M3904" s="26"/>
      <c r="N3904" s="26"/>
      <c r="O3904" s="26"/>
      <c r="P3904" s="26"/>
      <c r="Q3904" s="26"/>
      <c r="R3904" s="26"/>
      <c r="S3904" s="26"/>
      <c r="T3904" s="26"/>
    </row>
    <row r="3905" spans="1:20" x14ac:dyDescent="0.25">
      <c r="A3905" s="2" t="s">
        <v>4493</v>
      </c>
      <c r="B3905" s="37"/>
      <c r="C3905" s="38"/>
      <c r="D3905" s="37"/>
      <c r="E3905" s="38"/>
      <c r="F3905" s="10" t="s">
        <v>20</v>
      </c>
      <c r="G3905" s="18" t="s">
        <v>33</v>
      </c>
      <c r="H3905" s="26"/>
      <c r="I3905" s="26">
        <v>100000</v>
      </c>
      <c r="J3905" s="26"/>
      <c r="K3905" s="26"/>
      <c r="L3905" s="26"/>
      <c r="M3905" s="26"/>
      <c r="N3905" s="26"/>
      <c r="O3905" s="26"/>
      <c r="P3905" s="26"/>
      <c r="Q3905" s="26"/>
      <c r="R3905" s="26"/>
      <c r="S3905" s="26"/>
      <c r="T3905" s="26"/>
    </row>
    <row r="3906" spans="1:20" x14ac:dyDescent="0.25">
      <c r="A3906" s="2" t="s">
        <v>4493</v>
      </c>
      <c r="B3906" s="34"/>
      <c r="C3906" s="36"/>
      <c r="D3906" s="34"/>
      <c r="E3906" s="36"/>
      <c r="F3906" s="10" t="s">
        <v>22</v>
      </c>
      <c r="G3906" s="18" t="s">
        <v>33</v>
      </c>
      <c r="H3906" s="26">
        <v>160000</v>
      </c>
      <c r="I3906" s="26"/>
      <c r="J3906" s="26"/>
      <c r="K3906" s="26"/>
      <c r="L3906" s="26"/>
      <c r="M3906" s="26"/>
      <c r="N3906" s="26"/>
      <c r="O3906" s="26"/>
      <c r="P3906" s="26"/>
      <c r="Q3906" s="26"/>
      <c r="R3906" s="26"/>
      <c r="S3906" s="26"/>
      <c r="T3906" s="26"/>
    </row>
    <row r="3907" spans="1:20" x14ac:dyDescent="0.25">
      <c r="A3907" s="2" t="s">
        <v>4493</v>
      </c>
      <c r="B3907" s="10" t="s">
        <v>1803</v>
      </c>
      <c r="C3907" s="10"/>
      <c r="D3907" s="10"/>
      <c r="E3907" s="10"/>
      <c r="F3907" s="10"/>
      <c r="G3907" s="10"/>
      <c r="H3907" s="27">
        <f>+H3906</f>
        <v>160000</v>
      </c>
      <c r="I3907" s="27">
        <f>+I3905+I3904+I3903</f>
        <v>160000</v>
      </c>
      <c r="J3907" s="27"/>
      <c r="K3907" s="27"/>
      <c r="L3907" s="27"/>
      <c r="M3907" s="27"/>
      <c r="N3907" s="27"/>
      <c r="O3907" s="27"/>
      <c r="P3907" s="27"/>
      <c r="Q3907" s="27"/>
      <c r="R3907" s="27"/>
      <c r="S3907" s="27"/>
      <c r="T3907" s="27"/>
    </row>
    <row r="3908" spans="1:20" x14ac:dyDescent="0.25">
      <c r="A3908" s="2" t="s">
        <v>4493</v>
      </c>
      <c r="B3908" s="33">
        <v>9005944</v>
      </c>
      <c r="C3908" s="35" t="s">
        <v>109</v>
      </c>
      <c r="D3908" s="33" t="s">
        <v>1656</v>
      </c>
      <c r="E3908" s="35" t="s">
        <v>1657</v>
      </c>
      <c r="F3908" s="10" t="s">
        <v>51</v>
      </c>
      <c r="G3908" s="18" t="s">
        <v>10</v>
      </c>
      <c r="H3908" s="26"/>
      <c r="I3908" s="26"/>
      <c r="J3908" s="26"/>
      <c r="K3908" s="26"/>
      <c r="L3908" s="26"/>
      <c r="M3908" s="26"/>
      <c r="N3908" s="26"/>
      <c r="O3908" s="26">
        <v>98000</v>
      </c>
      <c r="P3908" s="26"/>
      <c r="Q3908" s="26"/>
      <c r="R3908" s="26"/>
      <c r="S3908" s="26"/>
      <c r="T3908" s="26"/>
    </row>
    <row r="3909" spans="1:20" x14ac:dyDescent="0.25">
      <c r="A3909" s="2" t="s">
        <v>4493</v>
      </c>
      <c r="B3909" s="37"/>
      <c r="C3909" s="38"/>
      <c r="D3909" s="37"/>
      <c r="E3909" s="38"/>
      <c r="F3909" s="10" t="s">
        <v>170</v>
      </c>
      <c r="G3909" s="18" t="s">
        <v>10</v>
      </c>
      <c r="H3909" s="26"/>
      <c r="I3909" s="26"/>
      <c r="J3909" s="26"/>
      <c r="K3909" s="26"/>
      <c r="L3909" s="26"/>
      <c r="M3909" s="26"/>
      <c r="N3909" s="26">
        <v>80000</v>
      </c>
      <c r="O3909" s="26"/>
      <c r="P3909" s="26"/>
      <c r="Q3909" s="26"/>
      <c r="R3909" s="26"/>
      <c r="S3909" s="26"/>
      <c r="T3909" s="26"/>
    </row>
    <row r="3910" spans="1:20" x14ac:dyDescent="0.25">
      <c r="A3910" s="2" t="s">
        <v>4493</v>
      </c>
      <c r="B3910" s="37"/>
      <c r="C3910" s="38"/>
      <c r="D3910" s="37"/>
      <c r="E3910" s="38"/>
      <c r="F3910" s="10" t="s">
        <v>13</v>
      </c>
      <c r="G3910" s="18" t="s">
        <v>10</v>
      </c>
      <c r="H3910" s="26"/>
      <c r="I3910" s="26"/>
      <c r="J3910" s="26"/>
      <c r="K3910" s="26"/>
      <c r="L3910" s="26"/>
      <c r="M3910" s="26"/>
      <c r="N3910" s="26"/>
      <c r="O3910" s="26">
        <v>42000</v>
      </c>
      <c r="P3910" s="26"/>
      <c r="Q3910" s="26"/>
      <c r="R3910" s="26"/>
      <c r="S3910" s="26"/>
      <c r="T3910" s="26"/>
    </row>
    <row r="3911" spans="1:20" x14ac:dyDescent="0.25">
      <c r="A3911" s="2" t="s">
        <v>4493</v>
      </c>
      <c r="B3911" s="34"/>
      <c r="C3911" s="36"/>
      <c r="D3911" s="34"/>
      <c r="E3911" s="36"/>
      <c r="F3911" s="10" t="s">
        <v>14</v>
      </c>
      <c r="G3911" s="18" t="s">
        <v>10</v>
      </c>
      <c r="H3911" s="26"/>
      <c r="I3911" s="26"/>
      <c r="J3911" s="26"/>
      <c r="K3911" s="26"/>
      <c r="L3911" s="26"/>
      <c r="M3911" s="26"/>
      <c r="N3911" s="26">
        <v>60000</v>
      </c>
      <c r="O3911" s="26"/>
      <c r="P3911" s="26"/>
      <c r="Q3911" s="26"/>
      <c r="R3911" s="26"/>
      <c r="S3911" s="26"/>
      <c r="T3911" s="26"/>
    </row>
    <row r="3912" spans="1:20" x14ac:dyDescent="0.25">
      <c r="A3912" s="2" t="s">
        <v>4493</v>
      </c>
      <c r="B3912" s="10" t="s">
        <v>1804</v>
      </c>
      <c r="C3912" s="10"/>
      <c r="D3912" s="10"/>
      <c r="E3912" s="10"/>
      <c r="F3912" s="10"/>
      <c r="G3912" s="10"/>
      <c r="H3912" s="27"/>
      <c r="I3912" s="27"/>
      <c r="J3912" s="27"/>
      <c r="K3912" s="27"/>
      <c r="L3912" s="27"/>
      <c r="M3912" s="27"/>
      <c r="N3912" s="27">
        <f>+N3909+N3911</f>
        <v>140000</v>
      </c>
      <c r="O3912" s="27">
        <f>+O3908+O3910</f>
        <v>140000</v>
      </c>
      <c r="P3912" s="27"/>
      <c r="Q3912" s="27"/>
      <c r="R3912" s="27"/>
      <c r="S3912" s="27"/>
      <c r="T3912" s="27"/>
    </row>
    <row r="3913" spans="1:20" x14ac:dyDescent="0.25">
      <c r="A3913" s="2" t="s">
        <v>4493</v>
      </c>
      <c r="B3913" s="33">
        <v>8904522</v>
      </c>
      <c r="C3913" s="35" t="s">
        <v>6</v>
      </c>
      <c r="D3913" s="33" t="s">
        <v>153</v>
      </c>
      <c r="E3913" s="35" t="s">
        <v>154</v>
      </c>
      <c r="F3913" s="10" t="s">
        <v>12</v>
      </c>
      <c r="G3913" s="18" t="s">
        <v>155</v>
      </c>
      <c r="H3913" s="26"/>
      <c r="I3913" s="26"/>
      <c r="J3913" s="26"/>
      <c r="K3913" s="26">
        <v>1004000</v>
      </c>
      <c r="L3913" s="26"/>
      <c r="M3913" s="26"/>
      <c r="N3913" s="26"/>
      <c r="O3913" s="26"/>
      <c r="P3913" s="26"/>
      <c r="Q3913" s="26"/>
      <c r="R3913" s="26"/>
      <c r="S3913" s="26"/>
      <c r="T3913" s="26"/>
    </row>
    <row r="3914" spans="1:20" x14ac:dyDescent="0.25">
      <c r="A3914" s="2" t="s">
        <v>4493</v>
      </c>
      <c r="B3914" s="37"/>
      <c r="C3914" s="38"/>
      <c r="D3914" s="37"/>
      <c r="E3914" s="38"/>
      <c r="F3914" s="10" t="s">
        <v>14</v>
      </c>
      <c r="G3914" s="18" t="s">
        <v>155</v>
      </c>
      <c r="H3914" s="26"/>
      <c r="I3914" s="26"/>
      <c r="J3914" s="26"/>
      <c r="K3914" s="26">
        <v>100400</v>
      </c>
      <c r="L3914" s="26"/>
      <c r="M3914" s="26"/>
      <c r="N3914" s="26"/>
      <c r="O3914" s="26"/>
      <c r="P3914" s="26"/>
      <c r="Q3914" s="26"/>
      <c r="R3914" s="26"/>
      <c r="S3914" s="26"/>
      <c r="T3914" s="26"/>
    </row>
    <row r="3915" spans="1:20" x14ac:dyDescent="0.25">
      <c r="A3915" s="2" t="s">
        <v>4493</v>
      </c>
      <c r="B3915" s="37"/>
      <c r="C3915" s="38"/>
      <c r="D3915" s="37"/>
      <c r="E3915" s="38"/>
      <c r="F3915" s="10" t="s">
        <v>17</v>
      </c>
      <c r="G3915" s="18" t="s">
        <v>155</v>
      </c>
      <c r="H3915" s="26"/>
      <c r="I3915" s="26"/>
      <c r="J3915" s="26"/>
      <c r="K3915" s="26">
        <v>160640</v>
      </c>
      <c r="L3915" s="26"/>
      <c r="M3915" s="26"/>
      <c r="N3915" s="26"/>
      <c r="O3915" s="26"/>
      <c r="P3915" s="26"/>
      <c r="Q3915" s="26"/>
      <c r="R3915" s="26"/>
      <c r="S3915" s="26"/>
      <c r="T3915" s="26"/>
    </row>
    <row r="3916" spans="1:20" x14ac:dyDescent="0.25">
      <c r="A3916" s="2" t="s">
        <v>4493</v>
      </c>
      <c r="B3916" s="37"/>
      <c r="C3916" s="38"/>
      <c r="D3916" s="37"/>
      <c r="E3916" s="38"/>
      <c r="F3916" s="10" t="s">
        <v>18</v>
      </c>
      <c r="G3916" s="18" t="s">
        <v>155</v>
      </c>
      <c r="H3916" s="26"/>
      <c r="I3916" s="26"/>
      <c r="J3916" s="26"/>
      <c r="K3916" s="26"/>
      <c r="L3916" s="26">
        <v>1506000</v>
      </c>
      <c r="M3916" s="26"/>
      <c r="N3916" s="26"/>
      <c r="O3916" s="26"/>
      <c r="P3916" s="26"/>
      <c r="Q3916" s="26"/>
      <c r="R3916" s="26"/>
      <c r="S3916" s="26"/>
      <c r="T3916" s="26"/>
    </row>
    <row r="3917" spans="1:20" x14ac:dyDescent="0.25">
      <c r="A3917" s="2" t="s">
        <v>4493</v>
      </c>
      <c r="B3917" s="37"/>
      <c r="C3917" s="38"/>
      <c r="D3917" s="37"/>
      <c r="E3917" s="38"/>
      <c r="F3917" s="10" t="s">
        <v>19</v>
      </c>
      <c r="G3917" s="18" t="s">
        <v>155</v>
      </c>
      <c r="H3917" s="26"/>
      <c r="I3917" s="26"/>
      <c r="J3917" s="26"/>
      <c r="K3917" s="26">
        <v>301200</v>
      </c>
      <c r="L3917" s="26"/>
      <c r="M3917" s="26"/>
      <c r="N3917" s="26"/>
      <c r="O3917" s="26"/>
      <c r="P3917" s="26"/>
      <c r="Q3917" s="26"/>
      <c r="R3917" s="26"/>
      <c r="S3917" s="26"/>
      <c r="T3917" s="26"/>
    </row>
    <row r="3918" spans="1:20" x14ac:dyDescent="0.25">
      <c r="A3918" s="2" t="s">
        <v>4493</v>
      </c>
      <c r="B3918" s="37"/>
      <c r="C3918" s="38"/>
      <c r="D3918" s="37"/>
      <c r="E3918" s="38"/>
      <c r="F3918" s="10" t="s">
        <v>20</v>
      </c>
      <c r="G3918" s="18" t="s">
        <v>155</v>
      </c>
      <c r="H3918" s="26"/>
      <c r="I3918" s="26"/>
      <c r="J3918" s="26"/>
      <c r="K3918" s="26"/>
      <c r="L3918" s="26">
        <v>160640</v>
      </c>
      <c r="M3918" s="26"/>
      <c r="N3918" s="26"/>
      <c r="O3918" s="26"/>
      <c r="P3918" s="26"/>
      <c r="Q3918" s="26"/>
      <c r="R3918" s="26"/>
      <c r="S3918" s="26"/>
      <c r="T3918" s="26"/>
    </row>
    <row r="3919" spans="1:20" x14ac:dyDescent="0.25">
      <c r="A3919" s="2" t="s">
        <v>4493</v>
      </c>
      <c r="B3919" s="34"/>
      <c r="C3919" s="36"/>
      <c r="D3919" s="34"/>
      <c r="E3919" s="36"/>
      <c r="F3919" s="10" t="s">
        <v>24</v>
      </c>
      <c r="G3919" s="18" t="s">
        <v>155</v>
      </c>
      <c r="H3919" s="26"/>
      <c r="I3919" s="26"/>
      <c r="J3919" s="26"/>
      <c r="K3919" s="26">
        <v>100400</v>
      </c>
      <c r="L3919" s="26"/>
      <c r="M3919" s="26"/>
      <c r="N3919" s="26"/>
      <c r="O3919" s="26"/>
      <c r="P3919" s="26"/>
      <c r="Q3919" s="26"/>
      <c r="R3919" s="26"/>
      <c r="S3919" s="26"/>
      <c r="T3919" s="26"/>
    </row>
    <row r="3920" spans="1:20" x14ac:dyDescent="0.25">
      <c r="A3920" s="2" t="s">
        <v>4493</v>
      </c>
      <c r="B3920" s="10" t="s">
        <v>1805</v>
      </c>
      <c r="C3920" s="10"/>
      <c r="D3920" s="10"/>
      <c r="E3920" s="10"/>
      <c r="F3920" s="10"/>
      <c r="G3920" s="10"/>
      <c r="H3920" s="27"/>
      <c r="I3920" s="27"/>
      <c r="J3920" s="27"/>
      <c r="K3920" s="27">
        <f>SUM(K3913:K3919)</f>
        <v>1666640</v>
      </c>
      <c r="L3920" s="27">
        <f>SUM(L3913:L3919)</f>
        <v>1666640</v>
      </c>
      <c r="M3920" s="27"/>
      <c r="N3920" s="27"/>
      <c r="O3920" s="27"/>
      <c r="P3920" s="27"/>
      <c r="Q3920" s="27"/>
      <c r="R3920" s="27"/>
      <c r="S3920" s="27"/>
      <c r="T3920" s="27"/>
    </row>
    <row r="3921" spans="1:20" x14ac:dyDescent="0.25">
      <c r="A3921" s="2" t="s">
        <v>4493</v>
      </c>
      <c r="B3921" s="33">
        <v>9026206</v>
      </c>
      <c r="C3921" s="35" t="s">
        <v>261</v>
      </c>
      <c r="D3921" s="33" t="s">
        <v>262</v>
      </c>
      <c r="E3921" s="35" t="s">
        <v>263</v>
      </c>
      <c r="F3921" s="10" t="s">
        <v>39</v>
      </c>
      <c r="G3921" s="18" t="s">
        <v>147</v>
      </c>
      <c r="H3921" s="26">
        <v>2710800</v>
      </c>
      <c r="I3921" s="26"/>
      <c r="J3921" s="26"/>
      <c r="K3921" s="26"/>
      <c r="L3921" s="26"/>
      <c r="M3921" s="26"/>
      <c r="N3921" s="26"/>
      <c r="O3921" s="26"/>
      <c r="P3921" s="26"/>
      <c r="Q3921" s="26"/>
      <c r="R3921" s="26"/>
      <c r="S3921" s="26"/>
      <c r="T3921" s="26"/>
    </row>
    <row r="3922" spans="1:20" x14ac:dyDescent="0.25">
      <c r="A3922" s="2" t="s">
        <v>4493</v>
      </c>
      <c r="B3922" s="37"/>
      <c r="C3922" s="38"/>
      <c r="D3922" s="37"/>
      <c r="E3922" s="38"/>
      <c r="F3922" s="10" t="s">
        <v>156</v>
      </c>
      <c r="G3922" s="18" t="s">
        <v>147</v>
      </c>
      <c r="H3922" s="26"/>
      <c r="I3922" s="26">
        <v>502000</v>
      </c>
      <c r="J3922" s="26"/>
      <c r="K3922" s="26"/>
      <c r="L3922" s="26"/>
      <c r="M3922" s="26"/>
      <c r="N3922" s="26"/>
      <c r="O3922" s="26"/>
      <c r="P3922" s="26"/>
      <c r="Q3922" s="26"/>
      <c r="R3922" s="26"/>
      <c r="S3922" s="26"/>
      <c r="T3922" s="26"/>
    </row>
    <row r="3923" spans="1:20" x14ac:dyDescent="0.25">
      <c r="A3923" s="2" t="s">
        <v>4493</v>
      </c>
      <c r="B3923" s="34"/>
      <c r="C3923" s="36"/>
      <c r="D3923" s="34"/>
      <c r="E3923" s="36"/>
      <c r="F3923" s="10" t="s">
        <v>24</v>
      </c>
      <c r="G3923" s="18" t="s">
        <v>147</v>
      </c>
      <c r="H3923" s="26"/>
      <c r="I3923" s="26">
        <v>2208800</v>
      </c>
      <c r="J3923" s="26"/>
      <c r="K3923" s="26"/>
      <c r="L3923" s="26"/>
      <c r="M3923" s="26"/>
      <c r="N3923" s="26"/>
      <c r="O3923" s="26"/>
      <c r="P3923" s="26"/>
      <c r="Q3923" s="26"/>
      <c r="R3923" s="26"/>
      <c r="S3923" s="26"/>
      <c r="T3923" s="26"/>
    </row>
    <row r="3924" spans="1:20" x14ac:dyDescent="0.25">
      <c r="A3924" s="2" t="s">
        <v>4493</v>
      </c>
      <c r="B3924" s="10" t="s">
        <v>1806</v>
      </c>
      <c r="C3924" s="10"/>
      <c r="D3924" s="10"/>
      <c r="E3924" s="10"/>
      <c r="F3924" s="10"/>
      <c r="G3924" s="10"/>
      <c r="H3924" s="27">
        <f>+H3921</f>
        <v>2710800</v>
      </c>
      <c r="I3924" s="27">
        <f>+I3923+I3922</f>
        <v>2710800</v>
      </c>
      <c r="J3924" s="27"/>
      <c r="K3924" s="27"/>
      <c r="L3924" s="27"/>
      <c r="M3924" s="27"/>
      <c r="N3924" s="27"/>
      <c r="O3924" s="27"/>
      <c r="P3924" s="27"/>
      <c r="Q3924" s="27"/>
      <c r="R3924" s="27"/>
      <c r="S3924" s="27"/>
      <c r="T3924" s="27"/>
    </row>
    <row r="3925" spans="1:20" x14ac:dyDescent="0.25">
      <c r="A3925" s="2" t="s">
        <v>4493</v>
      </c>
      <c r="B3925" s="33">
        <v>8958065</v>
      </c>
      <c r="C3925" s="35" t="s">
        <v>41</v>
      </c>
      <c r="D3925" s="33" t="s">
        <v>42</v>
      </c>
      <c r="E3925" s="35" t="s">
        <v>43</v>
      </c>
      <c r="F3925" s="10" t="s">
        <v>20</v>
      </c>
      <c r="G3925" s="18" t="s">
        <v>45</v>
      </c>
      <c r="H3925" s="26">
        <v>461840</v>
      </c>
      <c r="I3925" s="26"/>
      <c r="J3925" s="26"/>
      <c r="K3925" s="26"/>
      <c r="L3925" s="26"/>
      <c r="M3925" s="26"/>
      <c r="N3925" s="26"/>
      <c r="O3925" s="26"/>
      <c r="P3925" s="26"/>
      <c r="Q3925" s="26"/>
      <c r="R3925" s="26"/>
      <c r="S3925" s="26"/>
      <c r="T3925" s="26"/>
    </row>
    <row r="3926" spans="1:20" x14ac:dyDescent="0.25">
      <c r="A3926" s="2" t="s">
        <v>4493</v>
      </c>
      <c r="B3926" s="34"/>
      <c r="C3926" s="36"/>
      <c r="D3926" s="34"/>
      <c r="E3926" s="36"/>
      <c r="F3926" s="10" t="s">
        <v>24</v>
      </c>
      <c r="G3926" s="18" t="s">
        <v>45</v>
      </c>
      <c r="H3926" s="26"/>
      <c r="I3926" s="26">
        <v>461840</v>
      </c>
      <c r="J3926" s="26"/>
      <c r="K3926" s="26"/>
      <c r="L3926" s="26"/>
      <c r="M3926" s="26"/>
      <c r="N3926" s="26"/>
      <c r="O3926" s="26"/>
      <c r="P3926" s="26"/>
      <c r="Q3926" s="26"/>
      <c r="R3926" s="26"/>
      <c r="S3926" s="26"/>
      <c r="T3926" s="26"/>
    </row>
    <row r="3927" spans="1:20" x14ac:dyDescent="0.25">
      <c r="A3927" s="2" t="s">
        <v>4493</v>
      </c>
      <c r="B3927" s="10" t="s">
        <v>1807</v>
      </c>
      <c r="C3927" s="10"/>
      <c r="D3927" s="10"/>
      <c r="E3927" s="10"/>
      <c r="F3927" s="10"/>
      <c r="G3927" s="10"/>
      <c r="H3927" s="27">
        <f>+H3925</f>
        <v>461840</v>
      </c>
      <c r="I3927" s="27">
        <f>+I3926</f>
        <v>461840</v>
      </c>
      <c r="J3927" s="27"/>
      <c r="K3927" s="27"/>
      <c r="L3927" s="27"/>
      <c r="M3927" s="27"/>
      <c r="N3927" s="27"/>
      <c r="O3927" s="27"/>
      <c r="P3927" s="27"/>
      <c r="Q3927" s="27"/>
      <c r="R3927" s="27"/>
      <c r="S3927" s="27"/>
      <c r="T3927" s="27"/>
    </row>
    <row r="3928" spans="1:20" x14ac:dyDescent="0.25">
      <c r="A3928" s="2" t="s">
        <v>4493</v>
      </c>
      <c r="B3928" s="33">
        <v>8984733</v>
      </c>
      <c r="C3928" s="35" t="s">
        <v>183</v>
      </c>
      <c r="D3928" s="33" t="s">
        <v>184</v>
      </c>
      <c r="E3928" s="35" t="s">
        <v>185</v>
      </c>
      <c r="F3928" s="10" t="s">
        <v>44</v>
      </c>
      <c r="G3928" s="18" t="s">
        <v>186</v>
      </c>
      <c r="H3928" s="26"/>
      <c r="I3928" s="26"/>
      <c r="J3928" s="26">
        <v>1102650</v>
      </c>
      <c r="K3928" s="26"/>
      <c r="L3928" s="26"/>
      <c r="M3928" s="26"/>
      <c r="N3928" s="26"/>
      <c r="O3928" s="26"/>
      <c r="P3928" s="26"/>
      <c r="Q3928" s="26"/>
      <c r="R3928" s="26"/>
      <c r="S3928" s="26"/>
      <c r="T3928" s="26"/>
    </row>
    <row r="3929" spans="1:20" x14ac:dyDescent="0.25">
      <c r="A3929" s="2" t="s">
        <v>4493</v>
      </c>
      <c r="B3929" s="37"/>
      <c r="C3929" s="38"/>
      <c r="D3929" s="37"/>
      <c r="E3929" s="38"/>
      <c r="F3929" s="10" t="s">
        <v>47</v>
      </c>
      <c r="G3929" s="18" t="s">
        <v>186</v>
      </c>
      <c r="H3929" s="26"/>
      <c r="I3929" s="26"/>
      <c r="J3929" s="26">
        <v>441060</v>
      </c>
      <c r="K3929" s="26"/>
      <c r="L3929" s="26"/>
      <c r="M3929" s="26"/>
      <c r="N3929" s="26"/>
      <c r="O3929" s="26"/>
      <c r="P3929" s="26"/>
      <c r="Q3929" s="26"/>
      <c r="R3929" s="26"/>
      <c r="S3929" s="26"/>
      <c r="T3929" s="26"/>
    </row>
    <row r="3930" spans="1:20" x14ac:dyDescent="0.25">
      <c r="A3930" s="2" t="s">
        <v>4493</v>
      </c>
      <c r="B3930" s="37"/>
      <c r="C3930" s="38"/>
      <c r="D3930" s="37"/>
      <c r="E3930" s="38"/>
      <c r="F3930" s="10" t="s">
        <v>11</v>
      </c>
      <c r="G3930" s="18" t="s">
        <v>186</v>
      </c>
      <c r="H3930" s="26"/>
      <c r="I3930" s="26"/>
      <c r="J3930" s="26">
        <v>110265</v>
      </c>
      <c r="K3930" s="26"/>
      <c r="L3930" s="26"/>
      <c r="M3930" s="26"/>
      <c r="N3930" s="26"/>
      <c r="O3930" s="26"/>
      <c r="P3930" s="26"/>
      <c r="Q3930" s="26"/>
      <c r="R3930" s="26"/>
      <c r="S3930" s="26"/>
      <c r="T3930" s="26"/>
    </row>
    <row r="3931" spans="1:20" x14ac:dyDescent="0.25">
      <c r="A3931" s="2" t="s">
        <v>4493</v>
      </c>
      <c r="B3931" s="37"/>
      <c r="C3931" s="38"/>
      <c r="D3931" s="37"/>
      <c r="E3931" s="38"/>
      <c r="F3931" s="10" t="s">
        <v>53</v>
      </c>
      <c r="G3931" s="18" t="s">
        <v>186</v>
      </c>
      <c r="H3931" s="26"/>
      <c r="I3931" s="26"/>
      <c r="J3931" s="26">
        <v>551325</v>
      </c>
      <c r="K3931" s="26"/>
      <c r="L3931" s="26"/>
      <c r="M3931" s="26"/>
      <c r="N3931" s="26"/>
      <c r="O3931" s="26"/>
      <c r="P3931" s="26"/>
      <c r="Q3931" s="26"/>
      <c r="R3931" s="26"/>
      <c r="S3931" s="26"/>
      <c r="T3931" s="26"/>
    </row>
    <row r="3932" spans="1:20" x14ac:dyDescent="0.25">
      <c r="A3932" s="2" t="s">
        <v>4493</v>
      </c>
      <c r="B3932" s="37"/>
      <c r="C3932" s="38"/>
      <c r="D3932" s="37"/>
      <c r="E3932" s="38"/>
      <c r="F3932" s="10" t="s">
        <v>13</v>
      </c>
      <c r="G3932" s="18" t="s">
        <v>186</v>
      </c>
      <c r="H3932" s="26"/>
      <c r="I3932" s="26"/>
      <c r="J3932" s="26">
        <v>220530</v>
      </c>
      <c r="K3932" s="26"/>
      <c r="L3932" s="26"/>
      <c r="M3932" s="26"/>
      <c r="N3932" s="26"/>
      <c r="O3932" s="26"/>
      <c r="P3932" s="26"/>
      <c r="Q3932" s="26"/>
      <c r="R3932" s="26"/>
      <c r="S3932" s="26"/>
      <c r="T3932" s="26"/>
    </row>
    <row r="3933" spans="1:20" x14ac:dyDescent="0.25">
      <c r="A3933" s="2" t="s">
        <v>4493</v>
      </c>
      <c r="B3933" s="37"/>
      <c r="C3933" s="38"/>
      <c r="D3933" s="37"/>
      <c r="E3933" s="38"/>
      <c r="F3933" s="10" t="s">
        <v>14</v>
      </c>
      <c r="G3933" s="18" t="s">
        <v>186</v>
      </c>
      <c r="H3933" s="26"/>
      <c r="I3933" s="26"/>
      <c r="J3933" s="26">
        <v>110265</v>
      </c>
      <c r="K3933" s="26"/>
      <c r="L3933" s="26"/>
      <c r="M3933" s="26"/>
      <c r="N3933" s="26"/>
      <c r="O3933" s="26"/>
      <c r="P3933" s="26"/>
      <c r="Q3933" s="26"/>
      <c r="R3933" s="26"/>
      <c r="S3933" s="26"/>
      <c r="T3933" s="26"/>
    </row>
    <row r="3934" spans="1:20" x14ac:dyDescent="0.25">
      <c r="A3934" s="2" t="s">
        <v>4493</v>
      </c>
      <c r="B3934" s="37"/>
      <c r="C3934" s="38"/>
      <c r="D3934" s="37"/>
      <c r="E3934" s="38"/>
      <c r="F3934" s="10" t="s">
        <v>15</v>
      </c>
      <c r="G3934" s="18" t="s">
        <v>186</v>
      </c>
      <c r="H3934" s="26"/>
      <c r="I3934" s="26"/>
      <c r="J3934" s="26">
        <v>55132.5</v>
      </c>
      <c r="K3934" s="26"/>
      <c r="L3934" s="26"/>
      <c r="M3934" s="26"/>
      <c r="N3934" s="26"/>
      <c r="O3934" s="26"/>
      <c r="P3934" s="26"/>
      <c r="Q3934" s="26"/>
      <c r="R3934" s="26"/>
      <c r="S3934" s="26"/>
      <c r="T3934" s="26"/>
    </row>
    <row r="3935" spans="1:20" x14ac:dyDescent="0.25">
      <c r="A3935" s="2" t="s">
        <v>4493</v>
      </c>
      <c r="B3935" s="37"/>
      <c r="C3935" s="38"/>
      <c r="D3935" s="37"/>
      <c r="E3935" s="38"/>
      <c r="F3935" s="10" t="s">
        <v>18</v>
      </c>
      <c r="G3935" s="18" t="s">
        <v>186</v>
      </c>
      <c r="H3935" s="26"/>
      <c r="I3935" s="26"/>
      <c r="J3935" s="26">
        <v>1102650</v>
      </c>
      <c r="K3935" s="26"/>
      <c r="L3935" s="26"/>
      <c r="M3935" s="26"/>
      <c r="N3935" s="26"/>
      <c r="O3935" s="26"/>
      <c r="P3935" s="26"/>
      <c r="Q3935" s="26"/>
      <c r="R3935" s="26"/>
      <c r="S3935" s="26"/>
      <c r="T3935" s="26"/>
    </row>
    <row r="3936" spans="1:20" x14ac:dyDescent="0.25">
      <c r="A3936" s="2" t="s">
        <v>4493</v>
      </c>
      <c r="B3936" s="37"/>
      <c r="C3936" s="38"/>
      <c r="D3936" s="37"/>
      <c r="E3936" s="38"/>
      <c r="F3936" s="10" t="s">
        <v>20</v>
      </c>
      <c r="G3936" s="18" t="s">
        <v>186</v>
      </c>
      <c r="H3936" s="26"/>
      <c r="I3936" s="26"/>
      <c r="J3936" s="26">
        <v>7795294.4400000004</v>
      </c>
      <c r="K3936" s="26"/>
      <c r="L3936" s="26"/>
      <c r="M3936" s="26"/>
      <c r="N3936" s="26"/>
      <c r="O3936" s="26"/>
      <c r="P3936" s="26"/>
      <c r="Q3936" s="26"/>
      <c r="R3936" s="26"/>
      <c r="S3936" s="26"/>
      <c r="T3936" s="26"/>
    </row>
    <row r="3937" spans="1:20" x14ac:dyDescent="0.25">
      <c r="A3937" s="2" t="s">
        <v>4493</v>
      </c>
      <c r="B3937" s="37"/>
      <c r="C3937" s="38"/>
      <c r="D3937" s="37"/>
      <c r="E3937" s="38"/>
      <c r="F3937" s="10" t="s">
        <v>188</v>
      </c>
      <c r="G3937" s="18" t="s">
        <v>186</v>
      </c>
      <c r="H3937" s="26"/>
      <c r="I3937" s="26"/>
      <c r="J3937" s="26">
        <v>220530</v>
      </c>
      <c r="K3937" s="26"/>
      <c r="L3937" s="26"/>
      <c r="M3937" s="26"/>
      <c r="N3937" s="26"/>
      <c r="O3937" s="26"/>
      <c r="P3937" s="26"/>
      <c r="Q3937" s="26"/>
      <c r="R3937" s="26"/>
      <c r="S3937" s="26"/>
      <c r="T3937" s="26"/>
    </row>
    <row r="3938" spans="1:20" x14ac:dyDescent="0.25">
      <c r="A3938" s="2" t="s">
        <v>4493</v>
      </c>
      <c r="B3938" s="34"/>
      <c r="C3938" s="36"/>
      <c r="D3938" s="34"/>
      <c r="E3938" s="36"/>
      <c r="F3938" s="10" t="s">
        <v>24</v>
      </c>
      <c r="G3938" s="18" t="s">
        <v>186</v>
      </c>
      <c r="H3938" s="26"/>
      <c r="I3938" s="26"/>
      <c r="J3938" s="26">
        <v>1102650</v>
      </c>
      <c r="K3938" s="26"/>
      <c r="L3938" s="26"/>
      <c r="M3938" s="26"/>
      <c r="N3938" s="26"/>
      <c r="O3938" s="26"/>
      <c r="P3938" s="26"/>
      <c r="Q3938" s="26"/>
      <c r="R3938" s="26"/>
      <c r="S3938" s="26"/>
      <c r="T3938" s="26"/>
    </row>
    <row r="3939" spans="1:20" x14ac:dyDescent="0.25">
      <c r="A3939" s="2" t="s">
        <v>4493</v>
      </c>
      <c r="B3939" s="10" t="s">
        <v>1808</v>
      </c>
      <c r="C3939" s="10"/>
      <c r="D3939" s="10"/>
      <c r="E3939" s="10"/>
      <c r="F3939" s="10"/>
      <c r="G3939" s="10"/>
      <c r="H3939" s="27"/>
      <c r="I3939" s="27"/>
      <c r="J3939" s="27">
        <v>12812351.940000001</v>
      </c>
      <c r="K3939" s="27"/>
      <c r="L3939" s="27"/>
      <c r="M3939" s="27"/>
      <c r="N3939" s="27"/>
      <c r="O3939" s="27"/>
      <c r="P3939" s="27"/>
      <c r="Q3939" s="27"/>
      <c r="R3939" s="27"/>
      <c r="S3939" s="27"/>
      <c r="T3939" s="27"/>
    </row>
    <row r="3940" spans="1:20" x14ac:dyDescent="0.25">
      <c r="A3940" s="2" t="s">
        <v>4493</v>
      </c>
      <c r="B3940" s="33">
        <v>9026207</v>
      </c>
      <c r="C3940" s="35" t="s">
        <v>261</v>
      </c>
      <c r="D3940" s="33" t="s">
        <v>1809</v>
      </c>
      <c r="E3940" s="35" t="s">
        <v>1810</v>
      </c>
      <c r="F3940" s="10" t="s">
        <v>24</v>
      </c>
      <c r="G3940" s="18" t="s">
        <v>139</v>
      </c>
      <c r="H3940" s="26"/>
      <c r="I3940" s="26"/>
      <c r="J3940" s="26">
        <v>2500000</v>
      </c>
      <c r="K3940" s="26"/>
      <c r="L3940" s="26"/>
      <c r="M3940" s="26"/>
      <c r="N3940" s="26"/>
      <c r="O3940" s="26"/>
      <c r="P3940" s="26"/>
      <c r="Q3940" s="26"/>
      <c r="R3940" s="26"/>
      <c r="S3940" s="26"/>
      <c r="T3940" s="26"/>
    </row>
    <row r="3941" spans="1:20" x14ac:dyDescent="0.25">
      <c r="A3941" s="2" t="s">
        <v>4493</v>
      </c>
      <c r="B3941" s="34"/>
      <c r="C3941" s="36"/>
      <c r="D3941" s="34"/>
      <c r="E3941" s="36"/>
      <c r="F3941" s="10" t="s">
        <v>515</v>
      </c>
      <c r="G3941" s="18" t="s">
        <v>139</v>
      </c>
      <c r="H3941" s="26"/>
      <c r="I3941" s="26"/>
      <c r="J3941" s="26">
        <v>41596000</v>
      </c>
      <c r="K3941" s="26"/>
      <c r="L3941" s="26"/>
      <c r="M3941" s="26"/>
      <c r="N3941" s="26"/>
      <c r="O3941" s="26"/>
      <c r="P3941" s="26"/>
      <c r="Q3941" s="26"/>
      <c r="R3941" s="26"/>
      <c r="S3941" s="26"/>
      <c r="T3941" s="26"/>
    </row>
    <row r="3942" spans="1:20" x14ac:dyDescent="0.25">
      <c r="A3942" s="2" t="s">
        <v>4493</v>
      </c>
      <c r="B3942" s="10" t="s">
        <v>1811</v>
      </c>
      <c r="C3942" s="10"/>
      <c r="D3942" s="10"/>
      <c r="E3942" s="10"/>
      <c r="F3942" s="10"/>
      <c r="G3942" s="10"/>
      <c r="H3942" s="27"/>
      <c r="I3942" s="27"/>
      <c r="J3942" s="27">
        <v>44096000</v>
      </c>
      <c r="K3942" s="27"/>
      <c r="L3942" s="27"/>
      <c r="M3942" s="27"/>
      <c r="N3942" s="27"/>
      <c r="O3942" s="27"/>
      <c r="P3942" s="27"/>
      <c r="Q3942" s="27"/>
      <c r="R3942" s="27"/>
      <c r="S3942" s="27"/>
      <c r="T3942" s="27"/>
    </row>
    <row r="3943" spans="1:20" x14ac:dyDescent="0.25">
      <c r="A3943" s="2" t="s">
        <v>4493</v>
      </c>
      <c r="B3943" s="33">
        <v>8983974</v>
      </c>
      <c r="C3943" s="35" t="s">
        <v>29</v>
      </c>
      <c r="D3943" s="33" t="s">
        <v>1174</v>
      </c>
      <c r="E3943" s="35" t="s">
        <v>1175</v>
      </c>
      <c r="F3943" s="10" t="s">
        <v>101</v>
      </c>
      <c r="G3943" s="18" t="s">
        <v>10</v>
      </c>
      <c r="H3943" s="26"/>
      <c r="I3943" s="26"/>
      <c r="J3943" s="26"/>
      <c r="K3943" s="26"/>
      <c r="L3943" s="26"/>
      <c r="M3943" s="26"/>
      <c r="N3943" s="26"/>
      <c r="O3943" s="26">
        <v>90000</v>
      </c>
      <c r="P3943" s="26"/>
      <c r="Q3943" s="26"/>
      <c r="R3943" s="26"/>
      <c r="S3943" s="26"/>
      <c r="T3943" s="26"/>
    </row>
    <row r="3944" spans="1:20" x14ac:dyDescent="0.25">
      <c r="A3944" s="2" t="s">
        <v>4493</v>
      </c>
      <c r="B3944" s="34"/>
      <c r="C3944" s="36"/>
      <c r="D3944" s="34"/>
      <c r="E3944" s="36"/>
      <c r="F3944" s="10" t="s">
        <v>39</v>
      </c>
      <c r="G3944" s="18" t="s">
        <v>10</v>
      </c>
      <c r="H3944" s="26"/>
      <c r="I3944" s="26"/>
      <c r="J3944" s="26"/>
      <c r="K3944" s="26"/>
      <c r="L3944" s="26"/>
      <c r="M3944" s="26"/>
      <c r="N3944" s="26">
        <v>90000</v>
      </c>
      <c r="O3944" s="26"/>
      <c r="P3944" s="26"/>
      <c r="Q3944" s="26"/>
      <c r="R3944" s="26"/>
      <c r="S3944" s="26"/>
      <c r="T3944" s="26"/>
    </row>
    <row r="3945" spans="1:20" x14ac:dyDescent="0.25">
      <c r="A3945" s="2" t="s">
        <v>4493</v>
      </c>
      <c r="B3945" s="10" t="s">
        <v>1812</v>
      </c>
      <c r="C3945" s="10"/>
      <c r="D3945" s="10"/>
      <c r="E3945" s="10"/>
      <c r="F3945" s="10"/>
      <c r="G3945" s="10"/>
      <c r="H3945" s="27"/>
      <c r="I3945" s="27"/>
      <c r="J3945" s="27"/>
      <c r="K3945" s="27"/>
      <c r="L3945" s="27"/>
      <c r="M3945" s="27"/>
      <c r="N3945" s="27">
        <f>+N3944</f>
        <v>90000</v>
      </c>
      <c r="O3945" s="27">
        <f>+O3943</f>
        <v>90000</v>
      </c>
      <c r="P3945" s="27"/>
      <c r="Q3945" s="27"/>
      <c r="R3945" s="27"/>
      <c r="S3945" s="27"/>
      <c r="T3945" s="27"/>
    </row>
    <row r="3946" spans="1:20" x14ac:dyDescent="0.25">
      <c r="A3946" s="2" t="s">
        <v>4493</v>
      </c>
      <c r="B3946" s="33">
        <v>9004792</v>
      </c>
      <c r="C3946" s="18" t="s">
        <v>183</v>
      </c>
      <c r="D3946" s="10" t="s">
        <v>382</v>
      </c>
      <c r="E3946" s="18" t="s">
        <v>383</v>
      </c>
      <c r="F3946" s="10" t="s">
        <v>77</v>
      </c>
      <c r="G3946" s="18" t="s">
        <v>10</v>
      </c>
      <c r="H3946" s="26"/>
      <c r="I3946" s="26"/>
      <c r="J3946" s="26"/>
      <c r="K3946" s="26"/>
      <c r="L3946" s="26"/>
      <c r="M3946" s="26"/>
      <c r="N3946" s="26"/>
      <c r="O3946" s="26">
        <v>4997285</v>
      </c>
      <c r="P3946" s="26"/>
      <c r="Q3946" s="26"/>
      <c r="R3946" s="26"/>
      <c r="S3946" s="26"/>
      <c r="T3946" s="26"/>
    </row>
    <row r="3947" spans="1:20" x14ac:dyDescent="0.25">
      <c r="A3947" s="2" t="s">
        <v>4493</v>
      </c>
      <c r="B3947" s="34"/>
      <c r="C3947" s="18" t="s">
        <v>261</v>
      </c>
      <c r="D3947" s="10" t="s">
        <v>859</v>
      </c>
      <c r="E3947" s="18" t="s">
        <v>860</v>
      </c>
      <c r="F3947" s="10" t="s">
        <v>130</v>
      </c>
      <c r="G3947" s="18" t="s">
        <v>10</v>
      </c>
      <c r="H3947" s="26"/>
      <c r="I3947" s="26"/>
      <c r="J3947" s="26"/>
      <c r="K3947" s="26"/>
      <c r="L3947" s="26"/>
      <c r="M3947" s="26"/>
      <c r="N3947" s="26">
        <v>4997285</v>
      </c>
      <c r="O3947" s="26"/>
      <c r="P3947" s="26"/>
      <c r="Q3947" s="26"/>
      <c r="R3947" s="26"/>
      <c r="S3947" s="26"/>
      <c r="T3947" s="26"/>
    </row>
    <row r="3948" spans="1:20" x14ac:dyDescent="0.25">
      <c r="A3948" s="2" t="s">
        <v>4493</v>
      </c>
      <c r="B3948" s="10" t="s">
        <v>1813</v>
      </c>
      <c r="C3948" s="10"/>
      <c r="D3948" s="10"/>
      <c r="E3948" s="10"/>
      <c r="F3948" s="10"/>
      <c r="G3948" s="10"/>
      <c r="H3948" s="27"/>
      <c r="I3948" s="27"/>
      <c r="J3948" s="27"/>
      <c r="K3948" s="27"/>
      <c r="L3948" s="27"/>
      <c r="M3948" s="27"/>
      <c r="N3948" s="27">
        <f>+N3947</f>
        <v>4997285</v>
      </c>
      <c r="O3948" s="27">
        <f>+O3946</f>
        <v>4997285</v>
      </c>
      <c r="P3948" s="27"/>
      <c r="Q3948" s="27"/>
      <c r="R3948" s="27"/>
      <c r="S3948" s="27"/>
      <c r="T3948" s="27"/>
    </row>
    <row r="3949" spans="1:20" x14ac:dyDescent="0.25">
      <c r="A3949" s="2" t="s">
        <v>4493</v>
      </c>
      <c r="B3949" s="33">
        <v>8919943</v>
      </c>
      <c r="C3949" s="35" t="s">
        <v>93</v>
      </c>
      <c r="D3949" s="10" t="s">
        <v>238</v>
      </c>
      <c r="E3949" s="18" t="s">
        <v>239</v>
      </c>
      <c r="F3949" s="10" t="s">
        <v>24</v>
      </c>
      <c r="G3949" s="18" t="s">
        <v>10</v>
      </c>
      <c r="H3949" s="26"/>
      <c r="I3949" s="26"/>
      <c r="J3949" s="26"/>
      <c r="K3949" s="26"/>
      <c r="L3949" s="26"/>
      <c r="M3949" s="26"/>
      <c r="N3949" s="26">
        <v>1440000</v>
      </c>
      <c r="O3949" s="26"/>
      <c r="P3949" s="26"/>
      <c r="Q3949" s="26"/>
      <c r="R3949" s="26"/>
      <c r="S3949" s="26"/>
      <c r="T3949" s="26"/>
    </row>
    <row r="3950" spans="1:20" x14ac:dyDescent="0.25">
      <c r="A3950" s="2" t="s">
        <v>4493</v>
      </c>
      <c r="B3950" s="34"/>
      <c r="C3950" s="36"/>
      <c r="D3950" s="10" t="s">
        <v>1630</v>
      </c>
      <c r="E3950" s="18" t="s">
        <v>1631</v>
      </c>
      <c r="F3950" s="10" t="s">
        <v>24</v>
      </c>
      <c r="G3950" s="18" t="s">
        <v>10</v>
      </c>
      <c r="H3950" s="26"/>
      <c r="I3950" s="26"/>
      <c r="J3950" s="26"/>
      <c r="K3950" s="26"/>
      <c r="L3950" s="26"/>
      <c r="M3950" s="26"/>
      <c r="N3950" s="26"/>
      <c r="O3950" s="26">
        <v>1440000</v>
      </c>
      <c r="P3950" s="26"/>
      <c r="Q3950" s="26"/>
      <c r="R3950" s="26"/>
      <c r="S3950" s="26"/>
      <c r="T3950" s="26"/>
    </row>
    <row r="3951" spans="1:20" x14ac:dyDescent="0.25">
      <c r="A3951" s="2" t="s">
        <v>4493</v>
      </c>
      <c r="B3951" s="10" t="s">
        <v>1814</v>
      </c>
      <c r="C3951" s="10"/>
      <c r="D3951" s="10"/>
      <c r="E3951" s="10"/>
      <c r="F3951" s="10"/>
      <c r="G3951" s="10"/>
      <c r="H3951" s="27"/>
      <c r="I3951" s="27"/>
      <c r="J3951" s="27"/>
      <c r="K3951" s="27"/>
      <c r="L3951" s="27"/>
      <c r="M3951" s="27"/>
      <c r="N3951" s="27">
        <f>+N3949</f>
        <v>1440000</v>
      </c>
      <c r="O3951" s="27">
        <f>+O3950</f>
        <v>1440000</v>
      </c>
      <c r="P3951" s="27"/>
      <c r="Q3951" s="27"/>
      <c r="R3951" s="27"/>
      <c r="S3951" s="27"/>
      <c r="T3951" s="27"/>
    </row>
    <row r="3952" spans="1:20" x14ac:dyDescent="0.25">
      <c r="A3952" s="2" t="s">
        <v>4493</v>
      </c>
      <c r="B3952" s="33">
        <v>8944323</v>
      </c>
      <c r="C3952" s="35" t="s">
        <v>98</v>
      </c>
      <c r="D3952" s="33" t="s">
        <v>159</v>
      </c>
      <c r="E3952" s="35" t="s">
        <v>160</v>
      </c>
      <c r="F3952" s="10" t="s">
        <v>37</v>
      </c>
      <c r="G3952" s="18" t="s">
        <v>10</v>
      </c>
      <c r="H3952" s="26"/>
      <c r="I3952" s="26"/>
      <c r="J3952" s="26"/>
      <c r="K3952" s="26"/>
      <c r="L3952" s="26"/>
      <c r="M3952" s="26"/>
      <c r="N3952" s="26">
        <v>480000</v>
      </c>
      <c r="O3952" s="26"/>
      <c r="P3952" s="26"/>
      <c r="Q3952" s="26"/>
      <c r="R3952" s="26"/>
      <c r="S3952" s="26"/>
      <c r="T3952" s="26"/>
    </row>
    <row r="3953" spans="1:20" x14ac:dyDescent="0.25">
      <c r="A3953" s="2" t="s">
        <v>4493</v>
      </c>
      <c r="B3953" s="37"/>
      <c r="C3953" s="38"/>
      <c r="D3953" s="37"/>
      <c r="E3953" s="38"/>
      <c r="F3953" s="10" t="s">
        <v>47</v>
      </c>
      <c r="G3953" s="18" t="s">
        <v>10</v>
      </c>
      <c r="H3953" s="26"/>
      <c r="I3953" s="26"/>
      <c r="J3953" s="26"/>
      <c r="K3953" s="26"/>
      <c r="L3953" s="26"/>
      <c r="M3953" s="26"/>
      <c r="N3953" s="26">
        <v>237408</v>
      </c>
      <c r="O3953" s="26"/>
      <c r="P3953" s="26"/>
      <c r="Q3953" s="26"/>
      <c r="R3953" s="26"/>
      <c r="S3953" s="26"/>
      <c r="T3953" s="26"/>
    </row>
    <row r="3954" spans="1:20" x14ac:dyDescent="0.25">
      <c r="A3954" s="2" t="s">
        <v>4493</v>
      </c>
      <c r="B3954" s="34"/>
      <c r="C3954" s="36"/>
      <c r="D3954" s="34"/>
      <c r="E3954" s="36"/>
      <c r="F3954" s="10" t="s">
        <v>22</v>
      </c>
      <c r="G3954" s="18" t="s">
        <v>10</v>
      </c>
      <c r="H3954" s="26"/>
      <c r="I3954" s="26"/>
      <c r="J3954" s="26"/>
      <c r="K3954" s="26"/>
      <c r="L3954" s="26"/>
      <c r="M3954" s="26"/>
      <c r="N3954" s="26"/>
      <c r="O3954" s="26">
        <v>717408</v>
      </c>
      <c r="P3954" s="26"/>
      <c r="Q3954" s="26"/>
      <c r="R3954" s="26"/>
      <c r="S3954" s="26"/>
      <c r="T3954" s="26"/>
    </row>
    <row r="3955" spans="1:20" x14ac:dyDescent="0.25">
      <c r="A3955" s="2" t="s">
        <v>4493</v>
      </c>
      <c r="B3955" s="10" t="s">
        <v>1815</v>
      </c>
      <c r="C3955" s="10"/>
      <c r="D3955" s="10"/>
      <c r="E3955" s="10"/>
      <c r="F3955" s="10"/>
      <c r="G3955" s="10"/>
      <c r="H3955" s="27"/>
      <c r="I3955" s="27"/>
      <c r="J3955" s="27"/>
      <c r="K3955" s="27"/>
      <c r="L3955" s="27"/>
      <c r="M3955" s="27"/>
      <c r="N3955" s="27">
        <f>+N3952+N3953</f>
        <v>717408</v>
      </c>
      <c r="O3955" s="27">
        <f>+O3954</f>
        <v>717408</v>
      </c>
      <c r="P3955" s="27"/>
      <c r="Q3955" s="27"/>
      <c r="R3955" s="27"/>
      <c r="S3955" s="27"/>
      <c r="T3955" s="27"/>
    </row>
    <row r="3956" spans="1:20" x14ac:dyDescent="0.25">
      <c r="A3956" s="2" t="s">
        <v>4493</v>
      </c>
      <c r="B3956" s="33">
        <v>9013223</v>
      </c>
      <c r="C3956" s="35" t="s">
        <v>807</v>
      </c>
      <c r="D3956" s="33" t="s">
        <v>808</v>
      </c>
      <c r="E3956" s="35" t="s">
        <v>809</v>
      </c>
      <c r="F3956" s="10" t="s">
        <v>37</v>
      </c>
      <c r="G3956" s="18" t="s">
        <v>10</v>
      </c>
      <c r="H3956" s="26"/>
      <c r="I3956" s="26"/>
      <c r="J3956" s="26"/>
      <c r="K3956" s="26"/>
      <c r="L3956" s="26"/>
      <c r="M3956" s="26"/>
      <c r="N3956" s="26"/>
      <c r="O3956" s="26">
        <v>100000</v>
      </c>
      <c r="P3956" s="26"/>
      <c r="Q3956" s="26"/>
      <c r="R3956" s="26"/>
      <c r="S3956" s="26"/>
      <c r="T3956" s="26"/>
    </row>
    <row r="3957" spans="1:20" x14ac:dyDescent="0.25">
      <c r="A3957" s="2" t="s">
        <v>4493</v>
      </c>
      <c r="B3957" s="34"/>
      <c r="C3957" s="36"/>
      <c r="D3957" s="34"/>
      <c r="E3957" s="36"/>
      <c r="F3957" s="10" t="s">
        <v>24</v>
      </c>
      <c r="G3957" s="18" t="s">
        <v>10</v>
      </c>
      <c r="H3957" s="26"/>
      <c r="I3957" s="26"/>
      <c r="J3957" s="26"/>
      <c r="K3957" s="26"/>
      <c r="L3957" s="26"/>
      <c r="M3957" s="26"/>
      <c r="N3957" s="26">
        <v>100000</v>
      </c>
      <c r="O3957" s="26"/>
      <c r="P3957" s="26"/>
      <c r="Q3957" s="26"/>
      <c r="R3957" s="26"/>
      <c r="S3957" s="26"/>
      <c r="T3957" s="26"/>
    </row>
    <row r="3958" spans="1:20" x14ac:dyDescent="0.25">
      <c r="A3958" s="2" t="s">
        <v>4493</v>
      </c>
      <c r="B3958" s="10" t="s">
        <v>1816</v>
      </c>
      <c r="C3958" s="10"/>
      <c r="D3958" s="10"/>
      <c r="E3958" s="10"/>
      <c r="F3958" s="10"/>
      <c r="G3958" s="10"/>
      <c r="H3958" s="27"/>
      <c r="I3958" s="27"/>
      <c r="J3958" s="27"/>
      <c r="K3958" s="27"/>
      <c r="L3958" s="27"/>
      <c r="M3958" s="27"/>
      <c r="N3958" s="27">
        <f>+N3957</f>
        <v>100000</v>
      </c>
      <c r="O3958" s="27">
        <f>+O3956</f>
        <v>100000</v>
      </c>
      <c r="P3958" s="27"/>
      <c r="Q3958" s="27"/>
      <c r="R3958" s="27"/>
      <c r="S3958" s="27"/>
      <c r="T3958" s="27"/>
    </row>
    <row r="3959" spans="1:20" x14ac:dyDescent="0.25">
      <c r="A3959" s="2" t="s">
        <v>4493</v>
      </c>
      <c r="B3959" s="33">
        <v>8944308</v>
      </c>
      <c r="C3959" s="35" t="s">
        <v>98</v>
      </c>
      <c r="D3959" s="33" t="s">
        <v>1817</v>
      </c>
      <c r="E3959" s="35" t="s">
        <v>1818</v>
      </c>
      <c r="F3959" s="10" t="s">
        <v>44</v>
      </c>
      <c r="G3959" s="18" t="s">
        <v>10</v>
      </c>
      <c r="H3959" s="26"/>
      <c r="I3959" s="26"/>
      <c r="J3959" s="26"/>
      <c r="K3959" s="26"/>
      <c r="L3959" s="26"/>
      <c r="M3959" s="26"/>
      <c r="N3959" s="26">
        <v>397741</v>
      </c>
      <c r="O3959" s="26"/>
      <c r="P3959" s="26"/>
      <c r="Q3959" s="26"/>
      <c r="R3959" s="26"/>
      <c r="S3959" s="26"/>
      <c r="T3959" s="26"/>
    </row>
    <row r="3960" spans="1:20" x14ac:dyDescent="0.25">
      <c r="A3960" s="2" t="s">
        <v>4493</v>
      </c>
      <c r="B3960" s="37"/>
      <c r="C3960" s="38"/>
      <c r="D3960" s="37"/>
      <c r="E3960" s="38"/>
      <c r="F3960" s="10" t="s">
        <v>101</v>
      </c>
      <c r="G3960" s="18" t="s">
        <v>10</v>
      </c>
      <c r="H3960" s="26"/>
      <c r="I3960" s="26"/>
      <c r="J3960" s="26"/>
      <c r="K3960" s="26"/>
      <c r="L3960" s="26"/>
      <c r="M3960" s="26"/>
      <c r="N3960" s="26">
        <v>87096</v>
      </c>
      <c r="O3960" s="26"/>
      <c r="P3960" s="26"/>
      <c r="Q3960" s="26"/>
      <c r="R3960" s="26"/>
      <c r="S3960" s="26"/>
      <c r="T3960" s="26"/>
    </row>
    <row r="3961" spans="1:20" x14ac:dyDescent="0.25">
      <c r="A3961" s="2" t="s">
        <v>4493</v>
      </c>
      <c r="B3961" s="37"/>
      <c r="C3961" s="38"/>
      <c r="D3961" s="37"/>
      <c r="E3961" s="38"/>
      <c r="F3961" s="10" t="s">
        <v>47</v>
      </c>
      <c r="G3961" s="18" t="s">
        <v>10</v>
      </c>
      <c r="H3961" s="26"/>
      <c r="I3961" s="26"/>
      <c r="J3961" s="26"/>
      <c r="K3961" s="26"/>
      <c r="L3961" s="26"/>
      <c r="M3961" s="26"/>
      <c r="N3961" s="26">
        <v>63754</v>
      </c>
      <c r="O3961" s="26"/>
      <c r="P3961" s="26"/>
      <c r="Q3961" s="26"/>
      <c r="R3961" s="26"/>
      <c r="S3961" s="26"/>
      <c r="T3961" s="26"/>
    </row>
    <row r="3962" spans="1:20" x14ac:dyDescent="0.25">
      <c r="A3962" s="2" t="s">
        <v>4493</v>
      </c>
      <c r="B3962" s="37"/>
      <c r="C3962" s="38"/>
      <c r="D3962" s="37"/>
      <c r="E3962" s="38"/>
      <c r="F3962" s="10" t="s">
        <v>53</v>
      </c>
      <c r="G3962" s="18" t="s">
        <v>10</v>
      </c>
      <c r="H3962" s="26"/>
      <c r="I3962" s="26"/>
      <c r="J3962" s="26"/>
      <c r="K3962" s="26"/>
      <c r="L3962" s="26"/>
      <c r="M3962" s="26"/>
      <c r="N3962" s="26"/>
      <c r="O3962" s="26">
        <v>122359</v>
      </c>
      <c r="P3962" s="26"/>
      <c r="Q3962" s="26"/>
      <c r="R3962" s="26"/>
      <c r="S3962" s="26"/>
      <c r="T3962" s="26"/>
    </row>
    <row r="3963" spans="1:20" x14ac:dyDescent="0.25">
      <c r="A3963" s="2" t="s">
        <v>4493</v>
      </c>
      <c r="B3963" s="37"/>
      <c r="C3963" s="38"/>
      <c r="D3963" s="37"/>
      <c r="E3963" s="38"/>
      <c r="F3963" s="10" t="s">
        <v>12</v>
      </c>
      <c r="G3963" s="18" t="s">
        <v>10</v>
      </c>
      <c r="H3963" s="26"/>
      <c r="I3963" s="26"/>
      <c r="J3963" s="26"/>
      <c r="K3963" s="26"/>
      <c r="L3963" s="26"/>
      <c r="M3963" s="26"/>
      <c r="N3963" s="26"/>
      <c r="O3963" s="26">
        <v>277826</v>
      </c>
      <c r="P3963" s="26"/>
      <c r="Q3963" s="26"/>
      <c r="R3963" s="26"/>
      <c r="S3963" s="26"/>
      <c r="T3963" s="26"/>
    </row>
    <row r="3964" spans="1:20" x14ac:dyDescent="0.25">
      <c r="A3964" s="2" t="s">
        <v>4493</v>
      </c>
      <c r="B3964" s="37"/>
      <c r="C3964" s="38"/>
      <c r="D3964" s="37"/>
      <c r="E3964" s="38"/>
      <c r="F3964" s="10" t="s">
        <v>15</v>
      </c>
      <c r="G3964" s="18" t="s">
        <v>10</v>
      </c>
      <c r="H3964" s="26"/>
      <c r="I3964" s="26"/>
      <c r="J3964" s="26"/>
      <c r="K3964" s="26"/>
      <c r="L3964" s="26"/>
      <c r="M3964" s="26"/>
      <c r="N3964" s="26"/>
      <c r="O3964" s="26">
        <v>43000</v>
      </c>
      <c r="P3964" s="26"/>
      <c r="Q3964" s="26"/>
      <c r="R3964" s="26"/>
      <c r="S3964" s="26"/>
      <c r="T3964" s="26"/>
    </row>
    <row r="3965" spans="1:20" x14ac:dyDescent="0.25">
      <c r="A3965" s="2" t="s">
        <v>4493</v>
      </c>
      <c r="B3965" s="37"/>
      <c r="C3965" s="38"/>
      <c r="D3965" s="37"/>
      <c r="E3965" s="38"/>
      <c r="F3965" s="10" t="s">
        <v>18</v>
      </c>
      <c r="G3965" s="18" t="s">
        <v>10</v>
      </c>
      <c r="H3965" s="26"/>
      <c r="I3965" s="26"/>
      <c r="J3965" s="26"/>
      <c r="K3965" s="26"/>
      <c r="L3965" s="26"/>
      <c r="M3965" s="26"/>
      <c r="N3965" s="26">
        <v>2711</v>
      </c>
      <c r="O3965" s="26"/>
      <c r="P3965" s="26"/>
      <c r="Q3965" s="26"/>
      <c r="R3965" s="26"/>
      <c r="S3965" s="26"/>
      <c r="T3965" s="26"/>
    </row>
    <row r="3966" spans="1:20" x14ac:dyDescent="0.25">
      <c r="A3966" s="2" t="s">
        <v>4493</v>
      </c>
      <c r="B3966" s="34"/>
      <c r="C3966" s="36"/>
      <c r="D3966" s="34"/>
      <c r="E3966" s="36"/>
      <c r="F3966" s="10" t="s">
        <v>20</v>
      </c>
      <c r="G3966" s="18" t="s">
        <v>10</v>
      </c>
      <c r="H3966" s="26"/>
      <c r="I3966" s="26"/>
      <c r="J3966" s="26"/>
      <c r="K3966" s="26"/>
      <c r="L3966" s="26"/>
      <c r="M3966" s="26"/>
      <c r="N3966" s="26"/>
      <c r="O3966" s="26">
        <v>108117</v>
      </c>
      <c r="P3966" s="26"/>
      <c r="Q3966" s="26"/>
      <c r="R3966" s="26"/>
      <c r="S3966" s="26"/>
      <c r="T3966" s="26"/>
    </row>
    <row r="3967" spans="1:20" x14ac:dyDescent="0.25">
      <c r="A3967" s="2" t="s">
        <v>4493</v>
      </c>
      <c r="B3967" s="10" t="s">
        <v>1819</v>
      </c>
      <c r="C3967" s="10"/>
      <c r="D3967" s="10"/>
      <c r="E3967" s="10"/>
      <c r="F3967" s="10"/>
      <c r="G3967" s="10"/>
      <c r="H3967" s="27"/>
      <c r="I3967" s="27"/>
      <c r="J3967" s="27"/>
      <c r="K3967" s="27"/>
      <c r="L3967" s="27"/>
      <c r="M3967" s="27"/>
      <c r="N3967" s="27">
        <f>SUM(N3959:N3966)</f>
        <v>551302</v>
      </c>
      <c r="O3967" s="27">
        <f>SUM(O3959:O3966)</f>
        <v>551302</v>
      </c>
      <c r="P3967" s="27"/>
      <c r="Q3967" s="27"/>
      <c r="R3967" s="27"/>
      <c r="S3967" s="27"/>
      <c r="T3967" s="27"/>
    </row>
    <row r="3968" spans="1:20" x14ac:dyDescent="0.25">
      <c r="A3968" s="2" t="s">
        <v>4493</v>
      </c>
      <c r="B3968" s="33">
        <v>8898565</v>
      </c>
      <c r="C3968" s="35" t="s">
        <v>183</v>
      </c>
      <c r="D3968" s="33" t="s">
        <v>184</v>
      </c>
      <c r="E3968" s="35" t="s">
        <v>185</v>
      </c>
      <c r="F3968" s="10" t="s">
        <v>44</v>
      </c>
      <c r="G3968" s="18" t="s">
        <v>10</v>
      </c>
      <c r="H3968" s="26"/>
      <c r="I3968" s="26"/>
      <c r="J3968" s="26"/>
      <c r="K3968" s="26"/>
      <c r="L3968" s="26"/>
      <c r="M3968" s="26"/>
      <c r="N3968" s="26"/>
      <c r="O3968" s="26">
        <v>173000</v>
      </c>
      <c r="P3968" s="26"/>
      <c r="Q3968" s="26"/>
      <c r="R3968" s="26"/>
      <c r="S3968" s="26"/>
      <c r="T3968" s="26"/>
    </row>
    <row r="3969" spans="1:20" x14ac:dyDescent="0.25">
      <c r="A3969" s="2" t="s">
        <v>4493</v>
      </c>
      <c r="B3969" s="37"/>
      <c r="C3969" s="38"/>
      <c r="D3969" s="37"/>
      <c r="E3969" s="38"/>
      <c r="F3969" s="10" t="s">
        <v>47</v>
      </c>
      <c r="G3969" s="18" t="s">
        <v>10</v>
      </c>
      <c r="H3969" s="26"/>
      <c r="I3969" s="26"/>
      <c r="J3969" s="26"/>
      <c r="K3969" s="26"/>
      <c r="L3969" s="26"/>
      <c r="M3969" s="26"/>
      <c r="N3969" s="26"/>
      <c r="O3969" s="26">
        <v>12000</v>
      </c>
      <c r="P3969" s="26"/>
      <c r="Q3969" s="26"/>
      <c r="R3969" s="26"/>
      <c r="S3969" s="26"/>
      <c r="T3969" s="26"/>
    </row>
    <row r="3970" spans="1:20" x14ac:dyDescent="0.25">
      <c r="A3970" s="2" t="s">
        <v>4493</v>
      </c>
      <c r="B3970" s="37"/>
      <c r="C3970" s="38"/>
      <c r="D3970" s="37"/>
      <c r="E3970" s="38"/>
      <c r="F3970" s="10" t="s">
        <v>9</v>
      </c>
      <c r="G3970" s="18" t="s">
        <v>10</v>
      </c>
      <c r="H3970" s="26"/>
      <c r="I3970" s="26"/>
      <c r="J3970" s="26"/>
      <c r="K3970" s="26"/>
      <c r="L3970" s="26"/>
      <c r="M3970" s="26"/>
      <c r="N3970" s="26"/>
      <c r="O3970" s="26">
        <v>16500</v>
      </c>
      <c r="P3970" s="26"/>
      <c r="Q3970" s="26"/>
      <c r="R3970" s="26"/>
      <c r="S3970" s="26"/>
      <c r="T3970" s="26"/>
    </row>
    <row r="3971" spans="1:20" x14ac:dyDescent="0.25">
      <c r="A3971" s="2" t="s">
        <v>4493</v>
      </c>
      <c r="B3971" s="37"/>
      <c r="C3971" s="38"/>
      <c r="D3971" s="37"/>
      <c r="E3971" s="38"/>
      <c r="F3971" s="10" t="s">
        <v>187</v>
      </c>
      <c r="G3971" s="18" t="s">
        <v>10</v>
      </c>
      <c r="H3971" s="26"/>
      <c r="I3971" s="26"/>
      <c r="J3971" s="26"/>
      <c r="K3971" s="26"/>
      <c r="L3971" s="26"/>
      <c r="M3971" s="26"/>
      <c r="N3971" s="26"/>
      <c r="O3971" s="26">
        <v>35000</v>
      </c>
      <c r="P3971" s="26"/>
      <c r="Q3971" s="26"/>
      <c r="R3971" s="26"/>
      <c r="S3971" s="26"/>
      <c r="T3971" s="26"/>
    </row>
    <row r="3972" spans="1:20" x14ac:dyDescent="0.25">
      <c r="A3972" s="2" t="s">
        <v>4493</v>
      </c>
      <c r="B3972" s="37"/>
      <c r="C3972" s="38"/>
      <c r="D3972" s="37"/>
      <c r="E3972" s="38"/>
      <c r="F3972" s="10" t="s">
        <v>13</v>
      </c>
      <c r="G3972" s="18" t="s">
        <v>10</v>
      </c>
      <c r="H3972" s="26"/>
      <c r="I3972" s="26"/>
      <c r="J3972" s="26"/>
      <c r="K3972" s="26"/>
      <c r="L3972" s="26"/>
      <c r="M3972" s="26"/>
      <c r="N3972" s="26"/>
      <c r="O3972" s="26">
        <v>15000</v>
      </c>
      <c r="P3972" s="26"/>
      <c r="Q3972" s="26"/>
      <c r="R3972" s="26"/>
      <c r="S3972" s="26"/>
      <c r="T3972" s="26"/>
    </row>
    <row r="3973" spans="1:20" x14ac:dyDescent="0.25">
      <c r="A3973" s="2" t="s">
        <v>4493</v>
      </c>
      <c r="B3973" s="37"/>
      <c r="C3973" s="38"/>
      <c r="D3973" s="37"/>
      <c r="E3973" s="38"/>
      <c r="F3973" s="10" t="s">
        <v>14</v>
      </c>
      <c r="G3973" s="18" t="s">
        <v>10</v>
      </c>
      <c r="H3973" s="26"/>
      <c r="I3973" s="26"/>
      <c r="J3973" s="26"/>
      <c r="K3973" s="26"/>
      <c r="L3973" s="26"/>
      <c r="M3973" s="26"/>
      <c r="N3973" s="26"/>
      <c r="O3973" s="26">
        <v>10000</v>
      </c>
      <c r="P3973" s="26"/>
      <c r="Q3973" s="26"/>
      <c r="R3973" s="26"/>
      <c r="S3973" s="26"/>
      <c r="T3973" s="26"/>
    </row>
    <row r="3974" spans="1:20" x14ac:dyDescent="0.25">
      <c r="A3974" s="2" t="s">
        <v>4493</v>
      </c>
      <c r="B3974" s="37"/>
      <c r="C3974" s="38"/>
      <c r="D3974" s="37"/>
      <c r="E3974" s="38"/>
      <c r="F3974" s="10" t="s">
        <v>16</v>
      </c>
      <c r="G3974" s="18" t="s">
        <v>10</v>
      </c>
      <c r="H3974" s="26"/>
      <c r="I3974" s="26"/>
      <c r="J3974" s="26"/>
      <c r="K3974" s="26"/>
      <c r="L3974" s="26"/>
      <c r="M3974" s="26"/>
      <c r="N3974" s="26"/>
      <c r="O3974" s="26">
        <v>35000</v>
      </c>
      <c r="P3974" s="26"/>
      <c r="Q3974" s="26"/>
      <c r="R3974" s="26"/>
      <c r="S3974" s="26"/>
      <c r="T3974" s="26"/>
    </row>
    <row r="3975" spans="1:20" x14ac:dyDescent="0.25">
      <c r="A3975" s="2" t="s">
        <v>4493</v>
      </c>
      <c r="B3975" s="37"/>
      <c r="C3975" s="38"/>
      <c r="D3975" s="37"/>
      <c r="E3975" s="38"/>
      <c r="F3975" s="10" t="s">
        <v>18</v>
      </c>
      <c r="G3975" s="18" t="s">
        <v>10</v>
      </c>
      <c r="H3975" s="26"/>
      <c r="I3975" s="26"/>
      <c r="J3975" s="26"/>
      <c r="K3975" s="26"/>
      <c r="L3975" s="26"/>
      <c r="M3975" s="26"/>
      <c r="N3975" s="26">
        <v>66500</v>
      </c>
      <c r="O3975" s="26"/>
      <c r="P3975" s="26"/>
      <c r="Q3975" s="26"/>
      <c r="R3975" s="26"/>
      <c r="S3975" s="26"/>
      <c r="T3975" s="26"/>
    </row>
    <row r="3976" spans="1:20" x14ac:dyDescent="0.25">
      <c r="A3976" s="2" t="s">
        <v>4493</v>
      </c>
      <c r="B3976" s="37"/>
      <c r="C3976" s="38"/>
      <c r="D3976" s="37"/>
      <c r="E3976" s="38"/>
      <c r="F3976" s="10" t="s">
        <v>20</v>
      </c>
      <c r="G3976" s="18" t="s">
        <v>10</v>
      </c>
      <c r="H3976" s="26"/>
      <c r="I3976" s="26"/>
      <c r="J3976" s="26"/>
      <c r="K3976" s="26"/>
      <c r="L3976" s="26"/>
      <c r="M3976" s="26"/>
      <c r="N3976" s="26">
        <v>125000</v>
      </c>
      <c r="O3976" s="26"/>
      <c r="P3976" s="26"/>
      <c r="Q3976" s="26"/>
      <c r="R3976" s="26"/>
      <c r="S3976" s="26"/>
      <c r="T3976" s="26"/>
    </row>
    <row r="3977" spans="1:20" x14ac:dyDescent="0.25">
      <c r="A3977" s="2" t="s">
        <v>4493</v>
      </c>
      <c r="B3977" s="37"/>
      <c r="C3977" s="38"/>
      <c r="D3977" s="37"/>
      <c r="E3977" s="38"/>
      <c r="F3977" s="10" t="s">
        <v>188</v>
      </c>
      <c r="G3977" s="18" t="s">
        <v>10</v>
      </c>
      <c r="H3977" s="26"/>
      <c r="I3977" s="26"/>
      <c r="J3977" s="26"/>
      <c r="K3977" s="26"/>
      <c r="L3977" s="26"/>
      <c r="M3977" s="26"/>
      <c r="N3977" s="26">
        <v>70000</v>
      </c>
      <c r="O3977" s="26"/>
      <c r="P3977" s="26"/>
      <c r="Q3977" s="26"/>
      <c r="R3977" s="26"/>
      <c r="S3977" s="26"/>
      <c r="T3977" s="26"/>
    </row>
    <row r="3978" spans="1:20" x14ac:dyDescent="0.25">
      <c r="A3978" s="2" t="s">
        <v>4493</v>
      </c>
      <c r="B3978" s="34"/>
      <c r="C3978" s="36"/>
      <c r="D3978" s="34"/>
      <c r="E3978" s="36"/>
      <c r="F3978" s="10" t="s">
        <v>24</v>
      </c>
      <c r="G3978" s="18" t="s">
        <v>10</v>
      </c>
      <c r="H3978" s="26"/>
      <c r="I3978" s="26"/>
      <c r="J3978" s="26"/>
      <c r="K3978" s="26"/>
      <c r="L3978" s="26"/>
      <c r="M3978" s="26"/>
      <c r="N3978" s="26">
        <v>35000</v>
      </c>
      <c r="O3978" s="26"/>
      <c r="P3978" s="26"/>
      <c r="Q3978" s="26"/>
      <c r="R3978" s="26"/>
      <c r="S3978" s="26"/>
      <c r="T3978" s="26"/>
    </row>
    <row r="3979" spans="1:20" x14ac:dyDescent="0.25">
      <c r="A3979" s="2" t="s">
        <v>4493</v>
      </c>
      <c r="B3979" s="10" t="s">
        <v>1820</v>
      </c>
      <c r="C3979" s="10"/>
      <c r="D3979" s="10"/>
      <c r="E3979" s="10"/>
      <c r="F3979" s="10"/>
      <c r="G3979" s="10"/>
      <c r="H3979" s="27"/>
      <c r="I3979" s="27"/>
      <c r="J3979" s="27"/>
      <c r="K3979" s="27"/>
      <c r="L3979" s="27"/>
      <c r="M3979" s="27"/>
      <c r="N3979" s="27">
        <f>SUM(N3968:N3978)</f>
        <v>296500</v>
      </c>
      <c r="O3979" s="27">
        <f>SUM(O3968:O3978)</f>
        <v>296500</v>
      </c>
      <c r="P3979" s="27"/>
      <c r="Q3979" s="27"/>
      <c r="R3979" s="27"/>
      <c r="S3979" s="27"/>
      <c r="T3979" s="27"/>
    </row>
    <row r="3980" spans="1:20" x14ac:dyDescent="0.25">
      <c r="A3980" s="2" t="s">
        <v>4493</v>
      </c>
      <c r="B3980" s="33">
        <v>8894821</v>
      </c>
      <c r="C3980" s="35" t="s">
        <v>1115</v>
      </c>
      <c r="D3980" s="33" t="s">
        <v>1116</v>
      </c>
      <c r="E3980" s="35" t="s">
        <v>1117</v>
      </c>
      <c r="F3980" s="10" t="s">
        <v>37</v>
      </c>
      <c r="G3980" s="18" t="s">
        <v>10</v>
      </c>
      <c r="H3980" s="26"/>
      <c r="I3980" s="26"/>
      <c r="J3980" s="26"/>
      <c r="K3980" s="26"/>
      <c r="L3980" s="26"/>
      <c r="M3980" s="26"/>
      <c r="N3980" s="26"/>
      <c r="O3980" s="26">
        <v>92735</v>
      </c>
      <c r="P3980" s="26"/>
      <c r="Q3980" s="26"/>
      <c r="R3980" s="26"/>
      <c r="S3980" s="26"/>
      <c r="T3980" s="26"/>
    </row>
    <row r="3981" spans="1:20" x14ac:dyDescent="0.25">
      <c r="A3981" s="2" t="s">
        <v>4493</v>
      </c>
      <c r="B3981" s="37"/>
      <c r="C3981" s="38"/>
      <c r="D3981" s="37"/>
      <c r="E3981" s="38"/>
      <c r="F3981" s="10" t="s">
        <v>9</v>
      </c>
      <c r="G3981" s="18" t="s">
        <v>10</v>
      </c>
      <c r="H3981" s="26"/>
      <c r="I3981" s="26"/>
      <c r="J3981" s="26"/>
      <c r="K3981" s="26"/>
      <c r="L3981" s="26"/>
      <c r="M3981" s="26"/>
      <c r="N3981" s="26">
        <v>62702</v>
      </c>
      <c r="O3981" s="26"/>
      <c r="P3981" s="26"/>
      <c r="Q3981" s="26"/>
      <c r="R3981" s="26"/>
      <c r="S3981" s="26"/>
      <c r="T3981" s="26"/>
    </row>
    <row r="3982" spans="1:20" x14ac:dyDescent="0.25">
      <c r="A3982" s="2" t="s">
        <v>4493</v>
      </c>
      <c r="B3982" s="37"/>
      <c r="C3982" s="38"/>
      <c r="D3982" s="37"/>
      <c r="E3982" s="38"/>
      <c r="F3982" s="10" t="s">
        <v>11</v>
      </c>
      <c r="G3982" s="18" t="s">
        <v>10</v>
      </c>
      <c r="H3982" s="26"/>
      <c r="I3982" s="26"/>
      <c r="J3982" s="26"/>
      <c r="K3982" s="26"/>
      <c r="L3982" s="26"/>
      <c r="M3982" s="26"/>
      <c r="N3982" s="26"/>
      <c r="O3982" s="26">
        <v>84788</v>
      </c>
      <c r="P3982" s="26"/>
      <c r="Q3982" s="26"/>
      <c r="R3982" s="26"/>
      <c r="S3982" s="26"/>
      <c r="T3982" s="26"/>
    </row>
    <row r="3983" spans="1:20" x14ac:dyDescent="0.25">
      <c r="A3983" s="2" t="s">
        <v>4493</v>
      </c>
      <c r="B3983" s="37"/>
      <c r="C3983" s="38"/>
      <c r="D3983" s="37"/>
      <c r="E3983" s="38"/>
      <c r="F3983" s="10" t="s">
        <v>103</v>
      </c>
      <c r="G3983" s="18" t="s">
        <v>10</v>
      </c>
      <c r="H3983" s="26"/>
      <c r="I3983" s="26"/>
      <c r="J3983" s="26"/>
      <c r="K3983" s="26"/>
      <c r="L3983" s="26"/>
      <c r="M3983" s="26"/>
      <c r="N3983" s="26">
        <v>30033</v>
      </c>
      <c r="O3983" s="26"/>
      <c r="P3983" s="26"/>
      <c r="Q3983" s="26"/>
      <c r="R3983" s="26"/>
      <c r="S3983" s="26"/>
      <c r="T3983" s="26"/>
    </row>
    <row r="3984" spans="1:20" x14ac:dyDescent="0.25">
      <c r="A3984" s="2" t="s">
        <v>4493</v>
      </c>
      <c r="B3984" s="37"/>
      <c r="C3984" s="38"/>
      <c r="D3984" s="37"/>
      <c r="E3984" s="38"/>
      <c r="F3984" s="10" t="s">
        <v>14</v>
      </c>
      <c r="G3984" s="18" t="s">
        <v>10</v>
      </c>
      <c r="H3984" s="26"/>
      <c r="I3984" s="26"/>
      <c r="J3984" s="26"/>
      <c r="K3984" s="26"/>
      <c r="L3984" s="26"/>
      <c r="M3984" s="26"/>
      <c r="N3984" s="26">
        <v>15511</v>
      </c>
      <c r="O3984" s="26"/>
      <c r="P3984" s="26"/>
      <c r="Q3984" s="26"/>
      <c r="R3984" s="26"/>
      <c r="S3984" s="26"/>
      <c r="T3984" s="26"/>
    </row>
    <row r="3985" spans="1:20" x14ac:dyDescent="0.25">
      <c r="A3985" s="2" t="s">
        <v>4493</v>
      </c>
      <c r="B3985" s="37"/>
      <c r="C3985" s="38"/>
      <c r="D3985" s="37"/>
      <c r="E3985" s="38"/>
      <c r="F3985" s="10" t="s">
        <v>21</v>
      </c>
      <c r="G3985" s="18" t="s">
        <v>10</v>
      </c>
      <c r="H3985" s="26"/>
      <c r="I3985" s="26"/>
      <c r="J3985" s="26"/>
      <c r="K3985" s="26"/>
      <c r="L3985" s="26"/>
      <c r="M3985" s="26"/>
      <c r="N3985" s="26">
        <v>33065</v>
      </c>
      <c r="O3985" s="26"/>
      <c r="P3985" s="26"/>
      <c r="Q3985" s="26"/>
      <c r="R3985" s="26"/>
      <c r="S3985" s="26"/>
      <c r="T3985" s="26"/>
    </row>
    <row r="3986" spans="1:20" x14ac:dyDescent="0.25">
      <c r="A3986" s="2" t="s">
        <v>4493</v>
      </c>
      <c r="B3986" s="34"/>
      <c r="C3986" s="36"/>
      <c r="D3986" s="34"/>
      <c r="E3986" s="36"/>
      <c r="F3986" s="10" t="s">
        <v>156</v>
      </c>
      <c r="G3986" s="18" t="s">
        <v>10</v>
      </c>
      <c r="H3986" s="26"/>
      <c r="I3986" s="26"/>
      <c r="J3986" s="26"/>
      <c r="K3986" s="26"/>
      <c r="L3986" s="26"/>
      <c r="M3986" s="26"/>
      <c r="N3986" s="26">
        <v>36212</v>
      </c>
      <c r="O3986" s="26"/>
      <c r="P3986" s="26"/>
      <c r="Q3986" s="26"/>
      <c r="R3986" s="26"/>
      <c r="S3986" s="26"/>
      <c r="T3986" s="26"/>
    </row>
    <row r="3987" spans="1:20" x14ac:dyDescent="0.25">
      <c r="A3987" s="2" t="s">
        <v>4493</v>
      </c>
      <c r="B3987" s="10" t="s">
        <v>1821</v>
      </c>
      <c r="C3987" s="10"/>
      <c r="D3987" s="10"/>
      <c r="E3987" s="10"/>
      <c r="F3987" s="10"/>
      <c r="G3987" s="10"/>
      <c r="H3987" s="27"/>
      <c r="I3987" s="27"/>
      <c r="J3987" s="27"/>
      <c r="K3987" s="27"/>
      <c r="L3987" s="27"/>
      <c r="M3987" s="27"/>
      <c r="N3987" s="27">
        <f>SUM(N3980:N3986)</f>
        <v>177523</v>
      </c>
      <c r="O3987" s="27">
        <f>SUM(O3980:O3986)</f>
        <v>177523</v>
      </c>
      <c r="P3987" s="27"/>
      <c r="Q3987" s="27"/>
      <c r="R3987" s="27"/>
      <c r="S3987" s="27"/>
      <c r="T3987" s="27"/>
    </row>
    <row r="3988" spans="1:20" x14ac:dyDescent="0.25">
      <c r="A3988" s="2" t="s">
        <v>4493</v>
      </c>
      <c r="B3988" s="33">
        <v>8958118</v>
      </c>
      <c r="C3988" s="35" t="s">
        <v>1115</v>
      </c>
      <c r="D3988" s="33" t="s">
        <v>1116</v>
      </c>
      <c r="E3988" s="35" t="s">
        <v>1117</v>
      </c>
      <c r="F3988" s="10" t="s">
        <v>102</v>
      </c>
      <c r="G3988" s="18" t="s">
        <v>10</v>
      </c>
      <c r="H3988" s="26"/>
      <c r="I3988" s="26"/>
      <c r="J3988" s="26"/>
      <c r="K3988" s="26"/>
      <c r="L3988" s="26"/>
      <c r="M3988" s="26"/>
      <c r="N3988" s="26">
        <v>41000</v>
      </c>
      <c r="O3988" s="26"/>
      <c r="P3988" s="26"/>
      <c r="Q3988" s="26"/>
      <c r="R3988" s="26"/>
      <c r="S3988" s="26"/>
      <c r="T3988" s="26"/>
    </row>
    <row r="3989" spans="1:20" x14ac:dyDescent="0.25">
      <c r="A3989" s="2" t="s">
        <v>4493</v>
      </c>
      <c r="B3989" s="34"/>
      <c r="C3989" s="36"/>
      <c r="D3989" s="34"/>
      <c r="E3989" s="36"/>
      <c r="F3989" s="10" t="s">
        <v>53</v>
      </c>
      <c r="G3989" s="18" t="s">
        <v>10</v>
      </c>
      <c r="H3989" s="26"/>
      <c r="I3989" s="26"/>
      <c r="J3989" s="26"/>
      <c r="K3989" s="26"/>
      <c r="L3989" s="26"/>
      <c r="M3989" s="26"/>
      <c r="N3989" s="26"/>
      <c r="O3989" s="26">
        <v>41000</v>
      </c>
      <c r="P3989" s="26"/>
      <c r="Q3989" s="26"/>
      <c r="R3989" s="26"/>
      <c r="S3989" s="26"/>
      <c r="T3989" s="26"/>
    </row>
    <row r="3990" spans="1:20" x14ac:dyDescent="0.25">
      <c r="A3990" s="2" t="s">
        <v>4493</v>
      </c>
      <c r="B3990" s="10" t="s">
        <v>1822</v>
      </c>
      <c r="C3990" s="10"/>
      <c r="D3990" s="10"/>
      <c r="E3990" s="10"/>
      <c r="F3990" s="10"/>
      <c r="G3990" s="10"/>
      <c r="H3990" s="27"/>
      <c r="I3990" s="27"/>
      <c r="J3990" s="27"/>
      <c r="K3990" s="27"/>
      <c r="L3990" s="27"/>
      <c r="M3990" s="27"/>
      <c r="N3990" s="27">
        <f>+N3988</f>
        <v>41000</v>
      </c>
      <c r="O3990" s="27">
        <f>+O3989</f>
        <v>41000</v>
      </c>
      <c r="P3990" s="27"/>
      <c r="Q3990" s="27"/>
      <c r="R3990" s="27"/>
      <c r="S3990" s="27"/>
      <c r="T3990" s="27"/>
    </row>
    <row r="3991" spans="1:20" x14ac:dyDescent="0.25">
      <c r="A3991" s="2" t="s">
        <v>4493</v>
      </c>
      <c r="B3991" s="33">
        <v>8949795</v>
      </c>
      <c r="C3991" s="35" t="s">
        <v>98</v>
      </c>
      <c r="D3991" s="33" t="s">
        <v>1449</v>
      </c>
      <c r="E3991" s="35" t="s">
        <v>1450</v>
      </c>
      <c r="F3991" s="10" t="s">
        <v>46</v>
      </c>
      <c r="G3991" s="18" t="s">
        <v>10</v>
      </c>
      <c r="H3991" s="26"/>
      <c r="I3991" s="26"/>
      <c r="J3991" s="26"/>
      <c r="K3991" s="26"/>
      <c r="L3991" s="26"/>
      <c r="M3991" s="26"/>
      <c r="N3991" s="26">
        <v>1607697</v>
      </c>
      <c r="O3991" s="26"/>
      <c r="P3991" s="26"/>
      <c r="Q3991" s="26"/>
      <c r="R3991" s="26"/>
      <c r="S3991" s="26"/>
      <c r="T3991" s="26"/>
    </row>
    <row r="3992" spans="1:20" x14ac:dyDescent="0.25">
      <c r="A3992" s="2" t="s">
        <v>4493</v>
      </c>
      <c r="B3992" s="37"/>
      <c r="C3992" s="38"/>
      <c r="D3992" s="37"/>
      <c r="E3992" s="38"/>
      <c r="F3992" s="10" t="s">
        <v>14</v>
      </c>
      <c r="G3992" s="18" t="s">
        <v>10</v>
      </c>
      <c r="H3992" s="26"/>
      <c r="I3992" s="26"/>
      <c r="J3992" s="26"/>
      <c r="K3992" s="26"/>
      <c r="L3992" s="26"/>
      <c r="M3992" s="26"/>
      <c r="N3992" s="26">
        <v>569200</v>
      </c>
      <c r="O3992" s="26"/>
      <c r="P3992" s="26"/>
      <c r="Q3992" s="26"/>
      <c r="R3992" s="26"/>
      <c r="S3992" s="26"/>
      <c r="T3992" s="26"/>
    </row>
    <row r="3993" spans="1:20" x14ac:dyDescent="0.25">
      <c r="A3993" s="2" t="s">
        <v>4493</v>
      </c>
      <c r="B3993" s="37"/>
      <c r="C3993" s="38"/>
      <c r="D3993" s="37"/>
      <c r="E3993" s="38"/>
      <c r="F3993" s="10" t="s">
        <v>18</v>
      </c>
      <c r="G3993" s="18" t="s">
        <v>10</v>
      </c>
      <c r="H3993" s="26"/>
      <c r="I3993" s="26"/>
      <c r="J3993" s="26"/>
      <c r="K3993" s="26"/>
      <c r="L3993" s="26"/>
      <c r="M3993" s="26"/>
      <c r="N3993" s="26">
        <v>425411</v>
      </c>
      <c r="O3993" s="26"/>
      <c r="P3993" s="26"/>
      <c r="Q3993" s="26"/>
      <c r="R3993" s="26"/>
      <c r="S3993" s="26"/>
      <c r="T3993" s="26"/>
    </row>
    <row r="3994" spans="1:20" x14ac:dyDescent="0.25">
      <c r="A3994" s="2" t="s">
        <v>4493</v>
      </c>
      <c r="B3994" s="37"/>
      <c r="C3994" s="38"/>
      <c r="D3994" s="37"/>
      <c r="E3994" s="38"/>
      <c r="F3994" s="10" t="s">
        <v>20</v>
      </c>
      <c r="G3994" s="18" t="s">
        <v>10</v>
      </c>
      <c r="H3994" s="26"/>
      <c r="I3994" s="26"/>
      <c r="J3994" s="26"/>
      <c r="K3994" s="26"/>
      <c r="L3994" s="26"/>
      <c r="M3994" s="26"/>
      <c r="N3994" s="26"/>
      <c r="O3994" s="26">
        <v>3278308</v>
      </c>
      <c r="P3994" s="26"/>
      <c r="Q3994" s="26"/>
      <c r="R3994" s="26"/>
      <c r="S3994" s="26"/>
      <c r="T3994" s="26"/>
    </row>
    <row r="3995" spans="1:20" x14ac:dyDescent="0.25">
      <c r="A3995" s="2" t="s">
        <v>4493</v>
      </c>
      <c r="B3995" s="34"/>
      <c r="C3995" s="36"/>
      <c r="D3995" s="34"/>
      <c r="E3995" s="36"/>
      <c r="F3995" s="10" t="s">
        <v>24</v>
      </c>
      <c r="G3995" s="18" t="s">
        <v>10</v>
      </c>
      <c r="H3995" s="26"/>
      <c r="I3995" s="26"/>
      <c r="J3995" s="26"/>
      <c r="K3995" s="26"/>
      <c r="L3995" s="26"/>
      <c r="M3995" s="26"/>
      <c r="N3995" s="26">
        <v>676000</v>
      </c>
      <c r="O3995" s="26"/>
      <c r="P3995" s="26"/>
      <c r="Q3995" s="26"/>
      <c r="R3995" s="26"/>
      <c r="S3995" s="26"/>
      <c r="T3995" s="26"/>
    </row>
    <row r="3996" spans="1:20" x14ac:dyDescent="0.25">
      <c r="A3996" s="2" t="s">
        <v>4493</v>
      </c>
      <c r="B3996" s="10" t="s">
        <v>1823</v>
      </c>
      <c r="C3996" s="10"/>
      <c r="D3996" s="10"/>
      <c r="E3996" s="10"/>
      <c r="F3996" s="10"/>
      <c r="G3996" s="10"/>
      <c r="H3996" s="27"/>
      <c r="I3996" s="27"/>
      <c r="J3996" s="27"/>
      <c r="K3996" s="27"/>
      <c r="L3996" s="27"/>
      <c r="M3996" s="27"/>
      <c r="N3996" s="27">
        <f>SUM(N3991:N3995)</f>
        <v>3278308</v>
      </c>
      <c r="O3996" s="27">
        <f>SUM(O3991:O3995)</f>
        <v>3278308</v>
      </c>
      <c r="P3996" s="27"/>
      <c r="Q3996" s="27"/>
      <c r="R3996" s="27"/>
      <c r="S3996" s="27"/>
      <c r="T3996" s="27"/>
    </row>
    <row r="3997" spans="1:20" x14ac:dyDescent="0.25">
      <c r="A3997" s="2" t="s">
        <v>4493</v>
      </c>
      <c r="B3997" s="33">
        <v>9026784</v>
      </c>
      <c r="C3997" s="35" t="s">
        <v>593</v>
      </c>
      <c r="D3997" s="33" t="s">
        <v>594</v>
      </c>
      <c r="E3997" s="35" t="s">
        <v>595</v>
      </c>
      <c r="F3997" s="10" t="s">
        <v>16</v>
      </c>
      <c r="G3997" s="18" t="s">
        <v>10</v>
      </c>
      <c r="H3997" s="26"/>
      <c r="I3997" s="26"/>
      <c r="J3997" s="26"/>
      <c r="K3997" s="26"/>
      <c r="L3997" s="26"/>
      <c r="M3997" s="26"/>
      <c r="N3997" s="26">
        <v>10161</v>
      </c>
      <c r="O3997" s="26"/>
      <c r="P3997" s="26"/>
      <c r="Q3997" s="26"/>
      <c r="R3997" s="26"/>
      <c r="S3997" s="26"/>
      <c r="T3997" s="26"/>
    </row>
    <row r="3998" spans="1:20" x14ac:dyDescent="0.25">
      <c r="A3998" s="2" t="s">
        <v>4493</v>
      </c>
      <c r="B3998" s="34"/>
      <c r="C3998" s="36"/>
      <c r="D3998" s="34"/>
      <c r="E3998" s="36"/>
      <c r="F3998" s="10" t="s">
        <v>24</v>
      </c>
      <c r="G3998" s="18" t="s">
        <v>10</v>
      </c>
      <c r="H3998" s="26"/>
      <c r="I3998" s="26"/>
      <c r="J3998" s="26"/>
      <c r="K3998" s="26"/>
      <c r="L3998" s="26"/>
      <c r="M3998" s="26"/>
      <c r="N3998" s="26"/>
      <c r="O3998" s="26">
        <v>10161</v>
      </c>
      <c r="P3998" s="26"/>
      <c r="Q3998" s="26"/>
      <c r="R3998" s="26"/>
      <c r="S3998" s="26"/>
      <c r="T3998" s="26"/>
    </row>
    <row r="3999" spans="1:20" x14ac:dyDescent="0.25">
      <c r="A3999" s="2" t="s">
        <v>4493</v>
      </c>
      <c r="B3999" s="10" t="s">
        <v>1824</v>
      </c>
      <c r="C3999" s="10"/>
      <c r="D3999" s="10"/>
      <c r="E3999" s="10"/>
      <c r="F3999" s="10"/>
      <c r="G3999" s="10"/>
      <c r="H3999" s="27"/>
      <c r="I3999" s="27"/>
      <c r="J3999" s="27"/>
      <c r="K3999" s="27"/>
      <c r="L3999" s="27"/>
      <c r="M3999" s="27"/>
      <c r="N3999" s="27">
        <f>+N3997</f>
        <v>10161</v>
      </c>
      <c r="O3999" s="27">
        <f>+O3998</f>
        <v>10161</v>
      </c>
      <c r="P3999" s="27"/>
      <c r="Q3999" s="27"/>
      <c r="R3999" s="27"/>
      <c r="S3999" s="27"/>
      <c r="T3999" s="27"/>
    </row>
    <row r="4000" spans="1:20" x14ac:dyDescent="0.25">
      <c r="A4000" s="2" t="s">
        <v>4493</v>
      </c>
      <c r="B4000" s="33">
        <v>9012603</v>
      </c>
      <c r="C4000" s="35" t="s">
        <v>527</v>
      </c>
      <c r="D4000" s="33" t="s">
        <v>528</v>
      </c>
      <c r="E4000" s="35" t="s">
        <v>529</v>
      </c>
      <c r="F4000" s="10" t="s">
        <v>19</v>
      </c>
      <c r="G4000" s="18" t="s">
        <v>10</v>
      </c>
      <c r="H4000" s="26"/>
      <c r="I4000" s="26"/>
      <c r="J4000" s="26"/>
      <c r="K4000" s="26"/>
      <c r="L4000" s="26"/>
      <c r="M4000" s="26"/>
      <c r="N4000" s="26"/>
      <c r="O4000" s="26">
        <v>574400</v>
      </c>
      <c r="P4000" s="26"/>
      <c r="Q4000" s="26"/>
      <c r="R4000" s="26"/>
      <c r="S4000" s="26"/>
      <c r="T4000" s="26"/>
    </row>
    <row r="4001" spans="1:20" x14ac:dyDescent="0.25">
      <c r="A4001" s="2" t="s">
        <v>4493</v>
      </c>
      <c r="B4001" s="37"/>
      <c r="C4001" s="38"/>
      <c r="D4001" s="37"/>
      <c r="E4001" s="38"/>
      <c r="F4001" s="10" t="s">
        <v>188</v>
      </c>
      <c r="G4001" s="18" t="s">
        <v>10</v>
      </c>
      <c r="H4001" s="26"/>
      <c r="I4001" s="26"/>
      <c r="J4001" s="26"/>
      <c r="K4001" s="26"/>
      <c r="L4001" s="26"/>
      <c r="M4001" s="26"/>
      <c r="N4001" s="26"/>
      <c r="O4001" s="26">
        <v>616000</v>
      </c>
      <c r="P4001" s="26"/>
      <c r="Q4001" s="26"/>
      <c r="R4001" s="26"/>
      <c r="S4001" s="26"/>
      <c r="T4001" s="26"/>
    </row>
    <row r="4002" spans="1:20" x14ac:dyDescent="0.25">
      <c r="A4002" s="2" t="s">
        <v>4493</v>
      </c>
      <c r="B4002" s="34"/>
      <c r="C4002" s="36"/>
      <c r="D4002" s="34"/>
      <c r="E4002" s="36"/>
      <c r="F4002" s="10" t="s">
        <v>24</v>
      </c>
      <c r="G4002" s="18" t="s">
        <v>10</v>
      </c>
      <c r="H4002" s="26"/>
      <c r="I4002" s="26"/>
      <c r="J4002" s="26"/>
      <c r="K4002" s="26"/>
      <c r="L4002" s="26"/>
      <c r="M4002" s="26"/>
      <c r="N4002" s="26">
        <v>1190400</v>
      </c>
      <c r="O4002" s="26"/>
      <c r="P4002" s="26"/>
      <c r="Q4002" s="26"/>
      <c r="R4002" s="26"/>
      <c r="S4002" s="26"/>
      <c r="T4002" s="26"/>
    </row>
    <row r="4003" spans="1:20" x14ac:dyDescent="0.25">
      <c r="A4003" s="2" t="s">
        <v>4493</v>
      </c>
      <c r="B4003" s="10" t="s">
        <v>1825</v>
      </c>
      <c r="C4003" s="10"/>
      <c r="D4003" s="10"/>
      <c r="E4003" s="10"/>
      <c r="F4003" s="10"/>
      <c r="G4003" s="10"/>
      <c r="H4003" s="27"/>
      <c r="I4003" s="27"/>
      <c r="J4003" s="27"/>
      <c r="K4003" s="27"/>
      <c r="L4003" s="27"/>
      <c r="M4003" s="27"/>
      <c r="N4003" s="27">
        <f>+N4002</f>
        <v>1190400</v>
      </c>
      <c r="O4003" s="27">
        <f>+O4000+O4001</f>
        <v>1190400</v>
      </c>
      <c r="P4003" s="27"/>
      <c r="Q4003" s="27"/>
      <c r="R4003" s="27"/>
      <c r="S4003" s="27"/>
      <c r="T4003" s="27"/>
    </row>
    <row r="4004" spans="1:20" x14ac:dyDescent="0.25">
      <c r="A4004" s="2" t="s">
        <v>4493</v>
      </c>
      <c r="B4004" s="33">
        <v>9012862</v>
      </c>
      <c r="C4004" s="35" t="s">
        <v>527</v>
      </c>
      <c r="D4004" s="33" t="s">
        <v>528</v>
      </c>
      <c r="E4004" s="35" t="s">
        <v>529</v>
      </c>
      <c r="F4004" s="10" t="s">
        <v>9</v>
      </c>
      <c r="G4004" s="18" t="s">
        <v>10</v>
      </c>
      <c r="H4004" s="26"/>
      <c r="I4004" s="26"/>
      <c r="J4004" s="26"/>
      <c r="K4004" s="26"/>
      <c r="L4004" s="26"/>
      <c r="M4004" s="26"/>
      <c r="N4004" s="26">
        <v>140000</v>
      </c>
      <c r="O4004" s="26"/>
      <c r="P4004" s="26"/>
      <c r="Q4004" s="26"/>
      <c r="R4004" s="26"/>
      <c r="S4004" s="26"/>
      <c r="T4004" s="26"/>
    </row>
    <row r="4005" spans="1:20" x14ac:dyDescent="0.25">
      <c r="A4005" s="2" t="s">
        <v>4493</v>
      </c>
      <c r="B4005" s="34"/>
      <c r="C4005" s="36"/>
      <c r="D4005" s="34"/>
      <c r="E4005" s="36"/>
      <c r="F4005" s="10" t="s">
        <v>21</v>
      </c>
      <c r="G4005" s="18" t="s">
        <v>10</v>
      </c>
      <c r="H4005" s="26"/>
      <c r="I4005" s="26"/>
      <c r="J4005" s="26"/>
      <c r="K4005" s="26"/>
      <c r="L4005" s="26"/>
      <c r="M4005" s="26"/>
      <c r="N4005" s="26"/>
      <c r="O4005" s="26">
        <v>140000</v>
      </c>
      <c r="P4005" s="26"/>
      <c r="Q4005" s="26"/>
      <c r="R4005" s="26"/>
      <c r="S4005" s="26"/>
      <c r="T4005" s="26"/>
    </row>
    <row r="4006" spans="1:20" x14ac:dyDescent="0.25">
      <c r="A4006" s="2" t="s">
        <v>4493</v>
      </c>
      <c r="B4006" s="10" t="s">
        <v>1826</v>
      </c>
      <c r="C4006" s="10"/>
      <c r="D4006" s="10"/>
      <c r="E4006" s="10"/>
      <c r="F4006" s="10"/>
      <c r="G4006" s="10"/>
      <c r="H4006" s="27"/>
      <c r="I4006" s="27"/>
      <c r="J4006" s="27"/>
      <c r="K4006" s="27"/>
      <c r="L4006" s="27"/>
      <c r="M4006" s="27"/>
      <c r="N4006" s="27">
        <f>+N4004</f>
        <v>140000</v>
      </c>
      <c r="O4006" s="27">
        <f>+O4005</f>
        <v>140000</v>
      </c>
      <c r="P4006" s="27"/>
      <c r="Q4006" s="27"/>
      <c r="R4006" s="27"/>
      <c r="S4006" s="27"/>
      <c r="T4006" s="27"/>
    </row>
    <row r="4007" spans="1:20" x14ac:dyDescent="0.25">
      <c r="A4007" s="2" t="s">
        <v>4493</v>
      </c>
      <c r="B4007" s="33">
        <v>8971314</v>
      </c>
      <c r="C4007" s="35" t="s">
        <v>88</v>
      </c>
      <c r="D4007" s="33" t="s">
        <v>483</v>
      </c>
      <c r="E4007" s="35" t="s">
        <v>484</v>
      </c>
      <c r="F4007" s="10" t="s">
        <v>128</v>
      </c>
      <c r="G4007" s="18" t="s">
        <v>10</v>
      </c>
      <c r="H4007" s="26"/>
      <c r="I4007" s="26"/>
      <c r="J4007" s="26"/>
      <c r="K4007" s="26"/>
      <c r="L4007" s="26"/>
      <c r="M4007" s="26"/>
      <c r="N4007" s="26"/>
      <c r="O4007" s="26">
        <v>46000</v>
      </c>
      <c r="P4007" s="26"/>
      <c r="Q4007" s="26"/>
      <c r="R4007" s="26"/>
      <c r="S4007" s="26"/>
      <c r="T4007" s="26"/>
    </row>
    <row r="4008" spans="1:20" x14ac:dyDescent="0.25">
      <c r="A4008" s="2" t="s">
        <v>4493</v>
      </c>
      <c r="B4008" s="37"/>
      <c r="C4008" s="38"/>
      <c r="D4008" s="37"/>
      <c r="E4008" s="38"/>
      <c r="F4008" s="10" t="s">
        <v>11</v>
      </c>
      <c r="G4008" s="18" t="s">
        <v>10</v>
      </c>
      <c r="H4008" s="26"/>
      <c r="I4008" s="26"/>
      <c r="J4008" s="26"/>
      <c r="K4008" s="26"/>
      <c r="L4008" s="26"/>
      <c r="M4008" s="26"/>
      <c r="N4008" s="26"/>
      <c r="O4008" s="26">
        <v>45000</v>
      </c>
      <c r="P4008" s="26"/>
      <c r="Q4008" s="26"/>
      <c r="R4008" s="26"/>
      <c r="S4008" s="26"/>
      <c r="T4008" s="26"/>
    </row>
    <row r="4009" spans="1:20" x14ac:dyDescent="0.25">
      <c r="A4009" s="2" t="s">
        <v>4493</v>
      </c>
      <c r="B4009" s="37"/>
      <c r="C4009" s="38"/>
      <c r="D4009" s="37"/>
      <c r="E4009" s="38"/>
      <c r="F4009" s="10" t="s">
        <v>14</v>
      </c>
      <c r="G4009" s="18" t="s">
        <v>10</v>
      </c>
      <c r="H4009" s="26"/>
      <c r="I4009" s="26"/>
      <c r="J4009" s="26"/>
      <c r="K4009" s="26"/>
      <c r="L4009" s="26"/>
      <c r="M4009" s="26"/>
      <c r="N4009" s="26">
        <v>20000</v>
      </c>
      <c r="O4009" s="26"/>
      <c r="P4009" s="26"/>
      <c r="Q4009" s="26"/>
      <c r="R4009" s="26"/>
      <c r="S4009" s="26"/>
      <c r="T4009" s="26"/>
    </row>
    <row r="4010" spans="1:20" x14ac:dyDescent="0.25">
      <c r="A4010" s="2" t="s">
        <v>4493</v>
      </c>
      <c r="B4010" s="37"/>
      <c r="C4010" s="38"/>
      <c r="D4010" s="37"/>
      <c r="E4010" s="38"/>
      <c r="F4010" s="10" t="s">
        <v>15</v>
      </c>
      <c r="G4010" s="18" t="s">
        <v>10</v>
      </c>
      <c r="H4010" s="26"/>
      <c r="I4010" s="26"/>
      <c r="J4010" s="26"/>
      <c r="K4010" s="26"/>
      <c r="L4010" s="26"/>
      <c r="M4010" s="26"/>
      <c r="N4010" s="26">
        <v>45000</v>
      </c>
      <c r="O4010" s="26"/>
      <c r="P4010" s="26"/>
      <c r="Q4010" s="26"/>
      <c r="R4010" s="26"/>
      <c r="S4010" s="26"/>
      <c r="T4010" s="26"/>
    </row>
    <row r="4011" spans="1:20" x14ac:dyDescent="0.25">
      <c r="A4011" s="2" t="s">
        <v>4493</v>
      </c>
      <c r="B4011" s="37"/>
      <c r="C4011" s="38"/>
      <c r="D4011" s="37"/>
      <c r="E4011" s="38"/>
      <c r="F4011" s="10" t="s">
        <v>17</v>
      </c>
      <c r="G4011" s="18" t="s">
        <v>10</v>
      </c>
      <c r="H4011" s="26"/>
      <c r="I4011" s="26"/>
      <c r="J4011" s="26"/>
      <c r="K4011" s="26"/>
      <c r="L4011" s="26"/>
      <c r="M4011" s="26"/>
      <c r="N4011" s="26">
        <v>66000</v>
      </c>
      <c r="O4011" s="26"/>
      <c r="P4011" s="26"/>
      <c r="Q4011" s="26"/>
      <c r="R4011" s="26"/>
      <c r="S4011" s="26"/>
      <c r="T4011" s="26"/>
    </row>
    <row r="4012" spans="1:20" x14ac:dyDescent="0.25">
      <c r="A4012" s="2" t="s">
        <v>4493</v>
      </c>
      <c r="B4012" s="37"/>
      <c r="C4012" s="38"/>
      <c r="D4012" s="37"/>
      <c r="E4012" s="38"/>
      <c r="F4012" s="10" t="s">
        <v>18</v>
      </c>
      <c r="G4012" s="18" t="s">
        <v>10</v>
      </c>
      <c r="H4012" s="26"/>
      <c r="I4012" s="26"/>
      <c r="J4012" s="26"/>
      <c r="K4012" s="26"/>
      <c r="L4012" s="26"/>
      <c r="M4012" s="26"/>
      <c r="N4012" s="26">
        <v>20000</v>
      </c>
      <c r="O4012" s="26"/>
      <c r="P4012" s="26"/>
      <c r="Q4012" s="26"/>
      <c r="R4012" s="26"/>
      <c r="S4012" s="26"/>
      <c r="T4012" s="26"/>
    </row>
    <row r="4013" spans="1:20" x14ac:dyDescent="0.25">
      <c r="A4013" s="2" t="s">
        <v>4493</v>
      </c>
      <c r="B4013" s="37"/>
      <c r="C4013" s="38"/>
      <c r="D4013" s="37"/>
      <c r="E4013" s="38"/>
      <c r="F4013" s="10" t="s">
        <v>20</v>
      </c>
      <c r="G4013" s="18" t="s">
        <v>10</v>
      </c>
      <c r="H4013" s="26"/>
      <c r="I4013" s="26"/>
      <c r="J4013" s="26"/>
      <c r="K4013" s="26"/>
      <c r="L4013" s="26"/>
      <c r="M4013" s="26"/>
      <c r="N4013" s="26">
        <v>50000</v>
      </c>
      <c r="O4013" s="26"/>
      <c r="P4013" s="26"/>
      <c r="Q4013" s="26"/>
      <c r="R4013" s="26"/>
      <c r="S4013" s="26"/>
      <c r="T4013" s="26"/>
    </row>
    <row r="4014" spans="1:20" x14ac:dyDescent="0.25">
      <c r="A4014" s="2" t="s">
        <v>4493</v>
      </c>
      <c r="B4014" s="34"/>
      <c r="C4014" s="36"/>
      <c r="D4014" s="34"/>
      <c r="E4014" s="36"/>
      <c r="F4014" s="10" t="s">
        <v>298</v>
      </c>
      <c r="G4014" s="18" t="s">
        <v>10</v>
      </c>
      <c r="H4014" s="26"/>
      <c r="I4014" s="26"/>
      <c r="J4014" s="26"/>
      <c r="K4014" s="26"/>
      <c r="L4014" s="26"/>
      <c r="M4014" s="26"/>
      <c r="N4014" s="26"/>
      <c r="O4014" s="26">
        <v>110000</v>
      </c>
      <c r="P4014" s="26"/>
      <c r="Q4014" s="26"/>
      <c r="R4014" s="26"/>
      <c r="S4014" s="26"/>
      <c r="T4014" s="26"/>
    </row>
    <row r="4015" spans="1:20" x14ac:dyDescent="0.25">
      <c r="A4015" s="2" t="s">
        <v>4493</v>
      </c>
      <c r="B4015" s="10" t="s">
        <v>1827</v>
      </c>
      <c r="C4015" s="10"/>
      <c r="D4015" s="10"/>
      <c r="E4015" s="10"/>
      <c r="F4015" s="10"/>
      <c r="G4015" s="10"/>
      <c r="H4015" s="27"/>
      <c r="I4015" s="27"/>
      <c r="J4015" s="27"/>
      <c r="K4015" s="27"/>
      <c r="L4015" s="27"/>
      <c r="M4015" s="27"/>
      <c r="N4015" s="27">
        <f>SUM(N4007:N4014)</f>
        <v>201000</v>
      </c>
      <c r="O4015" s="27">
        <f>SUM(O4007:O4014)</f>
        <v>201000</v>
      </c>
      <c r="P4015" s="27"/>
      <c r="Q4015" s="27"/>
      <c r="R4015" s="27"/>
      <c r="S4015" s="27"/>
      <c r="T4015" s="27"/>
    </row>
    <row r="4016" spans="1:20" x14ac:dyDescent="0.25">
      <c r="A4016" s="2" t="s">
        <v>4493</v>
      </c>
      <c r="B4016" s="33">
        <v>9026315</v>
      </c>
      <c r="C4016" s="35" t="s">
        <v>162</v>
      </c>
      <c r="D4016" s="33" t="s">
        <v>1828</v>
      </c>
      <c r="E4016" s="35" t="s">
        <v>1829</v>
      </c>
      <c r="F4016" s="10" t="s">
        <v>44</v>
      </c>
      <c r="G4016" s="18" t="s">
        <v>10</v>
      </c>
      <c r="H4016" s="26"/>
      <c r="I4016" s="26"/>
      <c r="J4016" s="26"/>
      <c r="K4016" s="26"/>
      <c r="L4016" s="26"/>
      <c r="M4016" s="26"/>
      <c r="N4016" s="26">
        <v>5000</v>
      </c>
      <c r="O4016" s="26"/>
      <c r="P4016" s="26"/>
      <c r="Q4016" s="26"/>
      <c r="R4016" s="26"/>
      <c r="S4016" s="26"/>
      <c r="T4016" s="26"/>
    </row>
    <row r="4017" spans="1:20" x14ac:dyDescent="0.25">
      <c r="A4017" s="2" t="s">
        <v>4493</v>
      </c>
      <c r="B4017" s="34"/>
      <c r="C4017" s="36"/>
      <c r="D4017" s="34"/>
      <c r="E4017" s="36"/>
      <c r="F4017" s="10" t="s">
        <v>47</v>
      </c>
      <c r="G4017" s="18" t="s">
        <v>10</v>
      </c>
      <c r="H4017" s="26"/>
      <c r="I4017" s="26"/>
      <c r="J4017" s="26"/>
      <c r="K4017" s="26"/>
      <c r="L4017" s="26"/>
      <c r="M4017" s="26"/>
      <c r="N4017" s="26"/>
      <c r="O4017" s="26">
        <v>5000</v>
      </c>
      <c r="P4017" s="26"/>
      <c r="Q4017" s="26"/>
      <c r="R4017" s="26"/>
      <c r="S4017" s="26"/>
      <c r="T4017" s="26"/>
    </row>
    <row r="4018" spans="1:20" x14ac:dyDescent="0.25">
      <c r="A4018" s="2" t="s">
        <v>4493</v>
      </c>
      <c r="B4018" s="10" t="s">
        <v>1830</v>
      </c>
      <c r="C4018" s="10"/>
      <c r="D4018" s="10"/>
      <c r="E4018" s="10"/>
      <c r="F4018" s="10"/>
      <c r="G4018" s="10"/>
      <c r="H4018" s="27"/>
      <c r="I4018" s="27"/>
      <c r="J4018" s="27"/>
      <c r="K4018" s="27"/>
      <c r="L4018" s="27"/>
      <c r="M4018" s="27"/>
      <c r="N4018" s="27">
        <f>+N4016</f>
        <v>5000</v>
      </c>
      <c r="O4018" s="27">
        <f>+O4017</f>
        <v>5000</v>
      </c>
      <c r="P4018" s="27"/>
      <c r="Q4018" s="27"/>
      <c r="R4018" s="27"/>
      <c r="S4018" s="27"/>
      <c r="T4018" s="27"/>
    </row>
    <row r="4019" spans="1:20" x14ac:dyDescent="0.25">
      <c r="A4019" s="2" t="s">
        <v>4493</v>
      </c>
      <c r="B4019" s="33">
        <v>9006139</v>
      </c>
      <c r="C4019" s="35" t="s">
        <v>177</v>
      </c>
      <c r="D4019" s="33" t="s">
        <v>178</v>
      </c>
      <c r="E4019" s="35" t="s">
        <v>179</v>
      </c>
      <c r="F4019" s="10" t="s">
        <v>13</v>
      </c>
      <c r="G4019" s="18" t="s">
        <v>10</v>
      </c>
      <c r="H4019" s="26"/>
      <c r="I4019" s="26"/>
      <c r="J4019" s="26"/>
      <c r="K4019" s="26"/>
      <c r="L4019" s="26"/>
      <c r="M4019" s="26"/>
      <c r="N4019" s="26">
        <v>199720</v>
      </c>
      <c r="O4019" s="26"/>
      <c r="P4019" s="26"/>
      <c r="Q4019" s="26"/>
      <c r="R4019" s="26"/>
      <c r="S4019" s="26"/>
      <c r="T4019" s="26"/>
    </row>
    <row r="4020" spans="1:20" x14ac:dyDescent="0.25">
      <c r="A4020" s="2" t="s">
        <v>4493</v>
      </c>
      <c r="B4020" s="34"/>
      <c r="C4020" s="36"/>
      <c r="D4020" s="34"/>
      <c r="E4020" s="36"/>
      <c r="F4020" s="10" t="s">
        <v>18</v>
      </c>
      <c r="G4020" s="18" t="s">
        <v>10</v>
      </c>
      <c r="H4020" s="26"/>
      <c r="I4020" s="26"/>
      <c r="J4020" s="26"/>
      <c r="K4020" s="26"/>
      <c r="L4020" s="26"/>
      <c r="M4020" s="26"/>
      <c r="N4020" s="26"/>
      <c r="O4020" s="26">
        <v>199720</v>
      </c>
      <c r="P4020" s="26"/>
      <c r="Q4020" s="26"/>
      <c r="R4020" s="26"/>
      <c r="S4020" s="26"/>
      <c r="T4020" s="26"/>
    </row>
    <row r="4021" spans="1:20" x14ac:dyDescent="0.25">
      <c r="A4021" s="2" t="s">
        <v>4493</v>
      </c>
      <c r="B4021" s="10" t="s">
        <v>1831</v>
      </c>
      <c r="C4021" s="10"/>
      <c r="D4021" s="10"/>
      <c r="E4021" s="10"/>
      <c r="F4021" s="10"/>
      <c r="G4021" s="10"/>
      <c r="H4021" s="27"/>
      <c r="I4021" s="27"/>
      <c r="J4021" s="27"/>
      <c r="K4021" s="27"/>
      <c r="L4021" s="27"/>
      <c r="M4021" s="27"/>
      <c r="N4021" s="27">
        <f>+N4019</f>
        <v>199720</v>
      </c>
      <c r="O4021" s="27">
        <f>+O4020</f>
        <v>199720</v>
      </c>
      <c r="P4021" s="27"/>
      <c r="Q4021" s="27"/>
      <c r="R4021" s="27"/>
      <c r="S4021" s="27"/>
      <c r="T4021" s="27"/>
    </row>
    <row r="4022" spans="1:20" x14ac:dyDescent="0.25">
      <c r="A4022" s="2" t="s">
        <v>4493</v>
      </c>
      <c r="B4022" s="33">
        <v>9030809</v>
      </c>
      <c r="C4022" s="35" t="s">
        <v>201</v>
      </c>
      <c r="D4022" s="33" t="s">
        <v>202</v>
      </c>
      <c r="E4022" s="35" t="s">
        <v>203</v>
      </c>
      <c r="F4022" s="10" t="s">
        <v>170</v>
      </c>
      <c r="G4022" s="18" t="s">
        <v>204</v>
      </c>
      <c r="H4022" s="26"/>
      <c r="I4022" s="26">
        <v>58355</v>
      </c>
      <c r="J4022" s="26"/>
      <c r="K4022" s="26"/>
      <c r="L4022" s="26"/>
      <c r="M4022" s="26"/>
      <c r="N4022" s="26"/>
      <c r="O4022" s="26"/>
      <c r="P4022" s="26"/>
      <c r="Q4022" s="26"/>
      <c r="R4022" s="26"/>
      <c r="S4022" s="26"/>
      <c r="T4022" s="26"/>
    </row>
    <row r="4023" spans="1:20" x14ac:dyDescent="0.25">
      <c r="A4023" s="2" t="s">
        <v>4493</v>
      </c>
      <c r="B4023" s="37"/>
      <c r="C4023" s="38"/>
      <c r="D4023" s="37"/>
      <c r="E4023" s="38"/>
      <c r="F4023" s="10" t="s">
        <v>12</v>
      </c>
      <c r="G4023" s="18" t="s">
        <v>204</v>
      </c>
      <c r="H4023" s="26"/>
      <c r="I4023" s="26">
        <v>1875600</v>
      </c>
      <c r="J4023" s="26"/>
      <c r="K4023" s="26"/>
      <c r="L4023" s="26"/>
      <c r="M4023" s="26"/>
      <c r="N4023" s="26"/>
      <c r="O4023" s="26"/>
      <c r="P4023" s="26"/>
      <c r="Q4023" s="26"/>
      <c r="R4023" s="26"/>
      <c r="S4023" s="26"/>
      <c r="T4023" s="26"/>
    </row>
    <row r="4024" spans="1:20" x14ac:dyDescent="0.25">
      <c r="A4024" s="2" t="s">
        <v>4493</v>
      </c>
      <c r="B4024" s="37"/>
      <c r="C4024" s="38"/>
      <c r="D4024" s="37"/>
      <c r="E4024" s="38"/>
      <c r="F4024" s="10" t="s">
        <v>77</v>
      </c>
      <c r="G4024" s="18" t="s">
        <v>204</v>
      </c>
      <c r="H4024" s="26"/>
      <c r="I4024" s="26">
        <v>2205</v>
      </c>
      <c r="J4024" s="26"/>
      <c r="K4024" s="26"/>
      <c r="L4024" s="26"/>
      <c r="M4024" s="26"/>
      <c r="N4024" s="26"/>
      <c r="O4024" s="26"/>
      <c r="P4024" s="26"/>
      <c r="Q4024" s="26"/>
      <c r="R4024" s="26"/>
      <c r="S4024" s="26"/>
      <c r="T4024" s="26"/>
    </row>
    <row r="4025" spans="1:20" x14ac:dyDescent="0.25">
      <c r="A4025" s="2" t="s">
        <v>4493</v>
      </c>
      <c r="B4025" s="34"/>
      <c r="C4025" s="36"/>
      <c r="D4025" s="34"/>
      <c r="E4025" s="36"/>
      <c r="F4025" s="10" t="s">
        <v>39</v>
      </c>
      <c r="G4025" s="18" t="s">
        <v>204</v>
      </c>
      <c r="H4025" s="26">
        <v>1936160</v>
      </c>
      <c r="I4025" s="26"/>
      <c r="J4025" s="26"/>
      <c r="K4025" s="26"/>
      <c r="L4025" s="26"/>
      <c r="M4025" s="26"/>
      <c r="N4025" s="26"/>
      <c r="O4025" s="26"/>
      <c r="P4025" s="26"/>
      <c r="Q4025" s="26"/>
      <c r="R4025" s="26"/>
      <c r="S4025" s="26"/>
      <c r="T4025" s="26"/>
    </row>
    <row r="4026" spans="1:20" x14ac:dyDescent="0.25">
      <c r="A4026" s="2" t="s">
        <v>4493</v>
      </c>
      <c r="B4026" s="10" t="s">
        <v>1832</v>
      </c>
      <c r="C4026" s="10"/>
      <c r="D4026" s="10"/>
      <c r="E4026" s="10"/>
      <c r="F4026" s="10"/>
      <c r="G4026" s="10"/>
      <c r="H4026" s="27">
        <f>+H4025</f>
        <v>1936160</v>
      </c>
      <c r="I4026" s="27">
        <f>+I4022+I4023+I4024</f>
        <v>1936160</v>
      </c>
      <c r="J4026" s="27"/>
      <c r="K4026" s="27"/>
      <c r="L4026" s="27"/>
      <c r="M4026" s="27"/>
      <c r="N4026" s="27"/>
      <c r="O4026" s="27"/>
      <c r="P4026" s="27"/>
      <c r="Q4026" s="27"/>
      <c r="R4026" s="27"/>
      <c r="S4026" s="27"/>
      <c r="T4026" s="27"/>
    </row>
    <row r="4027" spans="1:20" x14ac:dyDescent="0.25">
      <c r="A4027" s="2" t="s">
        <v>4493</v>
      </c>
      <c r="B4027" s="33">
        <v>8934012</v>
      </c>
      <c r="C4027" s="35" t="s">
        <v>93</v>
      </c>
      <c r="D4027" s="33" t="s">
        <v>888</v>
      </c>
      <c r="E4027" s="35" t="s">
        <v>889</v>
      </c>
      <c r="F4027" s="10" t="s">
        <v>44</v>
      </c>
      <c r="G4027" s="18" t="s">
        <v>10</v>
      </c>
      <c r="H4027" s="26"/>
      <c r="I4027" s="26"/>
      <c r="J4027" s="26"/>
      <c r="K4027" s="26"/>
      <c r="L4027" s="26"/>
      <c r="M4027" s="26"/>
      <c r="N4027" s="26">
        <v>316000</v>
      </c>
      <c r="O4027" s="26"/>
      <c r="P4027" s="26"/>
      <c r="Q4027" s="26"/>
      <c r="R4027" s="26"/>
      <c r="S4027" s="26"/>
      <c r="T4027" s="26"/>
    </row>
    <row r="4028" spans="1:20" x14ac:dyDescent="0.25">
      <c r="A4028" s="2" t="s">
        <v>4493</v>
      </c>
      <c r="B4028" s="37"/>
      <c r="C4028" s="38"/>
      <c r="D4028" s="37"/>
      <c r="E4028" s="38"/>
      <c r="F4028" s="10" t="s">
        <v>47</v>
      </c>
      <c r="G4028" s="18" t="s">
        <v>10</v>
      </c>
      <c r="H4028" s="26"/>
      <c r="I4028" s="26"/>
      <c r="J4028" s="26"/>
      <c r="K4028" s="26"/>
      <c r="L4028" s="26"/>
      <c r="M4028" s="26"/>
      <c r="N4028" s="26">
        <v>134000</v>
      </c>
      <c r="O4028" s="26"/>
      <c r="P4028" s="26"/>
      <c r="Q4028" s="26"/>
      <c r="R4028" s="26"/>
      <c r="S4028" s="26"/>
      <c r="T4028" s="26"/>
    </row>
    <row r="4029" spans="1:20" x14ac:dyDescent="0.25">
      <c r="A4029" s="2" t="s">
        <v>4493</v>
      </c>
      <c r="B4029" s="37"/>
      <c r="C4029" s="38"/>
      <c r="D4029" s="37"/>
      <c r="E4029" s="38"/>
      <c r="F4029" s="10" t="s">
        <v>20</v>
      </c>
      <c r="G4029" s="18" t="s">
        <v>10</v>
      </c>
      <c r="H4029" s="26"/>
      <c r="I4029" s="26"/>
      <c r="J4029" s="26"/>
      <c r="K4029" s="26"/>
      <c r="L4029" s="26"/>
      <c r="M4029" s="26"/>
      <c r="N4029" s="26"/>
      <c r="O4029" s="26">
        <v>350000</v>
      </c>
      <c r="P4029" s="26"/>
      <c r="Q4029" s="26"/>
      <c r="R4029" s="26"/>
      <c r="S4029" s="26"/>
      <c r="T4029" s="26"/>
    </row>
    <row r="4030" spans="1:20" x14ac:dyDescent="0.25">
      <c r="A4030" s="2" t="s">
        <v>4493</v>
      </c>
      <c r="B4030" s="34"/>
      <c r="C4030" s="36"/>
      <c r="D4030" s="34"/>
      <c r="E4030" s="36"/>
      <c r="F4030" s="10" t="s">
        <v>24</v>
      </c>
      <c r="G4030" s="18" t="s">
        <v>10</v>
      </c>
      <c r="H4030" s="26"/>
      <c r="I4030" s="26"/>
      <c r="J4030" s="26"/>
      <c r="K4030" s="26"/>
      <c r="L4030" s="26"/>
      <c r="M4030" s="26"/>
      <c r="N4030" s="26"/>
      <c r="O4030" s="26">
        <v>100000</v>
      </c>
      <c r="P4030" s="26"/>
      <c r="Q4030" s="26"/>
      <c r="R4030" s="26"/>
      <c r="S4030" s="26"/>
      <c r="T4030" s="26"/>
    </row>
    <row r="4031" spans="1:20" x14ac:dyDescent="0.25">
      <c r="A4031" s="2" t="s">
        <v>4493</v>
      </c>
      <c r="B4031" s="10" t="s">
        <v>1833</v>
      </c>
      <c r="C4031" s="10"/>
      <c r="D4031" s="10"/>
      <c r="E4031" s="10"/>
      <c r="F4031" s="10"/>
      <c r="G4031" s="10"/>
      <c r="H4031" s="27"/>
      <c r="I4031" s="27"/>
      <c r="J4031" s="27"/>
      <c r="K4031" s="27"/>
      <c r="L4031" s="27"/>
      <c r="M4031" s="27"/>
      <c r="N4031" s="27">
        <f>+N4027+N4028</f>
        <v>450000</v>
      </c>
      <c r="O4031" s="27">
        <f>+O4029+O4030</f>
        <v>450000</v>
      </c>
      <c r="P4031" s="27"/>
      <c r="Q4031" s="27"/>
      <c r="R4031" s="27"/>
      <c r="S4031" s="27"/>
      <c r="T4031" s="27"/>
    </row>
    <row r="4032" spans="1:20" x14ac:dyDescent="0.25">
      <c r="A4032" s="2" t="s">
        <v>4493</v>
      </c>
      <c r="B4032" s="33">
        <v>9030900</v>
      </c>
      <c r="C4032" s="35" t="s">
        <v>422</v>
      </c>
      <c r="D4032" s="33" t="s">
        <v>423</v>
      </c>
      <c r="E4032" s="35" t="s">
        <v>424</v>
      </c>
      <c r="F4032" s="10" t="s">
        <v>96</v>
      </c>
      <c r="G4032" s="18" t="s">
        <v>10</v>
      </c>
      <c r="H4032" s="26"/>
      <c r="I4032" s="26"/>
      <c r="J4032" s="26"/>
      <c r="K4032" s="26"/>
      <c r="L4032" s="26"/>
      <c r="M4032" s="26"/>
      <c r="N4032" s="26"/>
      <c r="O4032" s="26">
        <v>480000</v>
      </c>
      <c r="P4032" s="26"/>
      <c r="Q4032" s="26"/>
      <c r="R4032" s="26"/>
      <c r="S4032" s="26"/>
      <c r="T4032" s="26"/>
    </row>
    <row r="4033" spans="1:20" x14ac:dyDescent="0.25">
      <c r="A4033" s="2" t="s">
        <v>4493</v>
      </c>
      <c r="B4033" s="34"/>
      <c r="C4033" s="36"/>
      <c r="D4033" s="34"/>
      <c r="E4033" s="36"/>
      <c r="F4033" s="10" t="s">
        <v>24</v>
      </c>
      <c r="G4033" s="18" t="s">
        <v>10</v>
      </c>
      <c r="H4033" s="26"/>
      <c r="I4033" s="26"/>
      <c r="J4033" s="26"/>
      <c r="K4033" s="26"/>
      <c r="L4033" s="26"/>
      <c r="M4033" s="26"/>
      <c r="N4033" s="26">
        <v>480000</v>
      </c>
      <c r="O4033" s="26"/>
      <c r="P4033" s="26"/>
      <c r="Q4033" s="26"/>
      <c r="R4033" s="26"/>
      <c r="S4033" s="26"/>
      <c r="T4033" s="26"/>
    </row>
    <row r="4034" spans="1:20" x14ac:dyDescent="0.25">
      <c r="A4034" s="2" t="s">
        <v>4493</v>
      </c>
      <c r="B4034" s="10" t="s">
        <v>1834</v>
      </c>
      <c r="C4034" s="10"/>
      <c r="D4034" s="10"/>
      <c r="E4034" s="10"/>
      <c r="F4034" s="10"/>
      <c r="G4034" s="10"/>
      <c r="H4034" s="27"/>
      <c r="I4034" s="27"/>
      <c r="J4034" s="27"/>
      <c r="K4034" s="27"/>
      <c r="L4034" s="27"/>
      <c r="M4034" s="27"/>
      <c r="N4034" s="27">
        <f>+N4033</f>
        <v>480000</v>
      </c>
      <c r="O4034" s="27">
        <f>+O4032</f>
        <v>480000</v>
      </c>
      <c r="P4034" s="27"/>
      <c r="Q4034" s="27"/>
      <c r="R4034" s="27"/>
      <c r="S4034" s="27"/>
      <c r="T4034" s="27"/>
    </row>
    <row r="4035" spans="1:20" x14ac:dyDescent="0.25">
      <c r="A4035" s="2" t="s">
        <v>4493</v>
      </c>
      <c r="B4035" s="33">
        <v>8901124</v>
      </c>
      <c r="C4035" s="35" t="s">
        <v>271</v>
      </c>
      <c r="D4035" s="33" t="s">
        <v>272</v>
      </c>
      <c r="E4035" s="35" t="s">
        <v>273</v>
      </c>
      <c r="F4035" s="10" t="s">
        <v>12</v>
      </c>
      <c r="G4035" s="18" t="s">
        <v>10</v>
      </c>
      <c r="H4035" s="26"/>
      <c r="I4035" s="26"/>
      <c r="J4035" s="26"/>
      <c r="K4035" s="26"/>
      <c r="L4035" s="26"/>
      <c r="M4035" s="26"/>
      <c r="N4035" s="26"/>
      <c r="O4035" s="26">
        <v>275000</v>
      </c>
      <c r="P4035" s="26"/>
      <c r="Q4035" s="26"/>
      <c r="R4035" s="26"/>
      <c r="S4035" s="26"/>
      <c r="T4035" s="26"/>
    </row>
    <row r="4036" spans="1:20" x14ac:dyDescent="0.25">
      <c r="A4036" s="2" t="s">
        <v>4493</v>
      </c>
      <c r="B4036" s="34"/>
      <c r="C4036" s="36"/>
      <c r="D4036" s="34"/>
      <c r="E4036" s="36"/>
      <c r="F4036" s="10" t="s">
        <v>24</v>
      </c>
      <c r="G4036" s="18" t="s">
        <v>10</v>
      </c>
      <c r="H4036" s="26"/>
      <c r="I4036" s="26"/>
      <c r="J4036" s="26"/>
      <c r="K4036" s="26"/>
      <c r="L4036" s="26"/>
      <c r="M4036" s="26"/>
      <c r="N4036" s="26">
        <v>275000</v>
      </c>
      <c r="O4036" s="26"/>
      <c r="P4036" s="26"/>
      <c r="Q4036" s="26"/>
      <c r="R4036" s="26"/>
      <c r="S4036" s="26"/>
      <c r="T4036" s="26"/>
    </row>
    <row r="4037" spans="1:20" x14ac:dyDescent="0.25">
      <c r="A4037" s="2" t="s">
        <v>4493</v>
      </c>
      <c r="B4037" s="10" t="s">
        <v>1835</v>
      </c>
      <c r="C4037" s="10"/>
      <c r="D4037" s="10"/>
      <c r="E4037" s="10"/>
      <c r="F4037" s="10"/>
      <c r="G4037" s="10"/>
      <c r="H4037" s="27"/>
      <c r="I4037" s="27"/>
      <c r="J4037" s="27"/>
      <c r="K4037" s="27"/>
      <c r="L4037" s="27"/>
      <c r="M4037" s="27"/>
      <c r="N4037" s="27">
        <f>+N4036</f>
        <v>275000</v>
      </c>
      <c r="O4037" s="27">
        <f>+O4035</f>
        <v>275000</v>
      </c>
      <c r="P4037" s="27"/>
      <c r="Q4037" s="27"/>
      <c r="R4037" s="27"/>
      <c r="S4037" s="27"/>
      <c r="T4037" s="27"/>
    </row>
    <row r="4038" spans="1:20" x14ac:dyDescent="0.25">
      <c r="A4038" s="2" t="s">
        <v>4493</v>
      </c>
      <c r="B4038" s="33">
        <v>8901189</v>
      </c>
      <c r="C4038" s="35" t="s">
        <v>378</v>
      </c>
      <c r="D4038" s="33" t="s">
        <v>379</v>
      </c>
      <c r="E4038" s="35" t="s">
        <v>380</v>
      </c>
      <c r="F4038" s="10" t="s">
        <v>24</v>
      </c>
      <c r="G4038" s="18" t="s">
        <v>10</v>
      </c>
      <c r="H4038" s="26"/>
      <c r="I4038" s="26"/>
      <c r="J4038" s="26"/>
      <c r="K4038" s="26"/>
      <c r="L4038" s="26"/>
      <c r="M4038" s="26"/>
      <c r="N4038" s="26"/>
      <c r="O4038" s="26">
        <v>3000000</v>
      </c>
      <c r="P4038" s="26"/>
      <c r="Q4038" s="26"/>
      <c r="R4038" s="26"/>
      <c r="S4038" s="26"/>
      <c r="T4038" s="26"/>
    </row>
    <row r="4039" spans="1:20" x14ac:dyDescent="0.25">
      <c r="A4039" s="2" t="s">
        <v>4493</v>
      </c>
      <c r="B4039" s="34"/>
      <c r="C4039" s="36"/>
      <c r="D4039" s="34"/>
      <c r="E4039" s="36"/>
      <c r="F4039" s="10" t="s">
        <v>1836</v>
      </c>
      <c r="G4039" s="18" t="s">
        <v>10</v>
      </c>
      <c r="H4039" s="26"/>
      <c r="I4039" s="26"/>
      <c r="J4039" s="26"/>
      <c r="K4039" s="26"/>
      <c r="L4039" s="26"/>
      <c r="M4039" s="26"/>
      <c r="N4039" s="26">
        <v>3000000</v>
      </c>
      <c r="O4039" s="26"/>
      <c r="P4039" s="26"/>
      <c r="Q4039" s="26"/>
      <c r="R4039" s="26"/>
      <c r="S4039" s="26"/>
      <c r="T4039" s="26"/>
    </row>
    <row r="4040" spans="1:20" x14ac:dyDescent="0.25">
      <c r="A4040" s="2" t="s">
        <v>4493</v>
      </c>
      <c r="B4040" s="10" t="s">
        <v>1837</v>
      </c>
      <c r="C4040" s="10"/>
      <c r="D4040" s="10"/>
      <c r="E4040" s="10"/>
      <c r="F4040" s="10"/>
      <c r="G4040" s="10"/>
      <c r="H4040" s="27"/>
      <c r="I4040" s="27"/>
      <c r="J4040" s="27"/>
      <c r="K4040" s="27"/>
      <c r="L4040" s="27"/>
      <c r="M4040" s="27"/>
      <c r="N4040" s="27">
        <f>+N4039</f>
        <v>3000000</v>
      </c>
      <c r="O4040" s="27">
        <f>+O4038</f>
        <v>3000000</v>
      </c>
      <c r="P4040" s="27"/>
      <c r="Q4040" s="27"/>
      <c r="R4040" s="27"/>
      <c r="S4040" s="27"/>
      <c r="T4040" s="27"/>
    </row>
    <row r="4041" spans="1:20" x14ac:dyDescent="0.25">
      <c r="A4041" s="2" t="s">
        <v>4493</v>
      </c>
      <c r="B4041" s="33">
        <v>9025182</v>
      </c>
      <c r="C4041" s="35" t="s">
        <v>378</v>
      </c>
      <c r="D4041" s="33" t="s">
        <v>379</v>
      </c>
      <c r="E4041" s="35" t="s">
        <v>380</v>
      </c>
      <c r="F4041" s="10" t="s">
        <v>17</v>
      </c>
      <c r="G4041" s="18" t="s">
        <v>10</v>
      </c>
      <c r="H4041" s="26"/>
      <c r="I4041" s="26"/>
      <c r="J4041" s="26"/>
      <c r="K4041" s="26"/>
      <c r="L4041" s="26"/>
      <c r="M4041" s="26"/>
      <c r="N4041" s="26"/>
      <c r="O4041" s="26">
        <v>3000000</v>
      </c>
      <c r="P4041" s="26"/>
      <c r="Q4041" s="26"/>
      <c r="R4041" s="26"/>
      <c r="S4041" s="26"/>
      <c r="T4041" s="26"/>
    </row>
    <row r="4042" spans="1:20" x14ac:dyDescent="0.25">
      <c r="A4042" s="2" t="s">
        <v>4493</v>
      </c>
      <c r="B4042" s="37"/>
      <c r="C4042" s="38"/>
      <c r="D4042" s="37"/>
      <c r="E4042" s="38"/>
      <c r="F4042" s="10" t="s">
        <v>18</v>
      </c>
      <c r="G4042" s="18" t="s">
        <v>10</v>
      </c>
      <c r="H4042" s="26"/>
      <c r="I4042" s="26"/>
      <c r="J4042" s="26"/>
      <c r="K4042" s="26"/>
      <c r="L4042" s="26"/>
      <c r="M4042" s="26"/>
      <c r="N4042" s="26"/>
      <c r="O4042" s="26">
        <v>1200000</v>
      </c>
      <c r="P4042" s="26"/>
      <c r="Q4042" s="26"/>
      <c r="R4042" s="26"/>
      <c r="S4042" s="26"/>
      <c r="T4042" s="26"/>
    </row>
    <row r="4043" spans="1:20" x14ac:dyDescent="0.25">
      <c r="A4043" s="2" t="s">
        <v>4493</v>
      </c>
      <c r="B4043" s="37"/>
      <c r="C4043" s="38"/>
      <c r="D4043" s="37"/>
      <c r="E4043" s="38"/>
      <c r="F4043" s="10" t="s">
        <v>20</v>
      </c>
      <c r="G4043" s="18" t="s">
        <v>10</v>
      </c>
      <c r="H4043" s="26"/>
      <c r="I4043" s="26"/>
      <c r="J4043" s="26"/>
      <c r="K4043" s="26"/>
      <c r="L4043" s="26"/>
      <c r="M4043" s="26"/>
      <c r="N4043" s="26"/>
      <c r="O4043" s="26">
        <v>1000000</v>
      </c>
      <c r="P4043" s="26"/>
      <c r="Q4043" s="26"/>
      <c r="R4043" s="26"/>
      <c r="S4043" s="26"/>
      <c r="T4043" s="26"/>
    </row>
    <row r="4044" spans="1:20" x14ac:dyDescent="0.25">
      <c r="A4044" s="2" t="s">
        <v>4493</v>
      </c>
      <c r="B4044" s="34"/>
      <c r="C4044" s="36"/>
      <c r="D4044" s="34"/>
      <c r="E4044" s="36"/>
      <c r="F4044" s="10" t="s">
        <v>1836</v>
      </c>
      <c r="G4044" s="18" t="s">
        <v>10</v>
      </c>
      <c r="H4044" s="26"/>
      <c r="I4044" s="26"/>
      <c r="J4044" s="26"/>
      <c r="K4044" s="26"/>
      <c r="L4044" s="26"/>
      <c r="M4044" s="26"/>
      <c r="N4044" s="26">
        <v>5200000</v>
      </c>
      <c r="O4044" s="26"/>
      <c r="P4044" s="26"/>
      <c r="Q4044" s="26"/>
      <c r="R4044" s="26"/>
      <c r="S4044" s="26"/>
      <c r="T4044" s="26"/>
    </row>
    <row r="4045" spans="1:20" x14ac:dyDescent="0.25">
      <c r="A4045" s="2" t="s">
        <v>4493</v>
      </c>
      <c r="B4045" s="10" t="s">
        <v>1838</v>
      </c>
      <c r="C4045" s="10"/>
      <c r="D4045" s="10"/>
      <c r="E4045" s="10"/>
      <c r="F4045" s="10"/>
      <c r="G4045" s="10"/>
      <c r="H4045" s="27"/>
      <c r="I4045" s="27"/>
      <c r="J4045" s="27"/>
      <c r="K4045" s="27"/>
      <c r="L4045" s="27"/>
      <c r="M4045" s="27"/>
      <c r="N4045" s="27">
        <f>+N4044</f>
        <v>5200000</v>
      </c>
      <c r="O4045" s="27">
        <f>SUM(O4041:O4043)</f>
        <v>5200000</v>
      </c>
      <c r="P4045" s="27"/>
      <c r="Q4045" s="27"/>
      <c r="R4045" s="27"/>
      <c r="S4045" s="27"/>
      <c r="T4045" s="27"/>
    </row>
    <row r="4046" spans="1:20" x14ac:dyDescent="0.25">
      <c r="A4046" s="2" t="s">
        <v>4493</v>
      </c>
      <c r="B4046" s="33">
        <v>9006112</v>
      </c>
      <c r="C4046" s="35" t="s">
        <v>275</v>
      </c>
      <c r="D4046" s="10" t="s">
        <v>446</v>
      </c>
      <c r="E4046" s="18" t="s">
        <v>447</v>
      </c>
      <c r="F4046" s="10" t="s">
        <v>82</v>
      </c>
      <c r="G4046" s="18" t="s">
        <v>10</v>
      </c>
      <c r="H4046" s="26"/>
      <c r="I4046" s="26"/>
      <c r="J4046" s="26"/>
      <c r="K4046" s="26"/>
      <c r="L4046" s="26"/>
      <c r="M4046" s="26"/>
      <c r="N4046" s="26"/>
      <c r="O4046" s="26">
        <v>1016947</v>
      </c>
      <c r="P4046" s="26"/>
      <c r="Q4046" s="26"/>
      <c r="R4046" s="26"/>
      <c r="S4046" s="26"/>
      <c r="T4046" s="26"/>
    </row>
    <row r="4047" spans="1:20" x14ac:dyDescent="0.25">
      <c r="A4047" s="2" t="s">
        <v>4493</v>
      </c>
      <c r="B4047" s="34"/>
      <c r="C4047" s="36"/>
      <c r="D4047" s="10" t="s">
        <v>1064</v>
      </c>
      <c r="E4047" s="18" t="s">
        <v>1065</v>
      </c>
      <c r="F4047" s="10" t="s">
        <v>39</v>
      </c>
      <c r="G4047" s="18" t="s">
        <v>10</v>
      </c>
      <c r="H4047" s="26"/>
      <c r="I4047" s="26"/>
      <c r="J4047" s="26"/>
      <c r="K4047" s="26"/>
      <c r="L4047" s="26"/>
      <c r="M4047" s="26"/>
      <c r="N4047" s="26">
        <v>1016947</v>
      </c>
      <c r="O4047" s="26"/>
      <c r="P4047" s="26"/>
      <c r="Q4047" s="26"/>
      <c r="R4047" s="26"/>
      <c r="S4047" s="26"/>
      <c r="T4047" s="26"/>
    </row>
    <row r="4048" spans="1:20" x14ac:dyDescent="0.25">
      <c r="A4048" s="2" t="s">
        <v>4493</v>
      </c>
      <c r="B4048" s="10" t="s">
        <v>1839</v>
      </c>
      <c r="C4048" s="10"/>
      <c r="D4048" s="10"/>
      <c r="E4048" s="10"/>
      <c r="F4048" s="10"/>
      <c r="G4048" s="10"/>
      <c r="H4048" s="27"/>
      <c r="I4048" s="27"/>
      <c r="J4048" s="27"/>
      <c r="K4048" s="27"/>
      <c r="L4048" s="27"/>
      <c r="M4048" s="27"/>
      <c r="N4048" s="27">
        <f>+N4047</f>
        <v>1016947</v>
      </c>
      <c r="O4048" s="27">
        <f>+O4046</f>
        <v>1016947</v>
      </c>
      <c r="P4048" s="27"/>
      <c r="Q4048" s="27"/>
      <c r="R4048" s="27"/>
      <c r="S4048" s="27"/>
      <c r="T4048" s="27"/>
    </row>
    <row r="4049" spans="1:20" x14ac:dyDescent="0.25">
      <c r="A4049" s="2" t="s">
        <v>4493</v>
      </c>
      <c r="B4049" s="33">
        <v>8949921</v>
      </c>
      <c r="C4049" s="35" t="s">
        <v>275</v>
      </c>
      <c r="D4049" s="33" t="s">
        <v>446</v>
      </c>
      <c r="E4049" s="35" t="s">
        <v>447</v>
      </c>
      <c r="F4049" s="10" t="s">
        <v>53</v>
      </c>
      <c r="G4049" s="18" t="s">
        <v>10</v>
      </c>
      <c r="H4049" s="26"/>
      <c r="I4049" s="26"/>
      <c r="J4049" s="26"/>
      <c r="K4049" s="26"/>
      <c r="L4049" s="26"/>
      <c r="M4049" s="26"/>
      <c r="N4049" s="26">
        <v>90000</v>
      </c>
      <c r="O4049" s="26"/>
      <c r="P4049" s="26"/>
      <c r="Q4049" s="26"/>
      <c r="R4049" s="26"/>
      <c r="S4049" s="26"/>
      <c r="T4049" s="26"/>
    </row>
    <row r="4050" spans="1:20" x14ac:dyDescent="0.25">
      <c r="A4050" s="2" t="s">
        <v>4493</v>
      </c>
      <c r="B4050" s="37"/>
      <c r="C4050" s="38"/>
      <c r="D4050" s="37"/>
      <c r="E4050" s="38"/>
      <c r="F4050" s="10" t="s">
        <v>17</v>
      </c>
      <c r="G4050" s="18" t="s">
        <v>10</v>
      </c>
      <c r="H4050" s="26"/>
      <c r="I4050" s="26"/>
      <c r="J4050" s="26"/>
      <c r="K4050" s="26"/>
      <c r="L4050" s="26"/>
      <c r="M4050" s="26"/>
      <c r="N4050" s="26">
        <v>225000</v>
      </c>
      <c r="O4050" s="26"/>
      <c r="P4050" s="26"/>
      <c r="Q4050" s="26"/>
      <c r="R4050" s="26"/>
      <c r="S4050" s="26"/>
      <c r="T4050" s="26"/>
    </row>
    <row r="4051" spans="1:20" x14ac:dyDescent="0.25">
      <c r="A4051" s="2" t="s">
        <v>4493</v>
      </c>
      <c r="B4051" s="37"/>
      <c r="C4051" s="38"/>
      <c r="D4051" s="37"/>
      <c r="E4051" s="38"/>
      <c r="F4051" s="10" t="s">
        <v>82</v>
      </c>
      <c r="G4051" s="18" t="s">
        <v>10</v>
      </c>
      <c r="H4051" s="26"/>
      <c r="I4051" s="26"/>
      <c r="J4051" s="26"/>
      <c r="K4051" s="26"/>
      <c r="L4051" s="26"/>
      <c r="M4051" s="26"/>
      <c r="N4051" s="26"/>
      <c r="O4051" s="26">
        <v>1991300</v>
      </c>
      <c r="P4051" s="26"/>
      <c r="Q4051" s="26"/>
      <c r="R4051" s="26"/>
      <c r="S4051" s="26"/>
      <c r="T4051" s="26"/>
    </row>
    <row r="4052" spans="1:20" x14ac:dyDescent="0.25">
      <c r="A4052" s="2" t="s">
        <v>4493</v>
      </c>
      <c r="B4052" s="34"/>
      <c r="C4052" s="36"/>
      <c r="D4052" s="34"/>
      <c r="E4052" s="36"/>
      <c r="F4052" s="10" t="s">
        <v>298</v>
      </c>
      <c r="G4052" s="18" t="s">
        <v>10</v>
      </c>
      <c r="H4052" s="26"/>
      <c r="I4052" s="26"/>
      <c r="J4052" s="26"/>
      <c r="K4052" s="26"/>
      <c r="L4052" s="26"/>
      <c r="M4052" s="26"/>
      <c r="N4052" s="26">
        <v>1676300</v>
      </c>
      <c r="O4052" s="26"/>
      <c r="P4052" s="26"/>
      <c r="Q4052" s="26"/>
      <c r="R4052" s="26"/>
      <c r="S4052" s="26"/>
      <c r="T4052" s="26"/>
    </row>
    <row r="4053" spans="1:20" x14ac:dyDescent="0.25">
      <c r="A4053" s="2" t="s">
        <v>4493</v>
      </c>
      <c r="B4053" s="10" t="s">
        <v>1840</v>
      </c>
      <c r="C4053" s="10"/>
      <c r="D4053" s="10"/>
      <c r="E4053" s="10"/>
      <c r="F4053" s="10"/>
      <c r="G4053" s="10"/>
      <c r="H4053" s="27"/>
      <c r="I4053" s="27"/>
      <c r="J4053" s="27"/>
      <c r="K4053" s="27"/>
      <c r="L4053" s="27"/>
      <c r="M4053" s="27"/>
      <c r="N4053" s="27">
        <f>SUM(N4049:N4052)</f>
        <v>1991300</v>
      </c>
      <c r="O4053" s="27">
        <f>SUM(O4049:O4052)</f>
        <v>1991300</v>
      </c>
      <c r="P4053" s="27"/>
      <c r="Q4053" s="27"/>
      <c r="R4053" s="27"/>
      <c r="S4053" s="27"/>
      <c r="T4053" s="27"/>
    </row>
    <row r="4054" spans="1:20" x14ac:dyDescent="0.25">
      <c r="A4054" s="2" t="s">
        <v>4493</v>
      </c>
      <c r="B4054" s="33">
        <v>8942460</v>
      </c>
      <c r="C4054" s="35" t="s">
        <v>79</v>
      </c>
      <c r="D4054" s="33" t="s">
        <v>970</v>
      </c>
      <c r="E4054" s="35" t="s">
        <v>971</v>
      </c>
      <c r="F4054" s="10" t="s">
        <v>96</v>
      </c>
      <c r="G4054" s="18" t="s">
        <v>10</v>
      </c>
      <c r="H4054" s="26"/>
      <c r="I4054" s="26"/>
      <c r="J4054" s="26"/>
      <c r="K4054" s="26"/>
      <c r="L4054" s="26"/>
      <c r="M4054" s="26"/>
      <c r="N4054" s="26"/>
      <c r="O4054" s="26">
        <v>469684</v>
      </c>
      <c r="P4054" s="26"/>
      <c r="Q4054" s="26"/>
      <c r="R4054" s="26"/>
      <c r="S4054" s="26"/>
      <c r="T4054" s="26"/>
    </row>
    <row r="4055" spans="1:20" x14ac:dyDescent="0.25">
      <c r="A4055" s="2" t="s">
        <v>4493</v>
      </c>
      <c r="B4055" s="37"/>
      <c r="C4055" s="38"/>
      <c r="D4055" s="37"/>
      <c r="E4055" s="38"/>
      <c r="F4055" s="10" t="s">
        <v>82</v>
      </c>
      <c r="G4055" s="18" t="s">
        <v>10</v>
      </c>
      <c r="H4055" s="26"/>
      <c r="I4055" s="26"/>
      <c r="J4055" s="26"/>
      <c r="K4055" s="26"/>
      <c r="L4055" s="26"/>
      <c r="M4055" s="26"/>
      <c r="N4055" s="26">
        <v>819684</v>
      </c>
      <c r="O4055" s="26"/>
      <c r="P4055" s="26"/>
      <c r="Q4055" s="26"/>
      <c r="R4055" s="26"/>
      <c r="S4055" s="26"/>
      <c r="T4055" s="26"/>
    </row>
    <row r="4056" spans="1:20" x14ac:dyDescent="0.25">
      <c r="A4056" s="2" t="s">
        <v>4493</v>
      </c>
      <c r="B4056" s="34"/>
      <c r="C4056" s="36"/>
      <c r="D4056" s="34"/>
      <c r="E4056" s="36"/>
      <c r="F4056" s="10" t="s">
        <v>22</v>
      </c>
      <c r="G4056" s="18" t="s">
        <v>10</v>
      </c>
      <c r="H4056" s="26"/>
      <c r="I4056" s="26"/>
      <c r="J4056" s="26"/>
      <c r="K4056" s="26"/>
      <c r="L4056" s="26"/>
      <c r="M4056" s="26"/>
      <c r="N4056" s="26"/>
      <c r="O4056" s="26">
        <v>350000</v>
      </c>
      <c r="P4056" s="26"/>
      <c r="Q4056" s="26"/>
      <c r="R4056" s="26"/>
      <c r="S4056" s="26"/>
      <c r="T4056" s="26"/>
    </row>
    <row r="4057" spans="1:20" x14ac:dyDescent="0.25">
      <c r="A4057" s="2" t="s">
        <v>4493</v>
      </c>
      <c r="B4057" s="10" t="s">
        <v>1841</v>
      </c>
      <c r="C4057" s="10"/>
      <c r="D4057" s="10"/>
      <c r="E4057" s="10"/>
      <c r="F4057" s="10"/>
      <c r="G4057" s="10"/>
      <c r="H4057" s="27"/>
      <c r="I4057" s="27"/>
      <c r="J4057" s="27"/>
      <c r="K4057" s="27"/>
      <c r="L4057" s="27"/>
      <c r="M4057" s="27"/>
      <c r="N4057" s="27">
        <f>+N4055</f>
        <v>819684</v>
      </c>
      <c r="O4057" s="27">
        <f>+O4056+O4054</f>
        <v>819684</v>
      </c>
      <c r="P4057" s="27"/>
      <c r="Q4057" s="27"/>
      <c r="R4057" s="27"/>
      <c r="S4057" s="27"/>
      <c r="T4057" s="27"/>
    </row>
    <row r="4058" spans="1:20" x14ac:dyDescent="0.25">
      <c r="A4058" s="2" t="s">
        <v>4493</v>
      </c>
      <c r="B4058" s="33">
        <v>9017254</v>
      </c>
      <c r="C4058" s="35" t="s">
        <v>98</v>
      </c>
      <c r="D4058" s="33" t="s">
        <v>1163</v>
      </c>
      <c r="E4058" s="35" t="s">
        <v>1164</v>
      </c>
      <c r="F4058" s="10" t="s">
        <v>9</v>
      </c>
      <c r="G4058" s="18" t="s">
        <v>10</v>
      </c>
      <c r="H4058" s="26"/>
      <c r="I4058" s="26"/>
      <c r="J4058" s="26"/>
      <c r="K4058" s="26"/>
      <c r="L4058" s="26"/>
      <c r="M4058" s="26"/>
      <c r="N4058" s="26">
        <v>30000</v>
      </c>
      <c r="O4058" s="26"/>
      <c r="P4058" s="26"/>
      <c r="Q4058" s="26"/>
      <c r="R4058" s="26"/>
      <c r="S4058" s="26"/>
      <c r="T4058" s="26"/>
    </row>
    <row r="4059" spans="1:20" x14ac:dyDescent="0.25">
      <c r="A4059" s="2" t="s">
        <v>4493</v>
      </c>
      <c r="B4059" s="37"/>
      <c r="C4059" s="38"/>
      <c r="D4059" s="37"/>
      <c r="E4059" s="38"/>
      <c r="F4059" s="10" t="s">
        <v>102</v>
      </c>
      <c r="G4059" s="18" t="s">
        <v>10</v>
      </c>
      <c r="H4059" s="26"/>
      <c r="I4059" s="26"/>
      <c r="J4059" s="26"/>
      <c r="K4059" s="26"/>
      <c r="L4059" s="26"/>
      <c r="M4059" s="26"/>
      <c r="N4059" s="26"/>
      <c r="O4059" s="26">
        <v>150000</v>
      </c>
      <c r="P4059" s="26"/>
      <c r="Q4059" s="26"/>
      <c r="R4059" s="26"/>
      <c r="S4059" s="26"/>
      <c r="T4059" s="26"/>
    </row>
    <row r="4060" spans="1:20" x14ac:dyDescent="0.25">
      <c r="A4060" s="2" t="s">
        <v>4493</v>
      </c>
      <c r="B4060" s="34"/>
      <c r="C4060" s="36"/>
      <c r="D4060" s="34"/>
      <c r="E4060" s="36"/>
      <c r="F4060" s="10" t="s">
        <v>180</v>
      </c>
      <c r="G4060" s="18" t="s">
        <v>10</v>
      </c>
      <c r="H4060" s="26"/>
      <c r="I4060" s="26"/>
      <c r="J4060" s="26"/>
      <c r="K4060" s="26"/>
      <c r="L4060" s="26"/>
      <c r="M4060" s="26"/>
      <c r="N4060" s="26">
        <v>120000</v>
      </c>
      <c r="O4060" s="26"/>
      <c r="P4060" s="26"/>
      <c r="Q4060" s="26"/>
      <c r="R4060" s="26"/>
      <c r="S4060" s="26"/>
      <c r="T4060" s="26"/>
    </row>
    <row r="4061" spans="1:20" x14ac:dyDescent="0.25">
      <c r="A4061" s="2" t="s">
        <v>4493</v>
      </c>
      <c r="B4061" s="10" t="s">
        <v>1842</v>
      </c>
      <c r="C4061" s="10"/>
      <c r="D4061" s="10"/>
      <c r="E4061" s="10"/>
      <c r="F4061" s="10"/>
      <c r="G4061" s="10"/>
      <c r="H4061" s="27"/>
      <c r="I4061" s="27"/>
      <c r="J4061" s="27"/>
      <c r="K4061" s="27"/>
      <c r="L4061" s="27"/>
      <c r="M4061" s="27"/>
      <c r="N4061" s="27">
        <f>+N4060+N4058</f>
        <v>150000</v>
      </c>
      <c r="O4061" s="27">
        <f>+O4059</f>
        <v>150000</v>
      </c>
      <c r="P4061" s="27"/>
      <c r="Q4061" s="27"/>
      <c r="R4061" s="27"/>
      <c r="S4061" s="27"/>
      <c r="T4061" s="27"/>
    </row>
    <row r="4062" spans="1:20" x14ac:dyDescent="0.25">
      <c r="A4062" s="2" t="s">
        <v>4493</v>
      </c>
      <c r="B4062" s="33">
        <v>8942493</v>
      </c>
      <c r="C4062" s="35" t="s">
        <v>93</v>
      </c>
      <c r="D4062" s="33" t="s">
        <v>238</v>
      </c>
      <c r="E4062" s="35" t="s">
        <v>239</v>
      </c>
      <c r="F4062" s="10" t="s">
        <v>96</v>
      </c>
      <c r="G4062" s="18" t="s">
        <v>10</v>
      </c>
      <c r="H4062" s="26"/>
      <c r="I4062" s="26"/>
      <c r="J4062" s="26"/>
      <c r="K4062" s="26"/>
      <c r="L4062" s="26"/>
      <c r="M4062" s="26"/>
      <c r="N4062" s="26"/>
      <c r="O4062" s="26">
        <v>525000</v>
      </c>
      <c r="P4062" s="26"/>
      <c r="Q4062" s="26"/>
      <c r="R4062" s="26"/>
      <c r="S4062" s="26"/>
      <c r="T4062" s="26"/>
    </row>
    <row r="4063" spans="1:20" x14ac:dyDescent="0.25">
      <c r="A4063" s="2" t="s">
        <v>4493</v>
      </c>
      <c r="B4063" s="37"/>
      <c r="C4063" s="38"/>
      <c r="D4063" s="37"/>
      <c r="E4063" s="38"/>
      <c r="F4063" s="10" t="s">
        <v>405</v>
      </c>
      <c r="G4063" s="18" t="s">
        <v>10</v>
      </c>
      <c r="H4063" s="26"/>
      <c r="I4063" s="26"/>
      <c r="J4063" s="26"/>
      <c r="K4063" s="26"/>
      <c r="L4063" s="26"/>
      <c r="M4063" s="26"/>
      <c r="N4063" s="26"/>
      <c r="O4063" s="26">
        <v>4000000</v>
      </c>
      <c r="P4063" s="26"/>
      <c r="Q4063" s="26"/>
      <c r="R4063" s="26"/>
      <c r="S4063" s="26"/>
      <c r="T4063" s="26"/>
    </row>
    <row r="4064" spans="1:20" x14ac:dyDescent="0.25">
      <c r="A4064" s="2" t="s">
        <v>4493</v>
      </c>
      <c r="B4064" s="37"/>
      <c r="C4064" s="38"/>
      <c r="D4064" s="37"/>
      <c r="E4064" s="38"/>
      <c r="F4064" s="10" t="s">
        <v>24</v>
      </c>
      <c r="G4064" s="18" t="s">
        <v>10</v>
      </c>
      <c r="H4064" s="26"/>
      <c r="I4064" s="26"/>
      <c r="J4064" s="26"/>
      <c r="K4064" s="26"/>
      <c r="L4064" s="26"/>
      <c r="M4064" s="26"/>
      <c r="N4064" s="26">
        <v>7281625</v>
      </c>
      <c r="O4064" s="26"/>
      <c r="P4064" s="26"/>
      <c r="Q4064" s="26"/>
      <c r="R4064" s="26"/>
      <c r="S4064" s="26"/>
      <c r="T4064" s="26"/>
    </row>
    <row r="4065" spans="1:20" x14ac:dyDescent="0.25">
      <c r="A4065" s="2" t="s">
        <v>4493</v>
      </c>
      <c r="B4065" s="34"/>
      <c r="C4065" s="36"/>
      <c r="D4065" s="34"/>
      <c r="E4065" s="36"/>
      <c r="F4065" s="10" t="s">
        <v>1843</v>
      </c>
      <c r="G4065" s="18" t="s">
        <v>10</v>
      </c>
      <c r="H4065" s="26"/>
      <c r="I4065" s="26"/>
      <c r="J4065" s="26"/>
      <c r="K4065" s="26"/>
      <c r="L4065" s="26"/>
      <c r="M4065" s="26"/>
      <c r="N4065" s="26"/>
      <c r="O4065" s="26">
        <v>2756625</v>
      </c>
      <c r="P4065" s="26"/>
      <c r="Q4065" s="26"/>
      <c r="R4065" s="26"/>
      <c r="S4065" s="26"/>
      <c r="T4065" s="26"/>
    </row>
    <row r="4066" spans="1:20" x14ac:dyDescent="0.25">
      <c r="A4066" s="2" t="s">
        <v>4493</v>
      </c>
      <c r="B4066" s="10" t="s">
        <v>1844</v>
      </c>
      <c r="C4066" s="10"/>
      <c r="D4066" s="10"/>
      <c r="E4066" s="10"/>
      <c r="F4066" s="10"/>
      <c r="G4066" s="10"/>
      <c r="H4066" s="27"/>
      <c r="I4066" s="27"/>
      <c r="J4066" s="27"/>
      <c r="K4066" s="27"/>
      <c r="L4066" s="27"/>
      <c r="M4066" s="27"/>
      <c r="N4066" s="27">
        <f>SUM(N4058:N4065)</f>
        <v>7581625</v>
      </c>
      <c r="O4066" s="27">
        <f>SUM(O4058:O4065)</f>
        <v>7581625</v>
      </c>
      <c r="P4066" s="27"/>
      <c r="Q4066" s="27"/>
      <c r="R4066" s="27"/>
      <c r="S4066" s="27"/>
      <c r="T4066" s="27"/>
    </row>
    <row r="4067" spans="1:20" x14ac:dyDescent="0.25">
      <c r="A4067" s="2" t="s">
        <v>4493</v>
      </c>
      <c r="B4067" s="33">
        <v>8944063</v>
      </c>
      <c r="C4067" s="35" t="s">
        <v>1339</v>
      </c>
      <c r="D4067" s="33" t="s">
        <v>1340</v>
      </c>
      <c r="E4067" s="35" t="s">
        <v>1341</v>
      </c>
      <c r="F4067" s="10" t="s">
        <v>17</v>
      </c>
      <c r="G4067" s="18" t="s">
        <v>10</v>
      </c>
      <c r="H4067" s="26"/>
      <c r="I4067" s="26"/>
      <c r="J4067" s="26"/>
      <c r="K4067" s="26"/>
      <c r="L4067" s="26"/>
      <c r="M4067" s="26"/>
      <c r="N4067" s="26"/>
      <c r="O4067" s="26">
        <v>144000</v>
      </c>
      <c r="P4067" s="26"/>
      <c r="Q4067" s="26"/>
      <c r="R4067" s="26"/>
      <c r="S4067" s="26"/>
      <c r="T4067" s="26"/>
    </row>
    <row r="4068" spans="1:20" x14ac:dyDescent="0.25">
      <c r="A4068" s="2" t="s">
        <v>4493</v>
      </c>
      <c r="B4068" s="34"/>
      <c r="C4068" s="36"/>
      <c r="D4068" s="34"/>
      <c r="E4068" s="36"/>
      <c r="F4068" s="10" t="s">
        <v>20</v>
      </c>
      <c r="G4068" s="18" t="s">
        <v>10</v>
      </c>
      <c r="H4068" s="26"/>
      <c r="I4068" s="26"/>
      <c r="J4068" s="26"/>
      <c r="K4068" s="26"/>
      <c r="L4068" s="26"/>
      <c r="M4068" s="26"/>
      <c r="N4068" s="26">
        <v>144000</v>
      </c>
      <c r="O4068" s="26"/>
      <c r="P4068" s="26"/>
      <c r="Q4068" s="26"/>
      <c r="R4068" s="26"/>
      <c r="S4068" s="26"/>
      <c r="T4068" s="26"/>
    </row>
    <row r="4069" spans="1:20" x14ac:dyDescent="0.25">
      <c r="A4069" s="2" t="s">
        <v>4493</v>
      </c>
      <c r="B4069" s="10" t="s">
        <v>1845</v>
      </c>
      <c r="C4069" s="10"/>
      <c r="D4069" s="10"/>
      <c r="E4069" s="10"/>
      <c r="F4069" s="10"/>
      <c r="G4069" s="10"/>
      <c r="H4069" s="27"/>
      <c r="I4069" s="27"/>
      <c r="J4069" s="27"/>
      <c r="K4069" s="27"/>
      <c r="L4069" s="27"/>
      <c r="M4069" s="27"/>
      <c r="N4069" s="27">
        <f>+N4068</f>
        <v>144000</v>
      </c>
      <c r="O4069" s="27">
        <f>+O4067</f>
        <v>144000</v>
      </c>
      <c r="P4069" s="27"/>
      <c r="Q4069" s="27"/>
      <c r="R4069" s="27"/>
      <c r="S4069" s="27"/>
      <c r="T4069" s="27"/>
    </row>
    <row r="4070" spans="1:20" x14ac:dyDescent="0.25">
      <c r="A4070" s="2" t="s">
        <v>4493</v>
      </c>
      <c r="B4070" s="33">
        <v>8898446</v>
      </c>
      <c r="C4070" s="35" t="s">
        <v>1339</v>
      </c>
      <c r="D4070" s="33" t="s">
        <v>1340</v>
      </c>
      <c r="E4070" s="35" t="s">
        <v>1341</v>
      </c>
      <c r="F4070" s="10" t="s">
        <v>17</v>
      </c>
      <c r="G4070" s="18" t="s">
        <v>10</v>
      </c>
      <c r="H4070" s="26"/>
      <c r="I4070" s="26"/>
      <c r="J4070" s="26"/>
      <c r="K4070" s="26"/>
      <c r="L4070" s="26"/>
      <c r="M4070" s="26"/>
      <c r="N4070" s="26"/>
      <c r="O4070" s="26">
        <v>327361</v>
      </c>
      <c r="P4070" s="26"/>
      <c r="Q4070" s="26"/>
      <c r="R4070" s="26"/>
      <c r="S4070" s="26"/>
      <c r="T4070" s="26"/>
    </row>
    <row r="4071" spans="1:20" x14ac:dyDescent="0.25">
      <c r="A4071" s="2" t="s">
        <v>4493</v>
      </c>
      <c r="B4071" s="37"/>
      <c r="C4071" s="38"/>
      <c r="D4071" s="37"/>
      <c r="E4071" s="38"/>
      <c r="F4071" s="10" t="s">
        <v>20</v>
      </c>
      <c r="G4071" s="18" t="s">
        <v>10</v>
      </c>
      <c r="H4071" s="26"/>
      <c r="I4071" s="26"/>
      <c r="J4071" s="26"/>
      <c r="K4071" s="26"/>
      <c r="L4071" s="26"/>
      <c r="M4071" s="26"/>
      <c r="N4071" s="26">
        <v>395361</v>
      </c>
      <c r="O4071" s="26"/>
      <c r="P4071" s="26"/>
      <c r="Q4071" s="26"/>
      <c r="R4071" s="26"/>
      <c r="S4071" s="26"/>
      <c r="T4071" s="26"/>
    </row>
    <row r="4072" spans="1:20" x14ac:dyDescent="0.25">
      <c r="A4072" s="2" t="s">
        <v>4493</v>
      </c>
      <c r="B4072" s="34"/>
      <c r="C4072" s="36"/>
      <c r="D4072" s="34"/>
      <c r="E4072" s="36"/>
      <c r="F4072" s="10" t="s">
        <v>24</v>
      </c>
      <c r="G4072" s="18" t="s">
        <v>10</v>
      </c>
      <c r="H4072" s="26"/>
      <c r="I4072" s="26"/>
      <c r="J4072" s="26"/>
      <c r="K4072" s="26"/>
      <c r="L4072" s="26"/>
      <c r="M4072" s="26"/>
      <c r="N4072" s="26"/>
      <c r="O4072" s="26">
        <v>68000</v>
      </c>
      <c r="P4072" s="26"/>
      <c r="Q4072" s="26"/>
      <c r="R4072" s="26"/>
      <c r="S4072" s="26"/>
      <c r="T4072" s="26"/>
    </row>
    <row r="4073" spans="1:20" x14ac:dyDescent="0.25">
      <c r="A4073" s="2" t="s">
        <v>4493</v>
      </c>
      <c r="B4073" s="10" t="s">
        <v>1846</v>
      </c>
      <c r="C4073" s="10"/>
      <c r="D4073" s="10"/>
      <c r="E4073" s="10"/>
      <c r="F4073" s="10"/>
      <c r="G4073" s="10"/>
      <c r="H4073" s="27"/>
      <c r="I4073" s="27"/>
      <c r="J4073" s="27"/>
      <c r="K4073" s="27"/>
      <c r="L4073" s="27"/>
      <c r="M4073" s="27"/>
      <c r="N4073" s="27">
        <f>+N4071</f>
        <v>395361</v>
      </c>
      <c r="O4073" s="27">
        <f>+O4072+O4070</f>
        <v>395361</v>
      </c>
      <c r="P4073" s="27"/>
      <c r="Q4073" s="27"/>
      <c r="R4073" s="27"/>
      <c r="S4073" s="27"/>
      <c r="T4073" s="27"/>
    </row>
    <row r="4074" spans="1:20" x14ac:dyDescent="0.25">
      <c r="A4074" s="2" t="s">
        <v>4493</v>
      </c>
      <c r="B4074" s="33">
        <v>9010675</v>
      </c>
      <c r="C4074" s="35" t="s">
        <v>183</v>
      </c>
      <c r="D4074" s="33" t="s">
        <v>793</v>
      </c>
      <c r="E4074" s="35" t="s">
        <v>794</v>
      </c>
      <c r="F4074" s="10" t="s">
        <v>170</v>
      </c>
      <c r="G4074" s="18" t="s">
        <v>10</v>
      </c>
      <c r="H4074" s="26"/>
      <c r="I4074" s="26"/>
      <c r="J4074" s="26"/>
      <c r="K4074" s="26"/>
      <c r="L4074" s="26"/>
      <c r="M4074" s="26"/>
      <c r="N4074" s="26"/>
      <c r="O4074" s="26">
        <v>4319000</v>
      </c>
      <c r="P4074" s="26"/>
      <c r="Q4074" s="26"/>
      <c r="R4074" s="26"/>
      <c r="S4074" s="26"/>
      <c r="T4074" s="26"/>
    </row>
    <row r="4075" spans="1:20" x14ac:dyDescent="0.25">
      <c r="A4075" s="2" t="s">
        <v>4493</v>
      </c>
      <c r="B4075" s="37"/>
      <c r="C4075" s="38"/>
      <c r="D4075" s="37"/>
      <c r="E4075" s="38"/>
      <c r="F4075" s="10" t="s">
        <v>53</v>
      </c>
      <c r="G4075" s="18" t="s">
        <v>10</v>
      </c>
      <c r="H4075" s="26"/>
      <c r="I4075" s="26"/>
      <c r="J4075" s="26"/>
      <c r="K4075" s="26"/>
      <c r="L4075" s="26"/>
      <c r="M4075" s="26"/>
      <c r="N4075" s="26">
        <v>158600</v>
      </c>
      <c r="O4075" s="26"/>
      <c r="P4075" s="26"/>
      <c r="Q4075" s="26"/>
      <c r="R4075" s="26"/>
      <c r="S4075" s="26"/>
      <c r="T4075" s="26"/>
    </row>
    <row r="4076" spans="1:20" x14ac:dyDescent="0.25">
      <c r="A4076" s="2" t="s">
        <v>4493</v>
      </c>
      <c r="B4076" s="37"/>
      <c r="C4076" s="38"/>
      <c r="D4076" s="37"/>
      <c r="E4076" s="38"/>
      <c r="F4076" s="10" t="s">
        <v>13</v>
      </c>
      <c r="G4076" s="18" t="s">
        <v>10</v>
      </c>
      <c r="H4076" s="26"/>
      <c r="I4076" s="26"/>
      <c r="J4076" s="26"/>
      <c r="K4076" s="26"/>
      <c r="L4076" s="26"/>
      <c r="M4076" s="26"/>
      <c r="N4076" s="26"/>
      <c r="O4076" s="26">
        <v>158600</v>
      </c>
      <c r="P4076" s="26"/>
      <c r="Q4076" s="26"/>
      <c r="R4076" s="26"/>
      <c r="S4076" s="26"/>
      <c r="T4076" s="26"/>
    </row>
    <row r="4077" spans="1:20" x14ac:dyDescent="0.25">
      <c r="A4077" s="2" t="s">
        <v>4493</v>
      </c>
      <c r="B4077" s="37"/>
      <c r="C4077" s="38"/>
      <c r="D4077" s="37"/>
      <c r="E4077" s="38"/>
      <c r="F4077" s="10" t="s">
        <v>17</v>
      </c>
      <c r="G4077" s="18" t="s">
        <v>10</v>
      </c>
      <c r="H4077" s="26"/>
      <c r="I4077" s="26"/>
      <c r="J4077" s="26"/>
      <c r="K4077" s="26"/>
      <c r="L4077" s="26"/>
      <c r="M4077" s="26"/>
      <c r="N4077" s="26"/>
      <c r="O4077" s="26">
        <v>142229</v>
      </c>
      <c r="P4077" s="26"/>
      <c r="Q4077" s="26"/>
      <c r="R4077" s="26"/>
      <c r="S4077" s="26"/>
      <c r="T4077" s="26"/>
    </row>
    <row r="4078" spans="1:20" x14ac:dyDescent="0.25">
      <c r="A4078" s="2" t="s">
        <v>4493</v>
      </c>
      <c r="B4078" s="37"/>
      <c r="C4078" s="38"/>
      <c r="D4078" s="37"/>
      <c r="E4078" s="38"/>
      <c r="F4078" s="10" t="s">
        <v>347</v>
      </c>
      <c r="G4078" s="18" t="s">
        <v>10</v>
      </c>
      <c r="H4078" s="26"/>
      <c r="I4078" s="26"/>
      <c r="J4078" s="26"/>
      <c r="K4078" s="26"/>
      <c r="L4078" s="26"/>
      <c r="M4078" s="26"/>
      <c r="N4078" s="26">
        <v>4778000</v>
      </c>
      <c r="O4078" s="26"/>
      <c r="P4078" s="26"/>
      <c r="Q4078" s="26"/>
      <c r="R4078" s="26"/>
      <c r="S4078" s="26"/>
      <c r="T4078" s="26"/>
    </row>
    <row r="4079" spans="1:20" x14ac:dyDescent="0.25">
      <c r="A4079" s="2" t="s">
        <v>4493</v>
      </c>
      <c r="B4079" s="34"/>
      <c r="C4079" s="36"/>
      <c r="D4079" s="34"/>
      <c r="E4079" s="36"/>
      <c r="F4079" s="10" t="s">
        <v>515</v>
      </c>
      <c r="G4079" s="18" t="s">
        <v>10</v>
      </c>
      <c r="H4079" s="26"/>
      <c r="I4079" s="26"/>
      <c r="J4079" s="26"/>
      <c r="K4079" s="26"/>
      <c r="L4079" s="26"/>
      <c r="M4079" s="26"/>
      <c r="N4079" s="26"/>
      <c r="O4079" s="26">
        <v>316771</v>
      </c>
      <c r="P4079" s="26"/>
      <c r="Q4079" s="26"/>
      <c r="R4079" s="26"/>
      <c r="S4079" s="26"/>
      <c r="T4079" s="26"/>
    </row>
    <row r="4080" spans="1:20" x14ac:dyDescent="0.25">
      <c r="A4080" s="2" t="s">
        <v>4493</v>
      </c>
      <c r="B4080" s="10" t="s">
        <v>1847</v>
      </c>
      <c r="C4080" s="10"/>
      <c r="D4080" s="10"/>
      <c r="E4080" s="10"/>
      <c r="F4080" s="10"/>
      <c r="G4080" s="10"/>
      <c r="H4080" s="27"/>
      <c r="I4080" s="27"/>
      <c r="J4080" s="27"/>
      <c r="K4080" s="27"/>
      <c r="L4080" s="27"/>
      <c r="M4080" s="27"/>
      <c r="N4080" s="27">
        <f>SUM(N4074:N4079)</f>
        <v>4936600</v>
      </c>
      <c r="O4080" s="27">
        <f>SUM(O4074:O4079)</f>
        <v>4936600</v>
      </c>
      <c r="P4080" s="27"/>
      <c r="Q4080" s="27"/>
      <c r="R4080" s="27"/>
      <c r="S4080" s="27"/>
      <c r="T4080" s="27"/>
    </row>
    <row r="4081" spans="1:20" x14ac:dyDescent="0.25">
      <c r="A4081" s="2" t="s">
        <v>4493</v>
      </c>
      <c r="B4081" s="33">
        <v>9013168</v>
      </c>
      <c r="C4081" s="35" t="s">
        <v>122</v>
      </c>
      <c r="D4081" s="33" t="s">
        <v>1788</v>
      </c>
      <c r="E4081" s="35" t="s">
        <v>1789</v>
      </c>
      <c r="F4081" s="10" t="s">
        <v>9</v>
      </c>
      <c r="G4081" s="18" t="s">
        <v>10</v>
      </c>
      <c r="H4081" s="26"/>
      <c r="I4081" s="26"/>
      <c r="J4081" s="26"/>
      <c r="K4081" s="26"/>
      <c r="L4081" s="26"/>
      <c r="M4081" s="26"/>
      <c r="N4081" s="26"/>
      <c r="O4081" s="26">
        <v>81571</v>
      </c>
      <c r="P4081" s="26"/>
      <c r="Q4081" s="26"/>
      <c r="R4081" s="26"/>
      <c r="S4081" s="26"/>
      <c r="T4081" s="26"/>
    </row>
    <row r="4082" spans="1:20" x14ac:dyDescent="0.25">
      <c r="A4082" s="2" t="s">
        <v>4493</v>
      </c>
      <c r="B4082" s="37"/>
      <c r="C4082" s="38"/>
      <c r="D4082" s="37"/>
      <c r="E4082" s="38"/>
      <c r="F4082" s="10" t="s">
        <v>11</v>
      </c>
      <c r="G4082" s="18" t="s">
        <v>10</v>
      </c>
      <c r="H4082" s="26"/>
      <c r="I4082" s="26"/>
      <c r="J4082" s="26"/>
      <c r="K4082" s="26"/>
      <c r="L4082" s="26"/>
      <c r="M4082" s="26"/>
      <c r="N4082" s="26"/>
      <c r="O4082" s="26">
        <v>13570</v>
      </c>
      <c r="P4082" s="26"/>
      <c r="Q4082" s="26"/>
      <c r="R4082" s="26"/>
      <c r="S4082" s="26"/>
      <c r="T4082" s="26"/>
    </row>
    <row r="4083" spans="1:20" x14ac:dyDescent="0.25">
      <c r="A4083" s="2" t="s">
        <v>4493</v>
      </c>
      <c r="B4083" s="37"/>
      <c r="C4083" s="38"/>
      <c r="D4083" s="37"/>
      <c r="E4083" s="38"/>
      <c r="F4083" s="10" t="s">
        <v>103</v>
      </c>
      <c r="G4083" s="18" t="s">
        <v>10</v>
      </c>
      <c r="H4083" s="26"/>
      <c r="I4083" s="26"/>
      <c r="J4083" s="26"/>
      <c r="K4083" s="26"/>
      <c r="L4083" s="26"/>
      <c r="M4083" s="26"/>
      <c r="N4083" s="26"/>
      <c r="O4083" s="26">
        <v>80140</v>
      </c>
      <c r="P4083" s="26"/>
      <c r="Q4083" s="26"/>
      <c r="R4083" s="26"/>
      <c r="S4083" s="26"/>
      <c r="T4083" s="26"/>
    </row>
    <row r="4084" spans="1:20" x14ac:dyDescent="0.25">
      <c r="A4084" s="2" t="s">
        <v>4493</v>
      </c>
      <c r="B4084" s="37"/>
      <c r="C4084" s="38"/>
      <c r="D4084" s="37"/>
      <c r="E4084" s="38"/>
      <c r="F4084" s="10" t="s">
        <v>53</v>
      </c>
      <c r="G4084" s="18" t="s">
        <v>10</v>
      </c>
      <c r="H4084" s="26"/>
      <c r="I4084" s="26"/>
      <c r="J4084" s="26"/>
      <c r="K4084" s="26"/>
      <c r="L4084" s="26"/>
      <c r="M4084" s="26"/>
      <c r="N4084" s="26"/>
      <c r="O4084" s="26">
        <v>386574</v>
      </c>
      <c r="P4084" s="26"/>
      <c r="Q4084" s="26"/>
      <c r="R4084" s="26"/>
      <c r="S4084" s="26"/>
      <c r="T4084" s="26"/>
    </row>
    <row r="4085" spans="1:20" x14ac:dyDescent="0.25">
      <c r="A4085" s="2" t="s">
        <v>4493</v>
      </c>
      <c r="B4085" s="37"/>
      <c r="C4085" s="38"/>
      <c r="D4085" s="37"/>
      <c r="E4085" s="38"/>
      <c r="F4085" s="10" t="s">
        <v>13</v>
      </c>
      <c r="G4085" s="18" t="s">
        <v>10</v>
      </c>
      <c r="H4085" s="26"/>
      <c r="I4085" s="26"/>
      <c r="J4085" s="26"/>
      <c r="K4085" s="26"/>
      <c r="L4085" s="26"/>
      <c r="M4085" s="26"/>
      <c r="N4085" s="26"/>
      <c r="O4085" s="26">
        <v>17480</v>
      </c>
      <c r="P4085" s="26"/>
      <c r="Q4085" s="26"/>
      <c r="R4085" s="26"/>
      <c r="S4085" s="26"/>
      <c r="T4085" s="26"/>
    </row>
    <row r="4086" spans="1:20" x14ac:dyDescent="0.25">
      <c r="A4086" s="2" t="s">
        <v>4493</v>
      </c>
      <c r="B4086" s="37"/>
      <c r="C4086" s="38"/>
      <c r="D4086" s="37"/>
      <c r="E4086" s="38"/>
      <c r="F4086" s="10" t="s">
        <v>20</v>
      </c>
      <c r="G4086" s="18" t="s">
        <v>10</v>
      </c>
      <c r="H4086" s="26"/>
      <c r="I4086" s="26"/>
      <c r="J4086" s="26"/>
      <c r="K4086" s="26"/>
      <c r="L4086" s="26"/>
      <c r="M4086" s="26"/>
      <c r="N4086" s="26"/>
      <c r="O4086" s="26">
        <v>516435</v>
      </c>
      <c r="P4086" s="26"/>
      <c r="Q4086" s="26"/>
      <c r="R4086" s="26"/>
      <c r="S4086" s="26"/>
      <c r="T4086" s="26"/>
    </row>
    <row r="4087" spans="1:20" x14ac:dyDescent="0.25">
      <c r="A4087" s="2" t="s">
        <v>4493</v>
      </c>
      <c r="B4087" s="37"/>
      <c r="C4087" s="38"/>
      <c r="D4087" s="37"/>
      <c r="E4087" s="38"/>
      <c r="F4087" s="10" t="s">
        <v>24</v>
      </c>
      <c r="G4087" s="18" t="s">
        <v>10</v>
      </c>
      <c r="H4087" s="26"/>
      <c r="I4087" s="26"/>
      <c r="J4087" s="26"/>
      <c r="K4087" s="26"/>
      <c r="L4087" s="26"/>
      <c r="M4087" s="26"/>
      <c r="N4087" s="26">
        <v>295770</v>
      </c>
      <c r="O4087" s="26"/>
      <c r="P4087" s="26"/>
      <c r="Q4087" s="26"/>
      <c r="R4087" s="26"/>
      <c r="S4087" s="26"/>
      <c r="T4087" s="26"/>
    </row>
    <row r="4088" spans="1:20" x14ac:dyDescent="0.25">
      <c r="A4088" s="2" t="s">
        <v>4493</v>
      </c>
      <c r="B4088" s="34"/>
      <c r="C4088" s="36"/>
      <c r="D4088" s="34"/>
      <c r="E4088" s="36"/>
      <c r="F4088" s="10" t="s">
        <v>1390</v>
      </c>
      <c r="G4088" s="18" t="s">
        <v>10</v>
      </c>
      <c r="H4088" s="26"/>
      <c r="I4088" s="26"/>
      <c r="J4088" s="26"/>
      <c r="K4088" s="26"/>
      <c r="L4088" s="26"/>
      <c r="M4088" s="26"/>
      <c r="N4088" s="26">
        <v>800000</v>
      </c>
      <c r="O4088" s="26"/>
      <c r="P4088" s="26"/>
      <c r="Q4088" s="26"/>
      <c r="R4088" s="26"/>
      <c r="S4088" s="26"/>
      <c r="T4088" s="26"/>
    </row>
    <row r="4089" spans="1:20" x14ac:dyDescent="0.25">
      <c r="A4089" s="2" t="s">
        <v>4493</v>
      </c>
      <c r="B4089" s="10" t="s">
        <v>1848</v>
      </c>
      <c r="C4089" s="10"/>
      <c r="D4089" s="10"/>
      <c r="E4089" s="10"/>
      <c r="F4089" s="10"/>
      <c r="G4089" s="10"/>
      <c r="H4089" s="27"/>
      <c r="I4089" s="27"/>
      <c r="J4089" s="27"/>
      <c r="K4089" s="27"/>
      <c r="L4089" s="27"/>
      <c r="M4089" s="27"/>
      <c r="N4089" s="27">
        <f>SUM(N4081:N4088)</f>
        <v>1095770</v>
      </c>
      <c r="O4089" s="27">
        <f>SUM(O4081:O4088)</f>
        <v>1095770</v>
      </c>
      <c r="P4089" s="27"/>
      <c r="Q4089" s="27"/>
      <c r="R4089" s="27"/>
      <c r="S4089" s="27"/>
      <c r="T4089" s="27"/>
    </row>
    <row r="4090" spans="1:20" x14ac:dyDescent="0.25">
      <c r="A4090" s="2" t="s">
        <v>4493</v>
      </c>
      <c r="B4090" s="33">
        <v>8943358</v>
      </c>
      <c r="C4090" s="18" t="s">
        <v>122</v>
      </c>
      <c r="D4090" s="10" t="s">
        <v>255</v>
      </c>
      <c r="E4090" s="18" t="s">
        <v>256</v>
      </c>
      <c r="F4090" s="10" t="s">
        <v>66</v>
      </c>
      <c r="G4090" s="18" t="s">
        <v>10</v>
      </c>
      <c r="H4090" s="26"/>
      <c r="I4090" s="26"/>
      <c r="J4090" s="26"/>
      <c r="K4090" s="26"/>
      <c r="L4090" s="26"/>
      <c r="M4090" s="26"/>
      <c r="N4090" s="26">
        <v>3113936</v>
      </c>
      <c r="O4090" s="26"/>
      <c r="P4090" s="26"/>
      <c r="Q4090" s="26"/>
      <c r="R4090" s="26"/>
      <c r="S4090" s="26"/>
      <c r="T4090" s="26"/>
    </row>
    <row r="4091" spans="1:20" x14ac:dyDescent="0.25">
      <c r="A4091" s="2" t="s">
        <v>4493</v>
      </c>
      <c r="B4091" s="34"/>
      <c r="C4091" s="18" t="s">
        <v>1849</v>
      </c>
      <c r="D4091" s="10" t="s">
        <v>1850</v>
      </c>
      <c r="E4091" s="18" t="s">
        <v>1851</v>
      </c>
      <c r="F4091" s="10" t="s">
        <v>1852</v>
      </c>
      <c r="G4091" s="18" t="s">
        <v>10</v>
      </c>
      <c r="H4091" s="26"/>
      <c r="I4091" s="26"/>
      <c r="J4091" s="26"/>
      <c r="K4091" s="26"/>
      <c r="L4091" s="26"/>
      <c r="M4091" s="26"/>
      <c r="N4091" s="26"/>
      <c r="O4091" s="26">
        <v>3113936</v>
      </c>
      <c r="P4091" s="26"/>
      <c r="Q4091" s="26"/>
      <c r="R4091" s="26"/>
      <c r="S4091" s="26"/>
      <c r="T4091" s="26"/>
    </row>
    <row r="4092" spans="1:20" x14ac:dyDescent="0.25">
      <c r="A4092" s="2" t="s">
        <v>4493</v>
      </c>
      <c r="B4092" s="10" t="s">
        <v>1853</v>
      </c>
      <c r="C4092" s="10"/>
      <c r="D4092" s="10"/>
      <c r="E4092" s="10"/>
      <c r="F4092" s="10"/>
      <c r="G4092" s="10"/>
      <c r="H4092" s="27"/>
      <c r="I4092" s="27"/>
      <c r="J4092" s="27"/>
      <c r="K4092" s="27"/>
      <c r="L4092" s="27"/>
      <c r="M4092" s="27"/>
      <c r="N4092" s="27">
        <f>+N4090</f>
        <v>3113936</v>
      </c>
      <c r="O4092" s="27">
        <f>+O4091</f>
        <v>3113936</v>
      </c>
      <c r="P4092" s="27"/>
      <c r="Q4092" s="27"/>
      <c r="R4092" s="27"/>
      <c r="S4092" s="27"/>
      <c r="T4092" s="27"/>
    </row>
    <row r="4093" spans="1:20" x14ac:dyDescent="0.25">
      <c r="A4093" s="2" t="s">
        <v>4493</v>
      </c>
      <c r="B4093" s="33">
        <v>8894611</v>
      </c>
      <c r="C4093" s="35" t="s">
        <v>432</v>
      </c>
      <c r="D4093" s="33" t="s">
        <v>433</v>
      </c>
      <c r="E4093" s="35" t="s">
        <v>434</v>
      </c>
      <c r="F4093" s="10" t="s">
        <v>128</v>
      </c>
      <c r="G4093" s="18" t="s">
        <v>72</v>
      </c>
      <c r="H4093" s="26"/>
      <c r="I4093" s="26">
        <v>149868</v>
      </c>
      <c r="J4093" s="26"/>
      <c r="K4093" s="26"/>
      <c r="L4093" s="26"/>
      <c r="M4093" s="26"/>
      <c r="N4093" s="26"/>
      <c r="O4093" s="26"/>
      <c r="P4093" s="26"/>
      <c r="Q4093" s="26"/>
      <c r="R4093" s="26"/>
      <c r="S4093" s="26"/>
      <c r="T4093" s="26"/>
    </row>
    <row r="4094" spans="1:20" x14ac:dyDescent="0.25">
      <c r="A4094" s="2" t="s">
        <v>4493</v>
      </c>
      <c r="B4094" s="37"/>
      <c r="C4094" s="38"/>
      <c r="D4094" s="37"/>
      <c r="E4094" s="38"/>
      <c r="F4094" s="10" t="s">
        <v>14</v>
      </c>
      <c r="G4094" s="18" t="s">
        <v>72</v>
      </c>
      <c r="H4094" s="26">
        <v>21857</v>
      </c>
      <c r="I4094" s="26"/>
      <c r="J4094" s="26"/>
      <c r="K4094" s="26"/>
      <c r="L4094" s="26"/>
      <c r="M4094" s="26"/>
      <c r="N4094" s="26"/>
      <c r="O4094" s="26"/>
      <c r="P4094" s="26"/>
      <c r="Q4094" s="26"/>
      <c r="R4094" s="26"/>
      <c r="S4094" s="26"/>
      <c r="T4094" s="26"/>
    </row>
    <row r="4095" spans="1:20" x14ac:dyDescent="0.25">
      <c r="A4095" s="2" t="s">
        <v>4493</v>
      </c>
      <c r="B4095" s="37"/>
      <c r="C4095" s="38"/>
      <c r="D4095" s="37"/>
      <c r="E4095" s="38"/>
      <c r="F4095" s="10" t="s">
        <v>20</v>
      </c>
      <c r="G4095" s="18" t="s">
        <v>72</v>
      </c>
      <c r="H4095" s="26"/>
      <c r="I4095" s="26">
        <v>61900</v>
      </c>
      <c r="J4095" s="26"/>
      <c r="K4095" s="26"/>
      <c r="L4095" s="26"/>
      <c r="M4095" s="26"/>
      <c r="N4095" s="26"/>
      <c r="O4095" s="26"/>
      <c r="P4095" s="26"/>
      <c r="Q4095" s="26"/>
      <c r="R4095" s="26"/>
      <c r="S4095" s="26"/>
      <c r="T4095" s="26"/>
    </row>
    <row r="4096" spans="1:20" x14ac:dyDescent="0.25">
      <c r="A4096" s="2" t="s">
        <v>4493</v>
      </c>
      <c r="B4096" s="37"/>
      <c r="C4096" s="38"/>
      <c r="D4096" s="37"/>
      <c r="E4096" s="38"/>
      <c r="F4096" s="10" t="s">
        <v>130</v>
      </c>
      <c r="G4096" s="18" t="s">
        <v>72</v>
      </c>
      <c r="H4096" s="26"/>
      <c r="I4096" s="26">
        <v>266444</v>
      </c>
      <c r="J4096" s="26"/>
      <c r="K4096" s="26"/>
      <c r="L4096" s="26"/>
      <c r="M4096" s="26"/>
      <c r="N4096" s="26"/>
      <c r="O4096" s="26"/>
      <c r="P4096" s="26"/>
      <c r="Q4096" s="26"/>
      <c r="R4096" s="26"/>
      <c r="S4096" s="26"/>
      <c r="T4096" s="26"/>
    </row>
    <row r="4097" spans="1:20" x14ac:dyDescent="0.25">
      <c r="A4097" s="2" t="s">
        <v>4493</v>
      </c>
      <c r="B4097" s="34"/>
      <c r="C4097" s="36"/>
      <c r="D4097" s="34"/>
      <c r="E4097" s="36"/>
      <c r="F4097" s="10" t="s">
        <v>24</v>
      </c>
      <c r="G4097" s="18" t="s">
        <v>72</v>
      </c>
      <c r="H4097" s="26">
        <v>456355</v>
      </c>
      <c r="I4097" s="26"/>
      <c r="J4097" s="26"/>
      <c r="K4097" s="26"/>
      <c r="L4097" s="26"/>
      <c r="M4097" s="26"/>
      <c r="N4097" s="26"/>
      <c r="O4097" s="26"/>
      <c r="P4097" s="26"/>
      <c r="Q4097" s="26"/>
      <c r="R4097" s="26"/>
      <c r="S4097" s="26"/>
      <c r="T4097" s="26"/>
    </row>
    <row r="4098" spans="1:20" x14ac:dyDescent="0.25">
      <c r="A4098" s="2" t="s">
        <v>4493</v>
      </c>
      <c r="B4098" s="10" t="s">
        <v>1854</v>
      </c>
      <c r="C4098" s="10"/>
      <c r="D4098" s="10"/>
      <c r="E4098" s="10"/>
      <c r="F4098" s="10"/>
      <c r="G4098" s="10"/>
      <c r="H4098" s="27">
        <f>+H4097+H4094</f>
        <v>478212</v>
      </c>
      <c r="I4098" s="27">
        <f>+I4093+I4095+I4096</f>
        <v>478212</v>
      </c>
      <c r="J4098" s="27"/>
      <c r="K4098" s="27"/>
      <c r="L4098" s="27"/>
      <c r="M4098" s="27"/>
      <c r="N4098" s="27"/>
      <c r="O4098" s="27"/>
      <c r="P4098" s="27"/>
      <c r="Q4098" s="27"/>
      <c r="R4098" s="27"/>
      <c r="S4098" s="27"/>
      <c r="T4098" s="27"/>
    </row>
    <row r="4099" spans="1:20" x14ac:dyDescent="0.25">
      <c r="A4099" s="2" t="s">
        <v>4493</v>
      </c>
      <c r="B4099" s="33">
        <v>8984698</v>
      </c>
      <c r="C4099" s="35" t="s">
        <v>6</v>
      </c>
      <c r="D4099" s="33" t="s">
        <v>1401</v>
      </c>
      <c r="E4099" s="35" t="s">
        <v>1402</v>
      </c>
      <c r="F4099" s="10" t="s">
        <v>96</v>
      </c>
      <c r="G4099" s="18" t="s">
        <v>67</v>
      </c>
      <c r="H4099" s="26">
        <v>4000000</v>
      </c>
      <c r="I4099" s="26"/>
      <c r="J4099" s="26"/>
      <c r="K4099" s="26"/>
      <c r="L4099" s="26"/>
      <c r="M4099" s="26"/>
      <c r="N4099" s="26"/>
      <c r="O4099" s="26"/>
      <c r="P4099" s="26"/>
      <c r="Q4099" s="26"/>
      <c r="R4099" s="26"/>
      <c r="S4099" s="26"/>
      <c r="T4099" s="26"/>
    </row>
    <row r="4100" spans="1:20" x14ac:dyDescent="0.25">
      <c r="A4100" s="2" t="s">
        <v>4493</v>
      </c>
      <c r="B4100" s="37"/>
      <c r="C4100" s="38"/>
      <c r="D4100" s="37"/>
      <c r="E4100" s="38"/>
      <c r="F4100" s="10" t="s">
        <v>417</v>
      </c>
      <c r="G4100" s="18" t="s">
        <v>67</v>
      </c>
      <c r="H4100" s="26"/>
      <c r="I4100" s="26">
        <v>8000000</v>
      </c>
      <c r="J4100" s="26"/>
      <c r="K4100" s="26"/>
      <c r="L4100" s="26"/>
      <c r="M4100" s="26"/>
      <c r="N4100" s="26"/>
      <c r="O4100" s="26"/>
      <c r="P4100" s="26"/>
      <c r="Q4100" s="26"/>
      <c r="R4100" s="26"/>
      <c r="S4100" s="26"/>
      <c r="T4100" s="26"/>
    </row>
    <row r="4101" spans="1:20" x14ac:dyDescent="0.25">
      <c r="A4101" s="2" t="s">
        <v>4493</v>
      </c>
      <c r="B4101" s="34"/>
      <c r="C4101" s="36"/>
      <c r="D4101" s="34"/>
      <c r="E4101" s="36"/>
      <c r="F4101" s="10" t="s">
        <v>24</v>
      </c>
      <c r="G4101" s="18" t="s">
        <v>67</v>
      </c>
      <c r="H4101" s="26">
        <v>4000000</v>
      </c>
      <c r="I4101" s="26"/>
      <c r="J4101" s="26"/>
      <c r="K4101" s="26"/>
      <c r="L4101" s="26"/>
      <c r="M4101" s="26"/>
      <c r="N4101" s="26"/>
      <c r="O4101" s="26"/>
      <c r="P4101" s="26"/>
      <c r="Q4101" s="26"/>
      <c r="R4101" s="26"/>
      <c r="S4101" s="26"/>
      <c r="T4101" s="26"/>
    </row>
    <row r="4102" spans="1:20" x14ac:dyDescent="0.25">
      <c r="A4102" s="2" t="s">
        <v>4493</v>
      </c>
      <c r="B4102" s="10" t="s">
        <v>1855</v>
      </c>
      <c r="C4102" s="10"/>
      <c r="D4102" s="10"/>
      <c r="E4102" s="10"/>
      <c r="F4102" s="10"/>
      <c r="G4102" s="10"/>
      <c r="H4102" s="27">
        <f>+H4101+H4099</f>
        <v>8000000</v>
      </c>
      <c r="I4102" s="27">
        <f>+I4100</f>
        <v>8000000</v>
      </c>
      <c r="J4102" s="27"/>
      <c r="K4102" s="27"/>
      <c r="L4102" s="27"/>
      <c r="M4102" s="27"/>
      <c r="N4102" s="27"/>
      <c r="O4102" s="27"/>
      <c r="P4102" s="27"/>
      <c r="Q4102" s="27"/>
      <c r="R4102" s="27"/>
      <c r="S4102" s="27"/>
      <c r="T4102" s="27"/>
    </row>
    <row r="4103" spans="1:20" x14ac:dyDescent="0.25">
      <c r="A4103" s="2" t="s">
        <v>4493</v>
      </c>
      <c r="B4103" s="33">
        <v>9012973</v>
      </c>
      <c r="C4103" s="35" t="s">
        <v>261</v>
      </c>
      <c r="D4103" s="33" t="s">
        <v>262</v>
      </c>
      <c r="E4103" s="35" t="s">
        <v>263</v>
      </c>
      <c r="F4103" s="10" t="s">
        <v>39</v>
      </c>
      <c r="G4103" s="18" t="s">
        <v>147</v>
      </c>
      <c r="H4103" s="26">
        <v>602400</v>
      </c>
      <c r="I4103" s="26"/>
      <c r="J4103" s="26"/>
      <c r="K4103" s="26"/>
      <c r="L4103" s="26"/>
      <c r="M4103" s="26"/>
      <c r="N4103" s="26"/>
      <c r="O4103" s="26"/>
      <c r="P4103" s="26"/>
      <c r="Q4103" s="26"/>
      <c r="R4103" s="26"/>
      <c r="S4103" s="26"/>
      <c r="T4103" s="26"/>
    </row>
    <row r="4104" spans="1:20" x14ac:dyDescent="0.25">
      <c r="A4104" s="2" t="s">
        <v>4493</v>
      </c>
      <c r="B4104" s="34"/>
      <c r="C4104" s="36"/>
      <c r="D4104" s="34"/>
      <c r="E4104" s="36"/>
      <c r="F4104" s="10" t="s">
        <v>156</v>
      </c>
      <c r="G4104" s="18" t="s">
        <v>147</v>
      </c>
      <c r="H4104" s="26"/>
      <c r="I4104" s="26">
        <v>602400</v>
      </c>
      <c r="J4104" s="26"/>
      <c r="K4104" s="26"/>
      <c r="L4104" s="26"/>
      <c r="M4104" s="26"/>
      <c r="N4104" s="26"/>
      <c r="O4104" s="26"/>
      <c r="P4104" s="26"/>
      <c r="Q4104" s="26"/>
      <c r="R4104" s="26"/>
      <c r="S4104" s="26"/>
      <c r="T4104" s="26"/>
    </row>
    <row r="4105" spans="1:20" x14ac:dyDescent="0.25">
      <c r="A4105" s="2" t="s">
        <v>4493</v>
      </c>
      <c r="B4105" s="10" t="s">
        <v>1856</v>
      </c>
      <c r="C4105" s="10"/>
      <c r="D4105" s="10"/>
      <c r="E4105" s="10"/>
      <c r="F4105" s="10"/>
      <c r="G4105" s="10"/>
      <c r="H4105" s="27">
        <f>+H4103</f>
        <v>602400</v>
      </c>
      <c r="I4105" s="27">
        <f>+I4104</f>
        <v>602400</v>
      </c>
      <c r="J4105" s="27"/>
      <c r="K4105" s="27"/>
      <c r="L4105" s="27"/>
      <c r="M4105" s="27"/>
      <c r="N4105" s="27"/>
      <c r="O4105" s="27"/>
      <c r="P4105" s="27"/>
      <c r="Q4105" s="27"/>
      <c r="R4105" s="27"/>
      <c r="S4105" s="27"/>
      <c r="T4105" s="27"/>
    </row>
    <row r="4106" spans="1:20" x14ac:dyDescent="0.25">
      <c r="A4106" s="2" t="s">
        <v>4493</v>
      </c>
      <c r="B4106" s="33">
        <v>9030997</v>
      </c>
      <c r="C4106" s="35" t="s">
        <v>29</v>
      </c>
      <c r="D4106" s="33" t="s">
        <v>498</v>
      </c>
      <c r="E4106" s="35" t="s">
        <v>499</v>
      </c>
      <c r="F4106" s="10" t="s">
        <v>44</v>
      </c>
      <c r="G4106" s="18" t="s">
        <v>10</v>
      </c>
      <c r="H4106" s="26"/>
      <c r="I4106" s="26"/>
      <c r="J4106" s="26"/>
      <c r="K4106" s="26"/>
      <c r="L4106" s="26"/>
      <c r="M4106" s="26"/>
      <c r="N4106" s="26">
        <v>371800</v>
      </c>
      <c r="O4106" s="26"/>
      <c r="P4106" s="26"/>
      <c r="Q4106" s="26"/>
      <c r="R4106" s="26"/>
      <c r="S4106" s="26"/>
      <c r="T4106" s="26"/>
    </row>
    <row r="4107" spans="1:20" x14ac:dyDescent="0.25">
      <c r="A4107" s="2" t="s">
        <v>4493</v>
      </c>
      <c r="B4107" s="37"/>
      <c r="C4107" s="38"/>
      <c r="D4107" s="37"/>
      <c r="E4107" s="38"/>
      <c r="F4107" s="10" t="s">
        <v>15</v>
      </c>
      <c r="G4107" s="18" t="s">
        <v>10</v>
      </c>
      <c r="H4107" s="26"/>
      <c r="I4107" s="26"/>
      <c r="J4107" s="26"/>
      <c r="K4107" s="26"/>
      <c r="L4107" s="26"/>
      <c r="M4107" s="26"/>
      <c r="N4107" s="26"/>
      <c r="O4107" s="26">
        <v>200000</v>
      </c>
      <c r="P4107" s="26"/>
      <c r="Q4107" s="26"/>
      <c r="R4107" s="26"/>
      <c r="S4107" s="26"/>
      <c r="T4107" s="26"/>
    </row>
    <row r="4108" spans="1:20" x14ac:dyDescent="0.25">
      <c r="A4108" s="2" t="s">
        <v>4493</v>
      </c>
      <c r="B4108" s="34"/>
      <c r="C4108" s="36"/>
      <c r="D4108" s="34"/>
      <c r="E4108" s="36"/>
      <c r="F4108" s="10" t="s">
        <v>20</v>
      </c>
      <c r="G4108" s="18" t="s">
        <v>10</v>
      </c>
      <c r="H4108" s="26"/>
      <c r="I4108" s="26"/>
      <c r="J4108" s="26"/>
      <c r="K4108" s="26"/>
      <c r="L4108" s="26"/>
      <c r="M4108" s="26"/>
      <c r="N4108" s="26"/>
      <c r="O4108" s="26">
        <v>171800</v>
      </c>
      <c r="P4108" s="26"/>
      <c r="Q4108" s="26"/>
      <c r="R4108" s="26"/>
      <c r="S4108" s="26"/>
      <c r="T4108" s="26"/>
    </row>
    <row r="4109" spans="1:20" x14ac:dyDescent="0.25">
      <c r="A4109" s="2" t="s">
        <v>4493</v>
      </c>
      <c r="B4109" s="10" t="s">
        <v>1857</v>
      </c>
      <c r="C4109" s="10"/>
      <c r="D4109" s="10"/>
      <c r="E4109" s="10"/>
      <c r="F4109" s="10"/>
      <c r="G4109" s="10"/>
      <c r="H4109" s="27"/>
      <c r="I4109" s="27"/>
      <c r="J4109" s="27"/>
      <c r="K4109" s="27"/>
      <c r="L4109" s="27"/>
      <c r="M4109" s="27"/>
      <c r="N4109" s="27">
        <f>+N4106</f>
        <v>371800</v>
      </c>
      <c r="O4109" s="27">
        <f>+O4107+O4108</f>
        <v>371800</v>
      </c>
      <c r="P4109" s="27"/>
      <c r="Q4109" s="27"/>
      <c r="R4109" s="27"/>
      <c r="S4109" s="27"/>
      <c r="T4109" s="27"/>
    </row>
    <row r="4110" spans="1:20" x14ac:dyDescent="0.25">
      <c r="A4110" s="2" t="s">
        <v>4493</v>
      </c>
      <c r="B4110" s="33">
        <v>8980125</v>
      </c>
      <c r="C4110" s="35" t="s">
        <v>1079</v>
      </c>
      <c r="D4110" s="33" t="s">
        <v>1858</v>
      </c>
      <c r="E4110" s="35" t="s">
        <v>1859</v>
      </c>
      <c r="F4110" s="10" t="s">
        <v>170</v>
      </c>
      <c r="G4110" s="18" t="s">
        <v>10</v>
      </c>
      <c r="H4110" s="26"/>
      <c r="I4110" s="26"/>
      <c r="J4110" s="26"/>
      <c r="K4110" s="26"/>
      <c r="L4110" s="26"/>
      <c r="M4110" s="26"/>
      <c r="N4110" s="26"/>
      <c r="O4110" s="26">
        <v>320000</v>
      </c>
      <c r="P4110" s="26"/>
      <c r="Q4110" s="26"/>
      <c r="R4110" s="26"/>
      <c r="S4110" s="26"/>
      <c r="T4110" s="26"/>
    </row>
    <row r="4111" spans="1:20" x14ac:dyDescent="0.25">
      <c r="A4111" s="2" t="s">
        <v>4493</v>
      </c>
      <c r="B4111" s="37"/>
      <c r="C4111" s="38"/>
      <c r="D4111" s="37"/>
      <c r="E4111" s="38"/>
      <c r="F4111" s="10" t="s">
        <v>37</v>
      </c>
      <c r="G4111" s="18" t="s">
        <v>10</v>
      </c>
      <c r="H4111" s="26"/>
      <c r="I4111" s="26"/>
      <c r="J4111" s="26"/>
      <c r="K4111" s="26"/>
      <c r="L4111" s="26"/>
      <c r="M4111" s="26"/>
      <c r="N4111" s="26">
        <v>162000</v>
      </c>
      <c r="O4111" s="26"/>
      <c r="P4111" s="26"/>
      <c r="Q4111" s="26"/>
      <c r="R4111" s="26"/>
      <c r="S4111" s="26"/>
      <c r="T4111" s="26"/>
    </row>
    <row r="4112" spans="1:20" x14ac:dyDescent="0.25">
      <c r="A4112" s="2" t="s">
        <v>4493</v>
      </c>
      <c r="B4112" s="37"/>
      <c r="C4112" s="38"/>
      <c r="D4112" s="37"/>
      <c r="E4112" s="38"/>
      <c r="F4112" s="10" t="s">
        <v>18</v>
      </c>
      <c r="G4112" s="18" t="s">
        <v>10</v>
      </c>
      <c r="H4112" s="26"/>
      <c r="I4112" s="26"/>
      <c r="J4112" s="26"/>
      <c r="K4112" s="26"/>
      <c r="L4112" s="26"/>
      <c r="M4112" s="26"/>
      <c r="N4112" s="26">
        <v>20589</v>
      </c>
      <c r="O4112" s="26"/>
      <c r="P4112" s="26"/>
      <c r="Q4112" s="26"/>
      <c r="R4112" s="26"/>
      <c r="S4112" s="26"/>
      <c r="T4112" s="26"/>
    </row>
    <row r="4113" spans="1:20" x14ac:dyDescent="0.25">
      <c r="A4113" s="2" t="s">
        <v>4493</v>
      </c>
      <c r="B4113" s="34"/>
      <c r="C4113" s="36"/>
      <c r="D4113" s="34"/>
      <c r="E4113" s="36"/>
      <c r="F4113" s="10" t="s">
        <v>20</v>
      </c>
      <c r="G4113" s="18" t="s">
        <v>10</v>
      </c>
      <c r="H4113" s="26"/>
      <c r="I4113" s="26"/>
      <c r="J4113" s="26"/>
      <c r="K4113" s="26"/>
      <c r="L4113" s="26"/>
      <c r="M4113" s="26"/>
      <c r="N4113" s="26">
        <v>137411</v>
      </c>
      <c r="O4113" s="26"/>
      <c r="P4113" s="26"/>
      <c r="Q4113" s="26"/>
      <c r="R4113" s="26"/>
      <c r="S4113" s="26"/>
      <c r="T4113" s="26"/>
    </row>
    <row r="4114" spans="1:20" x14ac:dyDescent="0.25">
      <c r="A4114" s="2" t="s">
        <v>4493</v>
      </c>
      <c r="B4114" s="10" t="s">
        <v>1860</v>
      </c>
      <c r="C4114" s="10"/>
      <c r="D4114" s="10"/>
      <c r="E4114" s="10"/>
      <c r="F4114" s="10"/>
      <c r="G4114" s="10"/>
      <c r="H4114" s="27"/>
      <c r="I4114" s="27"/>
      <c r="J4114" s="27"/>
      <c r="K4114" s="27"/>
      <c r="L4114" s="27"/>
      <c r="M4114" s="27"/>
      <c r="N4114" s="27">
        <f>SUM(N4110:N4113)</f>
        <v>320000</v>
      </c>
      <c r="O4114" s="27">
        <f>SUM(O4110:O4113)</f>
        <v>320000</v>
      </c>
      <c r="P4114" s="27"/>
      <c r="Q4114" s="27"/>
      <c r="R4114" s="27"/>
      <c r="S4114" s="27"/>
      <c r="T4114" s="27"/>
    </row>
    <row r="4115" spans="1:20" x14ac:dyDescent="0.25">
      <c r="A4115" s="2" t="s">
        <v>4493</v>
      </c>
      <c r="B4115" s="33">
        <v>9024731</v>
      </c>
      <c r="C4115" s="35" t="s">
        <v>183</v>
      </c>
      <c r="D4115" s="33" t="s">
        <v>1224</v>
      </c>
      <c r="E4115" s="35" t="s">
        <v>1225</v>
      </c>
      <c r="F4115" s="10" t="s">
        <v>20</v>
      </c>
      <c r="G4115" s="18" t="s">
        <v>10</v>
      </c>
      <c r="H4115" s="26"/>
      <c r="I4115" s="26"/>
      <c r="J4115" s="26"/>
      <c r="K4115" s="26"/>
      <c r="L4115" s="26"/>
      <c r="M4115" s="26"/>
      <c r="N4115" s="26">
        <v>118655</v>
      </c>
      <c r="O4115" s="26"/>
      <c r="P4115" s="26"/>
      <c r="Q4115" s="26"/>
      <c r="R4115" s="26"/>
      <c r="S4115" s="26"/>
      <c r="T4115" s="26"/>
    </row>
    <row r="4116" spans="1:20" x14ac:dyDescent="0.25">
      <c r="A4116" s="2" t="s">
        <v>4493</v>
      </c>
      <c r="B4116" s="34"/>
      <c r="C4116" s="36"/>
      <c r="D4116" s="34"/>
      <c r="E4116" s="36"/>
      <c r="F4116" s="10" t="s">
        <v>367</v>
      </c>
      <c r="G4116" s="18" t="s">
        <v>10</v>
      </c>
      <c r="H4116" s="26"/>
      <c r="I4116" s="26"/>
      <c r="J4116" s="26"/>
      <c r="K4116" s="26"/>
      <c r="L4116" s="26"/>
      <c r="M4116" s="26"/>
      <c r="N4116" s="26"/>
      <c r="O4116" s="26">
        <v>118655</v>
      </c>
      <c r="P4116" s="26"/>
      <c r="Q4116" s="26"/>
      <c r="R4116" s="26"/>
      <c r="S4116" s="26"/>
      <c r="T4116" s="26"/>
    </row>
    <row r="4117" spans="1:20" x14ac:dyDescent="0.25">
      <c r="A4117" s="2" t="s">
        <v>4493</v>
      </c>
      <c r="B4117" s="10" t="s">
        <v>1861</v>
      </c>
      <c r="C4117" s="10"/>
      <c r="D4117" s="10"/>
      <c r="E4117" s="10"/>
      <c r="F4117" s="10"/>
      <c r="G4117" s="10"/>
      <c r="H4117" s="27"/>
      <c r="I4117" s="27"/>
      <c r="J4117" s="27"/>
      <c r="K4117" s="27"/>
      <c r="L4117" s="27"/>
      <c r="M4117" s="27"/>
      <c r="N4117" s="27">
        <f>+N4115</f>
        <v>118655</v>
      </c>
      <c r="O4117" s="27">
        <f>+O4116</f>
        <v>118655</v>
      </c>
      <c r="P4117" s="27"/>
      <c r="Q4117" s="27"/>
      <c r="R4117" s="27"/>
      <c r="S4117" s="27"/>
      <c r="T4117" s="27"/>
    </row>
    <row r="4118" spans="1:20" x14ac:dyDescent="0.25">
      <c r="A4118" s="2" t="s">
        <v>4493</v>
      </c>
      <c r="B4118" s="33">
        <v>9017423</v>
      </c>
      <c r="C4118" s="35" t="s">
        <v>84</v>
      </c>
      <c r="D4118" s="33" t="s">
        <v>1721</v>
      </c>
      <c r="E4118" s="35" t="s">
        <v>1722</v>
      </c>
      <c r="F4118" s="10" t="s">
        <v>128</v>
      </c>
      <c r="G4118" s="18" t="s">
        <v>10</v>
      </c>
      <c r="H4118" s="26"/>
      <c r="I4118" s="26"/>
      <c r="J4118" s="26"/>
      <c r="K4118" s="26"/>
      <c r="L4118" s="26"/>
      <c r="M4118" s="26"/>
      <c r="N4118" s="26">
        <v>300000</v>
      </c>
      <c r="O4118" s="26"/>
      <c r="P4118" s="26"/>
      <c r="Q4118" s="26"/>
      <c r="R4118" s="26"/>
      <c r="S4118" s="26"/>
      <c r="T4118" s="26"/>
    </row>
    <row r="4119" spans="1:20" x14ac:dyDescent="0.25">
      <c r="A4119" s="2" t="s">
        <v>4493</v>
      </c>
      <c r="B4119" s="37"/>
      <c r="C4119" s="38"/>
      <c r="D4119" s="37"/>
      <c r="E4119" s="38"/>
      <c r="F4119" s="10" t="s">
        <v>22</v>
      </c>
      <c r="G4119" s="18" t="s">
        <v>10</v>
      </c>
      <c r="H4119" s="26"/>
      <c r="I4119" s="26"/>
      <c r="J4119" s="26"/>
      <c r="K4119" s="26"/>
      <c r="L4119" s="26"/>
      <c r="M4119" s="26"/>
      <c r="N4119" s="26"/>
      <c r="O4119" s="26">
        <v>445000</v>
      </c>
      <c r="P4119" s="26"/>
      <c r="Q4119" s="26"/>
      <c r="R4119" s="26"/>
      <c r="S4119" s="26"/>
      <c r="T4119" s="26"/>
    </row>
    <row r="4120" spans="1:20" x14ac:dyDescent="0.25">
      <c r="A4120" s="2" t="s">
        <v>4493</v>
      </c>
      <c r="B4120" s="37"/>
      <c r="C4120" s="38"/>
      <c r="D4120" s="37"/>
      <c r="E4120" s="38"/>
      <c r="F4120" s="10" t="s">
        <v>515</v>
      </c>
      <c r="G4120" s="18" t="s">
        <v>10</v>
      </c>
      <c r="H4120" s="26"/>
      <c r="I4120" s="26"/>
      <c r="J4120" s="26"/>
      <c r="K4120" s="26"/>
      <c r="L4120" s="26"/>
      <c r="M4120" s="26"/>
      <c r="N4120" s="26">
        <v>45000</v>
      </c>
      <c r="O4120" s="26"/>
      <c r="P4120" s="26"/>
      <c r="Q4120" s="26"/>
      <c r="R4120" s="26"/>
      <c r="S4120" s="26"/>
      <c r="T4120" s="26"/>
    </row>
    <row r="4121" spans="1:20" x14ac:dyDescent="0.25">
      <c r="A4121" s="2" t="s">
        <v>4493</v>
      </c>
      <c r="B4121" s="34"/>
      <c r="C4121" s="36"/>
      <c r="D4121" s="34"/>
      <c r="E4121" s="36"/>
      <c r="F4121" s="10" t="s">
        <v>490</v>
      </c>
      <c r="G4121" s="18" t="s">
        <v>10</v>
      </c>
      <c r="H4121" s="26"/>
      <c r="I4121" s="26"/>
      <c r="J4121" s="26"/>
      <c r="K4121" s="26"/>
      <c r="L4121" s="26"/>
      <c r="M4121" s="26"/>
      <c r="N4121" s="26">
        <v>100000</v>
      </c>
      <c r="O4121" s="26"/>
      <c r="P4121" s="26"/>
      <c r="Q4121" s="26"/>
      <c r="R4121" s="26"/>
      <c r="S4121" s="26"/>
      <c r="T4121" s="26"/>
    </row>
    <row r="4122" spans="1:20" x14ac:dyDescent="0.25">
      <c r="A4122" s="2" t="s">
        <v>4493</v>
      </c>
      <c r="B4122" s="10" t="s">
        <v>1862</v>
      </c>
      <c r="C4122" s="10"/>
      <c r="D4122" s="10"/>
      <c r="E4122" s="10"/>
      <c r="F4122" s="10"/>
      <c r="G4122" s="10"/>
      <c r="H4122" s="27"/>
      <c r="I4122" s="27"/>
      <c r="J4122" s="27"/>
      <c r="K4122" s="27"/>
      <c r="L4122" s="27"/>
      <c r="M4122" s="27"/>
      <c r="N4122" s="27">
        <f>N4118+N4120+N4121</f>
        <v>445000</v>
      </c>
      <c r="O4122" s="27">
        <f>+O4119</f>
        <v>445000</v>
      </c>
      <c r="P4122" s="27"/>
      <c r="Q4122" s="27"/>
      <c r="R4122" s="27"/>
      <c r="S4122" s="27"/>
      <c r="T4122" s="27"/>
    </row>
    <row r="4123" spans="1:20" x14ac:dyDescent="0.25">
      <c r="A4123" s="2" t="s">
        <v>4493</v>
      </c>
      <c r="B4123" s="33">
        <v>8980123</v>
      </c>
      <c r="C4123" s="35" t="s">
        <v>1079</v>
      </c>
      <c r="D4123" s="33" t="s">
        <v>1080</v>
      </c>
      <c r="E4123" s="35" t="s">
        <v>1081</v>
      </c>
      <c r="F4123" s="10" t="s">
        <v>39</v>
      </c>
      <c r="G4123" s="18" t="s">
        <v>10</v>
      </c>
      <c r="H4123" s="26"/>
      <c r="I4123" s="26"/>
      <c r="J4123" s="26"/>
      <c r="K4123" s="26"/>
      <c r="L4123" s="26"/>
      <c r="M4123" s="26"/>
      <c r="N4123" s="26">
        <v>557956</v>
      </c>
      <c r="O4123" s="26"/>
      <c r="P4123" s="26"/>
      <c r="Q4123" s="26"/>
      <c r="R4123" s="26"/>
      <c r="S4123" s="26"/>
      <c r="T4123" s="26"/>
    </row>
    <row r="4124" spans="1:20" x14ac:dyDescent="0.25">
      <c r="A4124" s="2" t="s">
        <v>4493</v>
      </c>
      <c r="B4124" s="34"/>
      <c r="C4124" s="36"/>
      <c r="D4124" s="34"/>
      <c r="E4124" s="36"/>
      <c r="F4124" s="10" t="s">
        <v>22</v>
      </c>
      <c r="G4124" s="18" t="s">
        <v>10</v>
      </c>
      <c r="H4124" s="26"/>
      <c r="I4124" s="26"/>
      <c r="J4124" s="26"/>
      <c r="K4124" s="26"/>
      <c r="L4124" s="26"/>
      <c r="M4124" s="26"/>
      <c r="N4124" s="26"/>
      <c r="O4124" s="26">
        <v>557956</v>
      </c>
      <c r="P4124" s="26"/>
      <c r="Q4124" s="26"/>
      <c r="R4124" s="26"/>
      <c r="S4124" s="26"/>
      <c r="T4124" s="26"/>
    </row>
    <row r="4125" spans="1:20" x14ac:dyDescent="0.25">
      <c r="A4125" s="2" t="s">
        <v>4493</v>
      </c>
      <c r="B4125" s="10" t="s">
        <v>1863</v>
      </c>
      <c r="C4125" s="10"/>
      <c r="D4125" s="10"/>
      <c r="E4125" s="10"/>
      <c r="F4125" s="10"/>
      <c r="G4125" s="10"/>
      <c r="H4125" s="27"/>
      <c r="I4125" s="27"/>
      <c r="J4125" s="27"/>
      <c r="K4125" s="27"/>
      <c r="L4125" s="27"/>
      <c r="M4125" s="27"/>
      <c r="N4125" s="27">
        <f>+N4123</f>
        <v>557956</v>
      </c>
      <c r="O4125" s="27">
        <f>+O4124</f>
        <v>557956</v>
      </c>
      <c r="P4125" s="27"/>
      <c r="Q4125" s="27"/>
      <c r="R4125" s="27"/>
      <c r="S4125" s="27"/>
      <c r="T4125" s="27"/>
    </row>
    <row r="4126" spans="1:20" x14ac:dyDescent="0.25">
      <c r="A4126" s="2" t="s">
        <v>4493</v>
      </c>
      <c r="B4126" s="33">
        <v>8904597</v>
      </c>
      <c r="C4126" s="35" t="s">
        <v>56</v>
      </c>
      <c r="D4126" s="33" t="s">
        <v>947</v>
      </c>
      <c r="E4126" s="35" t="s">
        <v>948</v>
      </c>
      <c r="F4126" s="10" t="s">
        <v>46</v>
      </c>
      <c r="G4126" s="18" t="s">
        <v>10</v>
      </c>
      <c r="H4126" s="26"/>
      <c r="I4126" s="26"/>
      <c r="J4126" s="26"/>
      <c r="K4126" s="26"/>
      <c r="L4126" s="26"/>
      <c r="M4126" s="26"/>
      <c r="N4126" s="26"/>
      <c r="O4126" s="26">
        <v>300000</v>
      </c>
      <c r="P4126" s="26"/>
      <c r="Q4126" s="26"/>
      <c r="R4126" s="26"/>
      <c r="S4126" s="26"/>
      <c r="T4126" s="26"/>
    </row>
    <row r="4127" spans="1:20" x14ac:dyDescent="0.25">
      <c r="A4127" s="2" t="s">
        <v>4493</v>
      </c>
      <c r="B4127" s="37"/>
      <c r="C4127" s="38"/>
      <c r="D4127" s="37"/>
      <c r="E4127" s="38"/>
      <c r="F4127" s="10" t="s">
        <v>47</v>
      </c>
      <c r="G4127" s="18" t="s">
        <v>10</v>
      </c>
      <c r="H4127" s="26"/>
      <c r="I4127" s="26"/>
      <c r="J4127" s="26"/>
      <c r="K4127" s="26"/>
      <c r="L4127" s="26"/>
      <c r="M4127" s="26"/>
      <c r="N4127" s="26">
        <v>400000</v>
      </c>
      <c r="O4127" s="26"/>
      <c r="P4127" s="26"/>
      <c r="Q4127" s="26"/>
      <c r="R4127" s="26"/>
      <c r="S4127" s="26"/>
      <c r="T4127" s="26"/>
    </row>
    <row r="4128" spans="1:20" x14ac:dyDescent="0.25">
      <c r="A4128" s="2" t="s">
        <v>4493</v>
      </c>
      <c r="B4128" s="37"/>
      <c r="C4128" s="38"/>
      <c r="D4128" s="37"/>
      <c r="E4128" s="38"/>
      <c r="F4128" s="10" t="s">
        <v>11</v>
      </c>
      <c r="G4128" s="18" t="s">
        <v>10</v>
      </c>
      <c r="H4128" s="26"/>
      <c r="I4128" s="26"/>
      <c r="J4128" s="26"/>
      <c r="K4128" s="26"/>
      <c r="L4128" s="26"/>
      <c r="M4128" s="26"/>
      <c r="N4128" s="26">
        <v>150000</v>
      </c>
      <c r="O4128" s="26"/>
      <c r="P4128" s="26"/>
      <c r="Q4128" s="26"/>
      <c r="R4128" s="26"/>
      <c r="S4128" s="26"/>
      <c r="T4128" s="26"/>
    </row>
    <row r="4129" spans="1:20" x14ac:dyDescent="0.25">
      <c r="A4129" s="2" t="s">
        <v>4493</v>
      </c>
      <c r="B4129" s="34"/>
      <c r="C4129" s="36"/>
      <c r="D4129" s="34"/>
      <c r="E4129" s="36"/>
      <c r="F4129" s="10" t="s">
        <v>15</v>
      </c>
      <c r="G4129" s="18" t="s">
        <v>10</v>
      </c>
      <c r="H4129" s="26"/>
      <c r="I4129" s="26"/>
      <c r="J4129" s="26"/>
      <c r="K4129" s="26"/>
      <c r="L4129" s="26"/>
      <c r="M4129" s="26"/>
      <c r="N4129" s="26"/>
      <c r="O4129" s="26">
        <v>250000</v>
      </c>
      <c r="P4129" s="26"/>
      <c r="Q4129" s="26"/>
      <c r="R4129" s="26"/>
      <c r="S4129" s="26"/>
      <c r="T4129" s="26"/>
    </row>
    <row r="4130" spans="1:20" x14ac:dyDescent="0.25">
      <c r="A4130" s="2" t="s">
        <v>4493</v>
      </c>
      <c r="B4130" s="10" t="s">
        <v>1864</v>
      </c>
      <c r="C4130" s="10"/>
      <c r="D4130" s="10"/>
      <c r="E4130" s="10"/>
      <c r="F4130" s="10"/>
      <c r="G4130" s="10"/>
      <c r="H4130" s="27"/>
      <c r="I4130" s="27"/>
      <c r="J4130" s="27"/>
      <c r="K4130" s="27"/>
      <c r="L4130" s="27"/>
      <c r="M4130" s="27"/>
      <c r="N4130" s="27">
        <f>+N4128+N4127</f>
        <v>550000</v>
      </c>
      <c r="O4130" s="27">
        <f>+O4129+O4126</f>
        <v>550000</v>
      </c>
      <c r="P4130" s="27"/>
      <c r="Q4130" s="27"/>
      <c r="R4130" s="27"/>
      <c r="S4130" s="27"/>
      <c r="T4130" s="27"/>
    </row>
    <row r="4131" spans="1:20" x14ac:dyDescent="0.25">
      <c r="A4131" s="2" t="s">
        <v>4493</v>
      </c>
      <c r="B4131" s="33">
        <v>9001297</v>
      </c>
      <c r="C4131" s="35" t="s">
        <v>6</v>
      </c>
      <c r="D4131" s="33" t="s">
        <v>1235</v>
      </c>
      <c r="E4131" s="35" t="s">
        <v>1236</v>
      </c>
      <c r="F4131" s="10" t="s">
        <v>44</v>
      </c>
      <c r="G4131" s="18" t="s">
        <v>10</v>
      </c>
      <c r="H4131" s="26"/>
      <c r="I4131" s="26"/>
      <c r="J4131" s="26"/>
      <c r="K4131" s="26"/>
      <c r="L4131" s="26"/>
      <c r="M4131" s="26"/>
      <c r="N4131" s="26">
        <v>570000</v>
      </c>
      <c r="O4131" s="26"/>
      <c r="P4131" s="26"/>
      <c r="Q4131" s="26"/>
      <c r="R4131" s="26"/>
      <c r="S4131" s="26"/>
      <c r="T4131" s="26"/>
    </row>
    <row r="4132" spans="1:20" x14ac:dyDescent="0.25">
      <c r="A4132" s="2" t="s">
        <v>4493</v>
      </c>
      <c r="B4132" s="37"/>
      <c r="C4132" s="38"/>
      <c r="D4132" s="37"/>
      <c r="E4132" s="38"/>
      <c r="F4132" s="10" t="s">
        <v>9</v>
      </c>
      <c r="G4132" s="18" t="s">
        <v>10</v>
      </c>
      <c r="H4132" s="26"/>
      <c r="I4132" s="26"/>
      <c r="J4132" s="26"/>
      <c r="K4132" s="26"/>
      <c r="L4132" s="26"/>
      <c r="M4132" s="26"/>
      <c r="N4132" s="26"/>
      <c r="O4132" s="26">
        <v>150000</v>
      </c>
      <c r="P4132" s="26"/>
      <c r="Q4132" s="26"/>
      <c r="R4132" s="26"/>
      <c r="S4132" s="26"/>
      <c r="T4132" s="26"/>
    </row>
    <row r="4133" spans="1:20" x14ac:dyDescent="0.25">
      <c r="A4133" s="2" t="s">
        <v>4493</v>
      </c>
      <c r="B4133" s="37"/>
      <c r="C4133" s="38"/>
      <c r="D4133" s="37"/>
      <c r="E4133" s="38"/>
      <c r="F4133" s="10" t="s">
        <v>102</v>
      </c>
      <c r="G4133" s="18" t="s">
        <v>10</v>
      </c>
      <c r="H4133" s="26"/>
      <c r="I4133" s="26"/>
      <c r="J4133" s="26"/>
      <c r="K4133" s="26"/>
      <c r="L4133" s="26"/>
      <c r="M4133" s="26"/>
      <c r="N4133" s="26"/>
      <c r="O4133" s="26">
        <v>100000</v>
      </c>
      <c r="P4133" s="26"/>
      <c r="Q4133" s="26"/>
      <c r="R4133" s="26"/>
      <c r="S4133" s="26"/>
      <c r="T4133" s="26"/>
    </row>
    <row r="4134" spans="1:20" x14ac:dyDescent="0.25">
      <c r="A4134" s="2" t="s">
        <v>4493</v>
      </c>
      <c r="B4134" s="37"/>
      <c r="C4134" s="38"/>
      <c r="D4134" s="37"/>
      <c r="E4134" s="38"/>
      <c r="F4134" s="10" t="s">
        <v>53</v>
      </c>
      <c r="G4134" s="18" t="s">
        <v>10</v>
      </c>
      <c r="H4134" s="26"/>
      <c r="I4134" s="26"/>
      <c r="J4134" s="26"/>
      <c r="K4134" s="26"/>
      <c r="L4134" s="26"/>
      <c r="M4134" s="26"/>
      <c r="N4134" s="26"/>
      <c r="O4134" s="26">
        <v>20000</v>
      </c>
      <c r="P4134" s="26"/>
      <c r="Q4134" s="26"/>
      <c r="R4134" s="26"/>
      <c r="S4134" s="26"/>
      <c r="T4134" s="26"/>
    </row>
    <row r="4135" spans="1:20" x14ac:dyDescent="0.25">
      <c r="A4135" s="2" t="s">
        <v>4493</v>
      </c>
      <c r="B4135" s="34"/>
      <c r="C4135" s="36"/>
      <c r="D4135" s="34"/>
      <c r="E4135" s="36"/>
      <c r="F4135" s="10" t="s">
        <v>22</v>
      </c>
      <c r="G4135" s="18" t="s">
        <v>10</v>
      </c>
      <c r="H4135" s="26"/>
      <c r="I4135" s="26"/>
      <c r="J4135" s="26"/>
      <c r="K4135" s="26"/>
      <c r="L4135" s="26"/>
      <c r="M4135" s="26"/>
      <c r="N4135" s="26"/>
      <c r="O4135" s="26">
        <v>300000</v>
      </c>
      <c r="P4135" s="26"/>
      <c r="Q4135" s="26"/>
      <c r="R4135" s="26"/>
      <c r="S4135" s="26"/>
      <c r="T4135" s="26"/>
    </row>
    <row r="4136" spans="1:20" x14ac:dyDescent="0.25">
      <c r="A4136" s="2" t="s">
        <v>4493</v>
      </c>
      <c r="B4136" s="10" t="s">
        <v>1865</v>
      </c>
      <c r="C4136" s="10"/>
      <c r="D4136" s="10"/>
      <c r="E4136" s="10"/>
      <c r="F4136" s="10"/>
      <c r="G4136" s="10"/>
      <c r="H4136" s="27"/>
      <c r="I4136" s="27"/>
      <c r="J4136" s="27"/>
      <c r="K4136" s="27"/>
      <c r="L4136" s="27"/>
      <c r="M4136" s="27"/>
      <c r="N4136" s="27">
        <f>SUM(N4131:N4135)</f>
        <v>570000</v>
      </c>
      <c r="O4136" s="27">
        <f>SUM(O4131:O4135)</f>
        <v>570000</v>
      </c>
      <c r="P4136" s="27"/>
      <c r="Q4136" s="27"/>
      <c r="R4136" s="27"/>
      <c r="S4136" s="27"/>
      <c r="T4136" s="27"/>
    </row>
    <row r="4137" spans="1:20" x14ac:dyDescent="0.25">
      <c r="A4137" s="2" t="s">
        <v>4493</v>
      </c>
      <c r="B4137" s="33">
        <v>8984003</v>
      </c>
      <c r="C4137" s="35" t="s">
        <v>25</v>
      </c>
      <c r="D4137" s="33" t="s">
        <v>1386</v>
      </c>
      <c r="E4137" s="35" t="s">
        <v>1387</v>
      </c>
      <c r="F4137" s="10" t="s">
        <v>37</v>
      </c>
      <c r="G4137" s="18" t="s">
        <v>10</v>
      </c>
      <c r="H4137" s="26"/>
      <c r="I4137" s="26"/>
      <c r="J4137" s="26"/>
      <c r="K4137" s="26"/>
      <c r="L4137" s="26"/>
      <c r="M4137" s="26"/>
      <c r="N4137" s="26">
        <v>450000</v>
      </c>
      <c r="O4137" s="26"/>
      <c r="P4137" s="26"/>
      <c r="Q4137" s="26"/>
      <c r="R4137" s="26"/>
      <c r="S4137" s="26"/>
      <c r="T4137" s="26"/>
    </row>
    <row r="4138" spans="1:20" x14ac:dyDescent="0.25">
      <c r="A4138" s="2" t="s">
        <v>4493</v>
      </c>
      <c r="B4138" s="37"/>
      <c r="C4138" s="38"/>
      <c r="D4138" s="34"/>
      <c r="E4138" s="36"/>
      <c r="F4138" s="10" t="s">
        <v>24</v>
      </c>
      <c r="G4138" s="18" t="s">
        <v>10</v>
      </c>
      <c r="H4138" s="26"/>
      <c r="I4138" s="26"/>
      <c r="J4138" s="26"/>
      <c r="K4138" s="26"/>
      <c r="L4138" s="26"/>
      <c r="M4138" s="26"/>
      <c r="N4138" s="26">
        <v>900000</v>
      </c>
      <c r="O4138" s="26"/>
      <c r="P4138" s="26"/>
      <c r="Q4138" s="26"/>
      <c r="R4138" s="26"/>
      <c r="S4138" s="26"/>
      <c r="T4138" s="26"/>
    </row>
    <row r="4139" spans="1:20" x14ac:dyDescent="0.25">
      <c r="A4139" s="2" t="s">
        <v>4493</v>
      </c>
      <c r="B4139" s="34"/>
      <c r="C4139" s="36"/>
      <c r="D4139" s="10" t="s">
        <v>1866</v>
      </c>
      <c r="E4139" s="18" t="s">
        <v>1867</v>
      </c>
      <c r="F4139" s="10" t="s">
        <v>18</v>
      </c>
      <c r="G4139" s="18" t="s">
        <v>10</v>
      </c>
      <c r="H4139" s="26"/>
      <c r="I4139" s="26"/>
      <c r="J4139" s="26"/>
      <c r="K4139" s="26"/>
      <c r="L4139" s="26"/>
      <c r="M4139" s="26"/>
      <c r="N4139" s="26"/>
      <c r="O4139" s="26">
        <v>1350000</v>
      </c>
      <c r="P4139" s="26"/>
      <c r="Q4139" s="26"/>
      <c r="R4139" s="26"/>
      <c r="S4139" s="26"/>
      <c r="T4139" s="26"/>
    </row>
    <row r="4140" spans="1:20" x14ac:dyDescent="0.25">
      <c r="A4140" s="2" t="s">
        <v>4493</v>
      </c>
      <c r="B4140" s="10" t="s">
        <v>1868</v>
      </c>
      <c r="C4140" s="10"/>
      <c r="D4140" s="10"/>
      <c r="E4140" s="10"/>
      <c r="F4140" s="10"/>
      <c r="G4140" s="10"/>
      <c r="H4140" s="27"/>
      <c r="I4140" s="27"/>
      <c r="J4140" s="27"/>
      <c r="K4140" s="27"/>
      <c r="L4140" s="27"/>
      <c r="M4140" s="27"/>
      <c r="N4140" s="27">
        <f>+N4137+N4138</f>
        <v>1350000</v>
      </c>
      <c r="O4140" s="27">
        <f>+O4139</f>
        <v>1350000</v>
      </c>
      <c r="P4140" s="27"/>
      <c r="Q4140" s="27"/>
      <c r="R4140" s="27"/>
      <c r="S4140" s="27"/>
      <c r="T4140" s="27"/>
    </row>
    <row r="4141" spans="1:20" x14ac:dyDescent="0.25">
      <c r="A4141" s="2" t="s">
        <v>4493</v>
      </c>
      <c r="B4141" s="33">
        <v>8898759</v>
      </c>
      <c r="C4141" s="35" t="s">
        <v>527</v>
      </c>
      <c r="D4141" s="33" t="s">
        <v>528</v>
      </c>
      <c r="E4141" s="35" t="s">
        <v>529</v>
      </c>
      <c r="F4141" s="10" t="s">
        <v>20</v>
      </c>
      <c r="G4141" s="18" t="s">
        <v>10</v>
      </c>
      <c r="H4141" s="26"/>
      <c r="I4141" s="26"/>
      <c r="J4141" s="26"/>
      <c r="K4141" s="26"/>
      <c r="L4141" s="26"/>
      <c r="M4141" s="26"/>
      <c r="N4141" s="26"/>
      <c r="O4141" s="26">
        <v>721000</v>
      </c>
      <c r="P4141" s="26"/>
      <c r="Q4141" s="26"/>
      <c r="R4141" s="26"/>
      <c r="S4141" s="26"/>
      <c r="T4141" s="26"/>
    </row>
    <row r="4142" spans="1:20" x14ac:dyDescent="0.25">
      <c r="A4142" s="2" t="s">
        <v>4493</v>
      </c>
      <c r="B4142" s="34"/>
      <c r="C4142" s="36"/>
      <c r="D4142" s="34"/>
      <c r="E4142" s="36"/>
      <c r="F4142" s="10" t="s">
        <v>24</v>
      </c>
      <c r="G4142" s="18" t="s">
        <v>10</v>
      </c>
      <c r="H4142" s="26"/>
      <c r="I4142" s="26"/>
      <c r="J4142" s="26"/>
      <c r="K4142" s="26"/>
      <c r="L4142" s="26"/>
      <c r="M4142" s="26"/>
      <c r="N4142" s="26">
        <v>721000</v>
      </c>
      <c r="O4142" s="26"/>
      <c r="P4142" s="26"/>
      <c r="Q4142" s="26"/>
      <c r="R4142" s="26"/>
      <c r="S4142" s="26"/>
      <c r="T4142" s="26"/>
    </row>
    <row r="4143" spans="1:20" x14ac:dyDescent="0.25">
      <c r="A4143" s="2" t="s">
        <v>4493</v>
      </c>
      <c r="B4143" s="10" t="s">
        <v>1869</v>
      </c>
      <c r="C4143" s="10"/>
      <c r="D4143" s="10"/>
      <c r="E4143" s="10"/>
      <c r="F4143" s="10"/>
      <c r="G4143" s="10"/>
      <c r="H4143" s="27"/>
      <c r="I4143" s="27"/>
      <c r="J4143" s="27"/>
      <c r="K4143" s="27"/>
      <c r="L4143" s="27"/>
      <c r="M4143" s="27"/>
      <c r="N4143" s="27">
        <f>+N4142</f>
        <v>721000</v>
      </c>
      <c r="O4143" s="27">
        <f>+O4141</f>
        <v>721000</v>
      </c>
      <c r="P4143" s="27"/>
      <c r="Q4143" s="27"/>
      <c r="R4143" s="27"/>
      <c r="S4143" s="27"/>
      <c r="T4143" s="27"/>
    </row>
    <row r="4144" spans="1:20" x14ac:dyDescent="0.25">
      <c r="A4144" s="2" t="s">
        <v>4493</v>
      </c>
      <c r="B4144" s="33">
        <v>8980121</v>
      </c>
      <c r="C4144" s="35" t="s">
        <v>1079</v>
      </c>
      <c r="D4144" s="33" t="s">
        <v>1080</v>
      </c>
      <c r="E4144" s="35" t="s">
        <v>1081</v>
      </c>
      <c r="F4144" s="10" t="s">
        <v>13</v>
      </c>
      <c r="G4144" s="18" t="s">
        <v>1082</v>
      </c>
      <c r="H4144" s="26"/>
      <c r="I4144" s="26"/>
      <c r="J4144" s="26"/>
      <c r="K4144" s="26"/>
      <c r="L4144" s="26"/>
      <c r="M4144" s="26"/>
      <c r="N4144" s="26"/>
      <c r="O4144" s="26"/>
      <c r="P4144" s="26">
        <v>3753000</v>
      </c>
      <c r="Q4144" s="26"/>
      <c r="R4144" s="26"/>
      <c r="S4144" s="26"/>
      <c r="T4144" s="26"/>
    </row>
    <row r="4145" spans="1:20" x14ac:dyDescent="0.25">
      <c r="A4145" s="2" t="s">
        <v>4493</v>
      </c>
      <c r="B4145" s="34"/>
      <c r="C4145" s="36"/>
      <c r="D4145" s="34"/>
      <c r="E4145" s="36"/>
      <c r="F4145" s="10" t="s">
        <v>39</v>
      </c>
      <c r="G4145" s="18" t="s">
        <v>1082</v>
      </c>
      <c r="H4145" s="26"/>
      <c r="I4145" s="26"/>
      <c r="J4145" s="26"/>
      <c r="K4145" s="26"/>
      <c r="L4145" s="26"/>
      <c r="M4145" s="26"/>
      <c r="N4145" s="26"/>
      <c r="O4145" s="26"/>
      <c r="P4145" s="26"/>
      <c r="Q4145" s="26">
        <v>3753000</v>
      </c>
      <c r="R4145" s="26"/>
      <c r="S4145" s="26"/>
      <c r="T4145" s="26"/>
    </row>
    <row r="4146" spans="1:20" x14ac:dyDescent="0.25">
      <c r="A4146" s="2" t="s">
        <v>4493</v>
      </c>
      <c r="B4146" s="10" t="s">
        <v>1870</v>
      </c>
      <c r="C4146" s="10"/>
      <c r="D4146" s="10"/>
      <c r="E4146" s="10"/>
      <c r="F4146" s="10"/>
      <c r="G4146" s="10"/>
      <c r="H4146" s="27"/>
      <c r="I4146" s="27"/>
      <c r="J4146" s="27"/>
      <c r="K4146" s="27"/>
      <c r="L4146" s="27"/>
      <c r="M4146" s="27"/>
      <c r="N4146" s="27"/>
      <c r="O4146" s="27"/>
      <c r="P4146" s="27">
        <f>+P4144</f>
        <v>3753000</v>
      </c>
      <c r="Q4146" s="27">
        <f>+Q4145</f>
        <v>3753000</v>
      </c>
      <c r="R4146" s="27"/>
      <c r="S4146" s="27"/>
      <c r="T4146" s="27"/>
    </row>
    <row r="4147" spans="1:20" x14ac:dyDescent="0.25">
      <c r="A4147" s="2" t="s">
        <v>4493</v>
      </c>
      <c r="B4147" s="33">
        <v>9005867</v>
      </c>
      <c r="C4147" s="35" t="s">
        <v>177</v>
      </c>
      <c r="D4147" s="33" t="s">
        <v>832</v>
      </c>
      <c r="E4147" s="35" t="s">
        <v>833</v>
      </c>
      <c r="F4147" s="10" t="s">
        <v>13</v>
      </c>
      <c r="G4147" s="18" t="s">
        <v>10</v>
      </c>
      <c r="H4147" s="26"/>
      <c r="I4147" s="26"/>
      <c r="J4147" s="26"/>
      <c r="K4147" s="26"/>
      <c r="L4147" s="26"/>
      <c r="M4147" s="26"/>
      <c r="N4147" s="26">
        <v>59637</v>
      </c>
      <c r="O4147" s="26"/>
      <c r="P4147" s="26"/>
      <c r="Q4147" s="26"/>
      <c r="R4147" s="26"/>
      <c r="S4147" s="26"/>
      <c r="T4147" s="26"/>
    </row>
    <row r="4148" spans="1:20" x14ac:dyDescent="0.25">
      <c r="A4148" s="2" t="s">
        <v>4493</v>
      </c>
      <c r="B4148" s="37"/>
      <c r="C4148" s="38"/>
      <c r="D4148" s="37"/>
      <c r="E4148" s="38"/>
      <c r="F4148" s="10" t="s">
        <v>18</v>
      </c>
      <c r="G4148" s="18" t="s">
        <v>10</v>
      </c>
      <c r="H4148" s="26"/>
      <c r="I4148" s="26"/>
      <c r="J4148" s="26"/>
      <c r="K4148" s="26"/>
      <c r="L4148" s="26"/>
      <c r="M4148" s="26"/>
      <c r="N4148" s="26">
        <v>161743</v>
      </c>
      <c r="O4148" s="26"/>
      <c r="P4148" s="26"/>
      <c r="Q4148" s="26"/>
      <c r="R4148" s="26"/>
      <c r="S4148" s="26"/>
      <c r="T4148" s="26"/>
    </row>
    <row r="4149" spans="1:20" x14ac:dyDescent="0.25">
      <c r="A4149" s="2" t="s">
        <v>4493</v>
      </c>
      <c r="B4149" s="34"/>
      <c r="C4149" s="36"/>
      <c r="D4149" s="34"/>
      <c r="E4149" s="36"/>
      <c r="F4149" s="10" t="s">
        <v>417</v>
      </c>
      <c r="G4149" s="18" t="s">
        <v>10</v>
      </c>
      <c r="H4149" s="26"/>
      <c r="I4149" s="26"/>
      <c r="J4149" s="26"/>
      <c r="K4149" s="26"/>
      <c r="L4149" s="26"/>
      <c r="M4149" s="26"/>
      <c r="N4149" s="26"/>
      <c r="O4149" s="26">
        <v>221380</v>
      </c>
      <c r="P4149" s="26"/>
      <c r="Q4149" s="26"/>
      <c r="R4149" s="26"/>
      <c r="S4149" s="26"/>
      <c r="T4149" s="26"/>
    </row>
    <row r="4150" spans="1:20" x14ac:dyDescent="0.25">
      <c r="A4150" s="2" t="s">
        <v>4493</v>
      </c>
      <c r="B4150" s="10" t="s">
        <v>1871</v>
      </c>
      <c r="C4150" s="10"/>
      <c r="D4150" s="10"/>
      <c r="E4150" s="10"/>
      <c r="F4150" s="10"/>
      <c r="G4150" s="10"/>
      <c r="H4150" s="27"/>
      <c r="I4150" s="27"/>
      <c r="J4150" s="27"/>
      <c r="K4150" s="27"/>
      <c r="L4150" s="27"/>
      <c r="M4150" s="27"/>
      <c r="N4150" s="27">
        <f>+N4148+N4147</f>
        <v>221380</v>
      </c>
      <c r="O4150" s="27">
        <f>+O4149</f>
        <v>221380</v>
      </c>
      <c r="P4150" s="27"/>
      <c r="Q4150" s="27"/>
      <c r="R4150" s="27"/>
      <c r="S4150" s="27"/>
      <c r="T4150" s="27"/>
    </row>
    <row r="4151" spans="1:20" x14ac:dyDescent="0.25">
      <c r="A4151" s="2" t="s">
        <v>4493</v>
      </c>
      <c r="B4151" s="33">
        <v>8933390</v>
      </c>
      <c r="C4151" s="35" t="s">
        <v>647</v>
      </c>
      <c r="D4151" s="33" t="s">
        <v>743</v>
      </c>
      <c r="E4151" s="35" t="s">
        <v>744</v>
      </c>
      <c r="F4151" s="10" t="s">
        <v>37</v>
      </c>
      <c r="G4151" s="18" t="s">
        <v>10</v>
      </c>
      <c r="H4151" s="26"/>
      <c r="I4151" s="26"/>
      <c r="J4151" s="26"/>
      <c r="K4151" s="26"/>
      <c r="L4151" s="26"/>
      <c r="M4151" s="26"/>
      <c r="N4151" s="26">
        <v>86000</v>
      </c>
      <c r="O4151" s="26"/>
      <c r="P4151" s="26"/>
      <c r="Q4151" s="26"/>
      <c r="R4151" s="26"/>
      <c r="S4151" s="26"/>
      <c r="T4151" s="26"/>
    </row>
    <row r="4152" spans="1:20" x14ac:dyDescent="0.25">
      <c r="A4152" s="2" t="s">
        <v>4493</v>
      </c>
      <c r="B4152" s="37"/>
      <c r="C4152" s="38"/>
      <c r="D4152" s="34"/>
      <c r="E4152" s="36"/>
      <c r="F4152" s="10" t="s">
        <v>20</v>
      </c>
      <c r="G4152" s="18" t="s">
        <v>10</v>
      </c>
      <c r="H4152" s="26"/>
      <c r="I4152" s="26"/>
      <c r="J4152" s="26"/>
      <c r="K4152" s="26"/>
      <c r="L4152" s="26"/>
      <c r="M4152" s="26"/>
      <c r="N4152" s="26">
        <v>161000</v>
      </c>
      <c r="O4152" s="26"/>
      <c r="P4152" s="26"/>
      <c r="Q4152" s="26"/>
      <c r="R4152" s="26"/>
      <c r="S4152" s="26"/>
      <c r="T4152" s="26"/>
    </row>
    <row r="4153" spans="1:20" x14ac:dyDescent="0.25">
      <c r="A4153" s="2" t="s">
        <v>4493</v>
      </c>
      <c r="B4153" s="34"/>
      <c r="C4153" s="36"/>
      <c r="D4153" s="10" t="s">
        <v>958</v>
      </c>
      <c r="E4153" s="18" t="s">
        <v>959</v>
      </c>
      <c r="F4153" s="10" t="s">
        <v>334</v>
      </c>
      <c r="G4153" s="18" t="s">
        <v>10</v>
      </c>
      <c r="H4153" s="26"/>
      <c r="I4153" s="26"/>
      <c r="J4153" s="26"/>
      <c r="K4153" s="26"/>
      <c r="L4153" s="26"/>
      <c r="M4153" s="26"/>
      <c r="N4153" s="26"/>
      <c r="O4153" s="26">
        <v>247000</v>
      </c>
      <c r="P4153" s="26"/>
      <c r="Q4153" s="26"/>
      <c r="R4153" s="26"/>
      <c r="S4153" s="26"/>
      <c r="T4153" s="26"/>
    </row>
    <row r="4154" spans="1:20" x14ac:dyDescent="0.25">
      <c r="A4154" s="2" t="s">
        <v>4493</v>
      </c>
      <c r="B4154" s="10" t="s">
        <v>1872</v>
      </c>
      <c r="C4154" s="10"/>
      <c r="D4154" s="10"/>
      <c r="E4154" s="10"/>
      <c r="F4154" s="10"/>
      <c r="G4154" s="10"/>
      <c r="H4154" s="27"/>
      <c r="I4154" s="27"/>
      <c r="J4154" s="27"/>
      <c r="K4154" s="27"/>
      <c r="L4154" s="27"/>
      <c r="M4154" s="27"/>
      <c r="N4154" s="27">
        <f>+N4151+N4152</f>
        <v>247000</v>
      </c>
      <c r="O4154" s="27">
        <f>+O4153</f>
        <v>247000</v>
      </c>
      <c r="P4154" s="27"/>
      <c r="Q4154" s="27"/>
      <c r="R4154" s="27"/>
      <c r="S4154" s="27"/>
      <c r="T4154" s="27"/>
    </row>
    <row r="4155" spans="1:20" x14ac:dyDescent="0.25">
      <c r="A4155" s="2" t="s">
        <v>4493</v>
      </c>
      <c r="B4155" s="33">
        <v>8933583</v>
      </c>
      <c r="C4155" s="35" t="s">
        <v>29</v>
      </c>
      <c r="D4155" s="33" t="s">
        <v>1873</v>
      </c>
      <c r="E4155" s="35" t="s">
        <v>1874</v>
      </c>
      <c r="F4155" s="10" t="s">
        <v>128</v>
      </c>
      <c r="G4155" s="18" t="s">
        <v>269</v>
      </c>
      <c r="H4155" s="26"/>
      <c r="I4155" s="26"/>
      <c r="J4155" s="26"/>
      <c r="K4155" s="26"/>
      <c r="L4155" s="26"/>
      <c r="M4155" s="26"/>
      <c r="N4155" s="26"/>
      <c r="O4155" s="26"/>
      <c r="P4155" s="26"/>
      <c r="Q4155" s="26"/>
      <c r="R4155" s="26"/>
      <c r="S4155" s="26">
        <v>10000</v>
      </c>
      <c r="T4155" s="26"/>
    </row>
    <row r="4156" spans="1:20" x14ac:dyDescent="0.25">
      <c r="A4156" s="2" t="s">
        <v>4493</v>
      </c>
      <c r="B4156" s="37"/>
      <c r="C4156" s="38"/>
      <c r="D4156" s="37"/>
      <c r="E4156" s="38"/>
      <c r="F4156" s="10" t="s">
        <v>9</v>
      </c>
      <c r="G4156" s="18" t="s">
        <v>269</v>
      </c>
      <c r="H4156" s="26"/>
      <c r="I4156" s="26"/>
      <c r="J4156" s="26"/>
      <c r="K4156" s="26"/>
      <c r="L4156" s="26"/>
      <c r="M4156" s="26"/>
      <c r="N4156" s="26"/>
      <c r="O4156" s="26"/>
      <c r="P4156" s="26"/>
      <c r="Q4156" s="26"/>
      <c r="R4156" s="26">
        <v>400000</v>
      </c>
      <c r="S4156" s="26"/>
      <c r="T4156" s="26"/>
    </row>
    <row r="4157" spans="1:20" x14ac:dyDescent="0.25">
      <c r="A4157" s="2" t="s">
        <v>4493</v>
      </c>
      <c r="B4157" s="37"/>
      <c r="C4157" s="38"/>
      <c r="D4157" s="37"/>
      <c r="E4157" s="38"/>
      <c r="F4157" s="10" t="s">
        <v>11</v>
      </c>
      <c r="G4157" s="18" t="s">
        <v>269</v>
      </c>
      <c r="H4157" s="26"/>
      <c r="I4157" s="26"/>
      <c r="J4157" s="26"/>
      <c r="K4157" s="26"/>
      <c r="L4157" s="26"/>
      <c r="M4157" s="26"/>
      <c r="N4157" s="26"/>
      <c r="O4157" s="26"/>
      <c r="P4157" s="26"/>
      <c r="Q4157" s="26"/>
      <c r="R4157" s="26"/>
      <c r="S4157" s="26">
        <v>900000</v>
      </c>
      <c r="T4157" s="26"/>
    </row>
    <row r="4158" spans="1:20" x14ac:dyDescent="0.25">
      <c r="A4158" s="2" t="s">
        <v>4493</v>
      </c>
      <c r="B4158" s="37"/>
      <c r="C4158" s="38"/>
      <c r="D4158" s="37"/>
      <c r="E4158" s="38"/>
      <c r="F4158" s="10" t="s">
        <v>187</v>
      </c>
      <c r="G4158" s="18" t="s">
        <v>269</v>
      </c>
      <c r="H4158" s="26"/>
      <c r="I4158" s="26"/>
      <c r="J4158" s="26"/>
      <c r="K4158" s="26"/>
      <c r="L4158" s="26"/>
      <c r="M4158" s="26"/>
      <c r="N4158" s="26"/>
      <c r="O4158" s="26"/>
      <c r="P4158" s="26"/>
      <c r="Q4158" s="26"/>
      <c r="R4158" s="26"/>
      <c r="S4158" s="26">
        <v>4000000</v>
      </c>
      <c r="T4158" s="26"/>
    </row>
    <row r="4159" spans="1:20" x14ac:dyDescent="0.25">
      <c r="A4159" s="2" t="s">
        <v>4493</v>
      </c>
      <c r="B4159" s="37"/>
      <c r="C4159" s="38"/>
      <c r="D4159" s="37"/>
      <c r="E4159" s="38"/>
      <c r="F4159" s="10" t="s">
        <v>53</v>
      </c>
      <c r="G4159" s="18" t="s">
        <v>269</v>
      </c>
      <c r="H4159" s="26"/>
      <c r="I4159" s="26"/>
      <c r="J4159" s="26"/>
      <c r="K4159" s="26"/>
      <c r="L4159" s="26"/>
      <c r="M4159" s="26"/>
      <c r="N4159" s="26"/>
      <c r="O4159" s="26"/>
      <c r="P4159" s="26"/>
      <c r="Q4159" s="26"/>
      <c r="R4159" s="26">
        <v>4000000</v>
      </c>
      <c r="S4159" s="26"/>
      <c r="T4159" s="26"/>
    </row>
    <row r="4160" spans="1:20" x14ac:dyDescent="0.25">
      <c r="A4160" s="2" t="s">
        <v>4493</v>
      </c>
      <c r="B4160" s="37"/>
      <c r="C4160" s="38"/>
      <c r="D4160" s="37"/>
      <c r="E4160" s="38"/>
      <c r="F4160" s="10" t="s">
        <v>20</v>
      </c>
      <c r="G4160" s="18" t="s">
        <v>269</v>
      </c>
      <c r="H4160" s="26"/>
      <c r="I4160" s="26"/>
      <c r="J4160" s="26"/>
      <c r="K4160" s="26"/>
      <c r="L4160" s="26"/>
      <c r="M4160" s="26"/>
      <c r="N4160" s="26"/>
      <c r="O4160" s="26"/>
      <c r="P4160" s="26"/>
      <c r="Q4160" s="26"/>
      <c r="R4160" s="26">
        <v>4630000</v>
      </c>
      <c r="S4160" s="26"/>
      <c r="T4160" s="26"/>
    </row>
    <row r="4161" spans="1:20" x14ac:dyDescent="0.25">
      <c r="A4161" s="2" t="s">
        <v>4493</v>
      </c>
      <c r="B4161" s="37"/>
      <c r="C4161" s="38"/>
      <c r="D4161" s="37"/>
      <c r="E4161" s="38"/>
      <c r="F4161" s="10" t="s">
        <v>181</v>
      </c>
      <c r="G4161" s="18" t="s">
        <v>269</v>
      </c>
      <c r="H4161" s="26"/>
      <c r="I4161" s="26"/>
      <c r="J4161" s="26"/>
      <c r="K4161" s="26"/>
      <c r="L4161" s="26"/>
      <c r="M4161" s="26"/>
      <c r="N4161" s="26"/>
      <c r="O4161" s="26"/>
      <c r="P4161" s="26"/>
      <c r="Q4161" s="26"/>
      <c r="R4161" s="26"/>
      <c r="S4161" s="26">
        <v>5000000</v>
      </c>
      <c r="T4161" s="26"/>
    </row>
    <row r="4162" spans="1:20" x14ac:dyDescent="0.25">
      <c r="A4162" s="2" t="s">
        <v>4493</v>
      </c>
      <c r="B4162" s="37"/>
      <c r="C4162" s="38"/>
      <c r="D4162" s="37"/>
      <c r="E4162" s="38"/>
      <c r="F4162" s="10" t="s">
        <v>329</v>
      </c>
      <c r="G4162" s="18" t="s">
        <v>269</v>
      </c>
      <c r="H4162" s="26"/>
      <c r="I4162" s="26"/>
      <c r="J4162" s="26"/>
      <c r="K4162" s="26"/>
      <c r="L4162" s="26"/>
      <c r="M4162" s="26"/>
      <c r="N4162" s="26"/>
      <c r="O4162" s="26"/>
      <c r="P4162" s="26"/>
      <c r="Q4162" s="26"/>
      <c r="R4162" s="26">
        <v>80000</v>
      </c>
      <c r="S4162" s="26"/>
      <c r="T4162" s="26"/>
    </row>
    <row r="4163" spans="1:20" x14ac:dyDescent="0.25">
      <c r="A4163" s="2" t="s">
        <v>4493</v>
      </c>
      <c r="B4163" s="34"/>
      <c r="C4163" s="36"/>
      <c r="D4163" s="34"/>
      <c r="E4163" s="36"/>
      <c r="F4163" s="10" t="s">
        <v>367</v>
      </c>
      <c r="G4163" s="18" t="s">
        <v>269</v>
      </c>
      <c r="H4163" s="26"/>
      <c r="I4163" s="26"/>
      <c r="J4163" s="26"/>
      <c r="K4163" s="26"/>
      <c r="L4163" s="26"/>
      <c r="M4163" s="26"/>
      <c r="N4163" s="26"/>
      <c r="O4163" s="26"/>
      <c r="P4163" s="26"/>
      <c r="Q4163" s="26"/>
      <c r="R4163" s="26">
        <v>800000</v>
      </c>
      <c r="S4163" s="26"/>
      <c r="T4163" s="26"/>
    </row>
    <row r="4164" spans="1:20" x14ac:dyDescent="0.25">
      <c r="A4164" s="2" t="s">
        <v>4493</v>
      </c>
      <c r="B4164" s="10" t="s">
        <v>1875</v>
      </c>
      <c r="C4164" s="10"/>
      <c r="D4164" s="10"/>
      <c r="E4164" s="10"/>
      <c r="F4164" s="10"/>
      <c r="G4164" s="10"/>
      <c r="H4164" s="27"/>
      <c r="I4164" s="27"/>
      <c r="J4164" s="27"/>
      <c r="K4164" s="27"/>
      <c r="L4164" s="27"/>
      <c r="M4164" s="27"/>
      <c r="N4164" s="27"/>
      <c r="O4164" s="27"/>
      <c r="P4164" s="27"/>
      <c r="Q4164" s="27"/>
      <c r="R4164" s="27">
        <f>SUM(R4155:R4163)</f>
        <v>9910000</v>
      </c>
      <c r="S4164" s="27">
        <f>SUM(S4155:S4163)</f>
        <v>9910000</v>
      </c>
      <c r="T4164" s="27"/>
    </row>
    <row r="4165" spans="1:20" x14ac:dyDescent="0.25">
      <c r="A4165" s="2" t="s">
        <v>4493</v>
      </c>
      <c r="B4165" s="33">
        <v>9017886</v>
      </c>
      <c r="C4165" s="35" t="s">
        <v>566</v>
      </c>
      <c r="D4165" s="33" t="s">
        <v>567</v>
      </c>
      <c r="E4165" s="35" t="s">
        <v>568</v>
      </c>
      <c r="F4165" s="10" t="s">
        <v>9</v>
      </c>
      <c r="G4165" s="18" t="s">
        <v>10</v>
      </c>
      <c r="H4165" s="26"/>
      <c r="I4165" s="26"/>
      <c r="J4165" s="26"/>
      <c r="K4165" s="26"/>
      <c r="L4165" s="26"/>
      <c r="M4165" s="26"/>
      <c r="N4165" s="26"/>
      <c r="O4165" s="26">
        <v>205000</v>
      </c>
      <c r="P4165" s="26"/>
      <c r="Q4165" s="26"/>
      <c r="R4165" s="26"/>
      <c r="S4165" s="26"/>
      <c r="T4165" s="26"/>
    </row>
    <row r="4166" spans="1:20" x14ac:dyDescent="0.25">
      <c r="A4166" s="2" t="s">
        <v>4493</v>
      </c>
      <c r="B4166" s="37"/>
      <c r="C4166" s="38"/>
      <c r="D4166" s="37"/>
      <c r="E4166" s="38"/>
      <c r="F4166" s="10" t="s">
        <v>18</v>
      </c>
      <c r="G4166" s="18" t="s">
        <v>10</v>
      </c>
      <c r="H4166" s="26"/>
      <c r="I4166" s="26"/>
      <c r="J4166" s="26"/>
      <c r="K4166" s="26"/>
      <c r="L4166" s="26"/>
      <c r="M4166" s="26"/>
      <c r="N4166" s="26"/>
      <c r="O4166" s="26">
        <v>150000</v>
      </c>
      <c r="P4166" s="26"/>
      <c r="Q4166" s="26"/>
      <c r="R4166" s="26"/>
      <c r="S4166" s="26"/>
      <c r="T4166" s="26"/>
    </row>
    <row r="4167" spans="1:20" x14ac:dyDescent="0.25">
      <c r="A4167" s="2" t="s">
        <v>4493</v>
      </c>
      <c r="B4167" s="37"/>
      <c r="C4167" s="38"/>
      <c r="D4167" s="37"/>
      <c r="E4167" s="38"/>
      <c r="F4167" s="10" t="s">
        <v>39</v>
      </c>
      <c r="G4167" s="18" t="s">
        <v>10</v>
      </c>
      <c r="H4167" s="26"/>
      <c r="I4167" s="26"/>
      <c r="J4167" s="26"/>
      <c r="K4167" s="26"/>
      <c r="L4167" s="26"/>
      <c r="M4167" s="26"/>
      <c r="N4167" s="26"/>
      <c r="O4167" s="26">
        <v>30000000</v>
      </c>
      <c r="P4167" s="26"/>
      <c r="Q4167" s="26"/>
      <c r="R4167" s="26"/>
      <c r="S4167" s="26"/>
      <c r="T4167" s="26"/>
    </row>
    <row r="4168" spans="1:20" x14ac:dyDescent="0.25">
      <c r="A4168" s="2" t="s">
        <v>4493</v>
      </c>
      <c r="B4168" s="37"/>
      <c r="C4168" s="38"/>
      <c r="D4168" s="37"/>
      <c r="E4168" s="38"/>
      <c r="F4168" s="10" t="s">
        <v>22</v>
      </c>
      <c r="G4168" s="18" t="s">
        <v>10</v>
      </c>
      <c r="H4168" s="26"/>
      <c r="I4168" s="26"/>
      <c r="J4168" s="26"/>
      <c r="K4168" s="26"/>
      <c r="L4168" s="26"/>
      <c r="M4168" s="26"/>
      <c r="N4168" s="26"/>
      <c r="O4168" s="26">
        <v>145000</v>
      </c>
      <c r="P4168" s="26"/>
      <c r="Q4168" s="26"/>
      <c r="R4168" s="26"/>
      <c r="S4168" s="26"/>
      <c r="T4168" s="26"/>
    </row>
    <row r="4169" spans="1:20" x14ac:dyDescent="0.25">
      <c r="A4169" s="2" t="s">
        <v>4493</v>
      </c>
      <c r="B4169" s="37"/>
      <c r="C4169" s="38"/>
      <c r="D4169" s="37"/>
      <c r="E4169" s="38"/>
      <c r="F4169" s="10" t="s">
        <v>156</v>
      </c>
      <c r="G4169" s="18" t="s">
        <v>10</v>
      </c>
      <c r="H4169" s="26"/>
      <c r="I4169" s="26"/>
      <c r="J4169" s="26"/>
      <c r="K4169" s="26"/>
      <c r="L4169" s="26"/>
      <c r="M4169" s="26"/>
      <c r="N4169" s="26">
        <v>500000</v>
      </c>
      <c r="O4169" s="26"/>
      <c r="P4169" s="26"/>
      <c r="Q4169" s="26"/>
      <c r="R4169" s="26"/>
      <c r="S4169" s="26"/>
      <c r="T4169" s="26"/>
    </row>
    <row r="4170" spans="1:20" x14ac:dyDescent="0.25">
      <c r="A4170" s="2" t="s">
        <v>4493</v>
      </c>
      <c r="B4170" s="34"/>
      <c r="C4170" s="36"/>
      <c r="D4170" s="34"/>
      <c r="E4170" s="36"/>
      <c r="F4170" s="10" t="s">
        <v>802</v>
      </c>
      <c r="G4170" s="18" t="s">
        <v>10</v>
      </c>
      <c r="H4170" s="26"/>
      <c r="I4170" s="26"/>
      <c r="J4170" s="26"/>
      <c r="K4170" s="26"/>
      <c r="L4170" s="26"/>
      <c r="M4170" s="26"/>
      <c r="N4170" s="26">
        <v>30000000</v>
      </c>
      <c r="O4170" s="26"/>
      <c r="P4170" s="26"/>
      <c r="Q4170" s="26"/>
      <c r="R4170" s="26"/>
      <c r="S4170" s="26"/>
      <c r="T4170" s="26"/>
    </row>
    <row r="4171" spans="1:20" x14ac:dyDescent="0.25">
      <c r="A4171" s="2" t="s">
        <v>4493</v>
      </c>
      <c r="B4171" s="10" t="s">
        <v>1876</v>
      </c>
      <c r="C4171" s="10"/>
      <c r="D4171" s="10"/>
      <c r="E4171" s="10"/>
      <c r="F4171" s="10"/>
      <c r="G4171" s="10"/>
      <c r="H4171" s="27"/>
      <c r="I4171" s="27"/>
      <c r="J4171" s="27"/>
      <c r="K4171" s="27"/>
      <c r="L4171" s="27"/>
      <c r="M4171" s="27"/>
      <c r="N4171" s="27"/>
      <c r="O4171" s="27"/>
      <c r="P4171" s="27"/>
      <c r="Q4171" s="27"/>
      <c r="R4171" s="27"/>
      <c r="S4171" s="27"/>
      <c r="T4171" s="27"/>
    </row>
    <row r="4172" spans="1:20" x14ac:dyDescent="0.25">
      <c r="A4172" s="2" t="s">
        <v>4493</v>
      </c>
      <c r="B4172" s="33">
        <v>8942472</v>
      </c>
      <c r="C4172" s="35" t="s">
        <v>340</v>
      </c>
      <c r="D4172" s="33" t="s">
        <v>1052</v>
      </c>
      <c r="E4172" s="35" t="s">
        <v>1053</v>
      </c>
      <c r="F4172" s="10" t="s">
        <v>18</v>
      </c>
      <c r="G4172" s="18" t="s">
        <v>10</v>
      </c>
      <c r="H4172" s="26"/>
      <c r="I4172" s="26"/>
      <c r="J4172" s="26"/>
      <c r="K4172" s="26"/>
      <c r="L4172" s="26"/>
      <c r="M4172" s="26"/>
      <c r="N4172" s="26"/>
      <c r="O4172" s="26"/>
      <c r="P4172" s="26">
        <v>1500000</v>
      </c>
      <c r="Q4172" s="26"/>
      <c r="R4172" s="26"/>
      <c r="S4172" s="26"/>
      <c r="T4172" s="26"/>
    </row>
    <row r="4173" spans="1:20" x14ac:dyDescent="0.25">
      <c r="A4173" s="2" t="s">
        <v>4493</v>
      </c>
      <c r="B4173" s="37"/>
      <c r="C4173" s="38"/>
      <c r="D4173" s="37"/>
      <c r="E4173" s="38"/>
      <c r="F4173" s="10" t="s">
        <v>96</v>
      </c>
      <c r="G4173" s="18" t="s">
        <v>10</v>
      </c>
      <c r="H4173" s="26"/>
      <c r="I4173" s="26"/>
      <c r="J4173" s="26"/>
      <c r="K4173" s="26"/>
      <c r="L4173" s="26"/>
      <c r="M4173" s="26"/>
      <c r="N4173" s="26"/>
      <c r="O4173" s="26"/>
      <c r="P4173" s="26">
        <v>300000</v>
      </c>
      <c r="Q4173" s="26"/>
      <c r="R4173" s="26"/>
      <c r="S4173" s="26"/>
      <c r="T4173" s="26"/>
    </row>
    <row r="4174" spans="1:20" x14ac:dyDescent="0.25">
      <c r="A4174" s="2" t="s">
        <v>4493</v>
      </c>
      <c r="B4174" s="34"/>
      <c r="C4174" s="36"/>
      <c r="D4174" s="34"/>
      <c r="E4174" s="36"/>
      <c r="F4174" s="10" t="s">
        <v>22</v>
      </c>
      <c r="G4174" s="18" t="s">
        <v>10</v>
      </c>
      <c r="H4174" s="26"/>
      <c r="I4174" s="26"/>
      <c r="J4174" s="26"/>
      <c r="K4174" s="26"/>
      <c r="L4174" s="26"/>
      <c r="M4174" s="26"/>
      <c r="N4174" s="26"/>
      <c r="O4174" s="26"/>
      <c r="P4174" s="26"/>
      <c r="Q4174" s="26">
        <v>1800000</v>
      </c>
      <c r="R4174" s="26"/>
      <c r="S4174" s="26"/>
      <c r="T4174" s="26"/>
    </row>
    <row r="4175" spans="1:20" x14ac:dyDescent="0.25">
      <c r="A4175" s="2" t="s">
        <v>4493</v>
      </c>
      <c r="B4175" s="10" t="s">
        <v>1877</v>
      </c>
      <c r="C4175" s="10"/>
      <c r="D4175" s="10"/>
      <c r="E4175" s="10"/>
      <c r="F4175" s="10"/>
      <c r="G4175" s="10"/>
      <c r="H4175" s="27"/>
      <c r="I4175" s="27"/>
      <c r="J4175" s="27"/>
      <c r="K4175" s="27"/>
      <c r="L4175" s="27"/>
      <c r="M4175" s="27"/>
      <c r="N4175" s="27"/>
      <c r="O4175" s="27"/>
      <c r="P4175" s="27">
        <f>+P4172+P4173</f>
        <v>1800000</v>
      </c>
      <c r="Q4175" s="27">
        <f>+Q4174</f>
        <v>1800000</v>
      </c>
      <c r="R4175" s="27"/>
      <c r="S4175" s="27"/>
      <c r="T4175" s="27"/>
    </row>
    <row r="4176" spans="1:20" x14ac:dyDescent="0.25">
      <c r="A4176" s="2" t="s">
        <v>4493</v>
      </c>
      <c r="B4176" s="33">
        <v>8904590</v>
      </c>
      <c r="C4176" s="35" t="s">
        <v>261</v>
      </c>
      <c r="D4176" s="10" t="s">
        <v>824</v>
      </c>
      <c r="E4176" s="18" t="s">
        <v>825</v>
      </c>
      <c r="F4176" s="10" t="s">
        <v>18</v>
      </c>
      <c r="G4176" s="18" t="s">
        <v>10</v>
      </c>
      <c r="H4176" s="26"/>
      <c r="I4176" s="26"/>
      <c r="J4176" s="26"/>
      <c r="K4176" s="26"/>
      <c r="L4176" s="26"/>
      <c r="M4176" s="26"/>
      <c r="N4176" s="26"/>
      <c r="O4176" s="26">
        <v>2500000</v>
      </c>
      <c r="P4176" s="26"/>
      <c r="Q4176" s="26"/>
      <c r="R4176" s="26"/>
      <c r="S4176" s="26"/>
      <c r="T4176" s="26"/>
    </row>
    <row r="4177" spans="1:20" x14ac:dyDescent="0.25">
      <c r="A4177" s="2" t="s">
        <v>4493</v>
      </c>
      <c r="B4177" s="34"/>
      <c r="C4177" s="36"/>
      <c r="D4177" s="10" t="s">
        <v>859</v>
      </c>
      <c r="E4177" s="18" t="s">
        <v>860</v>
      </c>
      <c r="F4177" s="10" t="s">
        <v>130</v>
      </c>
      <c r="G4177" s="18" t="s">
        <v>10</v>
      </c>
      <c r="H4177" s="26"/>
      <c r="I4177" s="26"/>
      <c r="J4177" s="26"/>
      <c r="K4177" s="26"/>
      <c r="L4177" s="26"/>
      <c r="M4177" s="26"/>
      <c r="N4177" s="26">
        <v>2500000</v>
      </c>
      <c r="O4177" s="26"/>
      <c r="P4177" s="26"/>
      <c r="Q4177" s="26"/>
      <c r="R4177" s="26"/>
      <c r="S4177" s="26"/>
      <c r="T4177" s="26"/>
    </row>
    <row r="4178" spans="1:20" x14ac:dyDescent="0.25">
      <c r="A4178" s="2" t="s">
        <v>4493</v>
      </c>
      <c r="B4178" s="10" t="s">
        <v>1878</v>
      </c>
      <c r="C4178" s="10"/>
      <c r="D4178" s="10"/>
      <c r="E4178" s="10"/>
      <c r="F4178" s="10"/>
      <c r="G4178" s="10"/>
      <c r="H4178" s="27"/>
      <c r="I4178" s="27"/>
      <c r="J4178" s="27"/>
      <c r="K4178" s="27"/>
      <c r="L4178" s="27"/>
      <c r="M4178" s="27"/>
      <c r="N4178" s="27">
        <f>+N4177</f>
        <v>2500000</v>
      </c>
      <c r="O4178" s="27">
        <f>+O4176</f>
        <v>2500000</v>
      </c>
      <c r="P4178" s="27"/>
      <c r="Q4178" s="27"/>
      <c r="R4178" s="27"/>
      <c r="S4178" s="27"/>
      <c r="T4178" s="27"/>
    </row>
    <row r="4179" spans="1:20" x14ac:dyDescent="0.25">
      <c r="A4179" s="2" t="s">
        <v>4493</v>
      </c>
      <c r="B4179" s="33">
        <v>8894601</v>
      </c>
      <c r="C4179" s="35" t="s">
        <v>629</v>
      </c>
      <c r="D4179" s="33" t="s">
        <v>1263</v>
      </c>
      <c r="E4179" s="35" t="s">
        <v>1264</v>
      </c>
      <c r="F4179" s="10" t="s">
        <v>17</v>
      </c>
      <c r="G4179" s="18" t="s">
        <v>10</v>
      </c>
      <c r="H4179" s="26"/>
      <c r="I4179" s="26"/>
      <c r="J4179" s="26"/>
      <c r="K4179" s="26"/>
      <c r="L4179" s="26"/>
      <c r="M4179" s="26"/>
      <c r="N4179" s="26"/>
      <c r="O4179" s="26">
        <v>450000</v>
      </c>
      <c r="P4179" s="26"/>
      <c r="Q4179" s="26"/>
      <c r="R4179" s="26"/>
      <c r="S4179" s="26"/>
      <c r="T4179" s="26"/>
    </row>
    <row r="4180" spans="1:20" x14ac:dyDescent="0.25">
      <c r="A4180" s="2" t="s">
        <v>4493</v>
      </c>
      <c r="B4180" s="34"/>
      <c r="C4180" s="36"/>
      <c r="D4180" s="34"/>
      <c r="E4180" s="36"/>
      <c r="F4180" s="10" t="s">
        <v>82</v>
      </c>
      <c r="G4180" s="18" t="s">
        <v>10</v>
      </c>
      <c r="H4180" s="26"/>
      <c r="I4180" s="26"/>
      <c r="J4180" s="26"/>
      <c r="K4180" s="26"/>
      <c r="L4180" s="26"/>
      <c r="M4180" s="26"/>
      <c r="N4180" s="26">
        <v>450000</v>
      </c>
      <c r="O4180" s="26"/>
      <c r="P4180" s="26"/>
      <c r="Q4180" s="26"/>
      <c r="R4180" s="26"/>
      <c r="S4180" s="26"/>
      <c r="T4180" s="26"/>
    </row>
    <row r="4181" spans="1:20" x14ac:dyDescent="0.25">
      <c r="A4181" s="2" t="s">
        <v>4493</v>
      </c>
      <c r="B4181" s="10" t="s">
        <v>1879</v>
      </c>
      <c r="C4181" s="10"/>
      <c r="D4181" s="10"/>
      <c r="E4181" s="10"/>
      <c r="F4181" s="10"/>
      <c r="G4181" s="10"/>
      <c r="H4181" s="27"/>
      <c r="I4181" s="27"/>
      <c r="J4181" s="27"/>
      <c r="K4181" s="27"/>
      <c r="L4181" s="27"/>
      <c r="M4181" s="27"/>
      <c r="N4181" s="27">
        <f>+N4180</f>
        <v>450000</v>
      </c>
      <c r="O4181" s="27">
        <f>+O4179</f>
        <v>450000</v>
      </c>
      <c r="P4181" s="27"/>
      <c r="Q4181" s="27"/>
      <c r="R4181" s="27"/>
      <c r="S4181" s="27"/>
      <c r="T4181" s="27"/>
    </row>
    <row r="4182" spans="1:20" x14ac:dyDescent="0.25">
      <c r="A4182" s="2" t="s">
        <v>4493</v>
      </c>
      <c r="B4182" s="10">
        <v>8898443</v>
      </c>
      <c r="C4182" s="18" t="s">
        <v>663</v>
      </c>
      <c r="D4182" s="10" t="s">
        <v>1232</v>
      </c>
      <c r="E4182" s="18" t="s">
        <v>1233</v>
      </c>
      <c r="F4182" s="10" t="s">
        <v>17</v>
      </c>
      <c r="G4182" s="18" t="s">
        <v>10</v>
      </c>
      <c r="H4182" s="26"/>
      <c r="I4182" s="26"/>
      <c r="J4182" s="26"/>
      <c r="K4182" s="26"/>
      <c r="L4182" s="26"/>
      <c r="M4182" s="26"/>
      <c r="N4182" s="26">
        <v>200000</v>
      </c>
      <c r="O4182" s="26"/>
      <c r="P4182" s="26"/>
      <c r="Q4182" s="26"/>
      <c r="R4182" s="26"/>
      <c r="S4182" s="26"/>
      <c r="T4182" s="26"/>
    </row>
    <row r="4183" spans="1:20" x14ac:dyDescent="0.25">
      <c r="A4183" s="2" t="s">
        <v>4493</v>
      </c>
      <c r="B4183" s="10"/>
      <c r="C4183" s="18"/>
      <c r="D4183" s="10"/>
      <c r="E4183" s="18"/>
      <c r="F4183" s="10" t="s">
        <v>20</v>
      </c>
      <c r="G4183" s="18" t="s">
        <v>10</v>
      </c>
      <c r="H4183" s="26"/>
      <c r="I4183" s="26"/>
      <c r="J4183" s="26"/>
      <c r="K4183" s="26"/>
      <c r="L4183" s="26"/>
      <c r="M4183" s="26"/>
      <c r="N4183" s="26"/>
      <c r="O4183" s="26">
        <v>200000</v>
      </c>
      <c r="P4183" s="26"/>
      <c r="Q4183" s="26"/>
      <c r="R4183" s="26"/>
      <c r="S4183" s="26"/>
      <c r="T4183" s="26"/>
    </row>
    <row r="4184" spans="1:20" x14ac:dyDescent="0.25">
      <c r="A4184" s="2" t="s">
        <v>4493</v>
      </c>
      <c r="B4184" s="10" t="s">
        <v>1880</v>
      </c>
      <c r="C4184" s="10"/>
      <c r="D4184" s="10"/>
      <c r="E4184" s="10"/>
      <c r="F4184" s="10"/>
      <c r="G4184" s="10"/>
      <c r="H4184" s="27"/>
      <c r="I4184" s="27"/>
      <c r="J4184" s="27"/>
      <c r="K4184" s="27"/>
      <c r="L4184" s="27"/>
      <c r="M4184" s="27"/>
      <c r="N4184" s="27"/>
      <c r="O4184" s="27"/>
      <c r="P4184" s="27"/>
      <c r="Q4184" s="27"/>
      <c r="R4184" s="27"/>
      <c r="S4184" s="27"/>
      <c r="T4184" s="27"/>
    </row>
    <row r="4185" spans="1:20" x14ac:dyDescent="0.25">
      <c r="A4185" s="2" t="s">
        <v>4493</v>
      </c>
      <c r="B4185" s="33">
        <v>8944350</v>
      </c>
      <c r="C4185" s="35" t="s">
        <v>88</v>
      </c>
      <c r="D4185" s="33" t="s">
        <v>868</v>
      </c>
      <c r="E4185" s="35" t="s">
        <v>869</v>
      </c>
      <c r="F4185" s="10" t="s">
        <v>96</v>
      </c>
      <c r="G4185" s="18" t="s">
        <v>10</v>
      </c>
      <c r="H4185" s="26"/>
      <c r="I4185" s="26"/>
      <c r="J4185" s="26"/>
      <c r="K4185" s="26"/>
      <c r="L4185" s="26"/>
      <c r="M4185" s="26"/>
      <c r="N4185" s="26"/>
      <c r="O4185" s="26">
        <v>466651</v>
      </c>
      <c r="P4185" s="26"/>
      <c r="Q4185" s="26"/>
      <c r="R4185" s="26"/>
      <c r="S4185" s="26"/>
      <c r="T4185" s="26"/>
    </row>
    <row r="4186" spans="1:20" x14ac:dyDescent="0.25">
      <c r="A4186" s="2" t="s">
        <v>4493</v>
      </c>
      <c r="B4186" s="34"/>
      <c r="C4186" s="36"/>
      <c r="D4186" s="34"/>
      <c r="E4186" s="36"/>
      <c r="F4186" s="10" t="s">
        <v>130</v>
      </c>
      <c r="G4186" s="18" t="s">
        <v>10</v>
      </c>
      <c r="H4186" s="26"/>
      <c r="I4186" s="26"/>
      <c r="J4186" s="26"/>
      <c r="K4186" s="26"/>
      <c r="L4186" s="26"/>
      <c r="M4186" s="26"/>
      <c r="N4186" s="26">
        <v>466651</v>
      </c>
      <c r="O4186" s="26"/>
      <c r="P4186" s="26"/>
      <c r="Q4186" s="26"/>
      <c r="R4186" s="26"/>
      <c r="S4186" s="26"/>
      <c r="T4186" s="26"/>
    </row>
    <row r="4187" spans="1:20" x14ac:dyDescent="0.25">
      <c r="A4187" s="2" t="s">
        <v>4493</v>
      </c>
      <c r="B4187" s="10" t="s">
        <v>1881</v>
      </c>
      <c r="C4187" s="10"/>
      <c r="D4187" s="10"/>
      <c r="E4187" s="10"/>
      <c r="F4187" s="10"/>
      <c r="G4187" s="10"/>
      <c r="H4187" s="27"/>
      <c r="I4187" s="27"/>
      <c r="J4187" s="27"/>
      <c r="K4187" s="27"/>
      <c r="L4187" s="27"/>
      <c r="M4187" s="27"/>
      <c r="N4187" s="27">
        <f>+N4186</f>
        <v>466651</v>
      </c>
      <c r="O4187" s="27">
        <f>+O4185</f>
        <v>466651</v>
      </c>
      <c r="P4187" s="27"/>
      <c r="Q4187" s="27"/>
      <c r="R4187" s="27"/>
      <c r="S4187" s="27"/>
      <c r="T4187" s="27"/>
    </row>
    <row r="4188" spans="1:20" x14ac:dyDescent="0.25">
      <c r="A4188" s="2" t="s">
        <v>4493</v>
      </c>
      <c r="B4188" s="33">
        <v>8993657</v>
      </c>
      <c r="C4188" s="35" t="s">
        <v>520</v>
      </c>
      <c r="D4188" s="33" t="s">
        <v>521</v>
      </c>
      <c r="E4188" s="35" t="s">
        <v>522</v>
      </c>
      <c r="F4188" s="10" t="s">
        <v>102</v>
      </c>
      <c r="G4188" s="18" t="s">
        <v>10</v>
      </c>
      <c r="H4188" s="26"/>
      <c r="I4188" s="26"/>
      <c r="J4188" s="26"/>
      <c r="K4188" s="26"/>
      <c r="L4188" s="26"/>
      <c r="M4188" s="26"/>
      <c r="N4188" s="26"/>
      <c r="O4188" s="26">
        <v>42768</v>
      </c>
      <c r="P4188" s="26"/>
      <c r="Q4188" s="26"/>
      <c r="R4188" s="26"/>
      <c r="S4188" s="26"/>
      <c r="T4188" s="26"/>
    </row>
    <row r="4189" spans="1:20" x14ac:dyDescent="0.25">
      <c r="A4189" s="2" t="s">
        <v>4493</v>
      </c>
      <c r="B4189" s="37"/>
      <c r="C4189" s="38"/>
      <c r="D4189" s="37"/>
      <c r="E4189" s="38"/>
      <c r="F4189" s="10" t="s">
        <v>187</v>
      </c>
      <c r="G4189" s="18" t="s">
        <v>10</v>
      </c>
      <c r="H4189" s="26"/>
      <c r="I4189" s="26"/>
      <c r="J4189" s="26"/>
      <c r="K4189" s="26"/>
      <c r="L4189" s="26"/>
      <c r="M4189" s="26"/>
      <c r="N4189" s="26">
        <v>35575</v>
      </c>
      <c r="O4189" s="26"/>
      <c r="P4189" s="26"/>
      <c r="Q4189" s="26"/>
      <c r="R4189" s="26"/>
      <c r="S4189" s="26"/>
      <c r="T4189" s="26"/>
    </row>
    <row r="4190" spans="1:20" x14ac:dyDescent="0.25">
      <c r="A4190" s="2" t="s">
        <v>4493</v>
      </c>
      <c r="B4190" s="34"/>
      <c r="C4190" s="36"/>
      <c r="D4190" s="34"/>
      <c r="E4190" s="36"/>
      <c r="F4190" s="10" t="s">
        <v>21</v>
      </c>
      <c r="G4190" s="18" t="s">
        <v>10</v>
      </c>
      <c r="H4190" s="26"/>
      <c r="I4190" s="26"/>
      <c r="J4190" s="26"/>
      <c r="K4190" s="26"/>
      <c r="L4190" s="26"/>
      <c r="M4190" s="26"/>
      <c r="N4190" s="26">
        <v>7193</v>
      </c>
      <c r="O4190" s="26"/>
      <c r="P4190" s="26"/>
      <c r="Q4190" s="26"/>
      <c r="R4190" s="26"/>
      <c r="S4190" s="26"/>
      <c r="T4190" s="26"/>
    </row>
    <row r="4191" spans="1:20" x14ac:dyDescent="0.25">
      <c r="A4191" s="2" t="s">
        <v>4493</v>
      </c>
      <c r="B4191" s="10" t="s">
        <v>1882</v>
      </c>
      <c r="C4191" s="10"/>
      <c r="D4191" s="10"/>
      <c r="E4191" s="10"/>
      <c r="F4191" s="10"/>
      <c r="G4191" s="10"/>
      <c r="H4191" s="27"/>
      <c r="I4191" s="27"/>
      <c r="J4191" s="27"/>
      <c r="K4191" s="27"/>
      <c r="L4191" s="27"/>
      <c r="M4191" s="27"/>
      <c r="N4191" s="27">
        <f>+N4189+N4190</f>
        <v>42768</v>
      </c>
      <c r="O4191" s="27">
        <f>+O4188</f>
        <v>42768</v>
      </c>
      <c r="P4191" s="27"/>
      <c r="Q4191" s="27"/>
      <c r="R4191" s="27"/>
      <c r="S4191" s="27"/>
      <c r="T4191" s="27"/>
    </row>
    <row r="4192" spans="1:20" x14ac:dyDescent="0.25">
      <c r="A4192" s="2" t="s">
        <v>4493</v>
      </c>
      <c r="B4192" s="33">
        <v>9012799</v>
      </c>
      <c r="C4192" s="35" t="s">
        <v>306</v>
      </c>
      <c r="D4192" s="33" t="s">
        <v>317</v>
      </c>
      <c r="E4192" s="35" t="s">
        <v>318</v>
      </c>
      <c r="F4192" s="10" t="s">
        <v>53</v>
      </c>
      <c r="G4192" s="18" t="s">
        <v>10</v>
      </c>
      <c r="H4192" s="26"/>
      <c r="I4192" s="26"/>
      <c r="J4192" s="26"/>
      <c r="K4192" s="26"/>
      <c r="L4192" s="26"/>
      <c r="M4192" s="26"/>
      <c r="N4192" s="26">
        <v>46490</v>
      </c>
      <c r="O4192" s="26"/>
      <c r="P4192" s="26"/>
      <c r="Q4192" s="26"/>
      <c r="R4192" s="26"/>
      <c r="S4192" s="26"/>
      <c r="T4192" s="26"/>
    </row>
    <row r="4193" spans="1:20" x14ac:dyDescent="0.25">
      <c r="A4193" s="2" t="s">
        <v>4493</v>
      </c>
      <c r="B4193" s="34"/>
      <c r="C4193" s="36"/>
      <c r="D4193" s="34"/>
      <c r="E4193" s="36"/>
      <c r="F4193" s="10" t="s">
        <v>17</v>
      </c>
      <c r="G4193" s="18" t="s">
        <v>10</v>
      </c>
      <c r="H4193" s="26"/>
      <c r="I4193" s="26"/>
      <c r="J4193" s="26"/>
      <c r="K4193" s="26"/>
      <c r="L4193" s="26"/>
      <c r="M4193" s="26"/>
      <c r="N4193" s="26"/>
      <c r="O4193" s="26">
        <v>46490</v>
      </c>
      <c r="P4193" s="26"/>
      <c r="Q4193" s="26"/>
      <c r="R4193" s="26"/>
      <c r="S4193" s="26"/>
      <c r="T4193" s="26"/>
    </row>
    <row r="4194" spans="1:20" x14ac:dyDescent="0.25">
      <c r="A4194" s="2" t="s">
        <v>4493</v>
      </c>
      <c r="B4194" s="10" t="s">
        <v>1883</v>
      </c>
      <c r="C4194" s="10"/>
      <c r="D4194" s="10"/>
      <c r="E4194" s="10"/>
      <c r="F4194" s="10"/>
      <c r="G4194" s="10"/>
      <c r="H4194" s="27"/>
      <c r="I4194" s="27"/>
      <c r="J4194" s="27"/>
      <c r="K4194" s="27"/>
      <c r="L4194" s="27"/>
      <c r="M4194" s="27"/>
      <c r="N4194" s="27">
        <f>+N4192</f>
        <v>46490</v>
      </c>
      <c r="O4194" s="27">
        <f>+O4193</f>
        <v>46490</v>
      </c>
      <c r="P4194" s="27"/>
      <c r="Q4194" s="27"/>
      <c r="R4194" s="27"/>
      <c r="S4194" s="27"/>
      <c r="T4194" s="27"/>
    </row>
    <row r="4195" spans="1:20" x14ac:dyDescent="0.25">
      <c r="A4195" s="2" t="s">
        <v>4493</v>
      </c>
      <c r="B4195" s="33">
        <v>9021926</v>
      </c>
      <c r="C4195" s="35" t="s">
        <v>6</v>
      </c>
      <c r="D4195" s="33" t="s">
        <v>7</v>
      </c>
      <c r="E4195" s="35" t="s">
        <v>8</v>
      </c>
      <c r="F4195" s="10" t="s">
        <v>11</v>
      </c>
      <c r="G4195" s="18" t="s">
        <v>10</v>
      </c>
      <c r="H4195" s="26"/>
      <c r="I4195" s="26"/>
      <c r="J4195" s="26"/>
      <c r="K4195" s="26"/>
      <c r="L4195" s="26"/>
      <c r="M4195" s="26"/>
      <c r="N4195" s="26">
        <v>40000</v>
      </c>
      <c r="O4195" s="26"/>
      <c r="P4195" s="26"/>
      <c r="Q4195" s="26"/>
      <c r="R4195" s="26"/>
      <c r="S4195" s="26"/>
      <c r="T4195" s="26"/>
    </row>
    <row r="4196" spans="1:20" x14ac:dyDescent="0.25">
      <c r="A4196" s="2" t="s">
        <v>4493</v>
      </c>
      <c r="B4196" s="37"/>
      <c r="C4196" s="38"/>
      <c r="D4196" s="37"/>
      <c r="E4196" s="38"/>
      <c r="F4196" s="10" t="s">
        <v>13</v>
      </c>
      <c r="G4196" s="18" t="s">
        <v>10</v>
      </c>
      <c r="H4196" s="26"/>
      <c r="I4196" s="26"/>
      <c r="J4196" s="26"/>
      <c r="K4196" s="26"/>
      <c r="L4196" s="26"/>
      <c r="M4196" s="26"/>
      <c r="N4196" s="26"/>
      <c r="O4196" s="26">
        <v>34957</v>
      </c>
      <c r="P4196" s="26"/>
      <c r="Q4196" s="26"/>
      <c r="R4196" s="26"/>
      <c r="S4196" s="26"/>
      <c r="T4196" s="26"/>
    </row>
    <row r="4197" spans="1:20" x14ac:dyDescent="0.25">
      <c r="A4197" s="2" t="s">
        <v>4493</v>
      </c>
      <c r="B4197" s="37"/>
      <c r="C4197" s="38"/>
      <c r="D4197" s="37"/>
      <c r="E4197" s="38"/>
      <c r="F4197" s="10" t="s">
        <v>18</v>
      </c>
      <c r="G4197" s="18" t="s">
        <v>10</v>
      </c>
      <c r="H4197" s="26"/>
      <c r="I4197" s="26"/>
      <c r="J4197" s="26"/>
      <c r="K4197" s="26"/>
      <c r="L4197" s="26"/>
      <c r="M4197" s="26"/>
      <c r="N4197" s="26"/>
      <c r="O4197" s="26">
        <v>40000</v>
      </c>
      <c r="P4197" s="26"/>
      <c r="Q4197" s="26"/>
      <c r="R4197" s="26"/>
      <c r="S4197" s="26"/>
      <c r="T4197" s="26"/>
    </row>
    <row r="4198" spans="1:20" x14ac:dyDescent="0.25">
      <c r="A4198" s="2" t="s">
        <v>4493</v>
      </c>
      <c r="B4198" s="37"/>
      <c r="C4198" s="38"/>
      <c r="D4198" s="37"/>
      <c r="E4198" s="38"/>
      <c r="F4198" s="10" t="s">
        <v>20</v>
      </c>
      <c r="G4198" s="18" t="s">
        <v>10</v>
      </c>
      <c r="H4198" s="26"/>
      <c r="I4198" s="26"/>
      <c r="J4198" s="26"/>
      <c r="K4198" s="26"/>
      <c r="L4198" s="26"/>
      <c r="M4198" s="26"/>
      <c r="N4198" s="26">
        <v>4160</v>
      </c>
      <c r="O4198" s="26"/>
      <c r="P4198" s="26"/>
      <c r="Q4198" s="26"/>
      <c r="R4198" s="26"/>
      <c r="S4198" s="26"/>
      <c r="T4198" s="26"/>
    </row>
    <row r="4199" spans="1:20" x14ac:dyDescent="0.25">
      <c r="A4199" s="2" t="s">
        <v>4493</v>
      </c>
      <c r="B4199" s="34"/>
      <c r="C4199" s="36"/>
      <c r="D4199" s="34"/>
      <c r="E4199" s="36"/>
      <c r="F4199" s="10" t="s">
        <v>21</v>
      </c>
      <c r="G4199" s="18" t="s">
        <v>10</v>
      </c>
      <c r="H4199" s="26"/>
      <c r="I4199" s="26"/>
      <c r="J4199" s="26"/>
      <c r="K4199" s="26"/>
      <c r="L4199" s="26"/>
      <c r="M4199" s="26"/>
      <c r="N4199" s="26">
        <v>30797</v>
      </c>
      <c r="O4199" s="26"/>
      <c r="P4199" s="26"/>
      <c r="Q4199" s="26"/>
      <c r="R4199" s="26"/>
      <c r="S4199" s="26"/>
      <c r="T4199" s="26"/>
    </row>
    <row r="4200" spans="1:20" x14ac:dyDescent="0.25">
      <c r="A4200" s="2" t="s">
        <v>4493</v>
      </c>
      <c r="B4200" s="10" t="s">
        <v>1884</v>
      </c>
      <c r="C4200" s="10"/>
      <c r="D4200" s="10"/>
      <c r="E4200" s="10"/>
      <c r="F4200" s="10"/>
      <c r="G4200" s="10"/>
      <c r="H4200" s="27"/>
      <c r="I4200" s="27"/>
      <c r="J4200" s="27"/>
      <c r="K4200" s="27"/>
      <c r="L4200" s="27"/>
      <c r="M4200" s="27"/>
      <c r="N4200" s="27">
        <f>SUM(N4195:N4199)</f>
        <v>74957</v>
      </c>
      <c r="O4200" s="27">
        <f>SUM(O4195:O4199)</f>
        <v>74957</v>
      </c>
      <c r="P4200" s="27"/>
      <c r="Q4200" s="27"/>
      <c r="R4200" s="27"/>
      <c r="S4200" s="27"/>
      <c r="T4200" s="27"/>
    </row>
    <row r="4201" spans="1:20" x14ac:dyDescent="0.25">
      <c r="A4201" s="2" t="s">
        <v>4493</v>
      </c>
      <c r="B4201" s="33">
        <v>9004752</v>
      </c>
      <c r="C4201" s="35" t="s">
        <v>122</v>
      </c>
      <c r="D4201" s="33" t="s">
        <v>1764</v>
      </c>
      <c r="E4201" s="35" t="s">
        <v>1765</v>
      </c>
      <c r="F4201" s="10" t="s">
        <v>170</v>
      </c>
      <c r="G4201" s="18" t="s">
        <v>10</v>
      </c>
      <c r="H4201" s="26"/>
      <c r="I4201" s="26"/>
      <c r="J4201" s="26"/>
      <c r="K4201" s="26"/>
      <c r="L4201" s="26"/>
      <c r="M4201" s="26"/>
      <c r="N4201" s="26"/>
      <c r="O4201" s="26">
        <v>55000</v>
      </c>
      <c r="P4201" s="26"/>
      <c r="Q4201" s="26"/>
      <c r="R4201" s="26"/>
      <c r="S4201" s="26"/>
      <c r="T4201" s="26"/>
    </row>
    <row r="4202" spans="1:20" x14ac:dyDescent="0.25">
      <c r="A4202" s="2" t="s">
        <v>4493</v>
      </c>
      <c r="B4202" s="37"/>
      <c r="C4202" s="38"/>
      <c r="D4202" s="37"/>
      <c r="E4202" s="38"/>
      <c r="F4202" s="10" t="s">
        <v>18</v>
      </c>
      <c r="G4202" s="18" t="s">
        <v>10</v>
      </c>
      <c r="H4202" s="26"/>
      <c r="I4202" s="26"/>
      <c r="J4202" s="26"/>
      <c r="K4202" s="26"/>
      <c r="L4202" s="26"/>
      <c r="M4202" s="26"/>
      <c r="N4202" s="26">
        <v>145000</v>
      </c>
      <c r="O4202" s="26"/>
      <c r="P4202" s="26"/>
      <c r="Q4202" s="26"/>
      <c r="R4202" s="26"/>
      <c r="S4202" s="26"/>
      <c r="T4202" s="26"/>
    </row>
    <row r="4203" spans="1:20" x14ac:dyDescent="0.25">
      <c r="A4203" s="2" t="s">
        <v>4493</v>
      </c>
      <c r="B4203" s="34"/>
      <c r="C4203" s="36"/>
      <c r="D4203" s="34"/>
      <c r="E4203" s="36"/>
      <c r="F4203" s="10" t="s">
        <v>194</v>
      </c>
      <c r="G4203" s="18" t="s">
        <v>10</v>
      </c>
      <c r="H4203" s="26"/>
      <c r="I4203" s="26"/>
      <c r="J4203" s="26"/>
      <c r="K4203" s="26"/>
      <c r="L4203" s="26"/>
      <c r="M4203" s="26"/>
      <c r="N4203" s="26"/>
      <c r="O4203" s="26">
        <v>90000</v>
      </c>
      <c r="P4203" s="26"/>
      <c r="Q4203" s="26"/>
      <c r="R4203" s="26"/>
      <c r="S4203" s="26"/>
      <c r="T4203" s="26"/>
    </row>
    <row r="4204" spans="1:20" x14ac:dyDescent="0.25">
      <c r="A4204" s="2" t="s">
        <v>4493</v>
      </c>
      <c r="B4204" s="10" t="s">
        <v>1885</v>
      </c>
      <c r="C4204" s="10"/>
      <c r="D4204" s="10"/>
      <c r="E4204" s="10"/>
      <c r="F4204" s="10"/>
      <c r="G4204" s="10"/>
      <c r="H4204" s="27"/>
      <c r="I4204" s="27"/>
      <c r="J4204" s="27"/>
      <c r="K4204" s="27"/>
      <c r="L4204" s="27"/>
      <c r="M4204" s="27"/>
      <c r="N4204" s="27">
        <f>+N4202</f>
        <v>145000</v>
      </c>
      <c r="O4204" s="27">
        <f>+O4203+O4201</f>
        <v>145000</v>
      </c>
      <c r="P4204" s="27"/>
      <c r="Q4204" s="27"/>
      <c r="R4204" s="27"/>
      <c r="S4204" s="27"/>
      <c r="T4204" s="27"/>
    </row>
    <row r="4205" spans="1:20" x14ac:dyDescent="0.25">
      <c r="A4205" s="2" t="s">
        <v>4493</v>
      </c>
      <c r="B4205" s="33">
        <v>9012677</v>
      </c>
      <c r="C4205" s="35" t="s">
        <v>306</v>
      </c>
      <c r="D4205" s="33" t="s">
        <v>307</v>
      </c>
      <c r="E4205" s="35" t="s">
        <v>308</v>
      </c>
      <c r="F4205" s="10" t="s">
        <v>17</v>
      </c>
      <c r="G4205" s="18" t="s">
        <v>10</v>
      </c>
      <c r="H4205" s="26"/>
      <c r="I4205" s="26"/>
      <c r="J4205" s="26"/>
      <c r="K4205" s="26"/>
      <c r="L4205" s="26"/>
      <c r="M4205" s="26"/>
      <c r="N4205" s="26">
        <v>3228</v>
      </c>
      <c r="O4205" s="26"/>
      <c r="P4205" s="26"/>
      <c r="Q4205" s="26"/>
      <c r="R4205" s="26"/>
      <c r="S4205" s="26"/>
      <c r="T4205" s="26"/>
    </row>
    <row r="4206" spans="1:20" x14ac:dyDescent="0.25">
      <c r="A4206" s="2" t="s">
        <v>4493</v>
      </c>
      <c r="B4206" s="34"/>
      <c r="C4206" s="36"/>
      <c r="D4206" s="34"/>
      <c r="E4206" s="36"/>
      <c r="F4206" s="10" t="s">
        <v>18</v>
      </c>
      <c r="G4206" s="18" t="s">
        <v>10</v>
      </c>
      <c r="H4206" s="26"/>
      <c r="I4206" s="26"/>
      <c r="J4206" s="26"/>
      <c r="K4206" s="26"/>
      <c r="L4206" s="26"/>
      <c r="M4206" s="26"/>
      <c r="N4206" s="26"/>
      <c r="O4206" s="26">
        <v>3228</v>
      </c>
      <c r="P4206" s="26"/>
      <c r="Q4206" s="26"/>
      <c r="R4206" s="26"/>
      <c r="S4206" s="26"/>
      <c r="T4206" s="26"/>
    </row>
    <row r="4207" spans="1:20" x14ac:dyDescent="0.25">
      <c r="A4207" s="2" t="s">
        <v>4493</v>
      </c>
      <c r="B4207" s="10" t="s">
        <v>1886</v>
      </c>
      <c r="C4207" s="10"/>
      <c r="D4207" s="10"/>
      <c r="E4207" s="10"/>
      <c r="F4207" s="10"/>
      <c r="G4207" s="10"/>
      <c r="H4207" s="27"/>
      <c r="I4207" s="27"/>
      <c r="J4207" s="27"/>
      <c r="K4207" s="27"/>
      <c r="L4207" s="27"/>
      <c r="M4207" s="27"/>
      <c r="N4207" s="27">
        <f>+N4205</f>
        <v>3228</v>
      </c>
      <c r="O4207" s="27">
        <f>+O4206</f>
        <v>3228</v>
      </c>
      <c r="P4207" s="27"/>
      <c r="Q4207" s="27"/>
      <c r="R4207" s="27"/>
      <c r="S4207" s="27"/>
      <c r="T4207" s="27"/>
    </row>
    <row r="4208" spans="1:20" x14ac:dyDescent="0.25">
      <c r="A4208" s="2" t="s">
        <v>4493</v>
      </c>
      <c r="B4208" s="33">
        <v>8949421</v>
      </c>
      <c r="C4208" s="35" t="s">
        <v>621</v>
      </c>
      <c r="D4208" s="33" t="s">
        <v>1323</v>
      </c>
      <c r="E4208" s="35" t="s">
        <v>1324</v>
      </c>
      <c r="F4208" s="10" t="s">
        <v>53</v>
      </c>
      <c r="G4208" s="18" t="s">
        <v>610</v>
      </c>
      <c r="H4208" s="26"/>
      <c r="I4208" s="26"/>
      <c r="J4208" s="26"/>
      <c r="K4208" s="26"/>
      <c r="L4208" s="26"/>
      <c r="M4208" s="26"/>
      <c r="N4208" s="26"/>
      <c r="O4208" s="26"/>
      <c r="P4208" s="26">
        <v>200000</v>
      </c>
      <c r="Q4208" s="26"/>
      <c r="R4208" s="26"/>
      <c r="S4208" s="26"/>
      <c r="T4208" s="26"/>
    </row>
    <row r="4209" spans="1:20" x14ac:dyDescent="0.25">
      <c r="A4209" s="2" t="s">
        <v>4493</v>
      </c>
      <c r="B4209" s="34"/>
      <c r="C4209" s="36"/>
      <c r="D4209" s="34"/>
      <c r="E4209" s="36"/>
      <c r="F4209" s="10" t="s">
        <v>496</v>
      </c>
      <c r="G4209" s="18" t="s">
        <v>610</v>
      </c>
      <c r="H4209" s="26"/>
      <c r="I4209" s="26"/>
      <c r="J4209" s="26"/>
      <c r="K4209" s="26"/>
      <c r="L4209" s="26"/>
      <c r="M4209" s="26"/>
      <c r="N4209" s="26"/>
      <c r="O4209" s="26"/>
      <c r="P4209" s="26"/>
      <c r="Q4209" s="26">
        <v>200000</v>
      </c>
      <c r="R4209" s="26"/>
      <c r="S4209" s="26"/>
      <c r="T4209" s="26"/>
    </row>
    <row r="4210" spans="1:20" x14ac:dyDescent="0.25">
      <c r="A4210" s="2" t="s">
        <v>4493</v>
      </c>
      <c r="B4210" s="10" t="s">
        <v>1887</v>
      </c>
      <c r="C4210" s="10"/>
      <c r="D4210" s="10"/>
      <c r="E4210" s="10"/>
      <c r="F4210" s="10"/>
      <c r="G4210" s="10"/>
      <c r="H4210" s="27"/>
      <c r="I4210" s="27"/>
      <c r="J4210" s="27"/>
      <c r="K4210" s="27"/>
      <c r="L4210" s="27"/>
      <c r="M4210" s="27"/>
      <c r="N4210" s="27"/>
      <c r="O4210" s="27"/>
      <c r="P4210" s="27">
        <f>+P4208</f>
        <v>200000</v>
      </c>
      <c r="Q4210" s="27">
        <f>+Q4209</f>
        <v>200000</v>
      </c>
      <c r="R4210" s="27"/>
      <c r="S4210" s="27"/>
      <c r="T4210" s="27"/>
    </row>
    <row r="4211" spans="1:20" x14ac:dyDescent="0.25">
      <c r="A4211" s="2" t="s">
        <v>4493</v>
      </c>
      <c r="B4211" s="33">
        <v>8919884</v>
      </c>
      <c r="C4211" s="35" t="s">
        <v>149</v>
      </c>
      <c r="D4211" s="33" t="s">
        <v>692</v>
      </c>
      <c r="E4211" s="35" t="s">
        <v>693</v>
      </c>
      <c r="F4211" s="10" t="s">
        <v>18</v>
      </c>
      <c r="G4211" s="18" t="s">
        <v>10</v>
      </c>
      <c r="H4211" s="26"/>
      <c r="I4211" s="26"/>
      <c r="J4211" s="26"/>
      <c r="K4211" s="26"/>
      <c r="L4211" s="26"/>
      <c r="M4211" s="26"/>
      <c r="N4211" s="26"/>
      <c r="O4211" s="26">
        <v>4000000</v>
      </c>
      <c r="P4211" s="26"/>
      <c r="Q4211" s="26"/>
      <c r="R4211" s="26"/>
      <c r="S4211" s="26"/>
      <c r="T4211" s="26"/>
    </row>
    <row r="4212" spans="1:20" x14ac:dyDescent="0.25">
      <c r="A4212" s="2" t="s">
        <v>4493</v>
      </c>
      <c r="B4212" s="34"/>
      <c r="C4212" s="36"/>
      <c r="D4212" s="34"/>
      <c r="E4212" s="36"/>
      <c r="F4212" s="10" t="s">
        <v>39</v>
      </c>
      <c r="G4212" s="18" t="s">
        <v>10</v>
      </c>
      <c r="H4212" s="26"/>
      <c r="I4212" s="26"/>
      <c r="J4212" s="26"/>
      <c r="K4212" s="26"/>
      <c r="L4212" s="26"/>
      <c r="M4212" s="26"/>
      <c r="N4212" s="26">
        <v>4000000</v>
      </c>
      <c r="O4212" s="26"/>
      <c r="P4212" s="26"/>
      <c r="Q4212" s="26"/>
      <c r="R4212" s="26"/>
      <c r="S4212" s="26"/>
      <c r="T4212" s="26"/>
    </row>
    <row r="4213" spans="1:20" x14ac:dyDescent="0.25">
      <c r="A4213" s="2" t="s">
        <v>4493</v>
      </c>
      <c r="B4213" s="10" t="s">
        <v>1888</v>
      </c>
      <c r="C4213" s="10"/>
      <c r="D4213" s="10"/>
      <c r="E4213" s="10"/>
      <c r="F4213" s="10"/>
      <c r="G4213" s="10"/>
      <c r="H4213" s="27"/>
      <c r="I4213" s="27"/>
      <c r="J4213" s="27"/>
      <c r="K4213" s="27"/>
      <c r="L4213" s="27"/>
      <c r="M4213" s="27"/>
      <c r="N4213" s="27">
        <f>+N4212</f>
        <v>4000000</v>
      </c>
      <c r="O4213" s="27">
        <f>+O4211</f>
        <v>4000000</v>
      </c>
      <c r="P4213" s="27"/>
      <c r="Q4213" s="27"/>
      <c r="R4213" s="27"/>
      <c r="S4213" s="27"/>
      <c r="T4213" s="27"/>
    </row>
    <row r="4214" spans="1:20" x14ac:dyDescent="0.25">
      <c r="A4214" s="2" t="s">
        <v>4493</v>
      </c>
      <c r="B4214" s="33">
        <v>8991073</v>
      </c>
      <c r="C4214" s="35" t="s">
        <v>122</v>
      </c>
      <c r="D4214" s="33" t="s">
        <v>1781</v>
      </c>
      <c r="E4214" s="35" t="s">
        <v>1782</v>
      </c>
      <c r="F4214" s="10" t="s">
        <v>44</v>
      </c>
      <c r="G4214" s="18" t="s">
        <v>10</v>
      </c>
      <c r="H4214" s="26"/>
      <c r="I4214" s="26"/>
      <c r="J4214" s="26"/>
      <c r="K4214" s="26"/>
      <c r="L4214" s="26"/>
      <c r="M4214" s="26"/>
      <c r="N4214" s="26">
        <v>1328292</v>
      </c>
      <c r="O4214" s="26"/>
      <c r="P4214" s="26"/>
      <c r="Q4214" s="26"/>
      <c r="R4214" s="26"/>
      <c r="S4214" s="26"/>
      <c r="T4214" s="26"/>
    </row>
    <row r="4215" spans="1:20" x14ac:dyDescent="0.25">
      <c r="A4215" s="2" t="s">
        <v>4493</v>
      </c>
      <c r="B4215" s="37"/>
      <c r="C4215" s="38"/>
      <c r="D4215" s="37"/>
      <c r="E4215" s="38"/>
      <c r="F4215" s="10" t="s">
        <v>47</v>
      </c>
      <c r="G4215" s="18" t="s">
        <v>10</v>
      </c>
      <c r="H4215" s="26"/>
      <c r="I4215" s="26"/>
      <c r="J4215" s="26"/>
      <c r="K4215" s="26"/>
      <c r="L4215" s="26"/>
      <c r="M4215" s="26"/>
      <c r="N4215" s="26">
        <v>199243</v>
      </c>
      <c r="O4215" s="26"/>
      <c r="P4215" s="26"/>
      <c r="Q4215" s="26"/>
      <c r="R4215" s="26"/>
      <c r="S4215" s="26"/>
      <c r="T4215" s="26"/>
    </row>
    <row r="4216" spans="1:20" x14ac:dyDescent="0.25">
      <c r="A4216" s="2" t="s">
        <v>4493</v>
      </c>
      <c r="B4216" s="34"/>
      <c r="C4216" s="36"/>
      <c r="D4216" s="34"/>
      <c r="E4216" s="36"/>
      <c r="F4216" s="10" t="s">
        <v>16</v>
      </c>
      <c r="G4216" s="18" t="s">
        <v>10</v>
      </c>
      <c r="H4216" s="26"/>
      <c r="I4216" s="26"/>
      <c r="J4216" s="26"/>
      <c r="K4216" s="26"/>
      <c r="L4216" s="26"/>
      <c r="M4216" s="26"/>
      <c r="N4216" s="26"/>
      <c r="O4216" s="26">
        <v>1527535</v>
      </c>
      <c r="P4216" s="26"/>
      <c r="Q4216" s="26"/>
      <c r="R4216" s="26"/>
      <c r="S4216" s="26"/>
      <c r="T4216" s="26"/>
    </row>
    <row r="4217" spans="1:20" x14ac:dyDescent="0.25">
      <c r="A4217" s="2" t="s">
        <v>4493</v>
      </c>
      <c r="B4217" s="10" t="s">
        <v>1889</v>
      </c>
      <c r="C4217" s="10"/>
      <c r="D4217" s="10"/>
      <c r="E4217" s="10"/>
      <c r="F4217" s="10"/>
      <c r="G4217" s="10"/>
      <c r="H4217" s="27"/>
      <c r="I4217" s="27"/>
      <c r="J4217" s="27"/>
      <c r="K4217" s="27"/>
      <c r="L4217" s="27"/>
      <c r="M4217" s="27"/>
      <c r="N4217" s="27">
        <f>+N4214+N4215</f>
        <v>1527535</v>
      </c>
      <c r="O4217" s="27">
        <f>+O4216</f>
        <v>1527535</v>
      </c>
      <c r="P4217" s="27"/>
      <c r="Q4217" s="27"/>
      <c r="R4217" s="27"/>
      <c r="S4217" s="27"/>
      <c r="T4217" s="27"/>
    </row>
    <row r="4218" spans="1:20" x14ac:dyDescent="0.25">
      <c r="A4218" s="2" t="s">
        <v>4493</v>
      </c>
      <c r="B4218" s="33">
        <v>8984724</v>
      </c>
      <c r="C4218" s="35" t="s">
        <v>183</v>
      </c>
      <c r="D4218" s="33" t="s">
        <v>382</v>
      </c>
      <c r="E4218" s="35" t="s">
        <v>383</v>
      </c>
      <c r="F4218" s="10" t="s">
        <v>53</v>
      </c>
      <c r="G4218" s="18" t="s">
        <v>72</v>
      </c>
      <c r="H4218" s="26"/>
      <c r="I4218" s="26"/>
      <c r="J4218" s="26">
        <v>388168</v>
      </c>
      <c r="K4218" s="26"/>
      <c r="L4218" s="26"/>
      <c r="M4218" s="26"/>
      <c r="N4218" s="26"/>
      <c r="O4218" s="26"/>
      <c r="P4218" s="26"/>
      <c r="Q4218" s="26"/>
      <c r="R4218" s="26"/>
      <c r="S4218" s="26"/>
      <c r="T4218" s="26"/>
    </row>
    <row r="4219" spans="1:20" x14ac:dyDescent="0.25">
      <c r="A4219" s="2" t="s">
        <v>4493</v>
      </c>
      <c r="B4219" s="37"/>
      <c r="C4219" s="38"/>
      <c r="D4219" s="37"/>
      <c r="E4219" s="38"/>
      <c r="F4219" s="10" t="s">
        <v>18</v>
      </c>
      <c r="G4219" s="18" t="s">
        <v>72</v>
      </c>
      <c r="H4219" s="26"/>
      <c r="I4219" s="26"/>
      <c r="J4219" s="26">
        <v>400000</v>
      </c>
      <c r="K4219" s="26"/>
      <c r="L4219" s="26"/>
      <c r="M4219" s="26"/>
      <c r="N4219" s="26"/>
      <c r="O4219" s="26"/>
      <c r="P4219" s="26"/>
      <c r="Q4219" s="26"/>
      <c r="R4219" s="26"/>
      <c r="S4219" s="26"/>
      <c r="T4219" s="26"/>
    </row>
    <row r="4220" spans="1:20" x14ac:dyDescent="0.25">
      <c r="A4220" s="2" t="s">
        <v>4493</v>
      </c>
      <c r="B4220" s="34"/>
      <c r="C4220" s="36"/>
      <c r="D4220" s="34"/>
      <c r="E4220" s="36"/>
      <c r="F4220" s="10" t="s">
        <v>20</v>
      </c>
      <c r="G4220" s="18" t="s">
        <v>72</v>
      </c>
      <c r="H4220" s="26"/>
      <c r="I4220" s="26"/>
      <c r="J4220" s="26">
        <v>2000000</v>
      </c>
      <c r="K4220" s="26"/>
      <c r="L4220" s="26"/>
      <c r="M4220" s="26"/>
      <c r="N4220" s="26"/>
      <c r="O4220" s="26"/>
      <c r="P4220" s="26"/>
      <c r="Q4220" s="26"/>
      <c r="R4220" s="26"/>
      <c r="S4220" s="26"/>
      <c r="T4220" s="26"/>
    </row>
    <row r="4221" spans="1:20" x14ac:dyDescent="0.25">
      <c r="A4221" s="2" t="s">
        <v>4493</v>
      </c>
      <c r="B4221" s="10" t="s">
        <v>1890</v>
      </c>
      <c r="C4221" s="10"/>
      <c r="D4221" s="10"/>
      <c r="E4221" s="10"/>
      <c r="F4221" s="10"/>
      <c r="G4221" s="10"/>
      <c r="H4221" s="27"/>
      <c r="I4221" s="27"/>
      <c r="J4221" s="27">
        <v>2788168</v>
      </c>
      <c r="K4221" s="27"/>
      <c r="L4221" s="27"/>
      <c r="M4221" s="27"/>
      <c r="N4221" s="27"/>
      <c r="O4221" s="27"/>
      <c r="P4221" s="27"/>
      <c r="Q4221" s="27"/>
      <c r="R4221" s="27"/>
      <c r="S4221" s="27"/>
      <c r="T4221" s="27"/>
    </row>
    <row r="4222" spans="1:20" x14ac:dyDescent="0.25">
      <c r="A4222" s="2" t="s">
        <v>4493</v>
      </c>
      <c r="B4222" s="33">
        <v>8933598</v>
      </c>
      <c r="C4222" s="35" t="s">
        <v>29</v>
      </c>
      <c r="D4222" s="33" t="s">
        <v>49</v>
      </c>
      <c r="E4222" s="35" t="s">
        <v>50</v>
      </c>
      <c r="F4222" s="10" t="s">
        <v>14</v>
      </c>
      <c r="G4222" s="18" t="s">
        <v>33</v>
      </c>
      <c r="H4222" s="26">
        <v>46435</v>
      </c>
      <c r="I4222" s="26"/>
      <c r="J4222" s="26"/>
      <c r="K4222" s="26"/>
      <c r="L4222" s="26"/>
      <c r="M4222" s="26"/>
      <c r="N4222" s="26"/>
      <c r="O4222" s="26"/>
      <c r="P4222" s="26"/>
      <c r="Q4222" s="26"/>
      <c r="R4222" s="26"/>
      <c r="S4222" s="26"/>
      <c r="T4222" s="26"/>
    </row>
    <row r="4223" spans="1:20" x14ac:dyDescent="0.25">
      <c r="A4223" s="2" t="s">
        <v>4493</v>
      </c>
      <c r="B4223" s="34"/>
      <c r="C4223" s="36"/>
      <c r="D4223" s="34"/>
      <c r="E4223" s="36"/>
      <c r="F4223" s="10" t="s">
        <v>20</v>
      </c>
      <c r="G4223" s="18" t="s">
        <v>33</v>
      </c>
      <c r="H4223" s="26"/>
      <c r="I4223" s="26">
        <v>46435</v>
      </c>
      <c r="J4223" s="26"/>
      <c r="K4223" s="26"/>
      <c r="L4223" s="26"/>
      <c r="M4223" s="26"/>
      <c r="N4223" s="26"/>
      <c r="O4223" s="26"/>
      <c r="P4223" s="26"/>
      <c r="Q4223" s="26"/>
      <c r="R4223" s="26"/>
      <c r="S4223" s="26"/>
      <c r="T4223" s="26"/>
    </row>
    <row r="4224" spans="1:20" x14ac:dyDescent="0.25">
      <c r="A4224" s="2" t="s">
        <v>4493</v>
      </c>
      <c r="B4224" s="10" t="s">
        <v>1891</v>
      </c>
      <c r="C4224" s="10"/>
      <c r="D4224" s="10"/>
      <c r="E4224" s="10"/>
      <c r="F4224" s="10"/>
      <c r="G4224" s="10"/>
      <c r="H4224" s="27">
        <f>+H4222</f>
        <v>46435</v>
      </c>
      <c r="I4224" s="27">
        <f>+I4223</f>
        <v>46435</v>
      </c>
      <c r="J4224" s="27"/>
      <c r="K4224" s="27"/>
      <c r="L4224" s="27"/>
      <c r="M4224" s="27"/>
      <c r="N4224" s="27"/>
      <c r="O4224" s="27"/>
      <c r="P4224" s="27"/>
      <c r="Q4224" s="27"/>
      <c r="R4224" s="27"/>
      <c r="S4224" s="27"/>
      <c r="T4224" s="27"/>
    </row>
    <row r="4225" spans="1:20" x14ac:dyDescent="0.25">
      <c r="A4225" s="2" t="s">
        <v>4493</v>
      </c>
      <c r="B4225" s="33">
        <v>8984694</v>
      </c>
      <c r="C4225" s="35" t="s">
        <v>6</v>
      </c>
      <c r="D4225" s="33" t="s">
        <v>1394</v>
      </c>
      <c r="E4225" s="35" t="s">
        <v>1395</v>
      </c>
      <c r="F4225" s="10" t="s">
        <v>12</v>
      </c>
      <c r="G4225" s="18" t="s">
        <v>67</v>
      </c>
      <c r="H4225" s="26">
        <v>1500000</v>
      </c>
      <c r="I4225" s="26"/>
      <c r="J4225" s="26"/>
      <c r="K4225" s="26"/>
      <c r="L4225" s="26"/>
      <c r="M4225" s="26"/>
      <c r="N4225" s="26"/>
      <c r="O4225" s="26"/>
      <c r="P4225" s="26"/>
      <c r="Q4225" s="26"/>
      <c r="R4225" s="26"/>
      <c r="S4225" s="26"/>
      <c r="T4225" s="26"/>
    </row>
    <row r="4226" spans="1:20" x14ac:dyDescent="0.25">
      <c r="A4226" s="2" t="s">
        <v>4493</v>
      </c>
      <c r="B4226" s="37"/>
      <c r="C4226" s="38"/>
      <c r="D4226" s="37"/>
      <c r="E4226" s="38"/>
      <c r="F4226" s="10" t="s">
        <v>417</v>
      </c>
      <c r="G4226" s="18" t="s">
        <v>67</v>
      </c>
      <c r="H4226" s="26"/>
      <c r="I4226" s="26">
        <v>3500000</v>
      </c>
      <c r="J4226" s="26"/>
      <c r="K4226" s="26"/>
      <c r="L4226" s="26"/>
      <c r="M4226" s="26"/>
      <c r="N4226" s="26"/>
      <c r="O4226" s="26"/>
      <c r="P4226" s="26"/>
      <c r="Q4226" s="26"/>
      <c r="R4226" s="26"/>
      <c r="S4226" s="26"/>
      <c r="T4226" s="26"/>
    </row>
    <row r="4227" spans="1:20" x14ac:dyDescent="0.25">
      <c r="A4227" s="2" t="s">
        <v>4493</v>
      </c>
      <c r="B4227" s="34"/>
      <c r="C4227" s="36"/>
      <c r="D4227" s="34"/>
      <c r="E4227" s="36"/>
      <c r="F4227" s="10" t="s">
        <v>298</v>
      </c>
      <c r="G4227" s="18" t="s">
        <v>67</v>
      </c>
      <c r="H4227" s="26">
        <v>2000000</v>
      </c>
      <c r="I4227" s="26"/>
      <c r="J4227" s="26"/>
      <c r="K4227" s="26"/>
      <c r="L4227" s="26"/>
      <c r="M4227" s="26"/>
      <c r="N4227" s="26"/>
      <c r="O4227" s="26"/>
      <c r="P4227" s="26"/>
      <c r="Q4227" s="26"/>
      <c r="R4227" s="26"/>
      <c r="S4227" s="26"/>
      <c r="T4227" s="26"/>
    </row>
    <row r="4228" spans="1:20" x14ac:dyDescent="0.25">
      <c r="A4228" s="2" t="s">
        <v>4493</v>
      </c>
      <c r="B4228" s="10" t="s">
        <v>1892</v>
      </c>
      <c r="C4228" s="10"/>
      <c r="D4228" s="10"/>
      <c r="E4228" s="10"/>
      <c r="F4228" s="10"/>
      <c r="G4228" s="10"/>
      <c r="H4228" s="27">
        <f>+H4225+H4227</f>
        <v>3500000</v>
      </c>
      <c r="I4228" s="27">
        <f>+I4226</f>
        <v>3500000</v>
      </c>
      <c r="J4228" s="27"/>
      <c r="K4228" s="27"/>
      <c r="L4228" s="27"/>
      <c r="M4228" s="27"/>
      <c r="N4228" s="27"/>
      <c r="O4228" s="27"/>
      <c r="P4228" s="27"/>
      <c r="Q4228" s="27"/>
      <c r="R4228" s="27"/>
      <c r="S4228" s="27"/>
      <c r="T4228" s="27"/>
    </row>
    <row r="4229" spans="1:20" x14ac:dyDescent="0.25">
      <c r="A4229" s="2" t="s">
        <v>4493</v>
      </c>
      <c r="B4229" s="33">
        <v>9021571</v>
      </c>
      <c r="C4229" s="35" t="s">
        <v>118</v>
      </c>
      <c r="D4229" s="33" t="s">
        <v>1893</v>
      </c>
      <c r="E4229" s="35" t="s">
        <v>1894</v>
      </c>
      <c r="F4229" s="10" t="s">
        <v>13</v>
      </c>
      <c r="G4229" s="18" t="s">
        <v>1636</v>
      </c>
      <c r="H4229" s="26"/>
      <c r="I4229" s="26"/>
      <c r="J4229" s="26">
        <v>756242</v>
      </c>
      <c r="K4229" s="26"/>
      <c r="L4229" s="26"/>
      <c r="M4229" s="26"/>
      <c r="N4229" s="26"/>
      <c r="O4229" s="26"/>
      <c r="P4229" s="26"/>
      <c r="Q4229" s="26"/>
      <c r="R4229" s="26"/>
      <c r="S4229" s="26"/>
      <c r="T4229" s="26"/>
    </row>
    <row r="4230" spans="1:20" x14ac:dyDescent="0.25">
      <c r="A4230" s="2" t="s">
        <v>4493</v>
      </c>
      <c r="B4230" s="37"/>
      <c r="C4230" s="38"/>
      <c r="D4230" s="37"/>
      <c r="E4230" s="38"/>
      <c r="F4230" s="10" t="s">
        <v>18</v>
      </c>
      <c r="G4230" s="18" t="s">
        <v>1636</v>
      </c>
      <c r="H4230" s="26"/>
      <c r="I4230" s="26"/>
      <c r="J4230" s="26">
        <v>3055672</v>
      </c>
      <c r="K4230" s="26"/>
      <c r="L4230" s="26"/>
      <c r="M4230" s="26"/>
      <c r="N4230" s="26"/>
      <c r="O4230" s="26"/>
      <c r="P4230" s="26"/>
      <c r="Q4230" s="26"/>
      <c r="R4230" s="26"/>
      <c r="S4230" s="26"/>
      <c r="T4230" s="26"/>
    </row>
    <row r="4231" spans="1:20" x14ac:dyDescent="0.25">
      <c r="A4231" s="2" t="s">
        <v>4493</v>
      </c>
      <c r="B4231" s="37"/>
      <c r="C4231" s="38"/>
      <c r="D4231" s="37"/>
      <c r="E4231" s="38"/>
      <c r="F4231" s="10" t="s">
        <v>22</v>
      </c>
      <c r="G4231" s="18" t="s">
        <v>1636</v>
      </c>
      <c r="H4231" s="26"/>
      <c r="I4231" s="26"/>
      <c r="J4231" s="26">
        <v>80086</v>
      </c>
      <c r="K4231" s="26"/>
      <c r="L4231" s="26"/>
      <c r="M4231" s="26"/>
      <c r="N4231" s="26"/>
      <c r="O4231" s="26"/>
      <c r="P4231" s="26"/>
      <c r="Q4231" s="26"/>
      <c r="R4231" s="26"/>
      <c r="S4231" s="26"/>
      <c r="T4231" s="26"/>
    </row>
    <row r="4232" spans="1:20" x14ac:dyDescent="0.25">
      <c r="A4232" s="2" t="s">
        <v>4493</v>
      </c>
      <c r="B4232" s="37"/>
      <c r="C4232" s="38"/>
      <c r="D4232" s="37"/>
      <c r="E4232" s="38"/>
      <c r="F4232" s="10" t="s">
        <v>384</v>
      </c>
      <c r="G4232" s="18" t="s">
        <v>1636</v>
      </c>
      <c r="H4232" s="26"/>
      <c r="I4232" s="26"/>
      <c r="J4232" s="26">
        <v>750000</v>
      </c>
      <c r="K4232" s="26"/>
      <c r="L4232" s="26"/>
      <c r="M4232" s="26"/>
      <c r="N4232" s="26"/>
      <c r="O4232" s="26"/>
      <c r="P4232" s="26"/>
      <c r="Q4232" s="26"/>
      <c r="R4232" s="26"/>
      <c r="S4232" s="26"/>
      <c r="T4232" s="26"/>
    </row>
    <row r="4233" spans="1:20" x14ac:dyDescent="0.25">
      <c r="A4233" s="2" t="s">
        <v>4493</v>
      </c>
      <c r="B4233" s="34"/>
      <c r="C4233" s="36"/>
      <c r="D4233" s="34"/>
      <c r="E4233" s="36"/>
      <c r="F4233" s="10" t="s">
        <v>490</v>
      </c>
      <c r="G4233" s="18" t="s">
        <v>1636</v>
      </c>
      <c r="H4233" s="26"/>
      <c r="I4233" s="26"/>
      <c r="J4233" s="26">
        <v>400000</v>
      </c>
      <c r="K4233" s="26"/>
      <c r="L4233" s="26"/>
      <c r="M4233" s="26"/>
      <c r="N4233" s="26"/>
      <c r="O4233" s="26"/>
      <c r="P4233" s="26"/>
      <c r="Q4233" s="26"/>
      <c r="R4233" s="26"/>
      <c r="S4233" s="26"/>
      <c r="T4233" s="26"/>
    </row>
    <row r="4234" spans="1:20" x14ac:dyDescent="0.25">
      <c r="A4234" s="2" t="s">
        <v>4493</v>
      </c>
      <c r="B4234" s="10" t="s">
        <v>1895</v>
      </c>
      <c r="C4234" s="10"/>
      <c r="D4234" s="10"/>
      <c r="E4234" s="10"/>
      <c r="F4234" s="10"/>
      <c r="G4234" s="10"/>
      <c r="H4234" s="27"/>
      <c r="I4234" s="27"/>
      <c r="J4234" s="27">
        <v>5042000</v>
      </c>
      <c r="K4234" s="27"/>
      <c r="L4234" s="27"/>
      <c r="M4234" s="27"/>
      <c r="N4234" s="27"/>
      <c r="O4234" s="27"/>
      <c r="P4234" s="27"/>
      <c r="Q4234" s="27"/>
      <c r="R4234" s="27"/>
      <c r="S4234" s="27"/>
      <c r="T4234" s="27"/>
    </row>
    <row r="4235" spans="1:20" x14ac:dyDescent="0.25">
      <c r="A4235" s="2" t="s">
        <v>4493</v>
      </c>
      <c r="B4235" s="10">
        <v>8894950</v>
      </c>
      <c r="C4235" s="18" t="s">
        <v>1896</v>
      </c>
      <c r="D4235" s="10" t="s">
        <v>1897</v>
      </c>
      <c r="E4235" s="18" t="s">
        <v>1898</v>
      </c>
      <c r="F4235" s="10" t="s">
        <v>18</v>
      </c>
      <c r="G4235" s="18" t="s">
        <v>139</v>
      </c>
      <c r="H4235" s="26"/>
      <c r="I4235" s="26"/>
      <c r="J4235" s="26">
        <v>405559</v>
      </c>
      <c r="K4235" s="26"/>
      <c r="L4235" s="26"/>
      <c r="M4235" s="26"/>
      <c r="N4235" s="26"/>
      <c r="O4235" s="26"/>
      <c r="P4235" s="26"/>
      <c r="Q4235" s="26"/>
      <c r="R4235" s="26"/>
      <c r="S4235" s="26"/>
      <c r="T4235" s="26"/>
    </row>
    <row r="4236" spans="1:20" x14ac:dyDescent="0.25">
      <c r="A4236" s="2" t="s">
        <v>4493</v>
      </c>
      <c r="B4236" s="10" t="s">
        <v>1899</v>
      </c>
      <c r="C4236" s="10"/>
      <c r="D4236" s="10"/>
      <c r="E4236" s="10"/>
      <c r="F4236" s="10"/>
      <c r="G4236" s="10"/>
      <c r="H4236" s="27"/>
      <c r="I4236" s="27"/>
      <c r="J4236" s="27">
        <v>405559</v>
      </c>
      <c r="K4236" s="27"/>
      <c r="L4236" s="27"/>
      <c r="M4236" s="27"/>
      <c r="N4236" s="27"/>
      <c r="O4236" s="27"/>
      <c r="P4236" s="27"/>
      <c r="Q4236" s="27"/>
      <c r="R4236" s="27"/>
      <c r="S4236" s="27"/>
      <c r="T4236" s="27"/>
    </row>
    <row r="4237" spans="1:20" x14ac:dyDescent="0.25">
      <c r="A4237" s="2" t="s">
        <v>4493</v>
      </c>
      <c r="B4237" s="33">
        <v>8935928</v>
      </c>
      <c r="C4237" s="35" t="s">
        <v>98</v>
      </c>
      <c r="D4237" s="33" t="s">
        <v>1900</v>
      </c>
      <c r="E4237" s="35" t="s">
        <v>1901</v>
      </c>
      <c r="F4237" s="10" t="s">
        <v>53</v>
      </c>
      <c r="G4237" s="18" t="s">
        <v>1902</v>
      </c>
      <c r="H4237" s="26"/>
      <c r="I4237" s="26"/>
      <c r="J4237" s="26">
        <v>553600</v>
      </c>
      <c r="K4237" s="26"/>
      <c r="L4237" s="26"/>
      <c r="M4237" s="26"/>
      <c r="N4237" s="26"/>
      <c r="O4237" s="26"/>
      <c r="P4237" s="26"/>
      <c r="Q4237" s="26"/>
      <c r="R4237" s="26"/>
      <c r="S4237" s="26"/>
      <c r="T4237" s="26"/>
    </row>
    <row r="4238" spans="1:20" x14ac:dyDescent="0.25">
      <c r="A4238" s="2" t="s">
        <v>4493</v>
      </c>
      <c r="B4238" s="37"/>
      <c r="C4238" s="38"/>
      <c r="D4238" s="37"/>
      <c r="E4238" s="38"/>
      <c r="F4238" s="10" t="s">
        <v>14</v>
      </c>
      <c r="G4238" s="18" t="s">
        <v>1902</v>
      </c>
      <c r="H4238" s="26"/>
      <c r="I4238" s="26"/>
      <c r="J4238" s="26">
        <v>8000</v>
      </c>
      <c r="K4238" s="26"/>
      <c r="L4238" s="26"/>
      <c r="M4238" s="26"/>
      <c r="N4238" s="26"/>
      <c r="O4238" s="26"/>
      <c r="P4238" s="26"/>
      <c r="Q4238" s="26"/>
      <c r="R4238" s="26"/>
      <c r="S4238" s="26"/>
      <c r="T4238" s="26"/>
    </row>
    <row r="4239" spans="1:20" x14ac:dyDescent="0.25">
      <c r="A4239" s="2" t="s">
        <v>4493</v>
      </c>
      <c r="B4239" s="37"/>
      <c r="C4239" s="38"/>
      <c r="D4239" s="37"/>
      <c r="E4239" s="38"/>
      <c r="F4239" s="10" t="s">
        <v>18</v>
      </c>
      <c r="G4239" s="18" t="s">
        <v>1902</v>
      </c>
      <c r="H4239" s="26"/>
      <c r="I4239" s="26"/>
      <c r="J4239" s="26">
        <v>784000</v>
      </c>
      <c r="K4239" s="26"/>
      <c r="L4239" s="26"/>
      <c r="M4239" s="26"/>
      <c r="N4239" s="26"/>
      <c r="O4239" s="26"/>
      <c r="P4239" s="26"/>
      <c r="Q4239" s="26"/>
      <c r="R4239" s="26"/>
      <c r="S4239" s="26"/>
      <c r="T4239" s="26"/>
    </row>
    <row r="4240" spans="1:20" x14ac:dyDescent="0.25">
      <c r="A4240" s="2" t="s">
        <v>4493</v>
      </c>
      <c r="B4240" s="37"/>
      <c r="C4240" s="38"/>
      <c r="D4240" s="37"/>
      <c r="E4240" s="38"/>
      <c r="F4240" s="10" t="s">
        <v>20</v>
      </c>
      <c r="G4240" s="18" t="s">
        <v>1902</v>
      </c>
      <c r="H4240" s="26"/>
      <c r="I4240" s="26"/>
      <c r="J4240" s="26">
        <v>404597</v>
      </c>
      <c r="K4240" s="26"/>
      <c r="L4240" s="26"/>
      <c r="M4240" s="26"/>
      <c r="N4240" s="26"/>
      <c r="O4240" s="26"/>
      <c r="P4240" s="26"/>
      <c r="Q4240" s="26"/>
      <c r="R4240" s="26"/>
      <c r="S4240" s="26"/>
      <c r="T4240" s="26"/>
    </row>
    <row r="4241" spans="1:20" x14ac:dyDescent="0.25">
      <c r="A4241" s="2" t="s">
        <v>4493</v>
      </c>
      <c r="B4241" s="34"/>
      <c r="C4241" s="36"/>
      <c r="D4241" s="34"/>
      <c r="E4241" s="36"/>
      <c r="F4241" s="10" t="s">
        <v>24</v>
      </c>
      <c r="G4241" s="18" t="s">
        <v>1902</v>
      </c>
      <c r="H4241" s="26"/>
      <c r="I4241" s="26"/>
      <c r="J4241" s="26">
        <v>100000</v>
      </c>
      <c r="K4241" s="26"/>
      <c r="L4241" s="26"/>
      <c r="M4241" s="26"/>
      <c r="N4241" s="26"/>
      <c r="O4241" s="26"/>
      <c r="P4241" s="26"/>
      <c r="Q4241" s="26"/>
      <c r="R4241" s="26"/>
      <c r="S4241" s="26"/>
      <c r="T4241" s="26"/>
    </row>
    <row r="4242" spans="1:20" x14ac:dyDescent="0.25">
      <c r="A4242" s="2" t="s">
        <v>4493</v>
      </c>
      <c r="B4242" s="10" t="s">
        <v>1903</v>
      </c>
      <c r="C4242" s="10"/>
      <c r="D4242" s="10"/>
      <c r="E4242" s="10"/>
      <c r="F4242" s="10"/>
      <c r="G4242" s="10"/>
      <c r="H4242" s="27"/>
      <c r="I4242" s="27"/>
      <c r="J4242" s="27">
        <v>1850197</v>
      </c>
      <c r="K4242" s="27"/>
      <c r="L4242" s="27"/>
      <c r="M4242" s="27"/>
      <c r="N4242" s="27"/>
      <c r="O4242" s="27"/>
      <c r="P4242" s="27"/>
      <c r="Q4242" s="27"/>
      <c r="R4242" s="27"/>
      <c r="S4242" s="27"/>
      <c r="T4242" s="27"/>
    </row>
    <row r="4243" spans="1:20" x14ac:dyDescent="0.25">
      <c r="A4243" s="2" t="s">
        <v>4493</v>
      </c>
      <c r="B4243" s="33">
        <v>9030962</v>
      </c>
      <c r="C4243" s="35" t="s">
        <v>29</v>
      </c>
      <c r="D4243" s="33" t="s">
        <v>1434</v>
      </c>
      <c r="E4243" s="35" t="s">
        <v>1435</v>
      </c>
      <c r="F4243" s="10" t="s">
        <v>44</v>
      </c>
      <c r="G4243" s="18" t="s">
        <v>10</v>
      </c>
      <c r="H4243" s="26"/>
      <c r="I4243" s="26"/>
      <c r="J4243" s="26"/>
      <c r="K4243" s="26"/>
      <c r="L4243" s="26"/>
      <c r="M4243" s="26"/>
      <c r="N4243" s="26">
        <v>275384</v>
      </c>
      <c r="O4243" s="26"/>
      <c r="P4243" s="26"/>
      <c r="Q4243" s="26"/>
      <c r="R4243" s="26"/>
      <c r="S4243" s="26"/>
      <c r="T4243" s="26"/>
    </row>
    <row r="4244" spans="1:20" x14ac:dyDescent="0.25">
      <c r="A4244" s="2" t="s">
        <v>4493</v>
      </c>
      <c r="B4244" s="37"/>
      <c r="C4244" s="38"/>
      <c r="D4244" s="37"/>
      <c r="E4244" s="38"/>
      <c r="F4244" s="10" t="s">
        <v>187</v>
      </c>
      <c r="G4244" s="18" t="s">
        <v>10</v>
      </c>
      <c r="H4244" s="26"/>
      <c r="I4244" s="26"/>
      <c r="J4244" s="26"/>
      <c r="K4244" s="26"/>
      <c r="L4244" s="26"/>
      <c r="M4244" s="26"/>
      <c r="N4244" s="26"/>
      <c r="O4244" s="26">
        <v>114294</v>
      </c>
      <c r="P4244" s="26"/>
      <c r="Q4244" s="26"/>
      <c r="R4244" s="26"/>
      <c r="S4244" s="26"/>
      <c r="T4244" s="26"/>
    </row>
    <row r="4245" spans="1:20" x14ac:dyDescent="0.25">
      <c r="A4245" s="2" t="s">
        <v>4493</v>
      </c>
      <c r="B4245" s="37"/>
      <c r="C4245" s="38"/>
      <c r="D4245" s="37"/>
      <c r="E4245" s="38"/>
      <c r="F4245" s="10" t="s">
        <v>13</v>
      </c>
      <c r="G4245" s="18" t="s">
        <v>10</v>
      </c>
      <c r="H4245" s="26"/>
      <c r="I4245" s="26"/>
      <c r="J4245" s="26"/>
      <c r="K4245" s="26"/>
      <c r="L4245" s="26"/>
      <c r="M4245" s="26"/>
      <c r="N4245" s="26"/>
      <c r="O4245" s="26">
        <v>159090</v>
      </c>
      <c r="P4245" s="26"/>
      <c r="Q4245" s="26"/>
      <c r="R4245" s="26"/>
      <c r="S4245" s="26"/>
      <c r="T4245" s="26"/>
    </row>
    <row r="4246" spans="1:20" x14ac:dyDescent="0.25">
      <c r="A4246" s="2" t="s">
        <v>4493</v>
      </c>
      <c r="B4246" s="34"/>
      <c r="C4246" s="36"/>
      <c r="D4246" s="34"/>
      <c r="E4246" s="36"/>
      <c r="F4246" s="10" t="s">
        <v>22</v>
      </c>
      <c r="G4246" s="18" t="s">
        <v>10</v>
      </c>
      <c r="H4246" s="26"/>
      <c r="I4246" s="26"/>
      <c r="J4246" s="26"/>
      <c r="K4246" s="26"/>
      <c r="L4246" s="26"/>
      <c r="M4246" s="26"/>
      <c r="N4246" s="26"/>
      <c r="O4246" s="26">
        <v>2000</v>
      </c>
      <c r="P4246" s="26"/>
      <c r="Q4246" s="26"/>
      <c r="R4246" s="26"/>
      <c r="S4246" s="26"/>
      <c r="T4246" s="26"/>
    </row>
    <row r="4247" spans="1:20" x14ac:dyDescent="0.25">
      <c r="A4247" s="2" t="s">
        <v>4493</v>
      </c>
      <c r="B4247" s="10" t="s">
        <v>1904</v>
      </c>
      <c r="C4247" s="10"/>
      <c r="D4247" s="10"/>
      <c r="E4247" s="10"/>
      <c r="F4247" s="10"/>
      <c r="G4247" s="10"/>
      <c r="H4247" s="27"/>
      <c r="I4247" s="27"/>
      <c r="J4247" s="27"/>
      <c r="K4247" s="27"/>
      <c r="L4247" s="27"/>
      <c r="M4247" s="27"/>
      <c r="N4247" s="27">
        <f>+N4243</f>
        <v>275384</v>
      </c>
      <c r="O4247" s="27">
        <f>+O4246+O4245+O4244</f>
        <v>275384</v>
      </c>
      <c r="P4247" s="27"/>
      <c r="Q4247" s="27"/>
      <c r="R4247" s="27"/>
      <c r="S4247" s="27"/>
      <c r="T4247" s="27"/>
    </row>
    <row r="4248" spans="1:20" x14ac:dyDescent="0.25">
      <c r="A4248" s="2" t="s">
        <v>4493</v>
      </c>
      <c r="B4248" s="33">
        <v>8898396</v>
      </c>
      <c r="C4248" s="35" t="s">
        <v>29</v>
      </c>
      <c r="D4248" s="33" t="s">
        <v>585</v>
      </c>
      <c r="E4248" s="35" t="s">
        <v>586</v>
      </c>
      <c r="F4248" s="10" t="s">
        <v>44</v>
      </c>
      <c r="G4248" s="18" t="s">
        <v>10</v>
      </c>
      <c r="H4248" s="26"/>
      <c r="I4248" s="26"/>
      <c r="J4248" s="26"/>
      <c r="K4248" s="26"/>
      <c r="L4248" s="26"/>
      <c r="M4248" s="26"/>
      <c r="N4248" s="26">
        <v>1016703</v>
      </c>
      <c r="O4248" s="26"/>
      <c r="P4248" s="26"/>
      <c r="Q4248" s="26"/>
      <c r="R4248" s="26"/>
      <c r="S4248" s="26"/>
      <c r="T4248" s="26"/>
    </row>
    <row r="4249" spans="1:20" x14ac:dyDescent="0.25">
      <c r="A4249" s="2" t="s">
        <v>4493</v>
      </c>
      <c r="B4249" s="34"/>
      <c r="C4249" s="36"/>
      <c r="D4249" s="34"/>
      <c r="E4249" s="36"/>
      <c r="F4249" s="10" t="s">
        <v>347</v>
      </c>
      <c r="G4249" s="18" t="s">
        <v>10</v>
      </c>
      <c r="H4249" s="26"/>
      <c r="I4249" s="26"/>
      <c r="J4249" s="26"/>
      <c r="K4249" s="26"/>
      <c r="L4249" s="26"/>
      <c r="M4249" s="26"/>
      <c r="N4249" s="26"/>
      <c r="O4249" s="26">
        <v>1016703</v>
      </c>
      <c r="P4249" s="26"/>
      <c r="Q4249" s="26"/>
      <c r="R4249" s="26"/>
      <c r="S4249" s="26"/>
      <c r="T4249" s="26"/>
    </row>
    <row r="4250" spans="1:20" x14ac:dyDescent="0.25">
      <c r="A4250" s="2" t="s">
        <v>4493</v>
      </c>
      <c r="B4250" s="10" t="s">
        <v>1905</v>
      </c>
      <c r="C4250" s="10"/>
      <c r="D4250" s="10"/>
      <c r="E4250" s="10"/>
      <c r="F4250" s="10"/>
      <c r="G4250" s="10"/>
      <c r="H4250" s="27"/>
      <c r="I4250" s="27"/>
      <c r="J4250" s="27"/>
      <c r="K4250" s="27"/>
      <c r="L4250" s="27"/>
      <c r="M4250" s="27"/>
      <c r="N4250" s="27">
        <f>+N4248</f>
        <v>1016703</v>
      </c>
      <c r="O4250" s="27">
        <f>+O4249</f>
        <v>1016703</v>
      </c>
      <c r="P4250" s="27"/>
      <c r="Q4250" s="27"/>
      <c r="R4250" s="27"/>
      <c r="S4250" s="27"/>
      <c r="T4250" s="27"/>
    </row>
    <row r="4251" spans="1:20" x14ac:dyDescent="0.25">
      <c r="A4251" s="2" t="s">
        <v>4493</v>
      </c>
      <c r="B4251" s="33">
        <v>8942604</v>
      </c>
      <c r="C4251" s="35" t="s">
        <v>352</v>
      </c>
      <c r="D4251" s="10" t="s">
        <v>353</v>
      </c>
      <c r="E4251" s="18" t="s">
        <v>354</v>
      </c>
      <c r="F4251" s="10" t="s">
        <v>129</v>
      </c>
      <c r="G4251" s="18" t="s">
        <v>10</v>
      </c>
      <c r="H4251" s="26"/>
      <c r="I4251" s="26"/>
      <c r="J4251" s="26"/>
      <c r="K4251" s="26"/>
      <c r="L4251" s="26"/>
      <c r="M4251" s="26"/>
      <c r="N4251" s="26">
        <v>1761340</v>
      </c>
      <c r="O4251" s="26"/>
      <c r="P4251" s="26"/>
      <c r="Q4251" s="26"/>
      <c r="R4251" s="26"/>
      <c r="S4251" s="26"/>
      <c r="T4251" s="26"/>
    </row>
    <row r="4252" spans="1:20" x14ac:dyDescent="0.25">
      <c r="A4252" s="2" t="s">
        <v>4493</v>
      </c>
      <c r="B4252" s="37"/>
      <c r="C4252" s="38"/>
      <c r="D4252" s="10" t="s">
        <v>1906</v>
      </c>
      <c r="E4252" s="18" t="s">
        <v>1907</v>
      </c>
      <c r="F4252" s="10" t="s">
        <v>130</v>
      </c>
      <c r="G4252" s="18" t="s">
        <v>10</v>
      </c>
      <c r="H4252" s="26"/>
      <c r="I4252" s="26"/>
      <c r="J4252" s="26"/>
      <c r="K4252" s="26"/>
      <c r="L4252" s="26"/>
      <c r="M4252" s="26"/>
      <c r="N4252" s="26"/>
      <c r="O4252" s="26">
        <v>6361340</v>
      </c>
      <c r="P4252" s="26"/>
      <c r="Q4252" s="26"/>
      <c r="R4252" s="26"/>
      <c r="S4252" s="26"/>
      <c r="T4252" s="26"/>
    </row>
    <row r="4253" spans="1:20" x14ac:dyDescent="0.25">
      <c r="A4253" s="2" t="s">
        <v>4493</v>
      </c>
      <c r="B4253" s="34"/>
      <c r="C4253" s="36"/>
      <c r="D4253" s="10" t="s">
        <v>1908</v>
      </c>
      <c r="E4253" s="18" t="s">
        <v>1909</v>
      </c>
      <c r="F4253" s="10" t="s">
        <v>20</v>
      </c>
      <c r="G4253" s="18" t="s">
        <v>10</v>
      </c>
      <c r="H4253" s="26"/>
      <c r="I4253" s="26"/>
      <c r="J4253" s="26"/>
      <c r="K4253" s="26"/>
      <c r="L4253" s="26"/>
      <c r="M4253" s="26"/>
      <c r="N4253" s="26">
        <v>4600000</v>
      </c>
      <c r="O4253" s="26"/>
      <c r="P4253" s="26"/>
      <c r="Q4253" s="26"/>
      <c r="R4253" s="26"/>
      <c r="S4253" s="26"/>
      <c r="T4253" s="26"/>
    </row>
    <row r="4254" spans="1:20" x14ac:dyDescent="0.25">
      <c r="A4254" s="2" t="s">
        <v>4493</v>
      </c>
      <c r="B4254" s="10" t="s">
        <v>1910</v>
      </c>
      <c r="C4254" s="10"/>
      <c r="D4254" s="10"/>
      <c r="E4254" s="10"/>
      <c r="F4254" s="10"/>
      <c r="G4254" s="10"/>
      <c r="H4254" s="27"/>
      <c r="I4254" s="27"/>
      <c r="J4254" s="27"/>
      <c r="K4254" s="27"/>
      <c r="L4254" s="27"/>
      <c r="M4254" s="27"/>
      <c r="N4254" s="27">
        <f>+N4253+N4251</f>
        <v>6361340</v>
      </c>
      <c r="O4254" s="27">
        <f>+O4252</f>
        <v>6361340</v>
      </c>
      <c r="P4254" s="27"/>
      <c r="Q4254" s="27"/>
      <c r="R4254" s="27"/>
      <c r="S4254" s="27"/>
      <c r="T4254" s="27"/>
    </row>
    <row r="4255" spans="1:20" x14ac:dyDescent="0.25">
      <c r="A4255" s="2" t="s">
        <v>4493</v>
      </c>
      <c r="B4255" s="33">
        <v>8903944</v>
      </c>
      <c r="C4255" s="35" t="s">
        <v>79</v>
      </c>
      <c r="D4255" s="10" t="s">
        <v>80</v>
      </c>
      <c r="E4255" s="18" t="s">
        <v>81</v>
      </c>
      <c r="F4255" s="10" t="s">
        <v>82</v>
      </c>
      <c r="G4255" s="18" t="s">
        <v>10</v>
      </c>
      <c r="H4255" s="26"/>
      <c r="I4255" s="26"/>
      <c r="J4255" s="26"/>
      <c r="K4255" s="26"/>
      <c r="L4255" s="26"/>
      <c r="M4255" s="26"/>
      <c r="N4255" s="26"/>
      <c r="O4255" s="26">
        <v>1100000</v>
      </c>
      <c r="P4255" s="26"/>
      <c r="Q4255" s="26"/>
      <c r="R4255" s="26"/>
      <c r="S4255" s="26"/>
      <c r="T4255" s="26"/>
    </row>
    <row r="4256" spans="1:20" x14ac:dyDescent="0.25">
      <c r="A4256" s="2" t="s">
        <v>4493</v>
      </c>
      <c r="B4256" s="37"/>
      <c r="C4256" s="36"/>
      <c r="D4256" s="10" t="s">
        <v>1575</v>
      </c>
      <c r="E4256" s="18" t="s">
        <v>1576</v>
      </c>
      <c r="F4256" s="10" t="s">
        <v>82</v>
      </c>
      <c r="G4256" s="18" t="s">
        <v>10</v>
      </c>
      <c r="H4256" s="26"/>
      <c r="I4256" s="26"/>
      <c r="J4256" s="26"/>
      <c r="K4256" s="26"/>
      <c r="L4256" s="26"/>
      <c r="M4256" s="26"/>
      <c r="N4256" s="26">
        <v>1977776</v>
      </c>
      <c r="O4256" s="26"/>
      <c r="P4256" s="26"/>
      <c r="Q4256" s="26"/>
      <c r="R4256" s="26"/>
      <c r="S4256" s="26"/>
      <c r="T4256" s="26"/>
    </row>
    <row r="4257" spans="1:20" x14ac:dyDescent="0.25">
      <c r="A4257" s="2" t="s">
        <v>4493</v>
      </c>
      <c r="B4257" s="34"/>
      <c r="C4257" s="18" t="s">
        <v>593</v>
      </c>
      <c r="D4257" s="10" t="s">
        <v>594</v>
      </c>
      <c r="E4257" s="18" t="s">
        <v>595</v>
      </c>
      <c r="F4257" s="10" t="s">
        <v>20</v>
      </c>
      <c r="G4257" s="18" t="s">
        <v>10</v>
      </c>
      <c r="H4257" s="26"/>
      <c r="I4257" s="26"/>
      <c r="J4257" s="26"/>
      <c r="K4257" s="26"/>
      <c r="L4257" s="26"/>
      <c r="M4257" s="26"/>
      <c r="N4257" s="26"/>
      <c r="O4257" s="26">
        <v>877776</v>
      </c>
      <c r="P4257" s="26"/>
      <c r="Q4257" s="26"/>
      <c r="R4257" s="26"/>
      <c r="S4257" s="26"/>
      <c r="T4257" s="26"/>
    </row>
    <row r="4258" spans="1:20" x14ac:dyDescent="0.25">
      <c r="A4258" s="2" t="s">
        <v>4493</v>
      </c>
      <c r="B4258" s="10" t="s">
        <v>1911</v>
      </c>
      <c r="C4258" s="10"/>
      <c r="D4258" s="10"/>
      <c r="E4258" s="10"/>
      <c r="F4258" s="10"/>
      <c r="G4258" s="10"/>
      <c r="H4258" s="27"/>
      <c r="I4258" s="27"/>
      <c r="J4258" s="27"/>
      <c r="K4258" s="27"/>
      <c r="L4258" s="27"/>
      <c r="M4258" s="27"/>
      <c r="N4258" s="27">
        <f>+N4256</f>
        <v>1977776</v>
      </c>
      <c r="O4258" s="27">
        <f>+O4257+O4255</f>
        <v>1977776</v>
      </c>
      <c r="P4258" s="27"/>
      <c r="Q4258" s="27"/>
      <c r="R4258" s="27"/>
      <c r="S4258" s="27"/>
      <c r="T4258" s="27"/>
    </row>
    <row r="4259" spans="1:20" x14ac:dyDescent="0.25">
      <c r="A4259" s="2" t="s">
        <v>4493</v>
      </c>
      <c r="B4259" s="33">
        <v>9021091</v>
      </c>
      <c r="C4259" s="35" t="s">
        <v>527</v>
      </c>
      <c r="D4259" s="33" t="s">
        <v>528</v>
      </c>
      <c r="E4259" s="35" t="s">
        <v>529</v>
      </c>
      <c r="F4259" s="10" t="s">
        <v>82</v>
      </c>
      <c r="G4259" s="18" t="s">
        <v>10</v>
      </c>
      <c r="H4259" s="26"/>
      <c r="I4259" s="26"/>
      <c r="J4259" s="26"/>
      <c r="K4259" s="26"/>
      <c r="L4259" s="26"/>
      <c r="M4259" s="26"/>
      <c r="N4259" s="26"/>
      <c r="O4259" s="26">
        <v>1000000</v>
      </c>
      <c r="P4259" s="26"/>
      <c r="Q4259" s="26"/>
      <c r="R4259" s="26"/>
      <c r="S4259" s="26"/>
      <c r="T4259" s="26"/>
    </row>
    <row r="4260" spans="1:20" x14ac:dyDescent="0.25">
      <c r="A4260" s="2" t="s">
        <v>4493</v>
      </c>
      <c r="B4260" s="34"/>
      <c r="C4260" s="36"/>
      <c r="D4260" s="34"/>
      <c r="E4260" s="36"/>
      <c r="F4260" s="10" t="s">
        <v>24</v>
      </c>
      <c r="G4260" s="18" t="s">
        <v>10</v>
      </c>
      <c r="H4260" s="26"/>
      <c r="I4260" s="26"/>
      <c r="J4260" s="26"/>
      <c r="K4260" s="26"/>
      <c r="L4260" s="26"/>
      <c r="M4260" s="26"/>
      <c r="N4260" s="26">
        <v>1000000</v>
      </c>
      <c r="O4260" s="26"/>
      <c r="P4260" s="26"/>
      <c r="Q4260" s="26"/>
      <c r="R4260" s="26"/>
      <c r="S4260" s="26"/>
      <c r="T4260" s="26"/>
    </row>
    <row r="4261" spans="1:20" x14ac:dyDescent="0.25">
      <c r="A4261" s="2" t="s">
        <v>4493</v>
      </c>
      <c r="B4261" s="10" t="s">
        <v>1912</v>
      </c>
      <c r="C4261" s="10"/>
      <c r="D4261" s="10"/>
      <c r="E4261" s="10"/>
      <c r="F4261" s="10"/>
      <c r="G4261" s="10"/>
      <c r="H4261" s="27"/>
      <c r="I4261" s="27"/>
      <c r="J4261" s="27"/>
      <c r="K4261" s="27"/>
      <c r="L4261" s="27"/>
      <c r="M4261" s="27"/>
      <c r="N4261" s="27">
        <f>+N4260</f>
        <v>1000000</v>
      </c>
      <c r="O4261" s="27">
        <f>+O4259</f>
        <v>1000000</v>
      </c>
      <c r="P4261" s="27"/>
      <c r="Q4261" s="27"/>
      <c r="R4261" s="27"/>
      <c r="S4261" s="27"/>
      <c r="T4261" s="27"/>
    </row>
    <row r="4262" spans="1:20" x14ac:dyDescent="0.25">
      <c r="A4262" s="2" t="s">
        <v>4493</v>
      </c>
      <c r="B4262" s="33">
        <v>8904549</v>
      </c>
      <c r="C4262" s="35" t="s">
        <v>849</v>
      </c>
      <c r="D4262" s="33" t="s">
        <v>1266</v>
      </c>
      <c r="E4262" s="35" t="s">
        <v>1267</v>
      </c>
      <c r="F4262" s="10" t="s">
        <v>18</v>
      </c>
      <c r="G4262" s="18" t="s">
        <v>10</v>
      </c>
      <c r="H4262" s="26"/>
      <c r="I4262" s="26"/>
      <c r="J4262" s="26"/>
      <c r="K4262" s="26"/>
      <c r="L4262" s="26"/>
      <c r="M4262" s="26"/>
      <c r="N4262" s="26"/>
      <c r="O4262" s="26">
        <v>300000</v>
      </c>
      <c r="P4262" s="26"/>
      <c r="Q4262" s="26"/>
      <c r="R4262" s="26"/>
      <c r="S4262" s="26"/>
      <c r="T4262" s="26"/>
    </row>
    <row r="4263" spans="1:20" x14ac:dyDescent="0.25">
      <c r="A4263" s="2" t="s">
        <v>4493</v>
      </c>
      <c r="B4263" s="34"/>
      <c r="C4263" s="36"/>
      <c r="D4263" s="34"/>
      <c r="E4263" s="36"/>
      <c r="F4263" s="10" t="s">
        <v>444</v>
      </c>
      <c r="G4263" s="18" t="s">
        <v>10</v>
      </c>
      <c r="H4263" s="26"/>
      <c r="I4263" s="26"/>
      <c r="J4263" s="26"/>
      <c r="K4263" s="26"/>
      <c r="L4263" s="26"/>
      <c r="M4263" s="26"/>
      <c r="N4263" s="26">
        <v>300000</v>
      </c>
      <c r="O4263" s="26"/>
      <c r="P4263" s="26"/>
      <c r="Q4263" s="26"/>
      <c r="R4263" s="26"/>
      <c r="S4263" s="26"/>
      <c r="T4263" s="26"/>
    </row>
    <row r="4264" spans="1:20" x14ac:dyDescent="0.25">
      <c r="A4264" s="2" t="s">
        <v>4493</v>
      </c>
      <c r="B4264" s="10" t="s">
        <v>1913</v>
      </c>
      <c r="C4264" s="10"/>
      <c r="D4264" s="10"/>
      <c r="E4264" s="10"/>
      <c r="F4264" s="10"/>
      <c r="G4264" s="10"/>
      <c r="H4264" s="27"/>
      <c r="I4264" s="27"/>
      <c r="J4264" s="27"/>
      <c r="K4264" s="27"/>
      <c r="L4264" s="27"/>
      <c r="M4264" s="27"/>
      <c r="N4264" s="27">
        <f>+N4263</f>
        <v>300000</v>
      </c>
      <c r="O4264" s="27">
        <f>+O4262</f>
        <v>300000</v>
      </c>
      <c r="P4264" s="27"/>
      <c r="Q4264" s="27"/>
      <c r="R4264" s="27"/>
      <c r="S4264" s="27"/>
      <c r="T4264" s="27"/>
    </row>
    <row r="4265" spans="1:20" x14ac:dyDescent="0.25">
      <c r="A4265" s="2" t="s">
        <v>4493</v>
      </c>
      <c r="B4265" s="33">
        <v>8938582</v>
      </c>
      <c r="C4265" s="35" t="s">
        <v>84</v>
      </c>
      <c r="D4265" s="33" t="s">
        <v>85</v>
      </c>
      <c r="E4265" s="35" t="s">
        <v>86</v>
      </c>
      <c r="F4265" s="10" t="s">
        <v>37</v>
      </c>
      <c r="G4265" s="18" t="s">
        <v>10</v>
      </c>
      <c r="H4265" s="26"/>
      <c r="I4265" s="26"/>
      <c r="J4265" s="26"/>
      <c r="K4265" s="26"/>
      <c r="L4265" s="26"/>
      <c r="M4265" s="26"/>
      <c r="N4265" s="26">
        <v>1300000</v>
      </c>
      <c r="O4265" s="26"/>
      <c r="P4265" s="26"/>
      <c r="Q4265" s="26"/>
      <c r="R4265" s="26"/>
      <c r="S4265" s="26"/>
      <c r="T4265" s="26"/>
    </row>
    <row r="4266" spans="1:20" x14ac:dyDescent="0.25">
      <c r="A4266" s="2" t="s">
        <v>4493</v>
      </c>
      <c r="B4266" s="37"/>
      <c r="C4266" s="38"/>
      <c r="D4266" s="37"/>
      <c r="E4266" s="38"/>
      <c r="F4266" s="10" t="s">
        <v>9</v>
      </c>
      <c r="G4266" s="18" t="s">
        <v>10</v>
      </c>
      <c r="H4266" s="26"/>
      <c r="I4266" s="26"/>
      <c r="J4266" s="26"/>
      <c r="K4266" s="26"/>
      <c r="L4266" s="26"/>
      <c r="M4266" s="26"/>
      <c r="N4266" s="26"/>
      <c r="O4266" s="26">
        <v>500000</v>
      </c>
      <c r="P4266" s="26"/>
      <c r="Q4266" s="26"/>
      <c r="R4266" s="26"/>
      <c r="S4266" s="26"/>
      <c r="T4266" s="26"/>
    </row>
    <row r="4267" spans="1:20" x14ac:dyDescent="0.25">
      <c r="A4267" s="2" t="s">
        <v>4493</v>
      </c>
      <c r="B4267" s="37"/>
      <c r="C4267" s="38"/>
      <c r="D4267" s="37"/>
      <c r="E4267" s="38"/>
      <c r="F4267" s="10" t="s">
        <v>53</v>
      </c>
      <c r="G4267" s="18" t="s">
        <v>10</v>
      </c>
      <c r="H4267" s="26"/>
      <c r="I4267" s="26"/>
      <c r="J4267" s="26"/>
      <c r="K4267" s="26"/>
      <c r="L4267" s="26"/>
      <c r="M4267" s="26"/>
      <c r="N4267" s="26"/>
      <c r="O4267" s="26">
        <v>100000</v>
      </c>
      <c r="P4267" s="26"/>
      <c r="Q4267" s="26"/>
      <c r="R4267" s="26"/>
      <c r="S4267" s="26"/>
      <c r="T4267" s="26"/>
    </row>
    <row r="4268" spans="1:20" x14ac:dyDescent="0.25">
      <c r="A4268" s="2" t="s">
        <v>4493</v>
      </c>
      <c r="B4268" s="37"/>
      <c r="C4268" s="38"/>
      <c r="D4268" s="37"/>
      <c r="E4268" s="38"/>
      <c r="F4268" s="10" t="s">
        <v>17</v>
      </c>
      <c r="G4268" s="18" t="s">
        <v>10</v>
      </c>
      <c r="H4268" s="26"/>
      <c r="I4268" s="26"/>
      <c r="J4268" s="26"/>
      <c r="K4268" s="26"/>
      <c r="L4268" s="26"/>
      <c r="M4268" s="26"/>
      <c r="N4268" s="26"/>
      <c r="O4268" s="26">
        <v>500000</v>
      </c>
      <c r="P4268" s="26"/>
      <c r="Q4268" s="26"/>
      <c r="R4268" s="26"/>
      <c r="S4268" s="26"/>
      <c r="T4268" s="26"/>
    </row>
    <row r="4269" spans="1:20" x14ac:dyDescent="0.25">
      <c r="A4269" s="2" t="s">
        <v>4493</v>
      </c>
      <c r="B4269" s="37"/>
      <c r="C4269" s="38"/>
      <c r="D4269" s="37"/>
      <c r="E4269" s="38"/>
      <c r="F4269" s="10" t="s">
        <v>18</v>
      </c>
      <c r="G4269" s="18" t="s">
        <v>10</v>
      </c>
      <c r="H4269" s="26"/>
      <c r="I4269" s="26"/>
      <c r="J4269" s="26"/>
      <c r="K4269" s="26"/>
      <c r="L4269" s="26"/>
      <c r="M4269" s="26"/>
      <c r="N4269" s="26"/>
      <c r="O4269" s="26">
        <v>2200000</v>
      </c>
      <c r="P4269" s="26"/>
      <c r="Q4269" s="26"/>
      <c r="R4269" s="26"/>
      <c r="S4269" s="26"/>
      <c r="T4269" s="26"/>
    </row>
    <row r="4270" spans="1:20" x14ac:dyDescent="0.25">
      <c r="A4270" s="2" t="s">
        <v>4493</v>
      </c>
      <c r="B4270" s="37"/>
      <c r="C4270" s="38"/>
      <c r="D4270" s="37"/>
      <c r="E4270" s="38"/>
      <c r="F4270" s="10" t="s">
        <v>20</v>
      </c>
      <c r="G4270" s="18" t="s">
        <v>10</v>
      </c>
      <c r="H4270" s="26"/>
      <c r="I4270" s="26"/>
      <c r="J4270" s="26"/>
      <c r="K4270" s="26"/>
      <c r="L4270" s="26"/>
      <c r="M4270" s="26"/>
      <c r="N4270" s="26">
        <v>2100000</v>
      </c>
      <c r="O4270" s="26"/>
      <c r="P4270" s="26"/>
      <c r="Q4270" s="26"/>
      <c r="R4270" s="26"/>
      <c r="S4270" s="26"/>
      <c r="T4270" s="26"/>
    </row>
    <row r="4271" spans="1:20" x14ac:dyDescent="0.25">
      <c r="A4271" s="2" t="s">
        <v>4493</v>
      </c>
      <c r="B4271" s="34"/>
      <c r="C4271" s="36"/>
      <c r="D4271" s="34"/>
      <c r="E4271" s="36"/>
      <c r="F4271" s="10" t="s">
        <v>22</v>
      </c>
      <c r="G4271" s="18" t="s">
        <v>10</v>
      </c>
      <c r="H4271" s="26"/>
      <c r="I4271" s="26"/>
      <c r="J4271" s="26"/>
      <c r="K4271" s="26"/>
      <c r="L4271" s="26"/>
      <c r="M4271" s="26"/>
      <c r="N4271" s="26"/>
      <c r="O4271" s="26">
        <v>100000</v>
      </c>
      <c r="P4271" s="26"/>
      <c r="Q4271" s="26"/>
      <c r="R4271" s="26"/>
      <c r="S4271" s="26"/>
      <c r="T4271" s="26"/>
    </row>
    <row r="4272" spans="1:20" x14ac:dyDescent="0.25">
      <c r="A4272" s="2" t="s">
        <v>4493</v>
      </c>
      <c r="B4272" s="10" t="s">
        <v>1914</v>
      </c>
      <c r="C4272" s="10"/>
      <c r="D4272" s="10"/>
      <c r="E4272" s="10"/>
      <c r="F4272" s="10"/>
      <c r="G4272" s="10"/>
      <c r="H4272" s="27"/>
      <c r="I4272" s="27"/>
      <c r="J4272" s="27"/>
      <c r="K4272" s="27"/>
      <c r="L4272" s="27"/>
      <c r="M4272" s="27"/>
      <c r="N4272" s="27">
        <f>SUM(N4265:N4271)</f>
        <v>3400000</v>
      </c>
      <c r="O4272" s="27">
        <f>SUM(O4265:O4271)</f>
        <v>3400000</v>
      </c>
      <c r="P4272" s="27"/>
      <c r="Q4272" s="27"/>
      <c r="R4272" s="27"/>
      <c r="S4272" s="27"/>
      <c r="T4272" s="27"/>
    </row>
    <row r="4273" spans="1:20" x14ac:dyDescent="0.25">
      <c r="A4273" s="2" t="s">
        <v>4493</v>
      </c>
      <c r="B4273" s="33">
        <v>8922927</v>
      </c>
      <c r="C4273" s="35" t="s">
        <v>288</v>
      </c>
      <c r="D4273" s="33" t="s">
        <v>1313</v>
      </c>
      <c r="E4273" s="35" t="s">
        <v>1314</v>
      </c>
      <c r="F4273" s="10" t="s">
        <v>9</v>
      </c>
      <c r="G4273" s="18" t="s">
        <v>10</v>
      </c>
      <c r="H4273" s="26"/>
      <c r="I4273" s="26"/>
      <c r="J4273" s="26"/>
      <c r="K4273" s="26"/>
      <c r="L4273" s="26"/>
      <c r="M4273" s="26"/>
      <c r="N4273" s="26"/>
      <c r="O4273" s="26">
        <v>73500</v>
      </c>
      <c r="P4273" s="26"/>
      <c r="Q4273" s="26"/>
      <c r="R4273" s="26"/>
      <c r="S4273" s="26"/>
      <c r="T4273" s="26"/>
    </row>
    <row r="4274" spans="1:20" x14ac:dyDescent="0.25">
      <c r="A4274" s="2" t="s">
        <v>4493</v>
      </c>
      <c r="B4274" s="34"/>
      <c r="C4274" s="36"/>
      <c r="D4274" s="34"/>
      <c r="E4274" s="36"/>
      <c r="F4274" s="10" t="s">
        <v>20</v>
      </c>
      <c r="G4274" s="18" t="s">
        <v>10</v>
      </c>
      <c r="H4274" s="26"/>
      <c r="I4274" s="26"/>
      <c r="J4274" s="26"/>
      <c r="K4274" s="26"/>
      <c r="L4274" s="26"/>
      <c r="M4274" s="26"/>
      <c r="N4274" s="26">
        <v>73500</v>
      </c>
      <c r="O4274" s="26"/>
      <c r="P4274" s="26"/>
      <c r="Q4274" s="26"/>
      <c r="R4274" s="26"/>
      <c r="S4274" s="26"/>
      <c r="T4274" s="26"/>
    </row>
    <row r="4275" spans="1:20" x14ac:dyDescent="0.25">
      <c r="A4275" s="2" t="s">
        <v>4493</v>
      </c>
      <c r="B4275" s="10" t="s">
        <v>1915</v>
      </c>
      <c r="C4275" s="10"/>
      <c r="D4275" s="10"/>
      <c r="E4275" s="10"/>
      <c r="F4275" s="10"/>
      <c r="G4275" s="10"/>
      <c r="H4275" s="27"/>
      <c r="I4275" s="27"/>
      <c r="J4275" s="27"/>
      <c r="K4275" s="27"/>
      <c r="L4275" s="27"/>
      <c r="M4275" s="27"/>
      <c r="N4275" s="27">
        <f>+N4274</f>
        <v>73500</v>
      </c>
      <c r="O4275" s="27">
        <f>+O4273</f>
        <v>73500</v>
      </c>
      <c r="P4275" s="27"/>
      <c r="Q4275" s="27"/>
      <c r="R4275" s="27"/>
      <c r="S4275" s="27"/>
      <c r="T4275" s="27"/>
    </row>
    <row r="4276" spans="1:20" x14ac:dyDescent="0.25">
      <c r="A4276" s="2" t="s">
        <v>4493</v>
      </c>
      <c r="B4276" s="33">
        <v>9004983</v>
      </c>
      <c r="C4276" s="35" t="s">
        <v>647</v>
      </c>
      <c r="D4276" s="33" t="s">
        <v>743</v>
      </c>
      <c r="E4276" s="35" t="s">
        <v>744</v>
      </c>
      <c r="F4276" s="10" t="s">
        <v>37</v>
      </c>
      <c r="G4276" s="18" t="s">
        <v>10</v>
      </c>
      <c r="H4276" s="26"/>
      <c r="I4276" s="26"/>
      <c r="J4276" s="26"/>
      <c r="K4276" s="26"/>
      <c r="L4276" s="26"/>
      <c r="M4276" s="26"/>
      <c r="N4276" s="26">
        <v>325000</v>
      </c>
      <c r="O4276" s="26"/>
      <c r="P4276" s="26"/>
      <c r="Q4276" s="26"/>
      <c r="R4276" s="26"/>
      <c r="S4276" s="26"/>
      <c r="T4276" s="26"/>
    </row>
    <row r="4277" spans="1:20" x14ac:dyDescent="0.25">
      <c r="A4277" s="2" t="s">
        <v>4493</v>
      </c>
      <c r="B4277" s="37"/>
      <c r="C4277" s="38"/>
      <c r="D4277" s="37"/>
      <c r="E4277" s="38"/>
      <c r="F4277" s="10" t="s">
        <v>9</v>
      </c>
      <c r="G4277" s="18" t="s">
        <v>10</v>
      </c>
      <c r="H4277" s="26"/>
      <c r="I4277" s="26"/>
      <c r="J4277" s="26"/>
      <c r="K4277" s="26"/>
      <c r="L4277" s="26"/>
      <c r="M4277" s="26"/>
      <c r="N4277" s="26">
        <v>20000</v>
      </c>
      <c r="O4277" s="26"/>
      <c r="P4277" s="26"/>
      <c r="Q4277" s="26"/>
      <c r="R4277" s="26"/>
      <c r="S4277" s="26"/>
      <c r="T4277" s="26"/>
    </row>
    <row r="4278" spans="1:20" x14ac:dyDescent="0.25">
      <c r="A4278" s="2" t="s">
        <v>4493</v>
      </c>
      <c r="B4278" s="37"/>
      <c r="C4278" s="38"/>
      <c r="D4278" s="37"/>
      <c r="E4278" s="38"/>
      <c r="F4278" s="10" t="s">
        <v>18</v>
      </c>
      <c r="G4278" s="18" t="s">
        <v>10</v>
      </c>
      <c r="H4278" s="26"/>
      <c r="I4278" s="26"/>
      <c r="J4278" s="26"/>
      <c r="K4278" s="26"/>
      <c r="L4278" s="26"/>
      <c r="M4278" s="26"/>
      <c r="N4278" s="26"/>
      <c r="O4278" s="26">
        <v>131000</v>
      </c>
      <c r="P4278" s="26"/>
      <c r="Q4278" s="26"/>
      <c r="R4278" s="26"/>
      <c r="S4278" s="26"/>
      <c r="T4278" s="26"/>
    </row>
    <row r="4279" spans="1:20" x14ac:dyDescent="0.25">
      <c r="A4279" s="2" t="s">
        <v>4493</v>
      </c>
      <c r="B4279" s="37"/>
      <c r="C4279" s="38"/>
      <c r="D4279" s="37"/>
      <c r="E4279" s="38"/>
      <c r="F4279" s="10" t="s">
        <v>96</v>
      </c>
      <c r="G4279" s="18" t="s">
        <v>10</v>
      </c>
      <c r="H4279" s="26"/>
      <c r="I4279" s="26"/>
      <c r="J4279" s="26"/>
      <c r="K4279" s="26"/>
      <c r="L4279" s="26"/>
      <c r="M4279" s="26"/>
      <c r="N4279" s="26"/>
      <c r="O4279" s="26">
        <v>46000</v>
      </c>
      <c r="P4279" s="26"/>
      <c r="Q4279" s="26"/>
      <c r="R4279" s="26"/>
      <c r="S4279" s="26"/>
      <c r="T4279" s="26"/>
    </row>
    <row r="4280" spans="1:20" x14ac:dyDescent="0.25">
      <c r="A4280" s="2" t="s">
        <v>4493</v>
      </c>
      <c r="B4280" s="37"/>
      <c r="C4280" s="38"/>
      <c r="D4280" s="37"/>
      <c r="E4280" s="38"/>
      <c r="F4280" s="10" t="s">
        <v>20</v>
      </c>
      <c r="G4280" s="18" t="s">
        <v>10</v>
      </c>
      <c r="H4280" s="26"/>
      <c r="I4280" s="26"/>
      <c r="J4280" s="26"/>
      <c r="K4280" s="26"/>
      <c r="L4280" s="26"/>
      <c r="M4280" s="26"/>
      <c r="N4280" s="26"/>
      <c r="O4280" s="26">
        <v>118000</v>
      </c>
      <c r="P4280" s="26"/>
      <c r="Q4280" s="26"/>
      <c r="R4280" s="26"/>
      <c r="S4280" s="26"/>
      <c r="T4280" s="26"/>
    </row>
    <row r="4281" spans="1:20" x14ac:dyDescent="0.25">
      <c r="A4281" s="2" t="s">
        <v>4493</v>
      </c>
      <c r="B4281" s="37"/>
      <c r="C4281" s="38"/>
      <c r="D4281" s="37"/>
      <c r="E4281" s="38"/>
      <c r="F4281" s="10" t="s">
        <v>22</v>
      </c>
      <c r="G4281" s="18" t="s">
        <v>10</v>
      </c>
      <c r="H4281" s="26"/>
      <c r="I4281" s="26"/>
      <c r="J4281" s="26"/>
      <c r="K4281" s="26"/>
      <c r="L4281" s="26"/>
      <c r="M4281" s="26"/>
      <c r="N4281" s="26"/>
      <c r="O4281" s="26">
        <v>9000</v>
      </c>
      <c r="P4281" s="26"/>
      <c r="Q4281" s="26"/>
      <c r="R4281" s="26"/>
      <c r="S4281" s="26"/>
      <c r="T4281" s="26"/>
    </row>
    <row r="4282" spans="1:20" x14ac:dyDescent="0.25">
      <c r="A4282" s="2" t="s">
        <v>4493</v>
      </c>
      <c r="B4282" s="34"/>
      <c r="C4282" s="36"/>
      <c r="D4282" s="34"/>
      <c r="E4282" s="36"/>
      <c r="F4282" s="10" t="s">
        <v>298</v>
      </c>
      <c r="G4282" s="18" t="s">
        <v>10</v>
      </c>
      <c r="H4282" s="26"/>
      <c r="I4282" s="26"/>
      <c r="J4282" s="26"/>
      <c r="K4282" s="26"/>
      <c r="L4282" s="26"/>
      <c r="M4282" s="26"/>
      <c r="N4282" s="26"/>
      <c r="O4282" s="26">
        <v>41000</v>
      </c>
      <c r="P4282" s="26"/>
      <c r="Q4282" s="26"/>
      <c r="R4282" s="26"/>
      <c r="S4282" s="26"/>
      <c r="T4282" s="26"/>
    </row>
    <row r="4283" spans="1:20" x14ac:dyDescent="0.25">
      <c r="A4283" s="2" t="s">
        <v>4493</v>
      </c>
      <c r="B4283" s="10" t="s">
        <v>1916</v>
      </c>
      <c r="C4283" s="10"/>
      <c r="D4283" s="10"/>
      <c r="E4283" s="10"/>
      <c r="F4283" s="10"/>
      <c r="G4283" s="10"/>
      <c r="H4283" s="27"/>
      <c r="I4283" s="27"/>
      <c r="J4283" s="27"/>
      <c r="K4283" s="27"/>
      <c r="L4283" s="27"/>
      <c r="M4283" s="27"/>
      <c r="N4283" s="27">
        <f>SUM(N4276:N4282)</f>
        <v>345000</v>
      </c>
      <c r="O4283" s="27">
        <f>SUM(O4276:O4282)</f>
        <v>345000</v>
      </c>
      <c r="P4283" s="27"/>
      <c r="Q4283" s="27"/>
      <c r="R4283" s="27"/>
      <c r="S4283" s="27"/>
      <c r="T4283" s="27"/>
    </row>
    <row r="4284" spans="1:20" x14ac:dyDescent="0.25">
      <c r="A4284" s="2" t="s">
        <v>4493</v>
      </c>
      <c r="B4284" s="33">
        <v>9021215</v>
      </c>
      <c r="C4284" s="35" t="s">
        <v>1917</v>
      </c>
      <c r="D4284" s="33" t="s">
        <v>1918</v>
      </c>
      <c r="E4284" s="35" t="s">
        <v>1919</v>
      </c>
      <c r="F4284" s="10" t="s">
        <v>53</v>
      </c>
      <c r="G4284" s="18" t="s">
        <v>10</v>
      </c>
      <c r="H4284" s="26"/>
      <c r="I4284" s="26"/>
      <c r="J4284" s="26"/>
      <c r="K4284" s="26"/>
      <c r="L4284" s="26"/>
      <c r="M4284" s="26"/>
      <c r="N4284" s="26"/>
      <c r="O4284" s="26">
        <v>130000</v>
      </c>
      <c r="P4284" s="26"/>
      <c r="Q4284" s="26"/>
      <c r="R4284" s="26"/>
      <c r="S4284" s="26"/>
      <c r="T4284" s="26"/>
    </row>
    <row r="4285" spans="1:20" x14ac:dyDescent="0.25">
      <c r="A4285" s="2" t="s">
        <v>4493</v>
      </c>
      <c r="B4285" s="37"/>
      <c r="C4285" s="38"/>
      <c r="D4285" s="37"/>
      <c r="E4285" s="38"/>
      <c r="F4285" s="10" t="s">
        <v>13</v>
      </c>
      <c r="G4285" s="18" t="s">
        <v>10</v>
      </c>
      <c r="H4285" s="26"/>
      <c r="I4285" s="26"/>
      <c r="J4285" s="26"/>
      <c r="K4285" s="26"/>
      <c r="L4285" s="26"/>
      <c r="M4285" s="26"/>
      <c r="N4285" s="26">
        <v>470000</v>
      </c>
      <c r="O4285" s="26"/>
      <c r="P4285" s="26"/>
      <c r="Q4285" s="26"/>
      <c r="R4285" s="26"/>
      <c r="S4285" s="26"/>
      <c r="T4285" s="26"/>
    </row>
    <row r="4286" spans="1:20" x14ac:dyDescent="0.25">
      <c r="A4286" s="2" t="s">
        <v>4493</v>
      </c>
      <c r="B4286" s="34"/>
      <c r="C4286" s="36"/>
      <c r="D4286" s="34"/>
      <c r="E4286" s="36"/>
      <c r="F4286" s="10" t="s">
        <v>22</v>
      </c>
      <c r="G4286" s="18" t="s">
        <v>10</v>
      </c>
      <c r="H4286" s="26"/>
      <c r="I4286" s="26"/>
      <c r="J4286" s="26"/>
      <c r="K4286" s="26"/>
      <c r="L4286" s="26"/>
      <c r="M4286" s="26"/>
      <c r="N4286" s="26"/>
      <c r="O4286" s="26">
        <v>340000</v>
      </c>
      <c r="P4286" s="26"/>
      <c r="Q4286" s="26"/>
      <c r="R4286" s="26"/>
      <c r="S4286" s="26"/>
      <c r="T4286" s="26"/>
    </row>
    <row r="4287" spans="1:20" x14ac:dyDescent="0.25">
      <c r="A4287" s="2" t="s">
        <v>4493</v>
      </c>
      <c r="B4287" s="10" t="s">
        <v>1920</v>
      </c>
      <c r="C4287" s="10"/>
      <c r="D4287" s="10"/>
      <c r="E4287" s="10"/>
      <c r="F4287" s="10"/>
      <c r="G4287" s="10"/>
      <c r="H4287" s="27"/>
      <c r="I4287" s="27"/>
      <c r="J4287" s="27"/>
      <c r="K4287" s="27"/>
      <c r="L4287" s="27"/>
      <c r="M4287" s="27"/>
      <c r="N4287" s="27">
        <f>+N4285</f>
        <v>470000</v>
      </c>
      <c r="O4287" s="27">
        <f>+O4286+O4284</f>
        <v>470000</v>
      </c>
      <c r="P4287" s="27"/>
      <c r="Q4287" s="27"/>
      <c r="R4287" s="27"/>
      <c r="S4287" s="27"/>
      <c r="T4287" s="27"/>
    </row>
    <row r="4288" spans="1:20" x14ac:dyDescent="0.25">
      <c r="A4288" s="2" t="s">
        <v>4493</v>
      </c>
      <c r="B4288" s="33">
        <v>8897808</v>
      </c>
      <c r="C4288" s="35" t="s">
        <v>122</v>
      </c>
      <c r="D4288" s="33" t="s">
        <v>1784</v>
      </c>
      <c r="E4288" s="35" t="s">
        <v>1785</v>
      </c>
      <c r="F4288" s="10" t="s">
        <v>170</v>
      </c>
      <c r="G4288" s="18" t="s">
        <v>10</v>
      </c>
      <c r="H4288" s="26"/>
      <c r="I4288" s="26"/>
      <c r="J4288" s="26"/>
      <c r="K4288" s="26"/>
      <c r="L4288" s="26"/>
      <c r="M4288" s="26"/>
      <c r="N4288" s="26">
        <v>120000</v>
      </c>
      <c r="O4288" s="26"/>
      <c r="P4288" s="26"/>
      <c r="Q4288" s="26"/>
      <c r="R4288" s="26"/>
      <c r="S4288" s="26"/>
      <c r="T4288" s="26"/>
    </row>
    <row r="4289" spans="1:20" x14ac:dyDescent="0.25">
      <c r="A4289" s="2" t="s">
        <v>4493</v>
      </c>
      <c r="B4289" s="34"/>
      <c r="C4289" s="36"/>
      <c r="D4289" s="34"/>
      <c r="E4289" s="36"/>
      <c r="F4289" s="10" t="s">
        <v>1921</v>
      </c>
      <c r="G4289" s="18" t="s">
        <v>10</v>
      </c>
      <c r="H4289" s="26"/>
      <c r="I4289" s="26"/>
      <c r="J4289" s="26"/>
      <c r="K4289" s="26"/>
      <c r="L4289" s="26"/>
      <c r="M4289" s="26"/>
      <c r="N4289" s="26"/>
      <c r="O4289" s="26">
        <v>120000</v>
      </c>
      <c r="P4289" s="26"/>
      <c r="Q4289" s="26"/>
      <c r="R4289" s="26"/>
      <c r="S4289" s="26"/>
      <c r="T4289" s="26"/>
    </row>
    <row r="4290" spans="1:20" x14ac:dyDescent="0.25">
      <c r="A4290" s="2" t="s">
        <v>4493</v>
      </c>
      <c r="B4290" s="10" t="s">
        <v>1922</v>
      </c>
      <c r="C4290" s="10"/>
      <c r="D4290" s="10"/>
      <c r="E4290" s="10"/>
      <c r="F4290" s="10"/>
      <c r="G4290" s="10"/>
      <c r="H4290" s="27"/>
      <c r="I4290" s="27"/>
      <c r="J4290" s="27"/>
      <c r="K4290" s="27"/>
      <c r="L4290" s="27"/>
      <c r="M4290" s="27"/>
      <c r="N4290" s="27">
        <f>+N4288</f>
        <v>120000</v>
      </c>
      <c r="O4290" s="27">
        <f>+O4289</f>
        <v>120000</v>
      </c>
      <c r="P4290" s="27"/>
      <c r="Q4290" s="27"/>
      <c r="R4290" s="27"/>
      <c r="S4290" s="27"/>
      <c r="T4290" s="27"/>
    </row>
    <row r="4291" spans="1:20" x14ac:dyDescent="0.25">
      <c r="A4291" s="2" t="s">
        <v>4493</v>
      </c>
      <c r="B4291" s="33">
        <v>9005983</v>
      </c>
      <c r="C4291" s="35" t="s">
        <v>29</v>
      </c>
      <c r="D4291" s="33" t="s">
        <v>35</v>
      </c>
      <c r="E4291" s="35" t="s">
        <v>36</v>
      </c>
      <c r="F4291" s="10" t="s">
        <v>12</v>
      </c>
      <c r="G4291" s="18" t="s">
        <v>33</v>
      </c>
      <c r="H4291" s="26">
        <v>65946</v>
      </c>
      <c r="I4291" s="26"/>
      <c r="J4291" s="26"/>
      <c r="K4291" s="26"/>
      <c r="L4291" s="26"/>
      <c r="M4291" s="26"/>
      <c r="N4291" s="26"/>
      <c r="O4291" s="26"/>
      <c r="P4291" s="26"/>
      <c r="Q4291" s="26"/>
      <c r="R4291" s="26"/>
      <c r="S4291" s="26"/>
      <c r="T4291" s="26"/>
    </row>
    <row r="4292" spans="1:20" x14ac:dyDescent="0.25">
      <c r="A4292" s="2" t="s">
        <v>4493</v>
      </c>
      <c r="B4292" s="34"/>
      <c r="C4292" s="36"/>
      <c r="D4292" s="34"/>
      <c r="E4292" s="36"/>
      <c r="F4292" s="10" t="s">
        <v>96</v>
      </c>
      <c r="G4292" s="18" t="s">
        <v>33</v>
      </c>
      <c r="H4292" s="26"/>
      <c r="I4292" s="26">
        <v>65946</v>
      </c>
      <c r="J4292" s="26"/>
      <c r="K4292" s="26"/>
      <c r="L4292" s="26"/>
      <c r="M4292" s="26"/>
      <c r="N4292" s="26"/>
      <c r="O4292" s="26"/>
      <c r="P4292" s="26"/>
      <c r="Q4292" s="26"/>
      <c r="R4292" s="26"/>
      <c r="S4292" s="26"/>
      <c r="T4292" s="26"/>
    </row>
    <row r="4293" spans="1:20" x14ac:dyDescent="0.25">
      <c r="A4293" s="2" t="s">
        <v>4493</v>
      </c>
      <c r="B4293" s="10" t="s">
        <v>1923</v>
      </c>
      <c r="C4293" s="10"/>
      <c r="D4293" s="10"/>
      <c r="E4293" s="10"/>
      <c r="F4293" s="10"/>
      <c r="G4293" s="10"/>
      <c r="H4293" s="27">
        <f>+H4291</f>
        <v>65946</v>
      </c>
      <c r="I4293" s="27">
        <f>+I4292</f>
        <v>65946</v>
      </c>
      <c r="J4293" s="27"/>
      <c r="K4293" s="27"/>
      <c r="L4293" s="27"/>
      <c r="M4293" s="27"/>
      <c r="N4293" s="27"/>
      <c r="O4293" s="27"/>
      <c r="P4293" s="27"/>
      <c r="Q4293" s="27"/>
      <c r="R4293" s="27"/>
      <c r="S4293" s="27"/>
      <c r="T4293" s="27"/>
    </row>
    <row r="4294" spans="1:20" x14ac:dyDescent="0.25">
      <c r="A4294" s="2" t="s">
        <v>4493</v>
      </c>
      <c r="B4294" s="10">
        <v>9004802</v>
      </c>
      <c r="C4294" s="18" t="s">
        <v>98</v>
      </c>
      <c r="D4294" s="10" t="s">
        <v>1924</v>
      </c>
      <c r="E4294" s="18" t="s">
        <v>1925</v>
      </c>
      <c r="F4294" s="10" t="s">
        <v>14</v>
      </c>
      <c r="G4294" s="18" t="s">
        <v>175</v>
      </c>
      <c r="H4294" s="26"/>
      <c r="I4294" s="26"/>
      <c r="J4294" s="26">
        <v>4892369</v>
      </c>
      <c r="K4294" s="26"/>
      <c r="L4294" s="26"/>
      <c r="M4294" s="26"/>
      <c r="N4294" s="26"/>
      <c r="O4294" s="26"/>
      <c r="P4294" s="26"/>
      <c r="Q4294" s="26"/>
      <c r="R4294" s="26"/>
      <c r="S4294" s="26"/>
      <c r="T4294" s="26"/>
    </row>
    <row r="4295" spans="1:20" x14ac:dyDescent="0.25">
      <c r="A4295" s="2" t="s">
        <v>4493</v>
      </c>
      <c r="B4295" s="10" t="s">
        <v>1926</v>
      </c>
      <c r="C4295" s="10"/>
      <c r="D4295" s="10"/>
      <c r="E4295" s="10"/>
      <c r="F4295" s="10"/>
      <c r="G4295" s="10"/>
      <c r="H4295" s="27"/>
      <c r="I4295" s="27"/>
      <c r="J4295" s="27">
        <v>4892369</v>
      </c>
      <c r="K4295" s="27"/>
      <c r="L4295" s="27"/>
      <c r="M4295" s="27"/>
      <c r="N4295" s="27"/>
      <c r="O4295" s="27"/>
      <c r="P4295" s="27"/>
      <c r="Q4295" s="27"/>
      <c r="R4295" s="27"/>
      <c r="S4295" s="27"/>
      <c r="T4295" s="27"/>
    </row>
    <row r="4296" spans="1:20" x14ac:dyDescent="0.25">
      <c r="A4296" s="2" t="s">
        <v>4493</v>
      </c>
      <c r="B4296" s="33">
        <v>9031093</v>
      </c>
      <c r="C4296" s="35" t="s">
        <v>29</v>
      </c>
      <c r="D4296" s="33" t="s">
        <v>498</v>
      </c>
      <c r="E4296" s="35" t="s">
        <v>499</v>
      </c>
      <c r="F4296" s="10" t="s">
        <v>44</v>
      </c>
      <c r="G4296" s="18" t="s">
        <v>10</v>
      </c>
      <c r="H4296" s="26"/>
      <c r="I4296" s="26"/>
      <c r="J4296" s="26"/>
      <c r="K4296" s="26"/>
      <c r="L4296" s="26"/>
      <c r="M4296" s="26"/>
      <c r="N4296" s="26">
        <v>6832</v>
      </c>
      <c r="O4296" s="26"/>
      <c r="P4296" s="26"/>
      <c r="Q4296" s="26"/>
      <c r="R4296" s="26"/>
      <c r="S4296" s="26"/>
      <c r="T4296" s="26"/>
    </row>
    <row r="4297" spans="1:20" x14ac:dyDescent="0.25">
      <c r="A4297" s="2" t="s">
        <v>4493</v>
      </c>
      <c r="B4297" s="34"/>
      <c r="C4297" s="36"/>
      <c r="D4297" s="34"/>
      <c r="E4297" s="36"/>
      <c r="F4297" s="10" t="s">
        <v>20</v>
      </c>
      <c r="G4297" s="18" t="s">
        <v>10</v>
      </c>
      <c r="H4297" s="26"/>
      <c r="I4297" s="26"/>
      <c r="J4297" s="26"/>
      <c r="K4297" s="26"/>
      <c r="L4297" s="26"/>
      <c r="M4297" s="26"/>
      <c r="N4297" s="26"/>
      <c r="O4297" s="26">
        <v>6832</v>
      </c>
      <c r="P4297" s="26"/>
      <c r="Q4297" s="26"/>
      <c r="R4297" s="26"/>
      <c r="S4297" s="26"/>
      <c r="T4297" s="26"/>
    </row>
    <row r="4298" spans="1:20" x14ac:dyDescent="0.25">
      <c r="A4298" s="2" t="s">
        <v>4493</v>
      </c>
      <c r="B4298" s="10" t="s">
        <v>1927</v>
      </c>
      <c r="C4298" s="10"/>
      <c r="D4298" s="10"/>
      <c r="E4298" s="10"/>
      <c r="F4298" s="10"/>
      <c r="G4298" s="10"/>
      <c r="H4298" s="27"/>
      <c r="I4298" s="27"/>
      <c r="J4298" s="27"/>
      <c r="K4298" s="27"/>
      <c r="L4298" s="27"/>
      <c r="M4298" s="27"/>
      <c r="N4298" s="27">
        <f>+N4296</f>
        <v>6832</v>
      </c>
      <c r="O4298" s="27">
        <f>+O4297</f>
        <v>6832</v>
      </c>
      <c r="P4298" s="27"/>
      <c r="Q4298" s="27"/>
      <c r="R4298" s="27"/>
      <c r="S4298" s="27"/>
      <c r="T4298" s="27"/>
    </row>
    <row r="4299" spans="1:20" x14ac:dyDescent="0.25">
      <c r="A4299" s="2" t="s">
        <v>4493</v>
      </c>
      <c r="B4299" s="33">
        <v>8949643</v>
      </c>
      <c r="C4299" s="35" t="s">
        <v>487</v>
      </c>
      <c r="D4299" s="10" t="s">
        <v>488</v>
      </c>
      <c r="E4299" s="18" t="s">
        <v>489</v>
      </c>
      <c r="F4299" s="10" t="s">
        <v>13</v>
      </c>
      <c r="G4299" s="18" t="s">
        <v>10</v>
      </c>
      <c r="H4299" s="26"/>
      <c r="I4299" s="26"/>
      <c r="J4299" s="26"/>
      <c r="K4299" s="26"/>
      <c r="L4299" s="26"/>
      <c r="M4299" s="26"/>
      <c r="N4299" s="26"/>
      <c r="O4299" s="26">
        <v>579351</v>
      </c>
      <c r="P4299" s="26"/>
      <c r="Q4299" s="26"/>
      <c r="R4299" s="26"/>
      <c r="S4299" s="26"/>
      <c r="T4299" s="26"/>
    </row>
    <row r="4300" spans="1:20" x14ac:dyDescent="0.25">
      <c r="A4300" s="2" t="s">
        <v>4493</v>
      </c>
      <c r="B4300" s="34"/>
      <c r="C4300" s="36"/>
      <c r="D4300" s="10" t="s">
        <v>1928</v>
      </c>
      <c r="E4300" s="18" t="s">
        <v>1929</v>
      </c>
      <c r="F4300" s="10" t="s">
        <v>24</v>
      </c>
      <c r="G4300" s="18" t="s">
        <v>10</v>
      </c>
      <c r="H4300" s="26"/>
      <c r="I4300" s="26"/>
      <c r="J4300" s="26"/>
      <c r="K4300" s="26"/>
      <c r="L4300" s="26"/>
      <c r="M4300" s="26"/>
      <c r="N4300" s="26">
        <v>579351</v>
      </c>
      <c r="O4300" s="26"/>
      <c r="P4300" s="26"/>
      <c r="Q4300" s="26"/>
      <c r="R4300" s="26"/>
      <c r="S4300" s="26"/>
      <c r="T4300" s="26"/>
    </row>
    <row r="4301" spans="1:20" x14ac:dyDescent="0.25">
      <c r="A4301" s="2" t="s">
        <v>4493</v>
      </c>
      <c r="B4301" s="10" t="s">
        <v>1930</v>
      </c>
      <c r="C4301" s="10"/>
      <c r="D4301" s="10"/>
      <c r="E4301" s="10"/>
      <c r="F4301" s="10"/>
      <c r="G4301" s="10"/>
      <c r="H4301" s="27"/>
      <c r="I4301" s="27"/>
      <c r="J4301" s="27"/>
      <c r="K4301" s="27"/>
      <c r="L4301" s="27"/>
      <c r="M4301" s="27"/>
      <c r="N4301" s="27">
        <f>+N4300</f>
        <v>579351</v>
      </c>
      <c r="O4301" s="27">
        <f>+O4299</f>
        <v>579351</v>
      </c>
      <c r="P4301" s="27"/>
      <c r="Q4301" s="27"/>
      <c r="R4301" s="27"/>
      <c r="S4301" s="27"/>
      <c r="T4301" s="27"/>
    </row>
    <row r="4302" spans="1:20" x14ac:dyDescent="0.25">
      <c r="A4302" s="2" t="s">
        <v>4493</v>
      </c>
      <c r="B4302" s="33">
        <v>9009312</v>
      </c>
      <c r="C4302" s="35" t="s">
        <v>29</v>
      </c>
      <c r="D4302" s="33" t="s">
        <v>1276</v>
      </c>
      <c r="E4302" s="35" t="s">
        <v>1277</v>
      </c>
      <c r="F4302" s="10" t="s">
        <v>18</v>
      </c>
      <c r="G4302" s="18" t="s">
        <v>269</v>
      </c>
      <c r="H4302" s="26"/>
      <c r="I4302" s="26"/>
      <c r="J4302" s="26"/>
      <c r="K4302" s="26"/>
      <c r="L4302" s="26"/>
      <c r="M4302" s="26"/>
      <c r="N4302" s="26"/>
      <c r="O4302" s="26"/>
      <c r="P4302" s="26"/>
      <c r="Q4302" s="26"/>
      <c r="R4302" s="26"/>
      <c r="S4302" s="26">
        <v>386000</v>
      </c>
      <c r="T4302" s="26"/>
    </row>
    <row r="4303" spans="1:20" x14ac:dyDescent="0.25">
      <c r="A4303" s="2" t="s">
        <v>4493</v>
      </c>
      <c r="B4303" s="34"/>
      <c r="C4303" s="36"/>
      <c r="D4303" s="34"/>
      <c r="E4303" s="36"/>
      <c r="F4303" s="10" t="s">
        <v>1412</v>
      </c>
      <c r="G4303" s="18" t="s">
        <v>269</v>
      </c>
      <c r="H4303" s="26"/>
      <c r="I4303" s="26"/>
      <c r="J4303" s="26"/>
      <c r="K4303" s="26"/>
      <c r="L4303" s="26"/>
      <c r="M4303" s="26"/>
      <c r="N4303" s="26"/>
      <c r="O4303" s="26"/>
      <c r="P4303" s="26"/>
      <c r="Q4303" s="26"/>
      <c r="R4303" s="26">
        <v>386000</v>
      </c>
      <c r="S4303" s="26"/>
      <c r="T4303" s="26"/>
    </row>
    <row r="4304" spans="1:20" x14ac:dyDescent="0.25">
      <c r="A4304" s="2" t="s">
        <v>4493</v>
      </c>
      <c r="B4304" s="10" t="s">
        <v>1931</v>
      </c>
      <c r="C4304" s="10"/>
      <c r="D4304" s="10"/>
      <c r="E4304" s="10"/>
      <c r="F4304" s="10"/>
      <c r="G4304" s="10"/>
      <c r="H4304" s="27"/>
      <c r="I4304" s="27"/>
      <c r="J4304" s="27"/>
      <c r="K4304" s="27"/>
      <c r="L4304" s="27"/>
      <c r="M4304" s="27"/>
      <c r="N4304" s="27"/>
      <c r="O4304" s="27"/>
      <c r="P4304" s="27"/>
      <c r="Q4304" s="27"/>
      <c r="R4304" s="27">
        <f>+R4303</f>
        <v>386000</v>
      </c>
      <c r="S4304" s="27">
        <f>+S4302</f>
        <v>386000</v>
      </c>
      <c r="T4304" s="27"/>
    </row>
    <row r="4305" spans="1:20" x14ac:dyDescent="0.25">
      <c r="A4305" s="2" t="s">
        <v>4493</v>
      </c>
      <c r="B4305" s="33">
        <v>8957442</v>
      </c>
      <c r="C4305" s="35" t="s">
        <v>41</v>
      </c>
      <c r="D4305" s="33" t="s">
        <v>1440</v>
      </c>
      <c r="E4305" s="35" t="s">
        <v>1441</v>
      </c>
      <c r="F4305" s="10" t="s">
        <v>17</v>
      </c>
      <c r="G4305" s="18" t="s">
        <v>10</v>
      </c>
      <c r="H4305" s="26"/>
      <c r="I4305" s="26"/>
      <c r="J4305" s="26"/>
      <c r="K4305" s="26"/>
      <c r="L4305" s="26"/>
      <c r="M4305" s="26"/>
      <c r="N4305" s="26">
        <v>241829</v>
      </c>
      <c r="O4305" s="26"/>
      <c r="P4305" s="26"/>
      <c r="Q4305" s="26"/>
      <c r="R4305" s="26"/>
      <c r="S4305" s="26"/>
      <c r="T4305" s="26"/>
    </row>
    <row r="4306" spans="1:20" x14ac:dyDescent="0.25">
      <c r="A4306" s="2" t="s">
        <v>4493</v>
      </c>
      <c r="B4306" s="34"/>
      <c r="C4306" s="36"/>
      <c r="D4306" s="34"/>
      <c r="E4306" s="36"/>
      <c r="F4306" s="10" t="s">
        <v>22</v>
      </c>
      <c r="G4306" s="18" t="s">
        <v>10</v>
      </c>
      <c r="H4306" s="26"/>
      <c r="I4306" s="26"/>
      <c r="J4306" s="26"/>
      <c r="K4306" s="26"/>
      <c r="L4306" s="26"/>
      <c r="M4306" s="26"/>
      <c r="N4306" s="26"/>
      <c r="O4306" s="26">
        <v>241829</v>
      </c>
      <c r="P4306" s="26"/>
      <c r="Q4306" s="26"/>
      <c r="R4306" s="26"/>
      <c r="S4306" s="26"/>
      <c r="T4306" s="26"/>
    </row>
    <row r="4307" spans="1:20" x14ac:dyDescent="0.25">
      <c r="A4307" s="2" t="s">
        <v>4493</v>
      </c>
      <c r="B4307" s="10" t="s">
        <v>1932</v>
      </c>
      <c r="C4307" s="10"/>
      <c r="D4307" s="10"/>
      <c r="E4307" s="10"/>
      <c r="F4307" s="10"/>
      <c r="G4307" s="10"/>
      <c r="H4307" s="27"/>
      <c r="I4307" s="27"/>
      <c r="J4307" s="27"/>
      <c r="K4307" s="27"/>
      <c r="L4307" s="27"/>
      <c r="M4307" s="27"/>
      <c r="N4307" s="27">
        <f>+N4305</f>
        <v>241829</v>
      </c>
      <c r="O4307" s="27">
        <f>+O4306</f>
        <v>241829</v>
      </c>
      <c r="P4307" s="27"/>
      <c r="Q4307" s="27"/>
      <c r="R4307" s="27"/>
      <c r="S4307" s="27"/>
      <c r="T4307" s="27"/>
    </row>
    <row r="4308" spans="1:20" x14ac:dyDescent="0.25">
      <c r="A4308" s="2" t="s">
        <v>4493</v>
      </c>
      <c r="B4308" s="33">
        <v>8894911</v>
      </c>
      <c r="C4308" s="35" t="s">
        <v>118</v>
      </c>
      <c r="D4308" s="33" t="s">
        <v>119</v>
      </c>
      <c r="E4308" s="35" t="s">
        <v>120</v>
      </c>
      <c r="F4308" s="10" t="s">
        <v>77</v>
      </c>
      <c r="G4308" s="18" t="s">
        <v>10</v>
      </c>
      <c r="H4308" s="26"/>
      <c r="I4308" s="26"/>
      <c r="J4308" s="26"/>
      <c r="K4308" s="26"/>
      <c r="L4308" s="26"/>
      <c r="M4308" s="26"/>
      <c r="N4308" s="26"/>
      <c r="O4308" s="26">
        <v>1000000</v>
      </c>
      <c r="P4308" s="26"/>
      <c r="Q4308" s="26"/>
      <c r="R4308" s="26"/>
      <c r="S4308" s="26"/>
      <c r="T4308" s="26"/>
    </row>
    <row r="4309" spans="1:20" x14ac:dyDescent="0.25">
      <c r="A4309" s="2" t="s">
        <v>4493</v>
      </c>
      <c r="B4309" s="34"/>
      <c r="C4309" s="36"/>
      <c r="D4309" s="34"/>
      <c r="E4309" s="36"/>
      <c r="F4309" s="10" t="s">
        <v>24</v>
      </c>
      <c r="G4309" s="18" t="s">
        <v>10</v>
      </c>
      <c r="H4309" s="26"/>
      <c r="I4309" s="26"/>
      <c r="J4309" s="26"/>
      <c r="K4309" s="26"/>
      <c r="L4309" s="26"/>
      <c r="M4309" s="26"/>
      <c r="N4309" s="26">
        <v>1000000</v>
      </c>
      <c r="O4309" s="26"/>
      <c r="P4309" s="26"/>
      <c r="Q4309" s="26"/>
      <c r="R4309" s="26"/>
      <c r="S4309" s="26"/>
      <c r="T4309" s="26"/>
    </row>
    <row r="4310" spans="1:20" x14ac:dyDescent="0.25">
      <c r="A4310" s="2" t="s">
        <v>4493</v>
      </c>
      <c r="B4310" s="10" t="s">
        <v>1933</v>
      </c>
      <c r="C4310" s="10"/>
      <c r="D4310" s="10"/>
      <c r="E4310" s="10"/>
      <c r="F4310" s="10"/>
      <c r="G4310" s="10"/>
      <c r="H4310" s="27"/>
      <c r="I4310" s="27"/>
      <c r="J4310" s="27"/>
      <c r="K4310" s="27"/>
      <c r="L4310" s="27"/>
      <c r="M4310" s="27"/>
      <c r="N4310" s="27">
        <f>+N4309</f>
        <v>1000000</v>
      </c>
      <c r="O4310" s="27">
        <f>+O4308</f>
        <v>1000000</v>
      </c>
      <c r="P4310" s="27"/>
      <c r="Q4310" s="27"/>
      <c r="R4310" s="27"/>
      <c r="S4310" s="27"/>
      <c r="T4310" s="27"/>
    </row>
    <row r="4311" spans="1:20" x14ac:dyDescent="0.25">
      <c r="A4311" s="2" t="s">
        <v>4493</v>
      </c>
      <c r="B4311" s="33">
        <v>8904562</v>
      </c>
      <c r="C4311" s="35" t="s">
        <v>700</v>
      </c>
      <c r="D4311" s="33" t="s">
        <v>701</v>
      </c>
      <c r="E4311" s="35" t="s">
        <v>702</v>
      </c>
      <c r="F4311" s="10" t="s">
        <v>18</v>
      </c>
      <c r="G4311" s="18" t="s">
        <v>10</v>
      </c>
      <c r="H4311" s="26"/>
      <c r="I4311" s="26"/>
      <c r="J4311" s="26"/>
      <c r="K4311" s="26"/>
      <c r="L4311" s="26"/>
      <c r="M4311" s="26"/>
      <c r="N4311" s="26"/>
      <c r="O4311" s="26">
        <v>300000</v>
      </c>
      <c r="P4311" s="26"/>
      <c r="Q4311" s="26"/>
      <c r="R4311" s="26"/>
      <c r="S4311" s="26"/>
      <c r="T4311" s="26"/>
    </row>
    <row r="4312" spans="1:20" x14ac:dyDescent="0.25">
      <c r="A4312" s="2" t="s">
        <v>4493</v>
      </c>
      <c r="B4312" s="34"/>
      <c r="C4312" s="36"/>
      <c r="D4312" s="34"/>
      <c r="E4312" s="36"/>
      <c r="F4312" s="10" t="s">
        <v>20</v>
      </c>
      <c r="G4312" s="18" t="s">
        <v>10</v>
      </c>
      <c r="H4312" s="26"/>
      <c r="I4312" s="26"/>
      <c r="J4312" s="26"/>
      <c r="K4312" s="26"/>
      <c r="L4312" s="26"/>
      <c r="M4312" s="26"/>
      <c r="N4312" s="26">
        <v>300000</v>
      </c>
      <c r="O4312" s="26"/>
      <c r="P4312" s="26"/>
      <c r="Q4312" s="26"/>
      <c r="R4312" s="26"/>
      <c r="S4312" s="26"/>
      <c r="T4312" s="26"/>
    </row>
    <row r="4313" spans="1:20" x14ac:dyDescent="0.25">
      <c r="A4313" s="2" t="s">
        <v>4493</v>
      </c>
      <c r="B4313" s="10" t="s">
        <v>1934</v>
      </c>
      <c r="C4313" s="10"/>
      <c r="D4313" s="10"/>
      <c r="E4313" s="10"/>
      <c r="F4313" s="10"/>
      <c r="G4313" s="10"/>
      <c r="H4313" s="27"/>
      <c r="I4313" s="27"/>
      <c r="J4313" s="27"/>
      <c r="K4313" s="27"/>
      <c r="L4313" s="27"/>
      <c r="M4313" s="27"/>
      <c r="N4313" s="27">
        <f>+N4312</f>
        <v>300000</v>
      </c>
      <c r="O4313" s="27">
        <f>+O4311</f>
        <v>300000</v>
      </c>
      <c r="P4313" s="27"/>
      <c r="Q4313" s="27"/>
      <c r="R4313" s="27"/>
      <c r="S4313" s="27"/>
      <c r="T4313" s="27"/>
    </row>
    <row r="4314" spans="1:20" x14ac:dyDescent="0.25">
      <c r="A4314" s="2" t="s">
        <v>4493</v>
      </c>
      <c r="B4314" s="10">
        <v>8901598</v>
      </c>
      <c r="C4314" s="18" t="s">
        <v>109</v>
      </c>
      <c r="D4314" s="10" t="s">
        <v>1935</v>
      </c>
      <c r="E4314" s="18" t="s">
        <v>1936</v>
      </c>
      <c r="F4314" s="10" t="s">
        <v>77</v>
      </c>
      <c r="G4314" s="18" t="s">
        <v>485</v>
      </c>
      <c r="H4314" s="26"/>
      <c r="I4314" s="26"/>
      <c r="J4314" s="26">
        <v>5373765</v>
      </c>
      <c r="K4314" s="26"/>
      <c r="L4314" s="26"/>
      <c r="M4314" s="26"/>
      <c r="N4314" s="26"/>
      <c r="O4314" s="26"/>
      <c r="P4314" s="26"/>
      <c r="Q4314" s="26"/>
      <c r="R4314" s="26"/>
      <c r="S4314" s="26"/>
      <c r="T4314" s="26"/>
    </row>
    <row r="4315" spans="1:20" x14ac:dyDescent="0.25">
      <c r="A4315" s="2" t="s">
        <v>4493</v>
      </c>
      <c r="B4315" s="10" t="s">
        <v>1937</v>
      </c>
      <c r="C4315" s="10"/>
      <c r="D4315" s="10"/>
      <c r="E4315" s="10"/>
      <c r="F4315" s="10"/>
      <c r="G4315" s="10"/>
      <c r="H4315" s="27"/>
      <c r="I4315" s="27"/>
      <c r="J4315" s="27">
        <v>5373765</v>
      </c>
      <c r="K4315" s="27"/>
      <c r="L4315" s="27"/>
      <c r="M4315" s="27"/>
      <c r="N4315" s="27"/>
      <c r="O4315" s="27"/>
      <c r="P4315" s="27"/>
      <c r="Q4315" s="27"/>
      <c r="R4315" s="27"/>
      <c r="S4315" s="27"/>
      <c r="T4315" s="27"/>
    </row>
    <row r="4316" spans="1:20" x14ac:dyDescent="0.25">
      <c r="A4316" s="2" t="s">
        <v>4493</v>
      </c>
      <c r="B4316" s="10">
        <v>8901599</v>
      </c>
      <c r="C4316" s="18" t="s">
        <v>109</v>
      </c>
      <c r="D4316" s="10" t="s">
        <v>1938</v>
      </c>
      <c r="E4316" s="18" t="s">
        <v>1939</v>
      </c>
      <c r="F4316" s="10" t="s">
        <v>77</v>
      </c>
      <c r="G4316" s="18" t="s">
        <v>485</v>
      </c>
      <c r="H4316" s="26"/>
      <c r="I4316" s="26"/>
      <c r="J4316" s="26">
        <v>5639228</v>
      </c>
      <c r="K4316" s="26"/>
      <c r="L4316" s="26"/>
      <c r="M4316" s="26"/>
      <c r="N4316" s="26"/>
      <c r="O4316" s="26"/>
      <c r="P4316" s="26"/>
      <c r="Q4316" s="26"/>
      <c r="R4316" s="26"/>
      <c r="S4316" s="26"/>
      <c r="T4316" s="26"/>
    </row>
    <row r="4317" spans="1:20" x14ac:dyDescent="0.25">
      <c r="A4317" s="2" t="s">
        <v>4493</v>
      </c>
      <c r="B4317" s="10" t="s">
        <v>1940</v>
      </c>
      <c r="C4317" s="10"/>
      <c r="D4317" s="10"/>
      <c r="E4317" s="10"/>
      <c r="F4317" s="10"/>
      <c r="G4317" s="10"/>
      <c r="H4317" s="27"/>
      <c r="I4317" s="27"/>
      <c r="J4317" s="27">
        <v>5639228</v>
      </c>
      <c r="K4317" s="27"/>
      <c r="L4317" s="27"/>
      <c r="M4317" s="27"/>
      <c r="N4317" s="27"/>
      <c r="O4317" s="27"/>
      <c r="P4317" s="27"/>
      <c r="Q4317" s="27"/>
      <c r="R4317" s="27"/>
      <c r="S4317" s="27"/>
      <c r="T4317" s="27"/>
    </row>
    <row r="4318" spans="1:20" x14ac:dyDescent="0.25">
      <c r="A4318" s="2" t="s">
        <v>4493</v>
      </c>
      <c r="B4318" s="33">
        <v>8934095</v>
      </c>
      <c r="C4318" s="35" t="s">
        <v>288</v>
      </c>
      <c r="D4318" s="33" t="s">
        <v>598</v>
      </c>
      <c r="E4318" s="35" t="s">
        <v>599</v>
      </c>
      <c r="F4318" s="10" t="s">
        <v>17</v>
      </c>
      <c r="G4318" s="18" t="s">
        <v>10</v>
      </c>
      <c r="H4318" s="26"/>
      <c r="I4318" s="26"/>
      <c r="J4318" s="26"/>
      <c r="K4318" s="26"/>
      <c r="L4318" s="26"/>
      <c r="M4318" s="26"/>
      <c r="N4318" s="26"/>
      <c r="O4318" s="26">
        <v>315000</v>
      </c>
      <c r="P4318" s="26"/>
      <c r="Q4318" s="26"/>
      <c r="R4318" s="26"/>
      <c r="S4318" s="26"/>
      <c r="T4318" s="26"/>
    </row>
    <row r="4319" spans="1:20" x14ac:dyDescent="0.25">
      <c r="A4319" s="2" t="s">
        <v>4493</v>
      </c>
      <c r="B4319" s="34"/>
      <c r="C4319" s="36"/>
      <c r="D4319" s="34"/>
      <c r="E4319" s="36"/>
      <c r="F4319" s="10" t="s">
        <v>515</v>
      </c>
      <c r="G4319" s="18" t="s">
        <v>10</v>
      </c>
      <c r="H4319" s="26"/>
      <c r="I4319" s="26"/>
      <c r="J4319" s="26"/>
      <c r="K4319" s="26"/>
      <c r="L4319" s="26"/>
      <c r="M4319" s="26"/>
      <c r="N4319" s="26">
        <v>315000</v>
      </c>
      <c r="O4319" s="26">
        <f>+O4318</f>
        <v>315000</v>
      </c>
      <c r="P4319" s="26"/>
      <c r="Q4319" s="26"/>
      <c r="R4319" s="26"/>
      <c r="S4319" s="26"/>
      <c r="T4319" s="26"/>
    </row>
    <row r="4320" spans="1:20" x14ac:dyDescent="0.25">
      <c r="A4320" s="2" t="s">
        <v>4493</v>
      </c>
      <c r="B4320" s="10" t="s">
        <v>1941</v>
      </c>
      <c r="C4320" s="10"/>
      <c r="D4320" s="10"/>
      <c r="E4320" s="10"/>
      <c r="F4320" s="10"/>
      <c r="G4320" s="10"/>
      <c r="H4320" s="27"/>
      <c r="I4320" s="27"/>
      <c r="J4320" s="27"/>
      <c r="K4320" s="27"/>
      <c r="L4320" s="27"/>
      <c r="M4320" s="27"/>
      <c r="N4320" s="27">
        <f>+N4319</f>
        <v>315000</v>
      </c>
      <c r="O4320" s="27"/>
      <c r="P4320" s="27"/>
      <c r="Q4320" s="27"/>
      <c r="R4320" s="27"/>
      <c r="S4320" s="27"/>
      <c r="T4320" s="27"/>
    </row>
    <row r="4321" spans="1:20" x14ac:dyDescent="0.25">
      <c r="A4321" s="2" t="s">
        <v>4493</v>
      </c>
      <c r="B4321" s="33">
        <v>9017641</v>
      </c>
      <c r="C4321" s="35" t="s">
        <v>93</v>
      </c>
      <c r="D4321" s="33" t="s">
        <v>238</v>
      </c>
      <c r="E4321" s="35" t="s">
        <v>239</v>
      </c>
      <c r="F4321" s="10" t="s">
        <v>44</v>
      </c>
      <c r="G4321" s="18" t="s">
        <v>10</v>
      </c>
      <c r="H4321" s="26"/>
      <c r="I4321" s="26"/>
      <c r="J4321" s="26"/>
      <c r="K4321" s="26"/>
      <c r="L4321" s="26"/>
      <c r="M4321" s="26"/>
      <c r="N4321" s="26">
        <v>507219</v>
      </c>
      <c r="O4321" s="26"/>
      <c r="P4321" s="26"/>
      <c r="Q4321" s="26"/>
      <c r="R4321" s="26"/>
      <c r="S4321" s="26"/>
      <c r="T4321" s="26"/>
    </row>
    <row r="4322" spans="1:20" x14ac:dyDescent="0.25">
      <c r="A4322" s="2" t="s">
        <v>4493</v>
      </c>
      <c r="B4322" s="34"/>
      <c r="C4322" s="36"/>
      <c r="D4322" s="34"/>
      <c r="E4322" s="36"/>
      <c r="F4322" s="10" t="s">
        <v>1843</v>
      </c>
      <c r="G4322" s="18" t="s">
        <v>10</v>
      </c>
      <c r="H4322" s="26"/>
      <c r="I4322" s="26"/>
      <c r="J4322" s="26"/>
      <c r="K4322" s="26"/>
      <c r="L4322" s="26"/>
      <c r="M4322" s="26"/>
      <c r="N4322" s="26"/>
      <c r="O4322" s="26">
        <v>507219</v>
      </c>
      <c r="P4322" s="26"/>
      <c r="Q4322" s="26"/>
      <c r="R4322" s="26"/>
      <c r="S4322" s="26"/>
      <c r="T4322" s="26"/>
    </row>
    <row r="4323" spans="1:20" x14ac:dyDescent="0.25">
      <c r="A4323" s="2" t="s">
        <v>4493</v>
      </c>
      <c r="B4323" s="10" t="s">
        <v>1942</v>
      </c>
      <c r="C4323" s="10"/>
      <c r="D4323" s="10"/>
      <c r="E4323" s="10"/>
      <c r="F4323" s="10"/>
      <c r="G4323" s="10"/>
      <c r="H4323" s="27"/>
      <c r="I4323" s="27"/>
      <c r="J4323" s="27"/>
      <c r="K4323" s="27"/>
      <c r="L4323" s="27"/>
      <c r="M4323" s="27"/>
      <c r="N4323" s="27">
        <f>+N4321</f>
        <v>507219</v>
      </c>
      <c r="O4323" s="27">
        <f>+O4322</f>
        <v>507219</v>
      </c>
      <c r="P4323" s="27"/>
      <c r="Q4323" s="27"/>
      <c r="R4323" s="27"/>
      <c r="S4323" s="27"/>
      <c r="T4323" s="27"/>
    </row>
    <row r="4324" spans="1:20" x14ac:dyDescent="0.25">
      <c r="A4324" s="2" t="s">
        <v>4493</v>
      </c>
      <c r="B4324" s="33">
        <v>8942703</v>
      </c>
      <c r="C4324" s="18" t="s">
        <v>93</v>
      </c>
      <c r="D4324" s="10" t="s">
        <v>238</v>
      </c>
      <c r="E4324" s="18" t="s">
        <v>239</v>
      </c>
      <c r="F4324" s="10" t="s">
        <v>24</v>
      </c>
      <c r="G4324" s="18" t="s">
        <v>10</v>
      </c>
      <c r="H4324" s="26"/>
      <c r="I4324" s="26"/>
      <c r="J4324" s="26"/>
      <c r="K4324" s="26"/>
      <c r="L4324" s="26"/>
      <c r="M4324" s="26"/>
      <c r="N4324" s="26">
        <v>700000</v>
      </c>
      <c r="O4324" s="26"/>
      <c r="P4324" s="26"/>
      <c r="Q4324" s="26"/>
      <c r="R4324" s="26"/>
      <c r="S4324" s="26"/>
      <c r="T4324" s="26"/>
    </row>
    <row r="4325" spans="1:20" x14ac:dyDescent="0.25">
      <c r="A4325" s="2" t="s">
        <v>4493</v>
      </c>
      <c r="B4325" s="34"/>
      <c r="C4325" s="18" t="s">
        <v>310</v>
      </c>
      <c r="D4325" s="10" t="s">
        <v>313</v>
      </c>
      <c r="E4325" s="18" t="s">
        <v>314</v>
      </c>
      <c r="F4325" s="10" t="s">
        <v>24</v>
      </c>
      <c r="G4325" s="18" t="s">
        <v>10</v>
      </c>
      <c r="H4325" s="26"/>
      <c r="I4325" s="26"/>
      <c r="J4325" s="26"/>
      <c r="K4325" s="26"/>
      <c r="L4325" s="26"/>
      <c r="M4325" s="26"/>
      <c r="N4325" s="26"/>
      <c r="O4325" s="26">
        <v>700000</v>
      </c>
      <c r="P4325" s="26"/>
      <c r="Q4325" s="26"/>
      <c r="R4325" s="26"/>
      <c r="S4325" s="26"/>
      <c r="T4325" s="26"/>
    </row>
    <row r="4326" spans="1:20" x14ac:dyDescent="0.25">
      <c r="A4326" s="2" t="s">
        <v>4493</v>
      </c>
      <c r="B4326" s="10" t="s">
        <v>1943</v>
      </c>
      <c r="C4326" s="10"/>
      <c r="D4326" s="10"/>
      <c r="E4326" s="10"/>
      <c r="F4326" s="10"/>
      <c r="G4326" s="10"/>
      <c r="H4326" s="27"/>
      <c r="I4326" s="27"/>
      <c r="J4326" s="27"/>
      <c r="K4326" s="27"/>
      <c r="L4326" s="27"/>
      <c r="M4326" s="27"/>
      <c r="N4326" s="27">
        <f>+N4324</f>
        <v>700000</v>
      </c>
      <c r="O4326" s="27">
        <f>+O4325</f>
        <v>700000</v>
      </c>
      <c r="P4326" s="27"/>
      <c r="Q4326" s="27"/>
      <c r="R4326" s="27"/>
      <c r="S4326" s="27"/>
      <c r="T4326" s="27"/>
    </row>
    <row r="4327" spans="1:20" x14ac:dyDescent="0.25">
      <c r="A4327" s="2" t="s">
        <v>4493</v>
      </c>
      <c r="B4327" s="33">
        <v>8904459</v>
      </c>
      <c r="C4327" s="35" t="s">
        <v>183</v>
      </c>
      <c r="D4327" s="33" t="s">
        <v>382</v>
      </c>
      <c r="E4327" s="35" t="s">
        <v>383</v>
      </c>
      <c r="F4327" s="10" t="s">
        <v>18</v>
      </c>
      <c r="G4327" s="18" t="s">
        <v>72</v>
      </c>
      <c r="H4327" s="26">
        <v>1500000</v>
      </c>
      <c r="I4327" s="26"/>
      <c r="J4327" s="26"/>
      <c r="K4327" s="26"/>
      <c r="L4327" s="26"/>
      <c r="M4327" s="26"/>
      <c r="N4327" s="26"/>
      <c r="O4327" s="26"/>
      <c r="P4327" s="26"/>
      <c r="Q4327" s="26"/>
      <c r="R4327" s="26"/>
      <c r="S4327" s="26"/>
      <c r="T4327" s="26"/>
    </row>
    <row r="4328" spans="1:20" x14ac:dyDescent="0.25">
      <c r="A4328" s="2" t="s">
        <v>4493</v>
      </c>
      <c r="B4328" s="34"/>
      <c r="C4328" s="36"/>
      <c r="D4328" s="34"/>
      <c r="E4328" s="36"/>
      <c r="F4328" s="10" t="s">
        <v>20</v>
      </c>
      <c r="G4328" s="18" t="s">
        <v>72</v>
      </c>
      <c r="H4328" s="26"/>
      <c r="I4328" s="26">
        <v>1500000</v>
      </c>
      <c r="J4328" s="26"/>
      <c r="K4328" s="26"/>
      <c r="L4328" s="26"/>
      <c r="M4328" s="26"/>
      <c r="N4328" s="26"/>
      <c r="O4328" s="26"/>
      <c r="P4328" s="26"/>
      <c r="Q4328" s="26"/>
      <c r="R4328" s="26"/>
      <c r="S4328" s="26"/>
      <c r="T4328" s="26"/>
    </row>
    <row r="4329" spans="1:20" x14ac:dyDescent="0.25">
      <c r="A4329" s="2" t="s">
        <v>4493</v>
      </c>
      <c r="B4329" s="10" t="s">
        <v>1944</v>
      </c>
      <c r="C4329" s="10"/>
      <c r="D4329" s="10"/>
      <c r="E4329" s="10"/>
      <c r="F4329" s="10"/>
      <c r="G4329" s="10"/>
      <c r="H4329" s="27">
        <f>+H4327</f>
        <v>1500000</v>
      </c>
      <c r="I4329" s="27">
        <f>+I4328</f>
        <v>1500000</v>
      </c>
      <c r="J4329" s="27"/>
      <c r="K4329" s="27"/>
      <c r="L4329" s="27"/>
      <c r="M4329" s="27"/>
      <c r="N4329" s="27"/>
      <c r="O4329" s="27"/>
      <c r="P4329" s="27"/>
      <c r="Q4329" s="27"/>
      <c r="R4329" s="27"/>
      <c r="S4329" s="27"/>
      <c r="T4329" s="27"/>
    </row>
    <row r="4330" spans="1:20" x14ac:dyDescent="0.25">
      <c r="A4330" s="2" t="s">
        <v>4493</v>
      </c>
      <c r="B4330" s="10">
        <v>9012941</v>
      </c>
      <c r="C4330" s="18" t="s">
        <v>352</v>
      </c>
      <c r="D4330" s="10" t="s">
        <v>1906</v>
      </c>
      <c r="E4330" s="18" t="s">
        <v>1907</v>
      </c>
      <c r="F4330" s="10" t="s">
        <v>130</v>
      </c>
      <c r="G4330" s="18" t="s">
        <v>945</v>
      </c>
      <c r="H4330" s="26"/>
      <c r="I4330" s="26"/>
      <c r="J4330" s="26">
        <v>1007543</v>
      </c>
      <c r="K4330" s="26"/>
      <c r="L4330" s="26"/>
      <c r="M4330" s="26"/>
      <c r="N4330" s="26"/>
      <c r="O4330" s="26"/>
      <c r="P4330" s="26"/>
      <c r="Q4330" s="26"/>
      <c r="R4330" s="26"/>
      <c r="S4330" s="26"/>
      <c r="T4330" s="26"/>
    </row>
    <row r="4331" spans="1:20" x14ac:dyDescent="0.25">
      <c r="A4331" s="2" t="s">
        <v>4493</v>
      </c>
      <c r="B4331" s="10" t="s">
        <v>1945</v>
      </c>
      <c r="C4331" s="10"/>
      <c r="D4331" s="10"/>
      <c r="E4331" s="10"/>
      <c r="F4331" s="10"/>
      <c r="G4331" s="10"/>
      <c r="H4331" s="27"/>
      <c r="I4331" s="27"/>
      <c r="J4331" s="27">
        <v>1007543</v>
      </c>
      <c r="K4331" s="27"/>
      <c r="L4331" s="27"/>
      <c r="M4331" s="27"/>
      <c r="N4331" s="27"/>
      <c r="O4331" s="27"/>
      <c r="P4331" s="27"/>
      <c r="Q4331" s="27"/>
      <c r="R4331" s="27"/>
      <c r="S4331" s="27"/>
      <c r="T4331" s="27"/>
    </row>
    <row r="4332" spans="1:20" x14ac:dyDescent="0.25">
      <c r="A4332" s="2" t="s">
        <v>4493</v>
      </c>
      <c r="B4332" s="33">
        <v>9026300</v>
      </c>
      <c r="C4332" s="35" t="s">
        <v>1033</v>
      </c>
      <c r="D4332" s="33" t="s">
        <v>1946</v>
      </c>
      <c r="E4332" s="35" t="s">
        <v>1947</v>
      </c>
      <c r="F4332" s="10" t="s">
        <v>44</v>
      </c>
      <c r="G4332" s="18" t="s">
        <v>10</v>
      </c>
      <c r="H4332" s="26"/>
      <c r="I4332" s="26"/>
      <c r="J4332" s="26"/>
      <c r="K4332" s="26"/>
      <c r="L4332" s="26"/>
      <c r="M4332" s="26"/>
      <c r="N4332" s="26">
        <v>48000</v>
      </c>
      <c r="O4332" s="26"/>
      <c r="P4332" s="26"/>
      <c r="Q4332" s="26"/>
      <c r="R4332" s="26"/>
      <c r="S4332" s="26"/>
      <c r="T4332" s="26"/>
    </row>
    <row r="4333" spans="1:20" x14ac:dyDescent="0.25">
      <c r="A4333" s="2" t="s">
        <v>4493</v>
      </c>
      <c r="B4333" s="34"/>
      <c r="C4333" s="36"/>
      <c r="D4333" s="34"/>
      <c r="E4333" s="36"/>
      <c r="F4333" s="10" t="s">
        <v>47</v>
      </c>
      <c r="G4333" s="18" t="s">
        <v>10</v>
      </c>
      <c r="H4333" s="26"/>
      <c r="I4333" s="26"/>
      <c r="J4333" s="26"/>
      <c r="K4333" s="26"/>
      <c r="L4333" s="26"/>
      <c r="M4333" s="26"/>
      <c r="N4333" s="26"/>
      <c r="O4333" s="26">
        <v>48000</v>
      </c>
      <c r="P4333" s="26"/>
      <c r="Q4333" s="26"/>
      <c r="R4333" s="26"/>
      <c r="S4333" s="26"/>
      <c r="T4333" s="26"/>
    </row>
    <row r="4334" spans="1:20" x14ac:dyDescent="0.25">
      <c r="A4334" s="2" t="s">
        <v>4493</v>
      </c>
      <c r="B4334" s="10" t="s">
        <v>1948</v>
      </c>
      <c r="C4334" s="10"/>
      <c r="D4334" s="10"/>
      <c r="E4334" s="10"/>
      <c r="F4334" s="10"/>
      <c r="G4334" s="10"/>
      <c r="H4334" s="27"/>
      <c r="I4334" s="27"/>
      <c r="J4334" s="27"/>
      <c r="K4334" s="27"/>
      <c r="L4334" s="27"/>
      <c r="M4334" s="27"/>
      <c r="N4334" s="27">
        <f>+N4332</f>
        <v>48000</v>
      </c>
      <c r="O4334" s="27">
        <f>+O4333</f>
        <v>48000</v>
      </c>
      <c r="P4334" s="27"/>
      <c r="Q4334" s="27"/>
      <c r="R4334" s="27"/>
      <c r="S4334" s="27"/>
      <c r="T4334" s="27"/>
    </row>
    <row r="4335" spans="1:20" x14ac:dyDescent="0.25">
      <c r="A4335" s="2" t="s">
        <v>4493</v>
      </c>
      <c r="B4335" s="33">
        <v>8984711</v>
      </c>
      <c r="C4335" s="35" t="s">
        <v>6</v>
      </c>
      <c r="D4335" s="33" t="s">
        <v>1422</v>
      </c>
      <c r="E4335" s="35" t="s">
        <v>1423</v>
      </c>
      <c r="F4335" s="10" t="s">
        <v>17</v>
      </c>
      <c r="G4335" s="18" t="s">
        <v>67</v>
      </c>
      <c r="H4335" s="26"/>
      <c r="I4335" s="26">
        <v>1000000</v>
      </c>
      <c r="J4335" s="26"/>
      <c r="K4335" s="26"/>
      <c r="L4335" s="26"/>
      <c r="M4335" s="26"/>
      <c r="N4335" s="26"/>
      <c r="O4335" s="26"/>
      <c r="P4335" s="26"/>
      <c r="Q4335" s="26"/>
      <c r="R4335" s="26"/>
      <c r="S4335" s="26"/>
      <c r="T4335" s="26"/>
    </row>
    <row r="4336" spans="1:20" x14ac:dyDescent="0.25">
      <c r="A4336" s="2" t="s">
        <v>4493</v>
      </c>
      <c r="B4336" s="34"/>
      <c r="C4336" s="36"/>
      <c r="D4336" s="34"/>
      <c r="E4336" s="36"/>
      <c r="F4336" s="10" t="s">
        <v>24</v>
      </c>
      <c r="G4336" s="18" t="s">
        <v>67</v>
      </c>
      <c r="H4336" s="26">
        <v>1000000</v>
      </c>
      <c r="I4336" s="26"/>
      <c r="J4336" s="26"/>
      <c r="K4336" s="26"/>
      <c r="L4336" s="26"/>
      <c r="M4336" s="26"/>
      <c r="N4336" s="26"/>
      <c r="O4336" s="26"/>
      <c r="P4336" s="26"/>
      <c r="Q4336" s="26"/>
      <c r="R4336" s="26"/>
      <c r="S4336" s="26"/>
      <c r="T4336" s="26"/>
    </row>
    <row r="4337" spans="1:20" x14ac:dyDescent="0.25">
      <c r="A4337" s="2" t="s">
        <v>4493</v>
      </c>
      <c r="B4337" s="10" t="s">
        <v>1949</v>
      </c>
      <c r="C4337" s="10"/>
      <c r="D4337" s="10"/>
      <c r="E4337" s="10"/>
      <c r="F4337" s="10"/>
      <c r="G4337" s="10"/>
      <c r="H4337" s="27">
        <f>+H4336</f>
        <v>1000000</v>
      </c>
      <c r="I4337" s="27">
        <f>+I4335</f>
        <v>1000000</v>
      </c>
      <c r="J4337" s="27"/>
      <c r="K4337" s="27"/>
      <c r="L4337" s="27"/>
      <c r="M4337" s="27"/>
      <c r="N4337" s="27"/>
      <c r="O4337" s="27"/>
      <c r="P4337" s="27"/>
      <c r="Q4337" s="27"/>
      <c r="R4337" s="27"/>
      <c r="S4337" s="27"/>
      <c r="T4337" s="27"/>
    </row>
    <row r="4338" spans="1:20" x14ac:dyDescent="0.25">
      <c r="A4338" s="2" t="s">
        <v>4493</v>
      </c>
      <c r="B4338" s="33">
        <v>9045712</v>
      </c>
      <c r="C4338" s="35" t="s">
        <v>1516</v>
      </c>
      <c r="D4338" s="33" t="s">
        <v>1517</v>
      </c>
      <c r="E4338" s="35" t="s">
        <v>1518</v>
      </c>
      <c r="F4338" s="10" t="s">
        <v>9</v>
      </c>
      <c r="G4338" s="18" t="s">
        <v>10</v>
      </c>
      <c r="H4338" s="26"/>
      <c r="I4338" s="26"/>
      <c r="J4338" s="26"/>
      <c r="K4338" s="26"/>
      <c r="L4338" s="26"/>
      <c r="M4338" s="26"/>
      <c r="N4338" s="26">
        <v>67500</v>
      </c>
      <c r="O4338" s="26"/>
      <c r="P4338" s="26"/>
      <c r="Q4338" s="26"/>
      <c r="R4338" s="26"/>
      <c r="S4338" s="26"/>
      <c r="T4338" s="26"/>
    </row>
    <row r="4339" spans="1:20" x14ac:dyDescent="0.25">
      <c r="A4339" s="2" t="s">
        <v>4493</v>
      </c>
      <c r="B4339" s="37"/>
      <c r="C4339" s="38"/>
      <c r="D4339" s="37"/>
      <c r="E4339" s="38"/>
      <c r="F4339" s="10" t="s">
        <v>13</v>
      </c>
      <c r="G4339" s="18" t="s">
        <v>10</v>
      </c>
      <c r="H4339" s="26"/>
      <c r="I4339" s="26"/>
      <c r="J4339" s="26"/>
      <c r="K4339" s="26"/>
      <c r="L4339" s="26"/>
      <c r="M4339" s="26"/>
      <c r="N4339" s="26"/>
      <c r="O4339" s="26">
        <v>147695</v>
      </c>
      <c r="P4339" s="26"/>
      <c r="Q4339" s="26"/>
      <c r="R4339" s="26"/>
      <c r="S4339" s="26"/>
      <c r="T4339" s="26"/>
    </row>
    <row r="4340" spans="1:20" x14ac:dyDescent="0.25">
      <c r="A4340" s="2" t="s">
        <v>4493</v>
      </c>
      <c r="B4340" s="34"/>
      <c r="C4340" s="36"/>
      <c r="D4340" s="34"/>
      <c r="E4340" s="36"/>
      <c r="F4340" s="10" t="s">
        <v>20</v>
      </c>
      <c r="G4340" s="18" t="s">
        <v>10</v>
      </c>
      <c r="H4340" s="26"/>
      <c r="I4340" s="26"/>
      <c r="J4340" s="26"/>
      <c r="K4340" s="26"/>
      <c r="L4340" s="26"/>
      <c r="M4340" s="26"/>
      <c r="N4340" s="26">
        <v>80195</v>
      </c>
      <c r="O4340" s="26"/>
      <c r="P4340" s="26"/>
      <c r="Q4340" s="26"/>
      <c r="R4340" s="26"/>
      <c r="S4340" s="26"/>
      <c r="T4340" s="26"/>
    </row>
    <row r="4341" spans="1:20" x14ac:dyDescent="0.25">
      <c r="A4341" s="2" t="s">
        <v>4493</v>
      </c>
      <c r="B4341" s="10" t="s">
        <v>1950</v>
      </c>
      <c r="C4341" s="10"/>
      <c r="D4341" s="10"/>
      <c r="E4341" s="10"/>
      <c r="F4341" s="10"/>
      <c r="G4341" s="10"/>
      <c r="H4341" s="27"/>
      <c r="I4341" s="27"/>
      <c r="J4341" s="27"/>
      <c r="K4341" s="27"/>
      <c r="L4341" s="27"/>
      <c r="M4341" s="27"/>
      <c r="N4341" s="27">
        <f>+N4340+N4338</f>
        <v>147695</v>
      </c>
      <c r="O4341" s="27">
        <f>+O4339</f>
        <v>147695</v>
      </c>
      <c r="P4341" s="27"/>
      <c r="Q4341" s="27"/>
      <c r="R4341" s="27"/>
      <c r="S4341" s="27"/>
      <c r="T4341" s="27"/>
    </row>
    <row r="4342" spans="1:20" x14ac:dyDescent="0.25">
      <c r="A4342" s="2" t="s">
        <v>4493</v>
      </c>
      <c r="B4342" s="33">
        <v>9067112</v>
      </c>
      <c r="C4342" s="35" t="s">
        <v>621</v>
      </c>
      <c r="D4342" s="33" t="s">
        <v>839</v>
      </c>
      <c r="E4342" s="18" t="s">
        <v>840</v>
      </c>
      <c r="F4342" s="10" t="s">
        <v>37</v>
      </c>
      <c r="G4342" s="18" t="s">
        <v>10</v>
      </c>
      <c r="H4342" s="26"/>
      <c r="I4342" s="26"/>
      <c r="J4342" s="26"/>
      <c r="K4342" s="26"/>
      <c r="L4342" s="26"/>
      <c r="M4342" s="26"/>
      <c r="N4342" s="26">
        <v>10960</v>
      </c>
      <c r="O4342" s="26"/>
      <c r="P4342" s="26"/>
      <c r="Q4342" s="26"/>
      <c r="R4342" s="26"/>
      <c r="S4342" s="26"/>
      <c r="T4342" s="26"/>
    </row>
    <row r="4343" spans="1:20" x14ac:dyDescent="0.25">
      <c r="A4343" s="2" t="s">
        <v>4493</v>
      </c>
      <c r="B4343" s="37"/>
      <c r="C4343" s="38"/>
      <c r="D4343" s="37"/>
      <c r="E4343" s="18"/>
      <c r="F4343" s="10" t="s">
        <v>11</v>
      </c>
      <c r="G4343" s="18" t="s">
        <v>10</v>
      </c>
      <c r="H4343" s="26"/>
      <c r="I4343" s="26"/>
      <c r="J4343" s="26"/>
      <c r="K4343" s="26"/>
      <c r="L4343" s="26"/>
      <c r="M4343" s="26"/>
      <c r="N4343" s="26"/>
      <c r="O4343" s="26">
        <v>1634562</v>
      </c>
      <c r="P4343" s="26"/>
      <c r="Q4343" s="26"/>
      <c r="R4343" s="26"/>
      <c r="S4343" s="26"/>
      <c r="T4343" s="26"/>
    </row>
    <row r="4344" spans="1:20" x14ac:dyDescent="0.25">
      <c r="A4344" s="2" t="s">
        <v>4493</v>
      </c>
      <c r="B4344" s="37"/>
      <c r="C4344" s="38"/>
      <c r="D4344" s="34"/>
      <c r="E4344" s="18"/>
      <c r="F4344" s="10" t="s">
        <v>417</v>
      </c>
      <c r="G4344" s="18" t="s">
        <v>10</v>
      </c>
      <c r="H4344" s="26"/>
      <c r="I4344" s="26"/>
      <c r="J4344" s="26"/>
      <c r="K4344" s="26"/>
      <c r="L4344" s="26"/>
      <c r="M4344" s="26"/>
      <c r="N4344" s="26">
        <v>240000</v>
      </c>
      <c r="O4344" s="26"/>
      <c r="P4344" s="26"/>
      <c r="Q4344" s="26"/>
      <c r="R4344" s="26"/>
      <c r="S4344" s="26"/>
      <c r="T4344" s="26"/>
    </row>
    <row r="4345" spans="1:20" x14ac:dyDescent="0.25">
      <c r="A4345" s="2" t="s">
        <v>4493</v>
      </c>
      <c r="B4345" s="37"/>
      <c r="C4345" s="38"/>
      <c r="D4345" s="33" t="s">
        <v>845</v>
      </c>
      <c r="E4345" s="35" t="s">
        <v>846</v>
      </c>
      <c r="F4345" s="10" t="s">
        <v>37</v>
      </c>
      <c r="G4345" s="18" t="s">
        <v>10</v>
      </c>
      <c r="H4345" s="26"/>
      <c r="I4345" s="26"/>
      <c r="J4345" s="26"/>
      <c r="K4345" s="26"/>
      <c r="L4345" s="26"/>
      <c r="M4345" s="26"/>
      <c r="N4345" s="26">
        <v>378000</v>
      </c>
      <c r="O4345" s="26"/>
      <c r="P4345" s="26"/>
      <c r="Q4345" s="26"/>
      <c r="R4345" s="26"/>
      <c r="S4345" s="26"/>
      <c r="T4345" s="26"/>
    </row>
    <row r="4346" spans="1:20" x14ac:dyDescent="0.25">
      <c r="A4346" s="2" t="s">
        <v>4493</v>
      </c>
      <c r="B4346" s="37"/>
      <c r="C4346" s="38"/>
      <c r="D4346" s="37"/>
      <c r="E4346" s="38"/>
      <c r="F4346" s="10" t="s">
        <v>9</v>
      </c>
      <c r="G4346" s="18" t="s">
        <v>10</v>
      </c>
      <c r="H4346" s="26"/>
      <c r="I4346" s="26"/>
      <c r="J4346" s="26"/>
      <c r="K4346" s="26"/>
      <c r="L4346" s="26"/>
      <c r="M4346" s="26"/>
      <c r="N4346" s="26">
        <v>131838</v>
      </c>
      <c r="O4346" s="26"/>
      <c r="P4346" s="26"/>
      <c r="Q4346" s="26"/>
      <c r="R4346" s="26"/>
      <c r="S4346" s="26"/>
      <c r="T4346" s="26"/>
    </row>
    <row r="4347" spans="1:20" x14ac:dyDescent="0.25">
      <c r="A4347" s="2" t="s">
        <v>4493</v>
      </c>
      <c r="B4347" s="37"/>
      <c r="C4347" s="38"/>
      <c r="D4347" s="37"/>
      <c r="E4347" s="38"/>
      <c r="F4347" s="10" t="s">
        <v>417</v>
      </c>
      <c r="G4347" s="18" t="s">
        <v>10</v>
      </c>
      <c r="H4347" s="26"/>
      <c r="I4347" s="26"/>
      <c r="J4347" s="26"/>
      <c r="K4347" s="26"/>
      <c r="L4347" s="26"/>
      <c r="M4347" s="26"/>
      <c r="N4347" s="26">
        <v>175500</v>
      </c>
      <c r="O4347" s="26"/>
      <c r="P4347" s="26"/>
      <c r="Q4347" s="26"/>
      <c r="R4347" s="26"/>
      <c r="S4347" s="26"/>
      <c r="T4347" s="26"/>
    </row>
    <row r="4348" spans="1:20" x14ac:dyDescent="0.25">
      <c r="A4348" s="2" t="s">
        <v>4493</v>
      </c>
      <c r="B4348" s="37"/>
      <c r="C4348" s="38"/>
      <c r="D4348" s="37"/>
      <c r="E4348" s="38"/>
      <c r="F4348" s="10" t="s">
        <v>156</v>
      </c>
      <c r="G4348" s="18" t="s">
        <v>10</v>
      </c>
      <c r="H4348" s="26"/>
      <c r="I4348" s="26"/>
      <c r="J4348" s="26"/>
      <c r="K4348" s="26"/>
      <c r="L4348" s="26"/>
      <c r="M4348" s="26"/>
      <c r="N4348" s="26">
        <v>72000</v>
      </c>
      <c r="O4348" s="26"/>
      <c r="P4348" s="26"/>
      <c r="Q4348" s="26"/>
      <c r="R4348" s="26"/>
      <c r="S4348" s="26"/>
      <c r="T4348" s="26"/>
    </row>
    <row r="4349" spans="1:20" x14ac:dyDescent="0.25">
      <c r="A4349" s="2" t="s">
        <v>4493</v>
      </c>
      <c r="B4349" s="37"/>
      <c r="C4349" s="38"/>
      <c r="D4349" s="34"/>
      <c r="E4349" s="36"/>
      <c r="F4349" s="10" t="s">
        <v>298</v>
      </c>
      <c r="G4349" s="18" t="s">
        <v>10</v>
      </c>
      <c r="H4349" s="26"/>
      <c r="I4349" s="26"/>
      <c r="J4349" s="26"/>
      <c r="K4349" s="26"/>
      <c r="L4349" s="26"/>
      <c r="M4349" s="26"/>
      <c r="N4349" s="26">
        <v>26100</v>
      </c>
      <c r="O4349" s="26"/>
      <c r="P4349" s="26"/>
      <c r="Q4349" s="26"/>
      <c r="R4349" s="26"/>
      <c r="S4349" s="26"/>
      <c r="T4349" s="26"/>
    </row>
    <row r="4350" spans="1:20" x14ac:dyDescent="0.25">
      <c r="A4350" s="2" t="s">
        <v>4493</v>
      </c>
      <c r="B4350" s="37"/>
      <c r="C4350" s="38"/>
      <c r="D4350" s="33" t="s">
        <v>918</v>
      </c>
      <c r="E4350" s="35" t="s">
        <v>919</v>
      </c>
      <c r="F4350" s="10" t="s">
        <v>170</v>
      </c>
      <c r="G4350" s="18" t="s">
        <v>10</v>
      </c>
      <c r="H4350" s="26"/>
      <c r="I4350" s="26"/>
      <c r="J4350" s="26"/>
      <c r="K4350" s="26"/>
      <c r="L4350" s="26"/>
      <c r="M4350" s="26"/>
      <c r="N4350" s="26">
        <v>350000</v>
      </c>
      <c r="O4350" s="26"/>
      <c r="P4350" s="26"/>
      <c r="Q4350" s="26"/>
      <c r="R4350" s="26"/>
      <c r="S4350" s="26"/>
      <c r="T4350" s="26"/>
    </row>
    <row r="4351" spans="1:20" x14ac:dyDescent="0.25">
      <c r="A4351" s="2" t="s">
        <v>4493</v>
      </c>
      <c r="B4351" s="37"/>
      <c r="C4351" s="38"/>
      <c r="D4351" s="37"/>
      <c r="E4351" s="38"/>
      <c r="F4351" s="10" t="s">
        <v>37</v>
      </c>
      <c r="G4351" s="18" t="s">
        <v>10</v>
      </c>
      <c r="H4351" s="26"/>
      <c r="I4351" s="26"/>
      <c r="J4351" s="26"/>
      <c r="K4351" s="26"/>
      <c r="L4351" s="26"/>
      <c r="M4351" s="26"/>
      <c r="N4351" s="26">
        <v>360000</v>
      </c>
      <c r="O4351" s="26"/>
      <c r="P4351" s="26"/>
      <c r="Q4351" s="26"/>
      <c r="R4351" s="26"/>
      <c r="S4351" s="26"/>
      <c r="T4351" s="26"/>
    </row>
    <row r="4352" spans="1:20" x14ac:dyDescent="0.25">
      <c r="A4352" s="2" t="s">
        <v>4493</v>
      </c>
      <c r="B4352" s="37"/>
      <c r="C4352" s="38"/>
      <c r="D4352" s="37"/>
      <c r="E4352" s="38"/>
      <c r="F4352" s="10" t="s">
        <v>9</v>
      </c>
      <c r="G4352" s="18" t="s">
        <v>10</v>
      </c>
      <c r="H4352" s="26"/>
      <c r="I4352" s="26"/>
      <c r="J4352" s="26"/>
      <c r="K4352" s="26"/>
      <c r="L4352" s="26"/>
      <c r="M4352" s="26"/>
      <c r="N4352" s="26">
        <v>44014</v>
      </c>
      <c r="O4352" s="26"/>
      <c r="P4352" s="26"/>
      <c r="Q4352" s="26"/>
      <c r="R4352" s="26"/>
      <c r="S4352" s="26"/>
      <c r="T4352" s="26"/>
    </row>
    <row r="4353" spans="1:20" x14ac:dyDescent="0.25">
      <c r="A4353" s="2" t="s">
        <v>4493</v>
      </c>
      <c r="B4353" s="37"/>
      <c r="C4353" s="38"/>
      <c r="D4353" s="37"/>
      <c r="E4353" s="38"/>
      <c r="F4353" s="10" t="s">
        <v>18</v>
      </c>
      <c r="G4353" s="18" t="s">
        <v>10</v>
      </c>
      <c r="H4353" s="26"/>
      <c r="I4353" s="26"/>
      <c r="J4353" s="26"/>
      <c r="K4353" s="26"/>
      <c r="L4353" s="26"/>
      <c r="M4353" s="26"/>
      <c r="N4353" s="26">
        <v>29150</v>
      </c>
      <c r="O4353" s="26"/>
      <c r="P4353" s="26"/>
      <c r="Q4353" s="26"/>
      <c r="R4353" s="26"/>
      <c r="S4353" s="26"/>
      <c r="T4353" s="26"/>
    </row>
    <row r="4354" spans="1:20" x14ac:dyDescent="0.25">
      <c r="A4354" s="2" t="s">
        <v>4493</v>
      </c>
      <c r="B4354" s="37"/>
      <c r="C4354" s="38"/>
      <c r="D4354" s="37"/>
      <c r="E4354" s="38"/>
      <c r="F4354" s="10" t="s">
        <v>20</v>
      </c>
      <c r="G4354" s="18" t="s">
        <v>10</v>
      </c>
      <c r="H4354" s="26"/>
      <c r="I4354" s="26"/>
      <c r="J4354" s="26"/>
      <c r="K4354" s="26"/>
      <c r="L4354" s="26"/>
      <c r="M4354" s="26"/>
      <c r="N4354" s="26">
        <v>102000</v>
      </c>
      <c r="O4354" s="26"/>
      <c r="P4354" s="26"/>
      <c r="Q4354" s="26"/>
      <c r="R4354" s="26"/>
      <c r="S4354" s="26"/>
      <c r="T4354" s="26"/>
    </row>
    <row r="4355" spans="1:20" x14ac:dyDescent="0.25">
      <c r="A4355" s="2" t="s">
        <v>4493</v>
      </c>
      <c r="B4355" s="37"/>
      <c r="C4355" s="38"/>
      <c r="D4355" s="34"/>
      <c r="E4355" s="36"/>
      <c r="F4355" s="10" t="s">
        <v>24</v>
      </c>
      <c r="G4355" s="18" t="s">
        <v>10</v>
      </c>
      <c r="H4355" s="26"/>
      <c r="I4355" s="26"/>
      <c r="J4355" s="26"/>
      <c r="K4355" s="26"/>
      <c r="L4355" s="26"/>
      <c r="M4355" s="26"/>
      <c r="N4355" s="26">
        <v>115000</v>
      </c>
      <c r="O4355" s="26"/>
      <c r="P4355" s="26"/>
      <c r="Q4355" s="26"/>
      <c r="R4355" s="26"/>
      <c r="S4355" s="26"/>
      <c r="T4355" s="26"/>
    </row>
    <row r="4356" spans="1:20" x14ac:dyDescent="0.25">
      <c r="A4356" s="2" t="s">
        <v>4493</v>
      </c>
      <c r="B4356" s="37"/>
      <c r="C4356" s="38"/>
      <c r="D4356" s="33" t="s">
        <v>1201</v>
      </c>
      <c r="E4356" s="35" t="s">
        <v>1202</v>
      </c>
      <c r="F4356" s="10" t="s">
        <v>52</v>
      </c>
      <c r="G4356" s="18" t="s">
        <v>10</v>
      </c>
      <c r="H4356" s="26"/>
      <c r="I4356" s="26"/>
      <c r="J4356" s="26"/>
      <c r="K4356" s="26"/>
      <c r="L4356" s="26"/>
      <c r="M4356" s="26"/>
      <c r="N4356" s="26"/>
      <c r="O4356" s="26">
        <v>449797</v>
      </c>
      <c r="P4356" s="26"/>
      <c r="Q4356" s="26"/>
      <c r="R4356" s="26"/>
      <c r="S4356" s="26"/>
      <c r="T4356" s="26"/>
    </row>
    <row r="4357" spans="1:20" x14ac:dyDescent="0.25">
      <c r="A4357" s="2" t="s">
        <v>4493</v>
      </c>
      <c r="B4357" s="37"/>
      <c r="C4357" s="38"/>
      <c r="D4357" s="37"/>
      <c r="E4357" s="38"/>
      <c r="F4357" s="10" t="s">
        <v>128</v>
      </c>
      <c r="G4357" s="18" t="s">
        <v>10</v>
      </c>
      <c r="H4357" s="26"/>
      <c r="I4357" s="26"/>
      <c r="J4357" s="26"/>
      <c r="K4357" s="26"/>
      <c r="L4357" s="26"/>
      <c r="M4357" s="26"/>
      <c r="N4357" s="26">
        <v>139267</v>
      </c>
      <c r="O4357" s="26"/>
      <c r="P4357" s="26"/>
      <c r="Q4357" s="26"/>
      <c r="R4357" s="26"/>
      <c r="S4357" s="26"/>
      <c r="T4357" s="26"/>
    </row>
    <row r="4358" spans="1:20" x14ac:dyDescent="0.25">
      <c r="A4358" s="2" t="s">
        <v>4493</v>
      </c>
      <c r="B4358" s="37"/>
      <c r="C4358" s="38"/>
      <c r="D4358" s="37"/>
      <c r="E4358" s="38"/>
      <c r="F4358" s="10" t="s">
        <v>187</v>
      </c>
      <c r="G4358" s="18" t="s">
        <v>10</v>
      </c>
      <c r="H4358" s="26"/>
      <c r="I4358" s="26"/>
      <c r="J4358" s="26"/>
      <c r="K4358" s="26"/>
      <c r="L4358" s="26"/>
      <c r="M4358" s="26"/>
      <c r="N4358" s="26">
        <v>123553</v>
      </c>
      <c r="O4358" s="26"/>
      <c r="P4358" s="26"/>
      <c r="Q4358" s="26"/>
      <c r="R4358" s="26"/>
      <c r="S4358" s="26"/>
      <c r="T4358" s="26"/>
    </row>
    <row r="4359" spans="1:20" x14ac:dyDescent="0.25">
      <c r="A4359" s="2" t="s">
        <v>4493</v>
      </c>
      <c r="B4359" s="37"/>
      <c r="C4359" s="38"/>
      <c r="D4359" s="37"/>
      <c r="E4359" s="38"/>
      <c r="F4359" s="10" t="s">
        <v>18</v>
      </c>
      <c r="G4359" s="18" t="s">
        <v>10</v>
      </c>
      <c r="H4359" s="26"/>
      <c r="I4359" s="26"/>
      <c r="J4359" s="26"/>
      <c r="K4359" s="26"/>
      <c r="L4359" s="26"/>
      <c r="M4359" s="26"/>
      <c r="N4359" s="26"/>
      <c r="O4359" s="26">
        <v>400000</v>
      </c>
      <c r="P4359" s="26"/>
      <c r="Q4359" s="26"/>
      <c r="R4359" s="26"/>
      <c r="S4359" s="26"/>
      <c r="T4359" s="26"/>
    </row>
    <row r="4360" spans="1:20" x14ac:dyDescent="0.25">
      <c r="A4360" s="2" t="s">
        <v>4493</v>
      </c>
      <c r="B4360" s="37"/>
      <c r="C4360" s="38"/>
      <c r="D4360" s="37"/>
      <c r="E4360" s="38"/>
      <c r="F4360" s="10" t="s">
        <v>20</v>
      </c>
      <c r="G4360" s="18" t="s">
        <v>10</v>
      </c>
      <c r="H4360" s="26"/>
      <c r="I4360" s="26"/>
      <c r="J4360" s="26"/>
      <c r="K4360" s="26"/>
      <c r="L4360" s="26"/>
      <c r="M4360" s="26"/>
      <c r="N4360" s="26">
        <v>117477</v>
      </c>
      <c r="O4360" s="26"/>
      <c r="P4360" s="26"/>
      <c r="Q4360" s="26"/>
      <c r="R4360" s="26"/>
      <c r="S4360" s="26"/>
      <c r="T4360" s="26"/>
    </row>
    <row r="4361" spans="1:20" x14ac:dyDescent="0.25">
      <c r="A4361" s="2" t="s">
        <v>4493</v>
      </c>
      <c r="B4361" s="34"/>
      <c r="C4361" s="36"/>
      <c r="D4361" s="34"/>
      <c r="E4361" s="36"/>
      <c r="F4361" s="10" t="s">
        <v>417</v>
      </c>
      <c r="G4361" s="18" t="s">
        <v>10</v>
      </c>
      <c r="H4361" s="26"/>
      <c r="I4361" s="26"/>
      <c r="J4361" s="26"/>
      <c r="K4361" s="26"/>
      <c r="L4361" s="26"/>
      <c r="M4361" s="26"/>
      <c r="N4361" s="26">
        <v>69500</v>
      </c>
      <c r="O4361" s="26"/>
      <c r="P4361" s="26"/>
      <c r="Q4361" s="26"/>
      <c r="R4361" s="26"/>
      <c r="S4361" s="26"/>
      <c r="T4361" s="26"/>
    </row>
    <row r="4362" spans="1:20" x14ac:dyDescent="0.25">
      <c r="A4362" s="2" t="s">
        <v>4493</v>
      </c>
      <c r="B4362" s="10" t="s">
        <v>1951</v>
      </c>
      <c r="C4362" s="10"/>
      <c r="D4362" s="10"/>
      <c r="E4362" s="10"/>
      <c r="F4362" s="10"/>
      <c r="G4362" s="10"/>
      <c r="H4362" s="27"/>
      <c r="I4362" s="27"/>
      <c r="J4362" s="27"/>
      <c r="K4362" s="27"/>
      <c r="L4362" s="27"/>
      <c r="M4362" s="27"/>
      <c r="N4362" s="27">
        <f>SUM(N4342:N4361)</f>
        <v>2484359</v>
      </c>
      <c r="O4362" s="27">
        <f>SUM(O4342:O4361)</f>
        <v>2484359</v>
      </c>
      <c r="P4362" s="27"/>
      <c r="Q4362" s="27"/>
      <c r="R4362" s="27"/>
      <c r="S4362" s="27"/>
      <c r="T4362" s="27"/>
    </row>
    <row r="4363" spans="1:20" x14ac:dyDescent="0.25">
      <c r="A4363" s="2" t="s">
        <v>4493</v>
      </c>
      <c r="B4363" s="33">
        <v>9071680</v>
      </c>
      <c r="C4363" s="18" t="s">
        <v>1258</v>
      </c>
      <c r="D4363" s="10" t="s">
        <v>1259</v>
      </c>
      <c r="E4363" s="18" t="s">
        <v>1260</v>
      </c>
      <c r="F4363" s="10" t="s">
        <v>405</v>
      </c>
      <c r="G4363" s="18" t="s">
        <v>10</v>
      </c>
      <c r="H4363" s="26"/>
      <c r="I4363" s="26"/>
      <c r="J4363" s="26"/>
      <c r="K4363" s="26"/>
      <c r="L4363" s="26"/>
      <c r="M4363" s="26"/>
      <c r="N4363" s="26">
        <v>35303670</v>
      </c>
      <c r="O4363" s="26"/>
      <c r="P4363" s="26"/>
      <c r="Q4363" s="26"/>
      <c r="R4363" s="26"/>
      <c r="S4363" s="26"/>
      <c r="T4363" s="26"/>
    </row>
    <row r="4364" spans="1:20" x14ac:dyDescent="0.25">
      <c r="A4364" s="2" t="s">
        <v>4493</v>
      </c>
      <c r="B4364" s="37"/>
      <c r="C4364" s="18" t="s">
        <v>629</v>
      </c>
      <c r="D4364" s="10" t="s">
        <v>1952</v>
      </c>
      <c r="E4364" s="18" t="s">
        <v>1953</v>
      </c>
      <c r="F4364" s="10" t="s">
        <v>24</v>
      </c>
      <c r="G4364" s="18" t="s">
        <v>10</v>
      </c>
      <c r="H4364" s="26"/>
      <c r="I4364" s="26"/>
      <c r="J4364" s="26"/>
      <c r="K4364" s="26"/>
      <c r="L4364" s="26"/>
      <c r="M4364" s="26"/>
      <c r="N4364" s="26">
        <v>14000000</v>
      </c>
      <c r="O4364" s="26"/>
      <c r="P4364" s="26"/>
      <c r="Q4364" s="26"/>
      <c r="R4364" s="26"/>
      <c r="S4364" s="26"/>
      <c r="T4364" s="26"/>
    </row>
    <row r="4365" spans="1:20" x14ac:dyDescent="0.25">
      <c r="A4365" s="2" t="s">
        <v>4493</v>
      </c>
      <c r="B4365" s="37"/>
      <c r="C4365" s="35" t="s">
        <v>1079</v>
      </c>
      <c r="D4365" s="33" t="s">
        <v>1858</v>
      </c>
      <c r="E4365" s="35" t="s">
        <v>1859</v>
      </c>
      <c r="F4365" s="10" t="s">
        <v>14</v>
      </c>
      <c r="G4365" s="18" t="s">
        <v>10</v>
      </c>
      <c r="H4365" s="26"/>
      <c r="I4365" s="26"/>
      <c r="J4365" s="26"/>
      <c r="K4365" s="26"/>
      <c r="L4365" s="26"/>
      <c r="M4365" s="26"/>
      <c r="N4365" s="26"/>
      <c r="O4365" s="26">
        <v>18150399</v>
      </c>
      <c r="P4365" s="26"/>
      <c r="Q4365" s="26"/>
      <c r="R4365" s="26"/>
      <c r="S4365" s="26"/>
      <c r="T4365" s="26"/>
    </row>
    <row r="4366" spans="1:20" x14ac:dyDescent="0.25">
      <c r="A4366" s="2" t="s">
        <v>4493</v>
      </c>
      <c r="B4366" s="37"/>
      <c r="C4366" s="38"/>
      <c r="D4366" s="37"/>
      <c r="E4366" s="38"/>
      <c r="F4366" s="10" t="s">
        <v>16</v>
      </c>
      <c r="G4366" s="18" t="s">
        <v>10</v>
      </c>
      <c r="H4366" s="26"/>
      <c r="I4366" s="26"/>
      <c r="J4366" s="26"/>
      <c r="K4366" s="26"/>
      <c r="L4366" s="26"/>
      <c r="M4366" s="26"/>
      <c r="N4366" s="26"/>
      <c r="O4366" s="26">
        <v>8000000</v>
      </c>
      <c r="P4366" s="26"/>
      <c r="Q4366" s="26"/>
      <c r="R4366" s="26"/>
      <c r="S4366" s="26"/>
      <c r="T4366" s="26"/>
    </row>
    <row r="4367" spans="1:20" x14ac:dyDescent="0.25">
      <c r="A4367" s="2" t="s">
        <v>4493</v>
      </c>
      <c r="B4367" s="34"/>
      <c r="C4367" s="36"/>
      <c r="D4367" s="34"/>
      <c r="E4367" s="36"/>
      <c r="F4367" s="10" t="s">
        <v>77</v>
      </c>
      <c r="G4367" s="18" t="s">
        <v>10</v>
      </c>
      <c r="H4367" s="26"/>
      <c r="I4367" s="26"/>
      <c r="J4367" s="26"/>
      <c r="K4367" s="26"/>
      <c r="L4367" s="26"/>
      <c r="M4367" s="26"/>
      <c r="N4367" s="26"/>
      <c r="O4367" s="26">
        <v>23153271</v>
      </c>
      <c r="P4367" s="26"/>
      <c r="Q4367" s="26"/>
      <c r="R4367" s="26"/>
      <c r="S4367" s="26"/>
      <c r="T4367" s="26"/>
    </row>
    <row r="4368" spans="1:20" x14ac:dyDescent="0.25">
      <c r="A4368" s="2" t="s">
        <v>4493</v>
      </c>
      <c r="B4368" s="10" t="s">
        <v>1954</v>
      </c>
      <c r="C4368" s="10"/>
      <c r="D4368" s="10"/>
      <c r="E4368" s="10"/>
      <c r="F4368" s="10"/>
      <c r="G4368" s="10"/>
      <c r="H4368" s="27"/>
      <c r="I4368" s="27"/>
      <c r="J4368" s="27"/>
      <c r="K4368" s="27"/>
      <c r="L4368" s="27"/>
      <c r="M4368" s="27"/>
      <c r="N4368" s="27">
        <f>SUM(N4363:N4367)</f>
        <v>49303670</v>
      </c>
      <c r="O4368" s="27">
        <f>SUM(O4363:O4367)</f>
        <v>49303670</v>
      </c>
      <c r="P4368" s="27"/>
      <c r="Q4368" s="27"/>
      <c r="R4368" s="27"/>
      <c r="S4368" s="27"/>
      <c r="T4368" s="27"/>
    </row>
    <row r="4369" spans="1:20" x14ac:dyDescent="0.25">
      <c r="A4369" s="2" t="s">
        <v>4493</v>
      </c>
      <c r="B4369" s="33">
        <v>9054755</v>
      </c>
      <c r="C4369" s="35" t="s">
        <v>98</v>
      </c>
      <c r="D4369" s="33" t="s">
        <v>716</v>
      </c>
      <c r="E4369" s="35" t="s">
        <v>717</v>
      </c>
      <c r="F4369" s="10" t="s">
        <v>101</v>
      </c>
      <c r="G4369" s="18" t="s">
        <v>10</v>
      </c>
      <c r="H4369" s="26"/>
      <c r="I4369" s="26"/>
      <c r="J4369" s="26"/>
      <c r="K4369" s="26"/>
      <c r="L4369" s="26"/>
      <c r="M4369" s="26"/>
      <c r="N4369" s="26">
        <v>40000</v>
      </c>
      <c r="O4369" s="26"/>
      <c r="P4369" s="26"/>
      <c r="Q4369" s="26"/>
      <c r="R4369" s="26"/>
      <c r="S4369" s="26"/>
      <c r="T4369" s="26"/>
    </row>
    <row r="4370" spans="1:20" x14ac:dyDescent="0.25">
      <c r="A4370" s="2" t="s">
        <v>4493</v>
      </c>
      <c r="B4370" s="37"/>
      <c r="C4370" s="38"/>
      <c r="D4370" s="37"/>
      <c r="E4370" s="38"/>
      <c r="F4370" s="10" t="s">
        <v>47</v>
      </c>
      <c r="G4370" s="18" t="s">
        <v>10</v>
      </c>
      <c r="H4370" s="26"/>
      <c r="I4370" s="26"/>
      <c r="J4370" s="26"/>
      <c r="K4370" s="26"/>
      <c r="L4370" s="26"/>
      <c r="M4370" s="26"/>
      <c r="N4370" s="26">
        <v>90000</v>
      </c>
      <c r="O4370" s="26"/>
      <c r="P4370" s="26"/>
      <c r="Q4370" s="26"/>
      <c r="R4370" s="26"/>
      <c r="S4370" s="26"/>
      <c r="T4370" s="26"/>
    </row>
    <row r="4371" spans="1:20" x14ac:dyDescent="0.25">
      <c r="A4371" s="2" t="s">
        <v>4493</v>
      </c>
      <c r="B4371" s="37"/>
      <c r="C4371" s="38"/>
      <c r="D4371" s="37"/>
      <c r="E4371" s="38"/>
      <c r="F4371" s="10" t="s">
        <v>102</v>
      </c>
      <c r="G4371" s="18" t="s">
        <v>10</v>
      </c>
      <c r="H4371" s="26"/>
      <c r="I4371" s="26"/>
      <c r="J4371" s="26"/>
      <c r="K4371" s="26"/>
      <c r="L4371" s="26"/>
      <c r="M4371" s="26"/>
      <c r="N4371" s="26">
        <v>75000</v>
      </c>
      <c r="O4371" s="26"/>
      <c r="P4371" s="26"/>
      <c r="Q4371" s="26"/>
      <c r="R4371" s="26"/>
      <c r="S4371" s="26"/>
      <c r="T4371" s="26"/>
    </row>
    <row r="4372" spans="1:20" x14ac:dyDescent="0.25">
      <c r="A4372" s="2" t="s">
        <v>4493</v>
      </c>
      <c r="B4372" s="37"/>
      <c r="C4372" s="38"/>
      <c r="D4372" s="37"/>
      <c r="E4372" s="38"/>
      <c r="F4372" s="10" t="s">
        <v>11</v>
      </c>
      <c r="G4372" s="18" t="s">
        <v>10</v>
      </c>
      <c r="H4372" s="26"/>
      <c r="I4372" s="26"/>
      <c r="J4372" s="26"/>
      <c r="K4372" s="26"/>
      <c r="L4372" s="26"/>
      <c r="M4372" s="26"/>
      <c r="N4372" s="26"/>
      <c r="O4372" s="26">
        <v>30000</v>
      </c>
      <c r="P4372" s="26"/>
      <c r="Q4372" s="26"/>
      <c r="R4372" s="26"/>
      <c r="S4372" s="26"/>
      <c r="T4372" s="26"/>
    </row>
    <row r="4373" spans="1:20" x14ac:dyDescent="0.25">
      <c r="A4373" s="2" t="s">
        <v>4493</v>
      </c>
      <c r="B4373" s="37"/>
      <c r="C4373" s="38"/>
      <c r="D4373" s="37"/>
      <c r="E4373" s="38"/>
      <c r="F4373" s="10" t="s">
        <v>53</v>
      </c>
      <c r="G4373" s="18" t="s">
        <v>10</v>
      </c>
      <c r="H4373" s="26"/>
      <c r="I4373" s="26"/>
      <c r="J4373" s="26"/>
      <c r="K4373" s="26"/>
      <c r="L4373" s="26"/>
      <c r="M4373" s="26"/>
      <c r="N4373" s="26">
        <v>60000</v>
      </c>
      <c r="O4373" s="26"/>
      <c r="P4373" s="26"/>
      <c r="Q4373" s="26"/>
      <c r="R4373" s="26"/>
      <c r="S4373" s="26"/>
      <c r="T4373" s="26"/>
    </row>
    <row r="4374" spans="1:20" x14ac:dyDescent="0.25">
      <c r="A4374" s="2" t="s">
        <v>4493</v>
      </c>
      <c r="B4374" s="37"/>
      <c r="C4374" s="38"/>
      <c r="D4374" s="37"/>
      <c r="E4374" s="38"/>
      <c r="F4374" s="10" t="s">
        <v>14</v>
      </c>
      <c r="G4374" s="18" t="s">
        <v>10</v>
      </c>
      <c r="H4374" s="26"/>
      <c r="I4374" s="26"/>
      <c r="J4374" s="26"/>
      <c r="K4374" s="26"/>
      <c r="L4374" s="26"/>
      <c r="M4374" s="26"/>
      <c r="N4374" s="26">
        <v>130000</v>
      </c>
      <c r="O4374" s="26"/>
      <c r="P4374" s="26"/>
      <c r="Q4374" s="26"/>
      <c r="R4374" s="26"/>
      <c r="S4374" s="26"/>
      <c r="T4374" s="26"/>
    </row>
    <row r="4375" spans="1:20" x14ac:dyDescent="0.25">
      <c r="A4375" s="2" t="s">
        <v>4493</v>
      </c>
      <c r="B4375" s="37"/>
      <c r="C4375" s="38"/>
      <c r="D4375" s="37"/>
      <c r="E4375" s="38"/>
      <c r="F4375" s="10" t="s">
        <v>129</v>
      </c>
      <c r="G4375" s="18" t="s">
        <v>10</v>
      </c>
      <c r="H4375" s="26"/>
      <c r="I4375" s="26"/>
      <c r="J4375" s="26"/>
      <c r="K4375" s="26"/>
      <c r="L4375" s="26"/>
      <c r="M4375" s="26"/>
      <c r="N4375" s="26">
        <v>47500</v>
      </c>
      <c r="O4375" s="26"/>
      <c r="P4375" s="26"/>
      <c r="Q4375" s="26"/>
      <c r="R4375" s="26"/>
      <c r="S4375" s="26"/>
      <c r="T4375" s="26"/>
    </row>
    <row r="4376" spans="1:20" x14ac:dyDescent="0.25">
      <c r="A4376" s="2" t="s">
        <v>4493</v>
      </c>
      <c r="B4376" s="37"/>
      <c r="C4376" s="38"/>
      <c r="D4376" s="37"/>
      <c r="E4376" s="38"/>
      <c r="F4376" s="10" t="s">
        <v>18</v>
      </c>
      <c r="G4376" s="18" t="s">
        <v>10</v>
      </c>
      <c r="H4376" s="26"/>
      <c r="I4376" s="26"/>
      <c r="J4376" s="26"/>
      <c r="K4376" s="26"/>
      <c r="L4376" s="26"/>
      <c r="M4376" s="26"/>
      <c r="N4376" s="26">
        <v>160000</v>
      </c>
      <c r="O4376" s="26"/>
      <c r="P4376" s="26"/>
      <c r="Q4376" s="26"/>
      <c r="R4376" s="26"/>
      <c r="S4376" s="26"/>
      <c r="T4376" s="26"/>
    </row>
    <row r="4377" spans="1:20" x14ac:dyDescent="0.25">
      <c r="A4377" s="2" t="s">
        <v>4493</v>
      </c>
      <c r="B4377" s="37"/>
      <c r="C4377" s="38"/>
      <c r="D4377" s="37"/>
      <c r="E4377" s="38"/>
      <c r="F4377" s="10" t="s">
        <v>96</v>
      </c>
      <c r="G4377" s="18" t="s">
        <v>10</v>
      </c>
      <c r="H4377" s="26"/>
      <c r="I4377" s="26"/>
      <c r="J4377" s="26"/>
      <c r="K4377" s="26"/>
      <c r="L4377" s="26"/>
      <c r="M4377" s="26"/>
      <c r="N4377" s="26"/>
      <c r="O4377" s="26">
        <v>300000</v>
      </c>
      <c r="P4377" s="26"/>
      <c r="Q4377" s="26"/>
      <c r="R4377" s="26"/>
      <c r="S4377" s="26"/>
      <c r="T4377" s="26"/>
    </row>
    <row r="4378" spans="1:20" x14ac:dyDescent="0.25">
      <c r="A4378" s="2" t="s">
        <v>4493</v>
      </c>
      <c r="B4378" s="37"/>
      <c r="C4378" s="38"/>
      <c r="D4378" s="37"/>
      <c r="E4378" s="38"/>
      <c r="F4378" s="10" t="s">
        <v>20</v>
      </c>
      <c r="G4378" s="18" t="s">
        <v>10</v>
      </c>
      <c r="H4378" s="26"/>
      <c r="I4378" s="26"/>
      <c r="J4378" s="26"/>
      <c r="K4378" s="26"/>
      <c r="L4378" s="26"/>
      <c r="M4378" s="26"/>
      <c r="N4378" s="26"/>
      <c r="O4378" s="26">
        <v>72500</v>
      </c>
      <c r="P4378" s="26"/>
      <c r="Q4378" s="26"/>
      <c r="R4378" s="26"/>
      <c r="S4378" s="26"/>
      <c r="T4378" s="26"/>
    </row>
    <row r="4379" spans="1:20" x14ac:dyDescent="0.25">
      <c r="A4379" s="2" t="s">
        <v>4493</v>
      </c>
      <c r="B4379" s="34"/>
      <c r="C4379" s="36"/>
      <c r="D4379" s="34"/>
      <c r="E4379" s="36"/>
      <c r="F4379" s="10" t="s">
        <v>22</v>
      </c>
      <c r="G4379" s="18" t="s">
        <v>10</v>
      </c>
      <c r="H4379" s="26"/>
      <c r="I4379" s="26"/>
      <c r="J4379" s="26"/>
      <c r="K4379" s="26"/>
      <c r="L4379" s="26"/>
      <c r="M4379" s="26"/>
      <c r="N4379" s="26"/>
      <c r="O4379" s="26">
        <v>200000</v>
      </c>
      <c r="P4379" s="26"/>
      <c r="Q4379" s="26"/>
      <c r="R4379" s="26"/>
      <c r="S4379" s="26"/>
      <c r="T4379" s="26"/>
    </row>
    <row r="4380" spans="1:20" x14ac:dyDescent="0.25">
      <c r="A4380" s="2" t="s">
        <v>4493</v>
      </c>
      <c r="B4380" s="10" t="s">
        <v>1955</v>
      </c>
      <c r="C4380" s="10"/>
      <c r="D4380" s="10"/>
      <c r="E4380" s="10"/>
      <c r="F4380" s="10"/>
      <c r="G4380" s="10"/>
      <c r="H4380" s="27"/>
      <c r="I4380" s="27"/>
      <c r="J4380" s="27"/>
      <c r="K4380" s="27"/>
      <c r="L4380" s="27"/>
      <c r="M4380" s="27"/>
      <c r="N4380" s="27">
        <f>SUM(N4369:N4379)</f>
        <v>602500</v>
      </c>
      <c r="O4380" s="27">
        <f>SUM(O4369:O4379)</f>
        <v>602500</v>
      </c>
      <c r="P4380" s="27"/>
      <c r="Q4380" s="27"/>
      <c r="R4380" s="27"/>
      <c r="S4380" s="27"/>
      <c r="T4380" s="27"/>
    </row>
    <row r="4381" spans="1:20" x14ac:dyDescent="0.25">
      <c r="A4381" s="2" t="s">
        <v>4493</v>
      </c>
      <c r="B4381" s="33">
        <v>9091808</v>
      </c>
      <c r="C4381" s="35" t="s">
        <v>6</v>
      </c>
      <c r="D4381" s="33" t="s">
        <v>1384</v>
      </c>
      <c r="E4381" s="35" t="s">
        <v>1385</v>
      </c>
      <c r="F4381" s="10" t="s">
        <v>44</v>
      </c>
      <c r="G4381" s="18" t="s">
        <v>10</v>
      </c>
      <c r="H4381" s="26"/>
      <c r="I4381" s="26"/>
      <c r="J4381" s="26"/>
      <c r="K4381" s="26"/>
      <c r="L4381" s="26"/>
      <c r="M4381" s="26"/>
      <c r="N4381" s="26">
        <v>3488020</v>
      </c>
      <c r="O4381" s="26"/>
      <c r="P4381" s="26"/>
      <c r="Q4381" s="26"/>
      <c r="R4381" s="26"/>
      <c r="S4381" s="26"/>
      <c r="T4381" s="26"/>
    </row>
    <row r="4382" spans="1:20" x14ac:dyDescent="0.25">
      <c r="A4382" s="2" t="s">
        <v>4493</v>
      </c>
      <c r="B4382" s="37"/>
      <c r="C4382" s="38"/>
      <c r="D4382" s="37"/>
      <c r="E4382" s="38"/>
      <c r="F4382" s="10" t="s">
        <v>53</v>
      </c>
      <c r="G4382" s="18" t="s">
        <v>10</v>
      </c>
      <c r="H4382" s="26"/>
      <c r="I4382" s="26"/>
      <c r="J4382" s="26"/>
      <c r="K4382" s="26"/>
      <c r="L4382" s="26"/>
      <c r="M4382" s="26"/>
      <c r="N4382" s="26">
        <v>2000000</v>
      </c>
      <c r="O4382" s="26"/>
      <c r="P4382" s="26"/>
      <c r="Q4382" s="26"/>
      <c r="R4382" s="26"/>
      <c r="S4382" s="26"/>
      <c r="T4382" s="26"/>
    </row>
    <row r="4383" spans="1:20" x14ac:dyDescent="0.25">
      <c r="A4383" s="2" t="s">
        <v>4493</v>
      </c>
      <c r="B4383" s="37"/>
      <c r="C4383" s="38"/>
      <c r="D4383" s="37"/>
      <c r="E4383" s="38"/>
      <c r="F4383" s="10" t="s">
        <v>20</v>
      </c>
      <c r="G4383" s="18" t="s">
        <v>10</v>
      </c>
      <c r="H4383" s="26"/>
      <c r="I4383" s="26"/>
      <c r="J4383" s="26"/>
      <c r="K4383" s="26"/>
      <c r="L4383" s="26"/>
      <c r="M4383" s="26"/>
      <c r="N4383" s="26">
        <v>1500000</v>
      </c>
      <c r="O4383" s="26"/>
      <c r="P4383" s="26"/>
      <c r="Q4383" s="26"/>
      <c r="R4383" s="26"/>
      <c r="S4383" s="26"/>
      <c r="T4383" s="26"/>
    </row>
    <row r="4384" spans="1:20" x14ac:dyDescent="0.25">
      <c r="A4384" s="2" t="s">
        <v>4493</v>
      </c>
      <c r="B4384" s="37"/>
      <c r="C4384" s="36"/>
      <c r="D4384" s="34"/>
      <c r="E4384" s="36"/>
      <c r="F4384" s="10" t="s">
        <v>22</v>
      </c>
      <c r="G4384" s="18" t="s">
        <v>10</v>
      </c>
      <c r="H4384" s="26"/>
      <c r="I4384" s="26"/>
      <c r="J4384" s="26"/>
      <c r="K4384" s="26"/>
      <c r="L4384" s="26"/>
      <c r="M4384" s="26"/>
      <c r="N4384" s="26"/>
      <c r="O4384" s="26">
        <v>3500000</v>
      </c>
      <c r="P4384" s="26"/>
      <c r="Q4384" s="26"/>
      <c r="R4384" s="26"/>
      <c r="S4384" s="26"/>
      <c r="T4384" s="26"/>
    </row>
    <row r="4385" spans="1:20" x14ac:dyDescent="0.25">
      <c r="A4385" s="2" t="s">
        <v>4493</v>
      </c>
      <c r="B4385" s="37"/>
      <c r="C4385" s="35" t="s">
        <v>59</v>
      </c>
      <c r="D4385" s="10" t="s">
        <v>60</v>
      </c>
      <c r="E4385" s="18" t="s">
        <v>61</v>
      </c>
      <c r="F4385" s="10" t="s">
        <v>170</v>
      </c>
      <c r="G4385" s="18" t="s">
        <v>10</v>
      </c>
      <c r="H4385" s="26"/>
      <c r="I4385" s="26"/>
      <c r="J4385" s="26"/>
      <c r="K4385" s="26"/>
      <c r="L4385" s="26"/>
      <c r="M4385" s="26"/>
      <c r="N4385" s="26"/>
      <c r="O4385" s="26">
        <v>922416</v>
      </c>
      <c r="P4385" s="26"/>
      <c r="Q4385" s="26"/>
      <c r="R4385" s="26"/>
      <c r="S4385" s="26"/>
      <c r="T4385" s="26"/>
    </row>
    <row r="4386" spans="1:20" x14ac:dyDescent="0.25">
      <c r="A4386" s="2" t="s">
        <v>4493</v>
      </c>
      <c r="B4386" s="37"/>
      <c r="C4386" s="38"/>
      <c r="D4386" s="33" t="s">
        <v>1541</v>
      </c>
      <c r="E4386" s="35" t="s">
        <v>1542</v>
      </c>
      <c r="F4386" s="10" t="s">
        <v>170</v>
      </c>
      <c r="G4386" s="18" t="s">
        <v>10</v>
      </c>
      <c r="H4386" s="26"/>
      <c r="I4386" s="26"/>
      <c r="J4386" s="26"/>
      <c r="K4386" s="26"/>
      <c r="L4386" s="26"/>
      <c r="M4386" s="26"/>
      <c r="N4386" s="26"/>
      <c r="O4386" s="26">
        <v>1565604</v>
      </c>
      <c r="P4386" s="26"/>
      <c r="Q4386" s="26"/>
      <c r="R4386" s="26"/>
      <c r="S4386" s="26"/>
      <c r="T4386" s="26"/>
    </row>
    <row r="4387" spans="1:20" x14ac:dyDescent="0.25">
      <c r="A4387" s="2" t="s">
        <v>4493</v>
      </c>
      <c r="B4387" s="37"/>
      <c r="C4387" s="38"/>
      <c r="D4387" s="37"/>
      <c r="E4387" s="38"/>
      <c r="F4387" s="10" t="s">
        <v>101</v>
      </c>
      <c r="G4387" s="18" t="s">
        <v>10</v>
      </c>
      <c r="H4387" s="26"/>
      <c r="I4387" s="26"/>
      <c r="J4387" s="26"/>
      <c r="K4387" s="26"/>
      <c r="L4387" s="26"/>
      <c r="M4387" s="26"/>
      <c r="N4387" s="26"/>
      <c r="O4387" s="26">
        <v>20000</v>
      </c>
      <c r="P4387" s="26"/>
      <c r="Q4387" s="26"/>
      <c r="R4387" s="26"/>
      <c r="S4387" s="26"/>
      <c r="T4387" s="26"/>
    </row>
    <row r="4388" spans="1:20" x14ac:dyDescent="0.25">
      <c r="A4388" s="2" t="s">
        <v>4493</v>
      </c>
      <c r="B4388" s="37"/>
      <c r="C4388" s="38"/>
      <c r="D4388" s="37"/>
      <c r="E4388" s="38"/>
      <c r="F4388" s="10" t="s">
        <v>53</v>
      </c>
      <c r="G4388" s="18" t="s">
        <v>10</v>
      </c>
      <c r="H4388" s="26"/>
      <c r="I4388" s="26"/>
      <c r="J4388" s="26"/>
      <c r="K4388" s="26"/>
      <c r="L4388" s="26"/>
      <c r="M4388" s="26"/>
      <c r="N4388" s="26">
        <v>138500</v>
      </c>
      <c r="O4388" s="26"/>
      <c r="P4388" s="26"/>
      <c r="Q4388" s="26"/>
      <c r="R4388" s="26"/>
      <c r="S4388" s="26"/>
      <c r="T4388" s="26"/>
    </row>
    <row r="4389" spans="1:20" x14ac:dyDescent="0.25">
      <c r="A4389" s="2" t="s">
        <v>4493</v>
      </c>
      <c r="B4389" s="37"/>
      <c r="C4389" s="36"/>
      <c r="D4389" s="34"/>
      <c r="E4389" s="36"/>
      <c r="F4389" s="10" t="s">
        <v>417</v>
      </c>
      <c r="G4389" s="18" t="s">
        <v>10</v>
      </c>
      <c r="H4389" s="26"/>
      <c r="I4389" s="26"/>
      <c r="J4389" s="26"/>
      <c r="K4389" s="26"/>
      <c r="L4389" s="26"/>
      <c r="M4389" s="26"/>
      <c r="N4389" s="26"/>
      <c r="O4389" s="26">
        <v>118500</v>
      </c>
      <c r="P4389" s="26"/>
      <c r="Q4389" s="26"/>
      <c r="R4389" s="26"/>
      <c r="S4389" s="26"/>
      <c r="T4389" s="26"/>
    </row>
    <row r="4390" spans="1:20" x14ac:dyDescent="0.25">
      <c r="A4390" s="2" t="s">
        <v>4493</v>
      </c>
      <c r="B4390" s="34"/>
      <c r="C4390" s="18" t="s">
        <v>93</v>
      </c>
      <c r="D4390" s="10" t="s">
        <v>1630</v>
      </c>
      <c r="E4390" s="18" t="s">
        <v>1631</v>
      </c>
      <c r="F4390" s="10" t="s">
        <v>24</v>
      </c>
      <c r="G4390" s="18" t="s">
        <v>10</v>
      </c>
      <c r="H4390" s="26"/>
      <c r="I4390" s="26"/>
      <c r="J4390" s="26"/>
      <c r="K4390" s="26"/>
      <c r="L4390" s="26"/>
      <c r="M4390" s="26"/>
      <c r="N4390" s="26"/>
      <c r="O4390" s="26">
        <v>1000000</v>
      </c>
      <c r="P4390" s="26"/>
      <c r="Q4390" s="26"/>
      <c r="R4390" s="26"/>
      <c r="S4390" s="26"/>
      <c r="T4390" s="26"/>
    </row>
    <row r="4391" spans="1:20" x14ac:dyDescent="0.25">
      <c r="A4391" s="2" t="s">
        <v>4493</v>
      </c>
      <c r="B4391" s="10" t="s">
        <v>1956</v>
      </c>
      <c r="C4391" s="10"/>
      <c r="D4391" s="10"/>
      <c r="E4391" s="10"/>
      <c r="F4391" s="10"/>
      <c r="G4391" s="10"/>
      <c r="H4391" s="27"/>
      <c r="I4391" s="27"/>
      <c r="J4391" s="27"/>
      <c r="K4391" s="27"/>
      <c r="L4391" s="27"/>
      <c r="M4391" s="27"/>
      <c r="N4391" s="27">
        <f>SUM(N4381:N4390)</f>
        <v>7126520</v>
      </c>
      <c r="O4391" s="27">
        <f>SUM(O4381:O4390)</f>
        <v>7126520</v>
      </c>
      <c r="P4391" s="27"/>
      <c r="Q4391" s="27"/>
      <c r="R4391" s="27"/>
      <c r="S4391" s="27"/>
      <c r="T4391" s="27"/>
    </row>
    <row r="4392" spans="1:20" x14ac:dyDescent="0.25">
      <c r="A4392" s="2" t="s">
        <v>4493</v>
      </c>
      <c r="B4392" s="33">
        <v>9079572</v>
      </c>
      <c r="C4392" s="18" t="s">
        <v>6</v>
      </c>
      <c r="D4392" s="10" t="s">
        <v>1384</v>
      </c>
      <c r="E4392" s="18" t="s">
        <v>1385</v>
      </c>
      <c r="F4392" s="10" t="s">
        <v>96</v>
      </c>
      <c r="G4392" s="18" t="s">
        <v>10</v>
      </c>
      <c r="H4392" s="26"/>
      <c r="I4392" s="26"/>
      <c r="J4392" s="26"/>
      <c r="K4392" s="26"/>
      <c r="L4392" s="26"/>
      <c r="M4392" s="26"/>
      <c r="N4392" s="26"/>
      <c r="O4392" s="26">
        <v>500000</v>
      </c>
      <c r="P4392" s="26"/>
      <c r="Q4392" s="26"/>
      <c r="R4392" s="26"/>
      <c r="S4392" s="26"/>
      <c r="T4392" s="26"/>
    </row>
    <row r="4393" spans="1:20" x14ac:dyDescent="0.25">
      <c r="A4393" s="2" t="s">
        <v>4493</v>
      </c>
      <c r="B4393" s="37"/>
      <c r="C4393" s="35" t="s">
        <v>56</v>
      </c>
      <c r="D4393" s="33" t="s">
        <v>1957</v>
      </c>
      <c r="E4393" s="35" t="s">
        <v>1958</v>
      </c>
      <c r="F4393" s="10" t="s">
        <v>170</v>
      </c>
      <c r="G4393" s="18" t="s">
        <v>10</v>
      </c>
      <c r="H4393" s="26"/>
      <c r="I4393" s="26"/>
      <c r="J4393" s="26"/>
      <c r="K4393" s="26"/>
      <c r="L4393" s="26"/>
      <c r="M4393" s="26"/>
      <c r="N4393" s="26">
        <v>500000</v>
      </c>
      <c r="O4393" s="26"/>
      <c r="P4393" s="26"/>
      <c r="Q4393" s="26"/>
      <c r="R4393" s="26"/>
      <c r="S4393" s="26"/>
      <c r="T4393" s="26"/>
    </row>
    <row r="4394" spans="1:20" x14ac:dyDescent="0.25">
      <c r="A4394" s="2" t="s">
        <v>4493</v>
      </c>
      <c r="B4394" s="37"/>
      <c r="C4394" s="38"/>
      <c r="D4394" s="37"/>
      <c r="E4394" s="38"/>
      <c r="F4394" s="10" t="s">
        <v>19</v>
      </c>
      <c r="G4394" s="18" t="s">
        <v>10</v>
      </c>
      <c r="H4394" s="26"/>
      <c r="I4394" s="26"/>
      <c r="J4394" s="26"/>
      <c r="K4394" s="26"/>
      <c r="L4394" s="26"/>
      <c r="M4394" s="26"/>
      <c r="N4394" s="26"/>
      <c r="O4394" s="26">
        <v>50000</v>
      </c>
      <c r="P4394" s="26"/>
      <c r="Q4394" s="26"/>
      <c r="R4394" s="26"/>
      <c r="S4394" s="26"/>
      <c r="T4394" s="26"/>
    </row>
    <row r="4395" spans="1:20" x14ac:dyDescent="0.25">
      <c r="A4395" s="2" t="s">
        <v>4493</v>
      </c>
      <c r="B4395" s="34"/>
      <c r="C4395" s="36"/>
      <c r="D4395" s="34"/>
      <c r="E4395" s="36"/>
      <c r="F4395" s="10" t="s">
        <v>20</v>
      </c>
      <c r="G4395" s="18" t="s">
        <v>10</v>
      </c>
      <c r="H4395" s="26"/>
      <c r="I4395" s="26"/>
      <c r="J4395" s="26"/>
      <c r="K4395" s="26"/>
      <c r="L4395" s="26"/>
      <c r="M4395" s="26"/>
      <c r="N4395" s="26">
        <v>50000</v>
      </c>
      <c r="O4395" s="26"/>
      <c r="P4395" s="26"/>
      <c r="Q4395" s="26"/>
      <c r="R4395" s="26"/>
      <c r="S4395" s="26"/>
      <c r="T4395" s="26"/>
    </row>
    <row r="4396" spans="1:20" x14ac:dyDescent="0.25">
      <c r="A4396" s="2" t="s">
        <v>4493</v>
      </c>
      <c r="B4396" s="10" t="s">
        <v>1959</v>
      </c>
      <c r="C4396" s="10"/>
      <c r="D4396" s="10"/>
      <c r="E4396" s="10"/>
      <c r="F4396" s="10"/>
      <c r="G4396" s="10"/>
      <c r="H4396" s="27"/>
      <c r="I4396" s="27"/>
      <c r="J4396" s="27"/>
      <c r="K4396" s="27"/>
      <c r="L4396" s="27"/>
      <c r="M4396" s="27"/>
      <c r="N4396" s="27">
        <f>+N4395+N4393</f>
        <v>550000</v>
      </c>
      <c r="O4396" s="27">
        <f>+O4394+O4392</f>
        <v>550000</v>
      </c>
      <c r="P4396" s="27"/>
      <c r="Q4396" s="27"/>
      <c r="R4396" s="27"/>
      <c r="S4396" s="27"/>
      <c r="T4396" s="27"/>
    </row>
    <row r="4397" spans="1:20" x14ac:dyDescent="0.25">
      <c r="A4397" s="2" t="s">
        <v>4493</v>
      </c>
      <c r="B4397" s="33">
        <v>9070616</v>
      </c>
      <c r="C4397" s="35" t="s">
        <v>211</v>
      </c>
      <c r="D4397" s="33" t="s">
        <v>1397</v>
      </c>
      <c r="E4397" s="35" t="s">
        <v>1398</v>
      </c>
      <c r="F4397" s="10" t="s">
        <v>9</v>
      </c>
      <c r="G4397" s="18" t="s">
        <v>10</v>
      </c>
      <c r="H4397" s="26"/>
      <c r="I4397" s="26"/>
      <c r="J4397" s="26"/>
      <c r="K4397" s="26"/>
      <c r="L4397" s="26"/>
      <c r="M4397" s="26"/>
      <c r="N4397" s="26">
        <v>19000</v>
      </c>
      <c r="O4397" s="26"/>
      <c r="P4397" s="26"/>
      <c r="Q4397" s="26"/>
      <c r="R4397" s="26"/>
      <c r="S4397" s="26"/>
      <c r="T4397" s="26"/>
    </row>
    <row r="4398" spans="1:20" x14ac:dyDescent="0.25">
      <c r="A4398" s="2" t="s">
        <v>4493</v>
      </c>
      <c r="B4398" s="37"/>
      <c r="C4398" s="38"/>
      <c r="D4398" s="37"/>
      <c r="E4398" s="38"/>
      <c r="F4398" s="10" t="s">
        <v>11</v>
      </c>
      <c r="G4398" s="18" t="s">
        <v>10</v>
      </c>
      <c r="H4398" s="26"/>
      <c r="I4398" s="26"/>
      <c r="J4398" s="26"/>
      <c r="K4398" s="26"/>
      <c r="L4398" s="26"/>
      <c r="M4398" s="26"/>
      <c r="N4398" s="26"/>
      <c r="O4398" s="26">
        <v>69428</v>
      </c>
      <c r="P4398" s="26"/>
      <c r="Q4398" s="26"/>
      <c r="R4398" s="26"/>
      <c r="S4398" s="26"/>
      <c r="T4398" s="26"/>
    </row>
    <row r="4399" spans="1:20" x14ac:dyDescent="0.25">
      <c r="A4399" s="2" t="s">
        <v>4493</v>
      </c>
      <c r="B4399" s="37"/>
      <c r="C4399" s="38"/>
      <c r="D4399" s="37"/>
      <c r="E4399" s="38"/>
      <c r="F4399" s="10" t="s">
        <v>103</v>
      </c>
      <c r="G4399" s="18" t="s">
        <v>10</v>
      </c>
      <c r="H4399" s="26"/>
      <c r="I4399" s="26"/>
      <c r="J4399" s="26"/>
      <c r="K4399" s="26"/>
      <c r="L4399" s="26"/>
      <c r="M4399" s="26"/>
      <c r="N4399" s="26"/>
      <c r="O4399" s="26">
        <v>100000</v>
      </c>
      <c r="P4399" s="26"/>
      <c r="Q4399" s="26"/>
      <c r="R4399" s="26"/>
      <c r="S4399" s="26"/>
      <c r="T4399" s="26"/>
    </row>
    <row r="4400" spans="1:20" x14ac:dyDescent="0.25">
      <c r="A4400" s="2" t="s">
        <v>4493</v>
      </c>
      <c r="B4400" s="37"/>
      <c r="C4400" s="38"/>
      <c r="D4400" s="37"/>
      <c r="E4400" s="38"/>
      <c r="F4400" s="10" t="s">
        <v>53</v>
      </c>
      <c r="G4400" s="18" t="s">
        <v>10</v>
      </c>
      <c r="H4400" s="26"/>
      <c r="I4400" s="26"/>
      <c r="J4400" s="26"/>
      <c r="K4400" s="26"/>
      <c r="L4400" s="26"/>
      <c r="M4400" s="26"/>
      <c r="N4400" s="26">
        <v>243428</v>
      </c>
      <c r="O4400" s="26"/>
      <c r="P4400" s="26"/>
      <c r="Q4400" s="26"/>
      <c r="R4400" s="26"/>
      <c r="S4400" s="26"/>
      <c r="T4400" s="26"/>
    </row>
    <row r="4401" spans="1:20" x14ac:dyDescent="0.25">
      <c r="A4401" s="2" t="s">
        <v>4493</v>
      </c>
      <c r="B4401" s="37"/>
      <c r="C4401" s="38"/>
      <c r="D4401" s="37"/>
      <c r="E4401" s="38"/>
      <c r="F4401" s="10" t="s">
        <v>16</v>
      </c>
      <c r="G4401" s="18" t="s">
        <v>10</v>
      </c>
      <c r="H4401" s="26"/>
      <c r="I4401" s="26"/>
      <c r="J4401" s="26"/>
      <c r="K4401" s="26"/>
      <c r="L4401" s="26"/>
      <c r="M4401" s="26"/>
      <c r="N4401" s="26">
        <v>30000</v>
      </c>
      <c r="O4401" s="26"/>
      <c r="P4401" s="26"/>
      <c r="Q4401" s="26"/>
      <c r="R4401" s="26"/>
      <c r="S4401" s="26"/>
      <c r="T4401" s="26"/>
    </row>
    <row r="4402" spans="1:20" x14ac:dyDescent="0.25">
      <c r="A4402" s="2" t="s">
        <v>4493</v>
      </c>
      <c r="B4402" s="37"/>
      <c r="C4402" s="38"/>
      <c r="D4402" s="37"/>
      <c r="E4402" s="38"/>
      <c r="F4402" s="10" t="s">
        <v>20</v>
      </c>
      <c r="G4402" s="18" t="s">
        <v>10</v>
      </c>
      <c r="H4402" s="26"/>
      <c r="I4402" s="26"/>
      <c r="J4402" s="26"/>
      <c r="K4402" s="26"/>
      <c r="L4402" s="26"/>
      <c r="M4402" s="26"/>
      <c r="N4402" s="26">
        <v>26000</v>
      </c>
      <c r="O4402" s="26"/>
      <c r="P4402" s="26"/>
      <c r="Q4402" s="26"/>
      <c r="R4402" s="26"/>
      <c r="S4402" s="26"/>
      <c r="T4402" s="26"/>
    </row>
    <row r="4403" spans="1:20" x14ac:dyDescent="0.25">
      <c r="A4403" s="2" t="s">
        <v>4493</v>
      </c>
      <c r="B4403" s="37"/>
      <c r="C4403" s="38"/>
      <c r="D4403" s="37"/>
      <c r="E4403" s="38"/>
      <c r="F4403" s="10" t="s">
        <v>329</v>
      </c>
      <c r="G4403" s="18" t="s">
        <v>10</v>
      </c>
      <c r="H4403" s="26"/>
      <c r="I4403" s="26"/>
      <c r="J4403" s="26"/>
      <c r="K4403" s="26"/>
      <c r="L4403" s="26"/>
      <c r="M4403" s="26"/>
      <c r="N4403" s="26">
        <v>30000</v>
      </c>
      <c r="O4403" s="26"/>
      <c r="P4403" s="26"/>
      <c r="Q4403" s="26"/>
      <c r="R4403" s="26"/>
      <c r="S4403" s="26"/>
      <c r="T4403" s="26"/>
    </row>
    <row r="4404" spans="1:20" x14ac:dyDescent="0.25">
      <c r="A4404" s="2" t="s">
        <v>4493</v>
      </c>
      <c r="B4404" s="37"/>
      <c r="C4404" s="38"/>
      <c r="D4404" s="37"/>
      <c r="E4404" s="38"/>
      <c r="F4404" s="10" t="s">
        <v>384</v>
      </c>
      <c r="G4404" s="18" t="s">
        <v>10</v>
      </c>
      <c r="H4404" s="26"/>
      <c r="I4404" s="26"/>
      <c r="J4404" s="26"/>
      <c r="K4404" s="26"/>
      <c r="L4404" s="26"/>
      <c r="M4404" s="26"/>
      <c r="N4404" s="26"/>
      <c r="O4404" s="26">
        <v>100000</v>
      </c>
      <c r="P4404" s="26"/>
      <c r="Q4404" s="26"/>
      <c r="R4404" s="26"/>
      <c r="S4404" s="26"/>
      <c r="T4404" s="26"/>
    </row>
    <row r="4405" spans="1:20" x14ac:dyDescent="0.25">
      <c r="A4405" s="2" t="s">
        <v>4493</v>
      </c>
      <c r="B4405" s="37"/>
      <c r="C4405" s="38"/>
      <c r="D4405" s="37"/>
      <c r="E4405" s="38"/>
      <c r="F4405" s="10" t="s">
        <v>24</v>
      </c>
      <c r="G4405" s="18" t="s">
        <v>10</v>
      </c>
      <c r="H4405" s="26"/>
      <c r="I4405" s="26"/>
      <c r="J4405" s="26"/>
      <c r="K4405" s="26"/>
      <c r="L4405" s="26"/>
      <c r="M4405" s="26"/>
      <c r="N4405" s="26"/>
      <c r="O4405" s="26">
        <v>60000</v>
      </c>
      <c r="P4405" s="26"/>
      <c r="Q4405" s="26"/>
      <c r="R4405" s="26"/>
      <c r="S4405" s="26"/>
      <c r="T4405" s="26"/>
    </row>
    <row r="4406" spans="1:20" x14ac:dyDescent="0.25">
      <c r="A4406" s="2" t="s">
        <v>4493</v>
      </c>
      <c r="B4406" s="34"/>
      <c r="C4406" s="36"/>
      <c r="D4406" s="34"/>
      <c r="E4406" s="36"/>
      <c r="F4406" s="10" t="s">
        <v>490</v>
      </c>
      <c r="G4406" s="18" t="s">
        <v>10</v>
      </c>
      <c r="H4406" s="26"/>
      <c r="I4406" s="26"/>
      <c r="J4406" s="26"/>
      <c r="K4406" s="26"/>
      <c r="L4406" s="26"/>
      <c r="M4406" s="26"/>
      <c r="N4406" s="26"/>
      <c r="O4406" s="26">
        <v>19000</v>
      </c>
      <c r="P4406" s="26"/>
      <c r="Q4406" s="26"/>
      <c r="R4406" s="26"/>
      <c r="S4406" s="26"/>
      <c r="T4406" s="26"/>
    </row>
    <row r="4407" spans="1:20" x14ac:dyDescent="0.25">
      <c r="A4407" s="2" t="s">
        <v>4493</v>
      </c>
      <c r="B4407" s="10" t="s">
        <v>1960</v>
      </c>
      <c r="C4407" s="10"/>
      <c r="D4407" s="10"/>
      <c r="E4407" s="10"/>
      <c r="F4407" s="10"/>
      <c r="G4407" s="10"/>
      <c r="H4407" s="27"/>
      <c r="I4407" s="27"/>
      <c r="J4407" s="27"/>
      <c r="K4407" s="27"/>
      <c r="L4407" s="27"/>
      <c r="M4407" s="27"/>
      <c r="N4407" s="27">
        <f>SUM(N4397:N4406)</f>
        <v>348428</v>
      </c>
      <c r="O4407" s="27">
        <f>SUM(O4397:O4406)</f>
        <v>348428</v>
      </c>
      <c r="P4407" s="27"/>
      <c r="Q4407" s="27"/>
      <c r="R4407" s="27"/>
      <c r="S4407" s="27"/>
      <c r="T4407" s="27"/>
    </row>
    <row r="4408" spans="1:20" x14ac:dyDescent="0.25">
      <c r="A4408" s="2" t="s">
        <v>4493</v>
      </c>
      <c r="B4408" s="33">
        <v>9084525</v>
      </c>
      <c r="C4408" s="35" t="s">
        <v>56</v>
      </c>
      <c r="D4408" s="33" t="s">
        <v>947</v>
      </c>
      <c r="E4408" s="35" t="s">
        <v>948</v>
      </c>
      <c r="F4408" s="10" t="s">
        <v>170</v>
      </c>
      <c r="G4408" s="18" t="s">
        <v>10</v>
      </c>
      <c r="H4408" s="26"/>
      <c r="I4408" s="26"/>
      <c r="J4408" s="26"/>
      <c r="K4408" s="26"/>
      <c r="L4408" s="26"/>
      <c r="M4408" s="26"/>
      <c r="N4408" s="26">
        <v>500000</v>
      </c>
      <c r="O4408" s="26"/>
      <c r="P4408" s="26"/>
      <c r="Q4408" s="26"/>
      <c r="R4408" s="26"/>
      <c r="S4408" s="26"/>
      <c r="T4408" s="26"/>
    </row>
    <row r="4409" spans="1:20" x14ac:dyDescent="0.25">
      <c r="A4409" s="2" t="s">
        <v>4493</v>
      </c>
      <c r="B4409" s="37"/>
      <c r="C4409" s="38"/>
      <c r="D4409" s="37"/>
      <c r="E4409" s="38"/>
      <c r="F4409" s="10" t="s">
        <v>9</v>
      </c>
      <c r="G4409" s="18" t="s">
        <v>10</v>
      </c>
      <c r="H4409" s="26"/>
      <c r="I4409" s="26"/>
      <c r="J4409" s="26"/>
      <c r="K4409" s="26"/>
      <c r="L4409" s="26"/>
      <c r="M4409" s="26"/>
      <c r="N4409" s="26"/>
      <c r="O4409" s="26">
        <v>300000</v>
      </c>
      <c r="P4409" s="26"/>
      <c r="Q4409" s="26"/>
      <c r="R4409" s="26"/>
      <c r="S4409" s="26"/>
      <c r="T4409" s="26"/>
    </row>
    <row r="4410" spans="1:20" x14ac:dyDescent="0.25">
      <c r="A4410" s="2" t="s">
        <v>4493</v>
      </c>
      <c r="B4410" s="37"/>
      <c r="C4410" s="38"/>
      <c r="D4410" s="37"/>
      <c r="E4410" s="38"/>
      <c r="F4410" s="10" t="s">
        <v>11</v>
      </c>
      <c r="G4410" s="18" t="s">
        <v>10</v>
      </c>
      <c r="H4410" s="26"/>
      <c r="I4410" s="26"/>
      <c r="J4410" s="26"/>
      <c r="K4410" s="26"/>
      <c r="L4410" s="26"/>
      <c r="M4410" s="26"/>
      <c r="N4410" s="26">
        <v>300000</v>
      </c>
      <c r="O4410" s="26"/>
      <c r="P4410" s="26"/>
      <c r="Q4410" s="26"/>
      <c r="R4410" s="26"/>
      <c r="S4410" s="26"/>
      <c r="T4410" s="26"/>
    </row>
    <row r="4411" spans="1:20" x14ac:dyDescent="0.25">
      <c r="A4411" s="2" t="s">
        <v>4493</v>
      </c>
      <c r="B4411" s="37"/>
      <c r="C4411" s="38"/>
      <c r="D4411" s="37"/>
      <c r="E4411" s="38"/>
      <c r="F4411" s="10" t="s">
        <v>14</v>
      </c>
      <c r="G4411" s="18" t="s">
        <v>10</v>
      </c>
      <c r="H4411" s="26"/>
      <c r="I4411" s="26"/>
      <c r="J4411" s="26"/>
      <c r="K4411" s="26"/>
      <c r="L4411" s="26"/>
      <c r="M4411" s="26"/>
      <c r="N4411" s="26"/>
      <c r="O4411" s="26">
        <v>200000</v>
      </c>
      <c r="P4411" s="26"/>
      <c r="Q4411" s="26"/>
      <c r="R4411" s="26"/>
      <c r="S4411" s="26"/>
      <c r="T4411" s="26"/>
    </row>
    <row r="4412" spans="1:20" x14ac:dyDescent="0.25">
      <c r="A4412" s="2" t="s">
        <v>4493</v>
      </c>
      <c r="B4412" s="34"/>
      <c r="C4412" s="36"/>
      <c r="D4412" s="34"/>
      <c r="E4412" s="36"/>
      <c r="F4412" s="10" t="s">
        <v>22</v>
      </c>
      <c r="G4412" s="18" t="s">
        <v>10</v>
      </c>
      <c r="H4412" s="26"/>
      <c r="I4412" s="26"/>
      <c r="J4412" s="26"/>
      <c r="K4412" s="26"/>
      <c r="L4412" s="26"/>
      <c r="M4412" s="26"/>
      <c r="N4412" s="26"/>
      <c r="O4412" s="26">
        <v>300000</v>
      </c>
      <c r="P4412" s="26"/>
      <c r="Q4412" s="26"/>
      <c r="R4412" s="26"/>
      <c r="S4412" s="26"/>
      <c r="T4412" s="26"/>
    </row>
    <row r="4413" spans="1:20" x14ac:dyDescent="0.25">
      <c r="A4413" s="2" t="s">
        <v>4493</v>
      </c>
      <c r="B4413" s="10" t="s">
        <v>1961</v>
      </c>
      <c r="C4413" s="10"/>
      <c r="D4413" s="10"/>
      <c r="E4413" s="10"/>
      <c r="F4413" s="10"/>
      <c r="G4413" s="10"/>
      <c r="H4413" s="27"/>
      <c r="I4413" s="27"/>
      <c r="J4413" s="27"/>
      <c r="K4413" s="27"/>
      <c r="L4413" s="27"/>
      <c r="M4413" s="27"/>
      <c r="N4413" s="27">
        <f>SUM(N4408:N4412)</f>
        <v>800000</v>
      </c>
      <c r="O4413" s="27">
        <f>SUM(O4408:O4412)</f>
        <v>800000</v>
      </c>
      <c r="P4413" s="27"/>
      <c r="Q4413" s="27"/>
      <c r="R4413" s="27"/>
      <c r="S4413" s="27"/>
      <c r="T4413" s="27"/>
    </row>
    <row r="4414" spans="1:20" x14ac:dyDescent="0.25">
      <c r="A4414" s="2" t="s">
        <v>4493</v>
      </c>
      <c r="B4414" s="33">
        <v>9062890</v>
      </c>
      <c r="C4414" s="35" t="s">
        <v>432</v>
      </c>
      <c r="D4414" s="33" t="s">
        <v>697</v>
      </c>
      <c r="E4414" s="35" t="s">
        <v>698</v>
      </c>
      <c r="F4414" s="10" t="s">
        <v>44</v>
      </c>
      <c r="G4414" s="18" t="s">
        <v>10</v>
      </c>
      <c r="H4414" s="26"/>
      <c r="I4414" s="26"/>
      <c r="J4414" s="26"/>
      <c r="K4414" s="26"/>
      <c r="L4414" s="26"/>
      <c r="M4414" s="26"/>
      <c r="N4414" s="26">
        <v>750000</v>
      </c>
      <c r="O4414" s="26"/>
      <c r="P4414" s="26"/>
      <c r="Q4414" s="26"/>
      <c r="R4414" s="26"/>
      <c r="S4414" s="26"/>
      <c r="T4414" s="26"/>
    </row>
    <row r="4415" spans="1:20" x14ac:dyDescent="0.25">
      <c r="A4415" s="2" t="s">
        <v>4493</v>
      </c>
      <c r="B4415" s="34"/>
      <c r="C4415" s="36"/>
      <c r="D4415" s="34"/>
      <c r="E4415" s="36"/>
      <c r="F4415" s="10" t="s">
        <v>22</v>
      </c>
      <c r="G4415" s="18" t="s">
        <v>10</v>
      </c>
      <c r="H4415" s="26"/>
      <c r="I4415" s="26"/>
      <c r="J4415" s="26"/>
      <c r="K4415" s="26"/>
      <c r="L4415" s="26"/>
      <c r="M4415" s="26"/>
      <c r="N4415" s="26"/>
      <c r="O4415" s="26">
        <v>750000</v>
      </c>
      <c r="P4415" s="26"/>
      <c r="Q4415" s="26"/>
      <c r="R4415" s="26"/>
      <c r="S4415" s="26"/>
      <c r="T4415" s="26"/>
    </row>
    <row r="4416" spans="1:20" x14ac:dyDescent="0.25">
      <c r="A4416" s="2" t="s">
        <v>4493</v>
      </c>
      <c r="B4416" s="10" t="s">
        <v>1962</v>
      </c>
      <c r="C4416" s="10"/>
      <c r="D4416" s="10"/>
      <c r="E4416" s="10"/>
      <c r="F4416" s="10"/>
      <c r="G4416" s="10"/>
      <c r="H4416" s="27"/>
      <c r="I4416" s="27"/>
      <c r="J4416" s="27"/>
      <c r="K4416" s="27"/>
      <c r="L4416" s="27"/>
      <c r="M4416" s="27"/>
      <c r="N4416" s="27">
        <f>+N4414</f>
        <v>750000</v>
      </c>
      <c r="O4416" s="27">
        <f>+O4415</f>
        <v>750000</v>
      </c>
      <c r="P4416" s="27"/>
      <c r="Q4416" s="27"/>
      <c r="R4416" s="27"/>
      <c r="S4416" s="27"/>
      <c r="T4416" s="27"/>
    </row>
    <row r="4417" spans="1:20" x14ac:dyDescent="0.25">
      <c r="A4417" s="2" t="s">
        <v>4493</v>
      </c>
      <c r="B4417" s="33">
        <v>9086068</v>
      </c>
      <c r="C4417" s="35" t="s">
        <v>310</v>
      </c>
      <c r="D4417" s="33" t="s">
        <v>311</v>
      </c>
      <c r="E4417" s="35" t="s">
        <v>312</v>
      </c>
      <c r="F4417" s="10" t="s">
        <v>102</v>
      </c>
      <c r="G4417" s="18" t="s">
        <v>10</v>
      </c>
      <c r="H4417" s="26"/>
      <c r="I4417" s="26"/>
      <c r="J4417" s="26"/>
      <c r="K4417" s="26"/>
      <c r="L4417" s="26"/>
      <c r="M4417" s="26"/>
      <c r="N4417" s="26"/>
      <c r="O4417" s="26">
        <v>95000</v>
      </c>
      <c r="P4417" s="26"/>
      <c r="Q4417" s="26"/>
      <c r="R4417" s="26"/>
      <c r="S4417" s="26"/>
      <c r="T4417" s="26"/>
    </row>
    <row r="4418" spans="1:20" x14ac:dyDescent="0.25">
      <c r="A4418" s="2" t="s">
        <v>4493</v>
      </c>
      <c r="B4418" s="37"/>
      <c r="C4418" s="38"/>
      <c r="D4418" s="37"/>
      <c r="E4418" s="38"/>
      <c r="F4418" s="10" t="s">
        <v>53</v>
      </c>
      <c r="G4418" s="18" t="s">
        <v>10</v>
      </c>
      <c r="H4418" s="26"/>
      <c r="I4418" s="26"/>
      <c r="J4418" s="26"/>
      <c r="K4418" s="26"/>
      <c r="L4418" s="26"/>
      <c r="M4418" s="26"/>
      <c r="N4418" s="26"/>
      <c r="O4418" s="26">
        <v>7370</v>
      </c>
      <c r="P4418" s="26"/>
      <c r="Q4418" s="26"/>
      <c r="R4418" s="26"/>
      <c r="S4418" s="26"/>
      <c r="T4418" s="26"/>
    </row>
    <row r="4419" spans="1:20" x14ac:dyDescent="0.25">
      <c r="A4419" s="2" t="s">
        <v>4493</v>
      </c>
      <c r="B4419" s="37"/>
      <c r="C4419" s="38"/>
      <c r="D4419" s="37"/>
      <c r="E4419" s="38"/>
      <c r="F4419" s="10" t="s">
        <v>12</v>
      </c>
      <c r="G4419" s="18" t="s">
        <v>10</v>
      </c>
      <c r="H4419" s="26"/>
      <c r="I4419" s="26"/>
      <c r="J4419" s="26"/>
      <c r="K4419" s="26"/>
      <c r="L4419" s="26"/>
      <c r="M4419" s="26"/>
      <c r="N4419" s="26"/>
      <c r="O4419" s="26">
        <v>37295</v>
      </c>
      <c r="P4419" s="26"/>
      <c r="Q4419" s="26"/>
      <c r="R4419" s="26"/>
      <c r="S4419" s="26"/>
      <c r="T4419" s="26"/>
    </row>
    <row r="4420" spans="1:20" x14ac:dyDescent="0.25">
      <c r="A4420" s="2" t="s">
        <v>4493</v>
      </c>
      <c r="B4420" s="37"/>
      <c r="C4420" s="38"/>
      <c r="D4420" s="37"/>
      <c r="E4420" s="38"/>
      <c r="F4420" s="10" t="s">
        <v>13</v>
      </c>
      <c r="G4420" s="18" t="s">
        <v>10</v>
      </c>
      <c r="H4420" s="26"/>
      <c r="I4420" s="26"/>
      <c r="J4420" s="26"/>
      <c r="K4420" s="26"/>
      <c r="L4420" s="26"/>
      <c r="M4420" s="26"/>
      <c r="N4420" s="26"/>
      <c r="O4420" s="26">
        <v>530000</v>
      </c>
      <c r="P4420" s="26"/>
      <c r="Q4420" s="26"/>
      <c r="R4420" s="26"/>
      <c r="S4420" s="26"/>
      <c r="T4420" s="26"/>
    </row>
    <row r="4421" spans="1:20" x14ac:dyDescent="0.25">
      <c r="A4421" s="2" t="s">
        <v>4493</v>
      </c>
      <c r="B4421" s="37"/>
      <c r="C4421" s="38"/>
      <c r="D4421" s="37"/>
      <c r="E4421" s="38"/>
      <c r="F4421" s="10" t="s">
        <v>20</v>
      </c>
      <c r="G4421" s="18" t="s">
        <v>10</v>
      </c>
      <c r="H4421" s="26"/>
      <c r="I4421" s="26"/>
      <c r="J4421" s="26"/>
      <c r="K4421" s="26"/>
      <c r="L4421" s="26"/>
      <c r="M4421" s="26"/>
      <c r="N4421" s="26"/>
      <c r="O4421" s="26">
        <v>58889</v>
      </c>
      <c r="P4421" s="26"/>
      <c r="Q4421" s="26"/>
      <c r="R4421" s="26"/>
      <c r="S4421" s="26"/>
      <c r="T4421" s="26"/>
    </row>
    <row r="4422" spans="1:20" x14ac:dyDescent="0.25">
      <c r="A4422" s="2" t="s">
        <v>4493</v>
      </c>
      <c r="B4422" s="37"/>
      <c r="C4422" s="38"/>
      <c r="D4422" s="34"/>
      <c r="E4422" s="36"/>
      <c r="F4422" s="10" t="s">
        <v>188</v>
      </c>
      <c r="G4422" s="18" t="s">
        <v>10</v>
      </c>
      <c r="H4422" s="26"/>
      <c r="I4422" s="26"/>
      <c r="J4422" s="26"/>
      <c r="K4422" s="26"/>
      <c r="L4422" s="26"/>
      <c r="M4422" s="26"/>
      <c r="N4422" s="26"/>
      <c r="O4422" s="26">
        <v>1891447</v>
      </c>
      <c r="P4422" s="26"/>
      <c r="Q4422" s="26"/>
      <c r="R4422" s="26"/>
      <c r="S4422" s="26"/>
      <c r="T4422" s="26"/>
    </row>
    <row r="4423" spans="1:20" x14ac:dyDescent="0.25">
      <c r="A4423" s="2" t="s">
        <v>4493</v>
      </c>
      <c r="B4423" s="34"/>
      <c r="C4423" s="36"/>
      <c r="D4423" s="10" t="s">
        <v>1736</v>
      </c>
      <c r="E4423" s="18" t="s">
        <v>1737</v>
      </c>
      <c r="F4423" s="10" t="s">
        <v>515</v>
      </c>
      <c r="G4423" s="18" t="s">
        <v>10</v>
      </c>
      <c r="H4423" s="26"/>
      <c r="I4423" s="26"/>
      <c r="J4423" s="26"/>
      <c r="K4423" s="26"/>
      <c r="L4423" s="26"/>
      <c r="M4423" s="26"/>
      <c r="N4423" s="26">
        <v>2620001</v>
      </c>
      <c r="O4423" s="26"/>
      <c r="P4423" s="26"/>
      <c r="Q4423" s="26"/>
      <c r="R4423" s="26"/>
      <c r="S4423" s="26"/>
      <c r="T4423" s="26"/>
    </row>
    <row r="4424" spans="1:20" x14ac:dyDescent="0.25">
      <c r="A4424" s="2" t="s">
        <v>4493</v>
      </c>
      <c r="B4424" s="10" t="s">
        <v>1963</v>
      </c>
      <c r="C4424" s="10"/>
      <c r="D4424" s="10"/>
      <c r="E4424" s="10"/>
      <c r="F4424" s="10"/>
      <c r="G4424" s="10"/>
      <c r="H4424" s="27"/>
      <c r="I4424" s="27"/>
      <c r="J4424" s="27"/>
      <c r="K4424" s="27"/>
      <c r="L4424" s="27"/>
      <c r="M4424" s="27"/>
      <c r="N4424" s="27">
        <f>SUM(N4417:N4423)</f>
        <v>2620001</v>
      </c>
      <c r="O4424" s="27">
        <f>SUM(O4417:O4423)</f>
        <v>2620001</v>
      </c>
      <c r="P4424" s="27"/>
      <c r="Q4424" s="27"/>
      <c r="R4424" s="27"/>
      <c r="S4424" s="27"/>
      <c r="T4424" s="27"/>
    </row>
    <row r="4425" spans="1:20" x14ac:dyDescent="0.25">
      <c r="A4425" s="2" t="s">
        <v>4493</v>
      </c>
      <c r="B4425" s="33">
        <v>9035091</v>
      </c>
      <c r="C4425" s="35" t="s">
        <v>223</v>
      </c>
      <c r="D4425" s="10" t="s">
        <v>224</v>
      </c>
      <c r="E4425" s="18" t="s">
        <v>225</v>
      </c>
      <c r="F4425" s="10" t="s">
        <v>37</v>
      </c>
      <c r="G4425" s="18" t="s">
        <v>10</v>
      </c>
      <c r="H4425" s="26"/>
      <c r="I4425" s="26"/>
      <c r="J4425" s="26"/>
      <c r="K4425" s="26"/>
      <c r="L4425" s="26"/>
      <c r="M4425" s="26"/>
      <c r="N4425" s="26"/>
      <c r="O4425" s="26">
        <v>1850000</v>
      </c>
      <c r="P4425" s="26"/>
      <c r="Q4425" s="26"/>
      <c r="R4425" s="26"/>
      <c r="S4425" s="26"/>
      <c r="T4425" s="26"/>
    </row>
    <row r="4426" spans="1:20" x14ac:dyDescent="0.25">
      <c r="A4426" s="2" t="s">
        <v>4493</v>
      </c>
      <c r="B4426" s="34"/>
      <c r="C4426" s="36"/>
      <c r="D4426" s="10" t="s">
        <v>1242</v>
      </c>
      <c r="E4426" s="18" t="s">
        <v>1243</v>
      </c>
      <c r="F4426" s="10" t="s">
        <v>37</v>
      </c>
      <c r="G4426" s="18" t="s">
        <v>10</v>
      </c>
      <c r="H4426" s="26"/>
      <c r="I4426" s="26"/>
      <c r="J4426" s="26"/>
      <c r="K4426" s="26"/>
      <c r="L4426" s="26"/>
      <c r="M4426" s="26"/>
      <c r="N4426" s="26">
        <v>1850000</v>
      </c>
      <c r="O4426" s="26"/>
      <c r="P4426" s="26"/>
      <c r="Q4426" s="26"/>
      <c r="R4426" s="26"/>
      <c r="S4426" s="26"/>
      <c r="T4426" s="26"/>
    </row>
    <row r="4427" spans="1:20" x14ac:dyDescent="0.25">
      <c r="A4427" s="2" t="s">
        <v>4493</v>
      </c>
      <c r="B4427" s="10" t="s">
        <v>1964</v>
      </c>
      <c r="C4427" s="10"/>
      <c r="D4427" s="10"/>
      <c r="E4427" s="10"/>
      <c r="F4427" s="10"/>
      <c r="G4427" s="10"/>
      <c r="H4427" s="27"/>
      <c r="I4427" s="27"/>
      <c r="J4427" s="27"/>
      <c r="K4427" s="27"/>
      <c r="L4427" s="27"/>
      <c r="M4427" s="27"/>
      <c r="N4427" s="27">
        <f>+N4426</f>
        <v>1850000</v>
      </c>
      <c r="O4427" s="27">
        <f>+O4425</f>
        <v>1850000</v>
      </c>
      <c r="P4427" s="27"/>
      <c r="Q4427" s="27"/>
      <c r="R4427" s="27"/>
      <c r="S4427" s="27"/>
      <c r="T4427" s="27"/>
    </row>
    <row r="4428" spans="1:20" x14ac:dyDescent="0.25">
      <c r="A4428" s="2" t="s">
        <v>4493</v>
      </c>
      <c r="B4428" s="33">
        <v>9117791</v>
      </c>
      <c r="C4428" s="35" t="s">
        <v>310</v>
      </c>
      <c r="D4428" s="33" t="s">
        <v>400</v>
      </c>
      <c r="E4428" s="35" t="s">
        <v>401</v>
      </c>
      <c r="F4428" s="10" t="s">
        <v>13</v>
      </c>
      <c r="G4428" s="18" t="s">
        <v>10</v>
      </c>
      <c r="H4428" s="26"/>
      <c r="I4428" s="26"/>
      <c r="J4428" s="26"/>
      <c r="K4428" s="26"/>
      <c r="L4428" s="26"/>
      <c r="M4428" s="26"/>
      <c r="N4428" s="26"/>
      <c r="O4428" s="26">
        <v>1000000</v>
      </c>
      <c r="P4428" s="26"/>
      <c r="Q4428" s="26"/>
      <c r="R4428" s="26"/>
      <c r="S4428" s="26"/>
      <c r="T4428" s="26"/>
    </row>
    <row r="4429" spans="1:20" x14ac:dyDescent="0.25">
      <c r="A4429" s="2" t="s">
        <v>4493</v>
      </c>
      <c r="B4429" s="37"/>
      <c r="C4429" s="38"/>
      <c r="D4429" s="37"/>
      <c r="E4429" s="38"/>
      <c r="F4429" s="10" t="s">
        <v>22</v>
      </c>
      <c r="G4429" s="18" t="s">
        <v>10</v>
      </c>
      <c r="H4429" s="26"/>
      <c r="I4429" s="26"/>
      <c r="J4429" s="26"/>
      <c r="K4429" s="26"/>
      <c r="L4429" s="26"/>
      <c r="M4429" s="26"/>
      <c r="N4429" s="26"/>
      <c r="O4429" s="26">
        <v>1089704</v>
      </c>
      <c r="P4429" s="26"/>
      <c r="Q4429" s="26"/>
      <c r="R4429" s="26"/>
      <c r="S4429" s="26"/>
      <c r="T4429" s="26"/>
    </row>
    <row r="4430" spans="1:20" x14ac:dyDescent="0.25">
      <c r="A4430" s="2" t="s">
        <v>4493</v>
      </c>
      <c r="B4430" s="37"/>
      <c r="C4430" s="38"/>
      <c r="D4430" s="37"/>
      <c r="E4430" s="38"/>
      <c r="F4430" s="10" t="s">
        <v>188</v>
      </c>
      <c r="G4430" s="18" t="s">
        <v>10</v>
      </c>
      <c r="H4430" s="26"/>
      <c r="I4430" s="26"/>
      <c r="J4430" s="26"/>
      <c r="K4430" s="26"/>
      <c r="L4430" s="26"/>
      <c r="M4430" s="26"/>
      <c r="N4430" s="26">
        <v>3039704</v>
      </c>
      <c r="O4430" s="26"/>
      <c r="P4430" s="26"/>
      <c r="Q4430" s="26"/>
      <c r="R4430" s="26"/>
      <c r="S4430" s="26"/>
      <c r="T4430" s="26"/>
    </row>
    <row r="4431" spans="1:20" x14ac:dyDescent="0.25">
      <c r="A4431" s="2" t="s">
        <v>4493</v>
      </c>
      <c r="B4431" s="34"/>
      <c r="C4431" s="36"/>
      <c r="D4431" s="34"/>
      <c r="E4431" s="36"/>
      <c r="F4431" s="10" t="s">
        <v>515</v>
      </c>
      <c r="G4431" s="18" t="s">
        <v>10</v>
      </c>
      <c r="H4431" s="26"/>
      <c r="I4431" s="26"/>
      <c r="J4431" s="26"/>
      <c r="K4431" s="26"/>
      <c r="L4431" s="26"/>
      <c r="M4431" s="26"/>
      <c r="N4431" s="26"/>
      <c r="O4431" s="26">
        <v>950000</v>
      </c>
      <c r="P4431" s="26"/>
      <c r="Q4431" s="26"/>
      <c r="R4431" s="26"/>
      <c r="S4431" s="26"/>
      <c r="T4431" s="26"/>
    </row>
    <row r="4432" spans="1:20" x14ac:dyDescent="0.25">
      <c r="A4432" s="2" t="s">
        <v>4493</v>
      </c>
      <c r="B4432" s="10" t="s">
        <v>1965</v>
      </c>
      <c r="C4432" s="10"/>
      <c r="D4432" s="10"/>
      <c r="E4432" s="10"/>
      <c r="F4432" s="10"/>
      <c r="G4432" s="10"/>
      <c r="H4432" s="27"/>
      <c r="I4432" s="27"/>
      <c r="J4432" s="27"/>
      <c r="K4432" s="27"/>
      <c r="L4432" s="27"/>
      <c r="M4432" s="27"/>
      <c r="N4432" s="27">
        <f>SUM(N4428:N4431)</f>
        <v>3039704</v>
      </c>
      <c r="O4432" s="27">
        <f>SUM(O4428:O4431)</f>
        <v>3039704</v>
      </c>
      <c r="P4432" s="27"/>
      <c r="Q4432" s="27"/>
      <c r="R4432" s="27"/>
      <c r="S4432" s="27"/>
      <c r="T4432" s="27"/>
    </row>
    <row r="4433" spans="1:20" x14ac:dyDescent="0.25">
      <c r="A4433" s="2" t="s">
        <v>4493</v>
      </c>
      <c r="B4433" s="33">
        <v>9062923</v>
      </c>
      <c r="C4433" s="35" t="s">
        <v>612</v>
      </c>
      <c r="D4433" s="33" t="s">
        <v>683</v>
      </c>
      <c r="E4433" s="35" t="s">
        <v>684</v>
      </c>
      <c r="F4433" s="10" t="s">
        <v>44</v>
      </c>
      <c r="G4433" s="18" t="s">
        <v>10</v>
      </c>
      <c r="H4433" s="26"/>
      <c r="I4433" s="26"/>
      <c r="J4433" s="26"/>
      <c r="K4433" s="26"/>
      <c r="L4433" s="26"/>
      <c r="M4433" s="26"/>
      <c r="N4433" s="26">
        <v>1978350</v>
      </c>
      <c r="O4433" s="26"/>
      <c r="P4433" s="26"/>
      <c r="Q4433" s="26"/>
      <c r="R4433" s="26"/>
      <c r="S4433" s="26"/>
      <c r="T4433" s="26"/>
    </row>
    <row r="4434" spans="1:20" x14ac:dyDescent="0.25">
      <c r="A4434" s="2" t="s">
        <v>4493</v>
      </c>
      <c r="B4434" s="37"/>
      <c r="C4434" s="38"/>
      <c r="D4434" s="37"/>
      <c r="E4434" s="38"/>
      <c r="F4434" s="10" t="s">
        <v>47</v>
      </c>
      <c r="G4434" s="18" t="s">
        <v>10</v>
      </c>
      <c r="H4434" s="26"/>
      <c r="I4434" s="26"/>
      <c r="J4434" s="26"/>
      <c r="K4434" s="26"/>
      <c r="L4434" s="26"/>
      <c r="M4434" s="26"/>
      <c r="N4434" s="26">
        <v>103650</v>
      </c>
      <c r="O4434" s="26"/>
      <c r="P4434" s="26"/>
      <c r="Q4434" s="26"/>
      <c r="R4434" s="26"/>
      <c r="S4434" s="26"/>
      <c r="T4434" s="26"/>
    </row>
    <row r="4435" spans="1:20" x14ac:dyDescent="0.25">
      <c r="A4435" s="2" t="s">
        <v>4493</v>
      </c>
      <c r="B4435" s="37"/>
      <c r="C4435" s="38"/>
      <c r="D4435" s="37"/>
      <c r="E4435" s="38"/>
      <c r="F4435" s="10" t="s">
        <v>18</v>
      </c>
      <c r="G4435" s="18" t="s">
        <v>10</v>
      </c>
      <c r="H4435" s="26"/>
      <c r="I4435" s="26"/>
      <c r="J4435" s="26"/>
      <c r="K4435" s="26"/>
      <c r="L4435" s="26"/>
      <c r="M4435" s="26"/>
      <c r="N4435" s="26"/>
      <c r="O4435" s="26">
        <v>300000</v>
      </c>
      <c r="P4435" s="26"/>
      <c r="Q4435" s="26"/>
      <c r="R4435" s="26"/>
      <c r="S4435" s="26"/>
      <c r="T4435" s="26"/>
    </row>
    <row r="4436" spans="1:20" x14ac:dyDescent="0.25">
      <c r="A4436" s="2" t="s">
        <v>4493</v>
      </c>
      <c r="B4436" s="37"/>
      <c r="C4436" s="38"/>
      <c r="D4436" s="37"/>
      <c r="E4436" s="38"/>
      <c r="F4436" s="10" t="s">
        <v>96</v>
      </c>
      <c r="G4436" s="18" t="s">
        <v>10</v>
      </c>
      <c r="H4436" s="26"/>
      <c r="I4436" s="26"/>
      <c r="J4436" s="26"/>
      <c r="K4436" s="26"/>
      <c r="L4436" s="26"/>
      <c r="M4436" s="26"/>
      <c r="N4436" s="26"/>
      <c r="O4436" s="26">
        <v>300000</v>
      </c>
      <c r="P4436" s="26"/>
      <c r="Q4436" s="26"/>
      <c r="R4436" s="26"/>
      <c r="S4436" s="26"/>
      <c r="T4436" s="26"/>
    </row>
    <row r="4437" spans="1:20" x14ac:dyDescent="0.25">
      <c r="A4437" s="2" t="s">
        <v>4493</v>
      </c>
      <c r="B4437" s="37"/>
      <c r="C4437" s="38"/>
      <c r="D4437" s="37"/>
      <c r="E4437" s="38"/>
      <c r="F4437" s="10" t="s">
        <v>417</v>
      </c>
      <c r="G4437" s="18" t="s">
        <v>10</v>
      </c>
      <c r="H4437" s="26"/>
      <c r="I4437" s="26"/>
      <c r="J4437" s="26"/>
      <c r="K4437" s="26"/>
      <c r="L4437" s="26"/>
      <c r="M4437" s="26"/>
      <c r="N4437" s="26"/>
      <c r="O4437" s="26">
        <v>3000000</v>
      </c>
      <c r="P4437" s="26"/>
      <c r="Q4437" s="26"/>
      <c r="R4437" s="26"/>
      <c r="S4437" s="26"/>
      <c r="T4437" s="26"/>
    </row>
    <row r="4438" spans="1:20" x14ac:dyDescent="0.25">
      <c r="A4438" s="2" t="s">
        <v>4493</v>
      </c>
      <c r="B4438" s="34"/>
      <c r="C4438" s="36"/>
      <c r="D4438" s="34"/>
      <c r="E4438" s="36"/>
      <c r="F4438" s="10" t="s">
        <v>384</v>
      </c>
      <c r="G4438" s="18" t="s">
        <v>10</v>
      </c>
      <c r="H4438" s="26"/>
      <c r="I4438" s="26"/>
      <c r="J4438" s="26"/>
      <c r="K4438" s="26"/>
      <c r="L4438" s="26"/>
      <c r="M4438" s="26"/>
      <c r="N4438" s="26">
        <v>1518000</v>
      </c>
      <c r="O4438" s="26"/>
      <c r="P4438" s="26"/>
      <c r="Q4438" s="26"/>
      <c r="R4438" s="26"/>
      <c r="S4438" s="26"/>
      <c r="T4438" s="26"/>
    </row>
    <row r="4439" spans="1:20" x14ac:dyDescent="0.25">
      <c r="A4439" s="2" t="s">
        <v>4493</v>
      </c>
      <c r="B4439" s="10" t="s">
        <v>1966</v>
      </c>
      <c r="C4439" s="10"/>
      <c r="D4439" s="10"/>
      <c r="E4439" s="10"/>
      <c r="F4439" s="10"/>
      <c r="G4439" s="10"/>
      <c r="H4439" s="27"/>
      <c r="I4439" s="27"/>
      <c r="J4439" s="27"/>
      <c r="K4439" s="27"/>
      <c r="L4439" s="27"/>
      <c r="M4439" s="27"/>
      <c r="N4439" s="27">
        <f>SUM(N4433:N4438)</f>
        <v>3600000</v>
      </c>
      <c r="O4439" s="27">
        <f>SUM(O4433:O4438)</f>
        <v>3600000</v>
      </c>
      <c r="P4439" s="27"/>
      <c r="Q4439" s="27"/>
      <c r="R4439" s="27"/>
      <c r="S4439" s="27"/>
      <c r="T4439" s="27"/>
    </row>
    <row r="4440" spans="1:20" x14ac:dyDescent="0.25">
      <c r="A4440" s="2" t="s">
        <v>4493</v>
      </c>
      <c r="B4440" s="33">
        <v>9067815</v>
      </c>
      <c r="C4440" s="35" t="s">
        <v>271</v>
      </c>
      <c r="D4440" s="33" t="s">
        <v>689</v>
      </c>
      <c r="E4440" s="35" t="s">
        <v>690</v>
      </c>
      <c r="F4440" s="10" t="s">
        <v>46</v>
      </c>
      <c r="G4440" s="18" t="s">
        <v>10</v>
      </c>
      <c r="H4440" s="26"/>
      <c r="I4440" s="26"/>
      <c r="J4440" s="26"/>
      <c r="K4440" s="26"/>
      <c r="L4440" s="26"/>
      <c r="M4440" s="26"/>
      <c r="N4440" s="26"/>
      <c r="O4440" s="26">
        <v>260976</v>
      </c>
      <c r="P4440" s="26"/>
      <c r="Q4440" s="26"/>
      <c r="R4440" s="26"/>
      <c r="S4440" s="26"/>
      <c r="T4440" s="26"/>
    </row>
    <row r="4441" spans="1:20" x14ac:dyDescent="0.25">
      <c r="A4441" s="2" t="s">
        <v>4493</v>
      </c>
      <c r="B4441" s="37"/>
      <c r="C4441" s="38"/>
      <c r="D4441" s="37"/>
      <c r="E4441" s="38"/>
      <c r="F4441" s="10" t="s">
        <v>47</v>
      </c>
      <c r="G4441" s="18" t="s">
        <v>10</v>
      </c>
      <c r="H4441" s="26"/>
      <c r="I4441" s="26"/>
      <c r="J4441" s="26"/>
      <c r="K4441" s="26"/>
      <c r="L4441" s="26"/>
      <c r="M4441" s="26"/>
      <c r="N4441" s="26"/>
      <c r="O4441" s="26">
        <v>39146</v>
      </c>
      <c r="P4441" s="26"/>
      <c r="Q4441" s="26"/>
      <c r="R4441" s="26"/>
      <c r="S4441" s="26"/>
      <c r="T4441" s="26"/>
    </row>
    <row r="4442" spans="1:20" x14ac:dyDescent="0.25">
      <c r="A4442" s="2" t="s">
        <v>4493</v>
      </c>
      <c r="B4442" s="37"/>
      <c r="C4442" s="38"/>
      <c r="D4442" s="37"/>
      <c r="E4442" s="38"/>
      <c r="F4442" s="10" t="s">
        <v>17</v>
      </c>
      <c r="G4442" s="18" t="s">
        <v>10</v>
      </c>
      <c r="H4442" s="26"/>
      <c r="I4442" s="26"/>
      <c r="J4442" s="26"/>
      <c r="K4442" s="26"/>
      <c r="L4442" s="26"/>
      <c r="M4442" s="26"/>
      <c r="N4442" s="26">
        <v>689770</v>
      </c>
      <c r="O4442" s="26"/>
      <c r="P4442" s="26"/>
      <c r="Q4442" s="26"/>
      <c r="R4442" s="26"/>
      <c r="S4442" s="26"/>
      <c r="T4442" s="26"/>
    </row>
    <row r="4443" spans="1:20" x14ac:dyDescent="0.25">
      <c r="A4443" s="2" t="s">
        <v>4493</v>
      </c>
      <c r="B4443" s="37"/>
      <c r="C4443" s="38"/>
      <c r="D4443" s="37"/>
      <c r="E4443" s="38"/>
      <c r="F4443" s="10" t="s">
        <v>96</v>
      </c>
      <c r="G4443" s="18" t="s">
        <v>10</v>
      </c>
      <c r="H4443" s="26"/>
      <c r="I4443" s="26"/>
      <c r="J4443" s="26"/>
      <c r="K4443" s="26"/>
      <c r="L4443" s="26"/>
      <c r="M4443" s="26"/>
      <c r="N4443" s="26"/>
      <c r="O4443" s="26">
        <v>60541</v>
      </c>
      <c r="P4443" s="26"/>
      <c r="Q4443" s="26"/>
      <c r="R4443" s="26"/>
      <c r="S4443" s="26"/>
      <c r="T4443" s="26"/>
    </row>
    <row r="4444" spans="1:20" x14ac:dyDescent="0.25">
      <c r="A4444" s="2" t="s">
        <v>4493</v>
      </c>
      <c r="B4444" s="37"/>
      <c r="C4444" s="38"/>
      <c r="D4444" s="37"/>
      <c r="E4444" s="38"/>
      <c r="F4444" s="10" t="s">
        <v>22</v>
      </c>
      <c r="G4444" s="18" t="s">
        <v>10</v>
      </c>
      <c r="H4444" s="26"/>
      <c r="I4444" s="26"/>
      <c r="J4444" s="26"/>
      <c r="K4444" s="26"/>
      <c r="L4444" s="26"/>
      <c r="M4444" s="26"/>
      <c r="N4444" s="26"/>
      <c r="O4444" s="26">
        <v>260854</v>
      </c>
      <c r="P4444" s="26"/>
      <c r="Q4444" s="26"/>
      <c r="R4444" s="26"/>
      <c r="S4444" s="26"/>
      <c r="T4444" s="26"/>
    </row>
    <row r="4445" spans="1:20" x14ac:dyDescent="0.25">
      <c r="A4445" s="2" t="s">
        <v>4493</v>
      </c>
      <c r="B4445" s="34"/>
      <c r="C4445" s="36"/>
      <c r="D4445" s="34"/>
      <c r="E4445" s="36"/>
      <c r="F4445" s="10" t="s">
        <v>23</v>
      </c>
      <c r="G4445" s="18" t="s">
        <v>10</v>
      </c>
      <c r="H4445" s="26"/>
      <c r="I4445" s="26"/>
      <c r="J4445" s="26"/>
      <c r="K4445" s="26"/>
      <c r="L4445" s="26"/>
      <c r="M4445" s="26"/>
      <c r="N4445" s="26"/>
      <c r="O4445" s="26">
        <v>68253</v>
      </c>
      <c r="P4445" s="26"/>
      <c r="Q4445" s="26"/>
      <c r="R4445" s="26"/>
      <c r="S4445" s="26"/>
      <c r="T4445" s="26"/>
    </row>
    <row r="4446" spans="1:20" x14ac:dyDescent="0.25">
      <c r="A4446" s="2" t="s">
        <v>4493</v>
      </c>
      <c r="B4446" s="10" t="s">
        <v>1967</v>
      </c>
      <c r="C4446" s="10"/>
      <c r="D4446" s="10"/>
      <c r="E4446" s="10"/>
      <c r="F4446" s="10"/>
      <c r="G4446" s="10"/>
      <c r="H4446" s="27"/>
      <c r="I4446" s="27"/>
      <c r="J4446" s="27"/>
      <c r="K4446" s="27"/>
      <c r="L4446" s="27"/>
      <c r="M4446" s="27"/>
      <c r="N4446" s="27">
        <f>SUM(N4440:N4445)</f>
        <v>689770</v>
      </c>
      <c r="O4446" s="27">
        <f>SUM(O4440:O4445)</f>
        <v>689770</v>
      </c>
      <c r="P4446" s="27"/>
      <c r="Q4446" s="27"/>
      <c r="R4446" s="27"/>
      <c r="S4446" s="27"/>
      <c r="T4446" s="27"/>
    </row>
    <row r="4447" spans="1:20" x14ac:dyDescent="0.25">
      <c r="A4447" s="2" t="s">
        <v>4493</v>
      </c>
      <c r="B4447" s="33">
        <v>9053162</v>
      </c>
      <c r="C4447" s="35" t="s">
        <v>109</v>
      </c>
      <c r="D4447" s="33" t="s">
        <v>114</v>
      </c>
      <c r="E4447" s="35" t="s">
        <v>115</v>
      </c>
      <c r="F4447" s="10" t="s">
        <v>44</v>
      </c>
      <c r="G4447" s="18" t="s">
        <v>10</v>
      </c>
      <c r="H4447" s="26"/>
      <c r="I4447" s="26"/>
      <c r="J4447" s="26"/>
      <c r="K4447" s="26"/>
      <c r="L4447" s="26"/>
      <c r="M4447" s="26"/>
      <c r="N4447" s="26">
        <v>860990</v>
      </c>
      <c r="O4447" s="26"/>
      <c r="P4447" s="26"/>
      <c r="Q4447" s="26"/>
      <c r="R4447" s="26"/>
      <c r="S4447" s="26"/>
      <c r="T4447" s="26"/>
    </row>
    <row r="4448" spans="1:20" x14ac:dyDescent="0.25">
      <c r="A4448" s="2" t="s">
        <v>4493</v>
      </c>
      <c r="B4448" s="37"/>
      <c r="C4448" s="38"/>
      <c r="D4448" s="37"/>
      <c r="E4448" s="38"/>
      <c r="F4448" s="10" t="s">
        <v>47</v>
      </c>
      <c r="G4448" s="18" t="s">
        <v>10</v>
      </c>
      <c r="H4448" s="26"/>
      <c r="I4448" s="26"/>
      <c r="J4448" s="26"/>
      <c r="K4448" s="26"/>
      <c r="L4448" s="26"/>
      <c r="M4448" s="26"/>
      <c r="N4448" s="26">
        <v>350000</v>
      </c>
      <c r="O4448" s="26"/>
      <c r="P4448" s="26"/>
      <c r="Q4448" s="26"/>
      <c r="R4448" s="26"/>
      <c r="S4448" s="26"/>
      <c r="T4448" s="26"/>
    </row>
    <row r="4449" spans="1:20" x14ac:dyDescent="0.25">
      <c r="A4449" s="2" t="s">
        <v>4493</v>
      </c>
      <c r="B4449" s="37"/>
      <c r="C4449" s="38"/>
      <c r="D4449" s="37"/>
      <c r="E4449" s="38"/>
      <c r="F4449" s="10" t="s">
        <v>103</v>
      </c>
      <c r="G4449" s="18" t="s">
        <v>10</v>
      </c>
      <c r="H4449" s="26"/>
      <c r="I4449" s="26"/>
      <c r="J4449" s="26"/>
      <c r="K4449" s="26"/>
      <c r="L4449" s="26"/>
      <c r="M4449" s="26"/>
      <c r="N4449" s="26"/>
      <c r="O4449" s="26">
        <v>57692</v>
      </c>
      <c r="P4449" s="26"/>
      <c r="Q4449" s="26"/>
      <c r="R4449" s="26"/>
      <c r="S4449" s="26"/>
      <c r="T4449" s="26"/>
    </row>
    <row r="4450" spans="1:20" x14ac:dyDescent="0.25">
      <c r="A4450" s="2" t="s">
        <v>4493</v>
      </c>
      <c r="B4450" s="37"/>
      <c r="C4450" s="38"/>
      <c r="D4450" s="37"/>
      <c r="E4450" s="38"/>
      <c r="F4450" s="10" t="s">
        <v>187</v>
      </c>
      <c r="G4450" s="18" t="s">
        <v>10</v>
      </c>
      <c r="H4450" s="26"/>
      <c r="I4450" s="26"/>
      <c r="J4450" s="26"/>
      <c r="K4450" s="26"/>
      <c r="L4450" s="26"/>
      <c r="M4450" s="26"/>
      <c r="N4450" s="26">
        <v>8392</v>
      </c>
      <c r="O4450" s="26"/>
      <c r="P4450" s="26"/>
      <c r="Q4450" s="26"/>
      <c r="R4450" s="26"/>
      <c r="S4450" s="26"/>
      <c r="T4450" s="26"/>
    </row>
    <row r="4451" spans="1:20" x14ac:dyDescent="0.25">
      <c r="A4451" s="2" t="s">
        <v>4493</v>
      </c>
      <c r="B4451" s="37"/>
      <c r="C4451" s="38"/>
      <c r="D4451" s="37"/>
      <c r="E4451" s="38"/>
      <c r="F4451" s="10" t="s">
        <v>53</v>
      </c>
      <c r="G4451" s="18" t="s">
        <v>10</v>
      </c>
      <c r="H4451" s="26"/>
      <c r="I4451" s="26"/>
      <c r="J4451" s="26"/>
      <c r="K4451" s="26"/>
      <c r="L4451" s="26"/>
      <c r="M4451" s="26"/>
      <c r="N4451" s="26"/>
      <c r="O4451" s="26">
        <v>60000</v>
      </c>
      <c r="P4451" s="26"/>
      <c r="Q4451" s="26"/>
      <c r="R4451" s="26"/>
      <c r="S4451" s="26"/>
      <c r="T4451" s="26"/>
    </row>
    <row r="4452" spans="1:20" x14ac:dyDescent="0.25">
      <c r="A4452" s="2" t="s">
        <v>4493</v>
      </c>
      <c r="B4452" s="37"/>
      <c r="C4452" s="38"/>
      <c r="D4452" s="37"/>
      <c r="E4452" s="38"/>
      <c r="F4452" s="10" t="s">
        <v>13</v>
      </c>
      <c r="G4452" s="18" t="s">
        <v>10</v>
      </c>
      <c r="H4452" s="26"/>
      <c r="I4452" s="26"/>
      <c r="J4452" s="26"/>
      <c r="K4452" s="26"/>
      <c r="L4452" s="26"/>
      <c r="M4452" s="26"/>
      <c r="N4452" s="26">
        <v>10300</v>
      </c>
      <c r="O4452" s="26"/>
      <c r="P4452" s="26"/>
      <c r="Q4452" s="26"/>
      <c r="R4452" s="26"/>
      <c r="S4452" s="26"/>
      <c r="T4452" s="26"/>
    </row>
    <row r="4453" spans="1:20" x14ac:dyDescent="0.25">
      <c r="A4453" s="2" t="s">
        <v>4493</v>
      </c>
      <c r="B4453" s="37"/>
      <c r="C4453" s="38"/>
      <c r="D4453" s="37"/>
      <c r="E4453" s="38"/>
      <c r="F4453" s="10" t="s">
        <v>16</v>
      </c>
      <c r="G4453" s="18" t="s">
        <v>10</v>
      </c>
      <c r="H4453" s="26"/>
      <c r="I4453" s="26"/>
      <c r="J4453" s="26"/>
      <c r="K4453" s="26"/>
      <c r="L4453" s="26"/>
      <c r="M4453" s="26"/>
      <c r="N4453" s="26">
        <v>9000</v>
      </c>
      <c r="O4453" s="26"/>
      <c r="P4453" s="26"/>
      <c r="Q4453" s="26"/>
      <c r="R4453" s="26"/>
      <c r="S4453" s="26"/>
      <c r="T4453" s="26"/>
    </row>
    <row r="4454" spans="1:20" x14ac:dyDescent="0.25">
      <c r="A4454" s="2" t="s">
        <v>4493</v>
      </c>
      <c r="B4454" s="37"/>
      <c r="C4454" s="38"/>
      <c r="D4454" s="37"/>
      <c r="E4454" s="38"/>
      <c r="F4454" s="10" t="s">
        <v>20</v>
      </c>
      <c r="G4454" s="18" t="s">
        <v>10</v>
      </c>
      <c r="H4454" s="26"/>
      <c r="I4454" s="26"/>
      <c r="J4454" s="26"/>
      <c r="K4454" s="26"/>
      <c r="L4454" s="26"/>
      <c r="M4454" s="26"/>
      <c r="N4454" s="26"/>
      <c r="O4454" s="26">
        <v>1210990</v>
      </c>
      <c r="P4454" s="26"/>
      <c r="Q4454" s="26"/>
      <c r="R4454" s="26"/>
      <c r="S4454" s="26"/>
      <c r="T4454" s="26"/>
    </row>
    <row r="4455" spans="1:20" x14ac:dyDescent="0.25">
      <c r="A4455" s="2" t="s">
        <v>4493</v>
      </c>
      <c r="B4455" s="34"/>
      <c r="C4455" s="36"/>
      <c r="D4455" s="34"/>
      <c r="E4455" s="36"/>
      <c r="F4455" s="10" t="s">
        <v>21</v>
      </c>
      <c r="G4455" s="18" t="s">
        <v>10</v>
      </c>
      <c r="H4455" s="26"/>
      <c r="I4455" s="26"/>
      <c r="J4455" s="26"/>
      <c r="K4455" s="26"/>
      <c r="L4455" s="26"/>
      <c r="M4455" s="26"/>
      <c r="N4455" s="26">
        <v>90000</v>
      </c>
      <c r="O4455" s="26"/>
      <c r="P4455" s="26"/>
      <c r="Q4455" s="26"/>
      <c r="R4455" s="26"/>
      <c r="S4455" s="26"/>
      <c r="T4455" s="26"/>
    </row>
    <row r="4456" spans="1:20" x14ac:dyDescent="0.25">
      <c r="A4456" s="2" t="s">
        <v>4493</v>
      </c>
      <c r="B4456" s="10" t="s">
        <v>1968</v>
      </c>
      <c r="C4456" s="10"/>
      <c r="D4456" s="10"/>
      <c r="E4456" s="10"/>
      <c r="F4456" s="10"/>
      <c r="G4456" s="10"/>
      <c r="H4456" s="27"/>
      <c r="I4456" s="27"/>
      <c r="J4456" s="27"/>
      <c r="K4456" s="27"/>
      <c r="L4456" s="27"/>
      <c r="M4456" s="27"/>
      <c r="N4456" s="27">
        <f>SUM(N4447:N4455)</f>
        <v>1328682</v>
      </c>
      <c r="O4456" s="27">
        <f>SUM(O4447:O4455)</f>
        <v>1328682</v>
      </c>
      <c r="P4456" s="27"/>
      <c r="Q4456" s="27"/>
      <c r="R4456" s="27"/>
      <c r="S4456" s="27"/>
      <c r="T4456" s="27"/>
    </row>
    <row r="4457" spans="1:20" x14ac:dyDescent="0.25">
      <c r="A4457" s="2" t="s">
        <v>4493</v>
      </c>
      <c r="B4457" s="33">
        <v>9064003</v>
      </c>
      <c r="C4457" s="35" t="s">
        <v>98</v>
      </c>
      <c r="D4457" s="33" t="s">
        <v>713</v>
      </c>
      <c r="E4457" s="35" t="s">
        <v>714</v>
      </c>
      <c r="F4457" s="10" t="s">
        <v>9</v>
      </c>
      <c r="G4457" s="18" t="s">
        <v>10</v>
      </c>
      <c r="H4457" s="26"/>
      <c r="I4457" s="26"/>
      <c r="J4457" s="26"/>
      <c r="K4457" s="26"/>
      <c r="L4457" s="26"/>
      <c r="M4457" s="26"/>
      <c r="N4457" s="26"/>
      <c r="O4457" s="26">
        <v>60000</v>
      </c>
      <c r="P4457" s="26"/>
      <c r="Q4457" s="26"/>
      <c r="R4457" s="26"/>
      <c r="S4457" s="26"/>
      <c r="T4457" s="26"/>
    </row>
    <row r="4458" spans="1:20" x14ac:dyDescent="0.25">
      <c r="A4458" s="2" t="s">
        <v>4493</v>
      </c>
      <c r="B4458" s="37"/>
      <c r="C4458" s="38"/>
      <c r="D4458" s="37"/>
      <c r="E4458" s="38"/>
      <c r="F4458" s="10" t="s">
        <v>11</v>
      </c>
      <c r="G4458" s="18" t="s">
        <v>10</v>
      </c>
      <c r="H4458" s="26"/>
      <c r="I4458" s="26"/>
      <c r="J4458" s="26"/>
      <c r="K4458" s="26"/>
      <c r="L4458" s="26"/>
      <c r="M4458" s="26"/>
      <c r="N4458" s="26"/>
      <c r="O4458" s="26">
        <v>72000</v>
      </c>
      <c r="P4458" s="26"/>
      <c r="Q4458" s="26"/>
      <c r="R4458" s="26"/>
      <c r="S4458" s="26"/>
      <c r="T4458" s="26"/>
    </row>
    <row r="4459" spans="1:20" x14ac:dyDescent="0.25">
      <c r="A4459" s="2" t="s">
        <v>4493</v>
      </c>
      <c r="B4459" s="37"/>
      <c r="C4459" s="38"/>
      <c r="D4459" s="37"/>
      <c r="E4459" s="38"/>
      <c r="F4459" s="10" t="s">
        <v>12</v>
      </c>
      <c r="G4459" s="18" t="s">
        <v>10</v>
      </c>
      <c r="H4459" s="26"/>
      <c r="I4459" s="26"/>
      <c r="J4459" s="26"/>
      <c r="K4459" s="26"/>
      <c r="L4459" s="26"/>
      <c r="M4459" s="26"/>
      <c r="N4459" s="26">
        <v>439278</v>
      </c>
      <c r="O4459" s="26"/>
      <c r="P4459" s="26"/>
      <c r="Q4459" s="26"/>
      <c r="R4459" s="26"/>
      <c r="S4459" s="26"/>
      <c r="T4459" s="26"/>
    </row>
    <row r="4460" spans="1:20" x14ac:dyDescent="0.25">
      <c r="A4460" s="2" t="s">
        <v>4493</v>
      </c>
      <c r="B4460" s="37"/>
      <c r="C4460" s="38"/>
      <c r="D4460" s="37"/>
      <c r="E4460" s="38"/>
      <c r="F4460" s="10" t="s">
        <v>15</v>
      </c>
      <c r="G4460" s="18" t="s">
        <v>10</v>
      </c>
      <c r="H4460" s="26"/>
      <c r="I4460" s="26"/>
      <c r="J4460" s="26"/>
      <c r="K4460" s="26"/>
      <c r="L4460" s="26"/>
      <c r="M4460" s="26"/>
      <c r="N4460" s="26"/>
      <c r="O4460" s="26">
        <v>7278</v>
      </c>
      <c r="P4460" s="26"/>
      <c r="Q4460" s="26"/>
      <c r="R4460" s="26"/>
      <c r="S4460" s="26"/>
      <c r="T4460" s="26"/>
    </row>
    <row r="4461" spans="1:20" x14ac:dyDescent="0.25">
      <c r="A4461" s="2" t="s">
        <v>4493</v>
      </c>
      <c r="B4461" s="34"/>
      <c r="C4461" s="36"/>
      <c r="D4461" s="34"/>
      <c r="E4461" s="36"/>
      <c r="F4461" s="10" t="s">
        <v>20</v>
      </c>
      <c r="G4461" s="18" t="s">
        <v>10</v>
      </c>
      <c r="H4461" s="26"/>
      <c r="I4461" s="26"/>
      <c r="J4461" s="26"/>
      <c r="K4461" s="26"/>
      <c r="L4461" s="26"/>
      <c r="M4461" s="26"/>
      <c r="N4461" s="26"/>
      <c r="O4461" s="26">
        <v>300000</v>
      </c>
      <c r="P4461" s="26"/>
      <c r="Q4461" s="26"/>
      <c r="R4461" s="26"/>
      <c r="S4461" s="26"/>
      <c r="T4461" s="26"/>
    </row>
    <row r="4462" spans="1:20" x14ac:dyDescent="0.25">
      <c r="A4462" s="2" t="s">
        <v>4493</v>
      </c>
      <c r="B4462" s="10" t="s">
        <v>1969</v>
      </c>
      <c r="C4462" s="10"/>
      <c r="D4462" s="10"/>
      <c r="E4462" s="10"/>
      <c r="F4462" s="10"/>
      <c r="G4462" s="10"/>
      <c r="H4462" s="27"/>
      <c r="I4462" s="27"/>
      <c r="J4462" s="27"/>
      <c r="K4462" s="27"/>
      <c r="L4462" s="27"/>
      <c r="M4462" s="27"/>
      <c r="N4462" s="27">
        <f>SUM(N4457:N4461)</f>
        <v>439278</v>
      </c>
      <c r="O4462" s="27">
        <f>SUM(O4457:O4461)</f>
        <v>439278</v>
      </c>
      <c r="P4462" s="27"/>
      <c r="Q4462" s="27"/>
      <c r="R4462" s="27"/>
      <c r="S4462" s="27"/>
      <c r="T4462" s="27"/>
    </row>
    <row r="4463" spans="1:20" x14ac:dyDescent="0.25">
      <c r="A4463" s="2" t="s">
        <v>4493</v>
      </c>
      <c r="B4463" s="33">
        <v>9068532</v>
      </c>
      <c r="C4463" s="35" t="s">
        <v>88</v>
      </c>
      <c r="D4463" s="33" t="s">
        <v>1970</v>
      </c>
      <c r="E4463" s="35" t="s">
        <v>1971</v>
      </c>
      <c r="F4463" s="10" t="s">
        <v>9</v>
      </c>
      <c r="G4463" s="18" t="s">
        <v>10</v>
      </c>
      <c r="H4463" s="26"/>
      <c r="I4463" s="26"/>
      <c r="J4463" s="26"/>
      <c r="K4463" s="26"/>
      <c r="L4463" s="26"/>
      <c r="M4463" s="26"/>
      <c r="N4463" s="26"/>
      <c r="O4463" s="26">
        <v>30000</v>
      </c>
      <c r="P4463" s="26"/>
      <c r="Q4463" s="26"/>
      <c r="R4463" s="26"/>
      <c r="S4463" s="26"/>
      <c r="T4463" s="26"/>
    </row>
    <row r="4464" spans="1:20" x14ac:dyDescent="0.25">
      <c r="A4464" s="2" t="s">
        <v>4493</v>
      </c>
      <c r="B4464" s="37"/>
      <c r="C4464" s="38"/>
      <c r="D4464" s="37"/>
      <c r="E4464" s="38"/>
      <c r="F4464" s="10" t="s">
        <v>103</v>
      </c>
      <c r="G4464" s="18" t="s">
        <v>10</v>
      </c>
      <c r="H4464" s="26"/>
      <c r="I4464" s="26"/>
      <c r="J4464" s="26"/>
      <c r="K4464" s="26"/>
      <c r="L4464" s="26"/>
      <c r="M4464" s="26"/>
      <c r="N4464" s="26"/>
      <c r="O4464" s="26">
        <v>20000</v>
      </c>
      <c r="P4464" s="26"/>
      <c r="Q4464" s="26"/>
      <c r="R4464" s="26"/>
      <c r="S4464" s="26"/>
      <c r="T4464" s="26"/>
    </row>
    <row r="4465" spans="1:20" x14ac:dyDescent="0.25">
      <c r="A4465" s="2" t="s">
        <v>4493</v>
      </c>
      <c r="B4465" s="37"/>
      <c r="C4465" s="38"/>
      <c r="D4465" s="37"/>
      <c r="E4465" s="38"/>
      <c r="F4465" s="10" t="s">
        <v>187</v>
      </c>
      <c r="G4465" s="18" t="s">
        <v>10</v>
      </c>
      <c r="H4465" s="26"/>
      <c r="I4465" s="26"/>
      <c r="J4465" s="26"/>
      <c r="K4465" s="26"/>
      <c r="L4465" s="26"/>
      <c r="M4465" s="26"/>
      <c r="N4465" s="26">
        <v>25000</v>
      </c>
      <c r="O4465" s="26"/>
      <c r="P4465" s="26"/>
      <c r="Q4465" s="26"/>
      <c r="R4465" s="26"/>
      <c r="S4465" s="26"/>
      <c r="T4465" s="26"/>
    </row>
    <row r="4466" spans="1:20" x14ac:dyDescent="0.25">
      <c r="A4466" s="2" t="s">
        <v>4493</v>
      </c>
      <c r="B4466" s="37"/>
      <c r="C4466" s="38"/>
      <c r="D4466" s="37"/>
      <c r="E4466" s="38"/>
      <c r="F4466" s="10" t="s">
        <v>13</v>
      </c>
      <c r="G4466" s="18" t="s">
        <v>10</v>
      </c>
      <c r="H4466" s="26"/>
      <c r="I4466" s="26"/>
      <c r="J4466" s="26"/>
      <c r="K4466" s="26"/>
      <c r="L4466" s="26"/>
      <c r="M4466" s="26"/>
      <c r="N4466" s="26">
        <v>35000</v>
      </c>
      <c r="O4466" s="26"/>
      <c r="P4466" s="26"/>
      <c r="Q4466" s="26"/>
      <c r="R4466" s="26"/>
      <c r="S4466" s="26"/>
      <c r="T4466" s="26"/>
    </row>
    <row r="4467" spans="1:20" x14ac:dyDescent="0.25">
      <c r="A4467" s="2" t="s">
        <v>4493</v>
      </c>
      <c r="B4467" s="37"/>
      <c r="C4467" s="38"/>
      <c r="D4467" s="37"/>
      <c r="E4467" s="38"/>
      <c r="F4467" s="10" t="s">
        <v>14</v>
      </c>
      <c r="G4467" s="18" t="s">
        <v>10</v>
      </c>
      <c r="H4467" s="26"/>
      <c r="I4467" s="26"/>
      <c r="J4467" s="26"/>
      <c r="K4467" s="26"/>
      <c r="L4467" s="26"/>
      <c r="M4467" s="26"/>
      <c r="N4467" s="26">
        <v>85000</v>
      </c>
      <c r="O4467" s="26"/>
      <c r="P4467" s="26"/>
      <c r="Q4467" s="26"/>
      <c r="R4467" s="26"/>
      <c r="S4467" s="26"/>
      <c r="T4467" s="26"/>
    </row>
    <row r="4468" spans="1:20" x14ac:dyDescent="0.25">
      <c r="A4468" s="2" t="s">
        <v>4493</v>
      </c>
      <c r="B4468" s="37"/>
      <c r="C4468" s="38"/>
      <c r="D4468" s="37"/>
      <c r="E4468" s="38"/>
      <c r="F4468" s="10" t="s">
        <v>16</v>
      </c>
      <c r="G4468" s="18" t="s">
        <v>10</v>
      </c>
      <c r="H4468" s="26"/>
      <c r="I4468" s="26"/>
      <c r="J4468" s="26"/>
      <c r="K4468" s="26"/>
      <c r="L4468" s="26"/>
      <c r="M4468" s="26"/>
      <c r="N4468" s="26"/>
      <c r="O4468" s="26">
        <v>240000</v>
      </c>
      <c r="P4468" s="26"/>
      <c r="Q4468" s="26"/>
      <c r="R4468" s="26"/>
      <c r="S4468" s="26"/>
      <c r="T4468" s="26"/>
    </row>
    <row r="4469" spans="1:20" x14ac:dyDescent="0.25">
      <c r="A4469" s="2" t="s">
        <v>4493</v>
      </c>
      <c r="B4469" s="37"/>
      <c r="C4469" s="38"/>
      <c r="D4469" s="37"/>
      <c r="E4469" s="38"/>
      <c r="F4469" s="10" t="s">
        <v>18</v>
      </c>
      <c r="G4469" s="18" t="s">
        <v>10</v>
      </c>
      <c r="H4469" s="26"/>
      <c r="I4469" s="26"/>
      <c r="J4469" s="26"/>
      <c r="K4469" s="26"/>
      <c r="L4469" s="26"/>
      <c r="M4469" s="26"/>
      <c r="N4469" s="26">
        <v>60000</v>
      </c>
      <c r="O4469" s="26"/>
      <c r="P4469" s="26"/>
      <c r="Q4469" s="26"/>
      <c r="R4469" s="26"/>
      <c r="S4469" s="26"/>
      <c r="T4469" s="26"/>
    </row>
    <row r="4470" spans="1:20" x14ac:dyDescent="0.25">
      <c r="A4470" s="2" t="s">
        <v>4493</v>
      </c>
      <c r="B4470" s="37"/>
      <c r="C4470" s="38"/>
      <c r="D4470" s="37"/>
      <c r="E4470" s="38"/>
      <c r="F4470" s="10" t="s">
        <v>20</v>
      </c>
      <c r="G4470" s="18" t="s">
        <v>10</v>
      </c>
      <c r="H4470" s="26"/>
      <c r="I4470" s="26"/>
      <c r="J4470" s="26"/>
      <c r="K4470" s="26"/>
      <c r="L4470" s="26"/>
      <c r="M4470" s="26"/>
      <c r="N4470" s="26">
        <v>100000</v>
      </c>
      <c r="O4470" s="26"/>
      <c r="P4470" s="26"/>
      <c r="Q4470" s="26"/>
      <c r="R4470" s="26"/>
      <c r="S4470" s="26"/>
      <c r="T4470" s="26"/>
    </row>
    <row r="4471" spans="1:20" x14ac:dyDescent="0.25">
      <c r="A4471" s="2" t="s">
        <v>4493</v>
      </c>
      <c r="B4471" s="34"/>
      <c r="C4471" s="36"/>
      <c r="D4471" s="34"/>
      <c r="E4471" s="36"/>
      <c r="F4471" s="10" t="s">
        <v>21</v>
      </c>
      <c r="G4471" s="18" t="s">
        <v>10</v>
      </c>
      <c r="H4471" s="26"/>
      <c r="I4471" s="26"/>
      <c r="J4471" s="26"/>
      <c r="K4471" s="26"/>
      <c r="L4471" s="26"/>
      <c r="M4471" s="26"/>
      <c r="N4471" s="26"/>
      <c r="O4471" s="26">
        <v>15000</v>
      </c>
      <c r="P4471" s="26"/>
      <c r="Q4471" s="26"/>
      <c r="R4471" s="26"/>
      <c r="S4471" s="26"/>
      <c r="T4471" s="26"/>
    </row>
    <row r="4472" spans="1:20" x14ac:dyDescent="0.25">
      <c r="A4472" s="2" t="s">
        <v>4493</v>
      </c>
      <c r="B4472" s="10" t="s">
        <v>1972</v>
      </c>
      <c r="C4472" s="10"/>
      <c r="D4472" s="10"/>
      <c r="E4472" s="10"/>
      <c r="F4472" s="10"/>
      <c r="G4472" s="10"/>
      <c r="H4472" s="27"/>
      <c r="I4472" s="27"/>
      <c r="J4472" s="27"/>
      <c r="K4472" s="27"/>
      <c r="L4472" s="27"/>
      <c r="M4472" s="27"/>
      <c r="N4472" s="27">
        <f>SUM(N4463:N4471)</f>
        <v>305000</v>
      </c>
      <c r="O4472" s="27">
        <f>SUM(O4463:O4471)</f>
        <v>305000</v>
      </c>
      <c r="P4472" s="27"/>
      <c r="Q4472" s="27"/>
      <c r="R4472" s="27"/>
      <c r="S4472" s="27"/>
      <c r="T4472" s="27"/>
    </row>
    <row r="4473" spans="1:20" x14ac:dyDescent="0.25">
      <c r="A4473" s="2" t="s">
        <v>4493</v>
      </c>
      <c r="B4473" s="33">
        <v>9072860</v>
      </c>
      <c r="C4473" s="35" t="s">
        <v>88</v>
      </c>
      <c r="D4473" s="33" t="s">
        <v>977</v>
      </c>
      <c r="E4473" s="35" t="s">
        <v>978</v>
      </c>
      <c r="F4473" s="10" t="s">
        <v>187</v>
      </c>
      <c r="G4473" s="18" t="s">
        <v>10</v>
      </c>
      <c r="H4473" s="26"/>
      <c r="I4473" s="26"/>
      <c r="J4473" s="26"/>
      <c r="K4473" s="26"/>
      <c r="L4473" s="26"/>
      <c r="M4473" s="26"/>
      <c r="N4473" s="26"/>
      <c r="O4473" s="26">
        <v>31000</v>
      </c>
      <c r="P4473" s="26"/>
      <c r="Q4473" s="26"/>
      <c r="R4473" s="26"/>
      <c r="S4473" s="26"/>
      <c r="T4473" s="26"/>
    </row>
    <row r="4474" spans="1:20" x14ac:dyDescent="0.25">
      <c r="A4474" s="2" t="s">
        <v>4493</v>
      </c>
      <c r="B4474" s="34"/>
      <c r="C4474" s="36"/>
      <c r="D4474" s="34"/>
      <c r="E4474" s="36"/>
      <c r="F4474" s="10" t="s">
        <v>13</v>
      </c>
      <c r="G4474" s="18" t="s">
        <v>10</v>
      </c>
      <c r="H4474" s="26"/>
      <c r="I4474" s="26"/>
      <c r="J4474" s="26"/>
      <c r="K4474" s="26"/>
      <c r="L4474" s="26"/>
      <c r="M4474" s="26"/>
      <c r="N4474" s="26">
        <v>31000</v>
      </c>
      <c r="O4474" s="26"/>
      <c r="P4474" s="26"/>
      <c r="Q4474" s="26"/>
      <c r="R4474" s="26"/>
      <c r="S4474" s="26"/>
      <c r="T4474" s="26"/>
    </row>
    <row r="4475" spans="1:20" x14ac:dyDescent="0.25">
      <c r="A4475" s="2" t="s">
        <v>4493</v>
      </c>
      <c r="B4475" s="10" t="s">
        <v>1973</v>
      </c>
      <c r="C4475" s="10"/>
      <c r="D4475" s="10"/>
      <c r="E4475" s="10"/>
      <c r="F4475" s="10"/>
      <c r="G4475" s="10"/>
      <c r="H4475" s="27"/>
      <c r="I4475" s="27"/>
      <c r="J4475" s="27"/>
      <c r="K4475" s="27"/>
      <c r="L4475" s="27"/>
      <c r="M4475" s="27"/>
      <c r="N4475" s="27">
        <f>+N4474</f>
        <v>31000</v>
      </c>
      <c r="O4475" s="27">
        <f>+O4473</f>
        <v>31000</v>
      </c>
      <c r="P4475" s="27"/>
      <c r="Q4475" s="27"/>
      <c r="R4475" s="27"/>
      <c r="S4475" s="27"/>
      <c r="T4475" s="27"/>
    </row>
    <row r="4476" spans="1:20" x14ac:dyDescent="0.25">
      <c r="A4476" s="2" t="s">
        <v>4493</v>
      </c>
      <c r="B4476" s="33">
        <v>9079535</v>
      </c>
      <c r="C4476" s="35" t="s">
        <v>56</v>
      </c>
      <c r="D4476" s="33" t="s">
        <v>57</v>
      </c>
      <c r="E4476" s="35" t="s">
        <v>58</v>
      </c>
      <c r="F4476" s="10" t="s">
        <v>37</v>
      </c>
      <c r="G4476" s="18" t="s">
        <v>10</v>
      </c>
      <c r="H4476" s="26"/>
      <c r="I4476" s="26"/>
      <c r="J4476" s="26"/>
      <c r="K4476" s="26"/>
      <c r="L4476" s="26"/>
      <c r="M4476" s="26"/>
      <c r="N4476" s="26">
        <v>711000</v>
      </c>
      <c r="O4476" s="26"/>
      <c r="P4476" s="26"/>
      <c r="Q4476" s="26"/>
      <c r="R4476" s="26"/>
      <c r="S4476" s="26"/>
      <c r="T4476" s="26"/>
    </row>
    <row r="4477" spans="1:20" x14ac:dyDescent="0.25">
      <c r="A4477" s="2" t="s">
        <v>4493</v>
      </c>
      <c r="B4477" s="37"/>
      <c r="C4477" s="38"/>
      <c r="D4477" s="37"/>
      <c r="E4477" s="38"/>
      <c r="F4477" s="10" t="s">
        <v>9</v>
      </c>
      <c r="G4477" s="18" t="s">
        <v>10</v>
      </c>
      <c r="H4477" s="26"/>
      <c r="I4477" s="26"/>
      <c r="J4477" s="26"/>
      <c r="K4477" s="26"/>
      <c r="L4477" s="26"/>
      <c r="M4477" s="26"/>
      <c r="N4477" s="26"/>
      <c r="O4477" s="26">
        <v>430000</v>
      </c>
      <c r="P4477" s="26"/>
      <c r="Q4477" s="26"/>
      <c r="R4477" s="26"/>
      <c r="S4477" s="26"/>
      <c r="T4477" s="26"/>
    </row>
    <row r="4478" spans="1:20" x14ac:dyDescent="0.25">
      <c r="A4478" s="2" t="s">
        <v>4493</v>
      </c>
      <c r="B4478" s="37"/>
      <c r="C4478" s="38"/>
      <c r="D4478" s="37"/>
      <c r="E4478" s="38"/>
      <c r="F4478" s="10" t="s">
        <v>53</v>
      </c>
      <c r="G4478" s="18" t="s">
        <v>10</v>
      </c>
      <c r="H4478" s="26"/>
      <c r="I4478" s="26"/>
      <c r="J4478" s="26"/>
      <c r="K4478" s="26"/>
      <c r="L4478" s="26"/>
      <c r="M4478" s="26"/>
      <c r="N4478" s="26"/>
      <c r="O4478" s="26">
        <v>71000</v>
      </c>
      <c r="P4478" s="26"/>
      <c r="Q4478" s="26"/>
      <c r="R4478" s="26"/>
      <c r="S4478" s="26"/>
      <c r="T4478" s="26"/>
    </row>
    <row r="4479" spans="1:20" x14ac:dyDescent="0.25">
      <c r="A4479" s="2" t="s">
        <v>4493</v>
      </c>
      <c r="B4479" s="37"/>
      <c r="C4479" s="38"/>
      <c r="D4479" s="37"/>
      <c r="E4479" s="38"/>
      <c r="F4479" s="10" t="s">
        <v>13</v>
      </c>
      <c r="G4479" s="18" t="s">
        <v>10</v>
      </c>
      <c r="H4479" s="26"/>
      <c r="I4479" s="26"/>
      <c r="J4479" s="26"/>
      <c r="K4479" s="26"/>
      <c r="L4479" s="26"/>
      <c r="M4479" s="26"/>
      <c r="N4479" s="26"/>
      <c r="O4479" s="26">
        <v>10000</v>
      </c>
      <c r="P4479" s="26"/>
      <c r="Q4479" s="26"/>
      <c r="R4479" s="26"/>
      <c r="S4479" s="26"/>
      <c r="T4479" s="26"/>
    </row>
    <row r="4480" spans="1:20" x14ac:dyDescent="0.25">
      <c r="A4480" s="2" t="s">
        <v>4493</v>
      </c>
      <c r="B4480" s="34"/>
      <c r="C4480" s="36"/>
      <c r="D4480" s="34"/>
      <c r="E4480" s="36"/>
      <c r="F4480" s="10" t="s">
        <v>20</v>
      </c>
      <c r="G4480" s="18" t="s">
        <v>10</v>
      </c>
      <c r="H4480" s="26"/>
      <c r="I4480" s="26"/>
      <c r="J4480" s="26"/>
      <c r="K4480" s="26"/>
      <c r="L4480" s="26"/>
      <c r="M4480" s="26"/>
      <c r="N4480" s="26"/>
      <c r="O4480" s="26">
        <v>200000</v>
      </c>
      <c r="P4480" s="26"/>
      <c r="Q4480" s="26"/>
      <c r="R4480" s="26"/>
      <c r="S4480" s="26"/>
      <c r="T4480" s="26"/>
    </row>
    <row r="4481" spans="1:20" x14ac:dyDescent="0.25">
      <c r="A4481" s="2" t="s">
        <v>4493</v>
      </c>
      <c r="B4481" s="10" t="s">
        <v>1974</v>
      </c>
      <c r="C4481" s="10"/>
      <c r="D4481" s="10"/>
      <c r="E4481" s="10"/>
      <c r="F4481" s="10"/>
      <c r="G4481" s="10"/>
      <c r="H4481" s="27"/>
      <c r="I4481" s="27"/>
      <c r="J4481" s="27"/>
      <c r="K4481" s="27"/>
      <c r="L4481" s="27"/>
      <c r="M4481" s="27"/>
      <c r="N4481" s="27">
        <f>SUM(N4476:N4480)</f>
        <v>711000</v>
      </c>
      <c r="O4481" s="27">
        <f>SUM(O4476:O4480)</f>
        <v>711000</v>
      </c>
      <c r="P4481" s="27"/>
      <c r="Q4481" s="27"/>
      <c r="R4481" s="27"/>
      <c r="S4481" s="27"/>
      <c r="T4481" s="27"/>
    </row>
    <row r="4482" spans="1:20" x14ac:dyDescent="0.25">
      <c r="A4482" s="2" t="s">
        <v>4493</v>
      </c>
      <c r="B4482" s="33">
        <v>9040662</v>
      </c>
      <c r="C4482" s="35" t="s">
        <v>88</v>
      </c>
      <c r="D4482" s="10" t="s">
        <v>1970</v>
      </c>
      <c r="E4482" s="18" t="s">
        <v>1971</v>
      </c>
      <c r="F4482" s="10" t="s">
        <v>96</v>
      </c>
      <c r="G4482" s="18" t="s">
        <v>10</v>
      </c>
      <c r="H4482" s="26"/>
      <c r="I4482" s="26"/>
      <c r="J4482" s="26"/>
      <c r="K4482" s="26"/>
      <c r="L4482" s="26"/>
      <c r="M4482" s="26"/>
      <c r="N4482" s="26">
        <v>1000000</v>
      </c>
      <c r="O4482" s="26"/>
      <c r="P4482" s="26"/>
      <c r="Q4482" s="26"/>
      <c r="R4482" s="26"/>
      <c r="S4482" s="26"/>
      <c r="T4482" s="26"/>
    </row>
    <row r="4483" spans="1:20" x14ac:dyDescent="0.25">
      <c r="A4483" s="2" t="s">
        <v>4493</v>
      </c>
      <c r="B4483" s="34"/>
      <c r="C4483" s="36"/>
      <c r="D4483" s="10" t="s">
        <v>1975</v>
      </c>
      <c r="E4483" s="18" t="s">
        <v>1976</v>
      </c>
      <c r="F4483" s="10" t="s">
        <v>18</v>
      </c>
      <c r="G4483" s="18" t="s">
        <v>10</v>
      </c>
      <c r="H4483" s="26"/>
      <c r="I4483" s="26"/>
      <c r="J4483" s="26"/>
      <c r="K4483" s="26"/>
      <c r="L4483" s="26"/>
      <c r="M4483" s="26"/>
      <c r="N4483" s="26"/>
      <c r="O4483" s="26">
        <v>1000000</v>
      </c>
      <c r="P4483" s="26"/>
      <c r="Q4483" s="26"/>
      <c r="R4483" s="26"/>
      <c r="S4483" s="26"/>
      <c r="T4483" s="26"/>
    </row>
    <row r="4484" spans="1:20" x14ac:dyDescent="0.25">
      <c r="A4484" s="2" t="s">
        <v>4493</v>
      </c>
      <c r="B4484" s="10" t="s">
        <v>1977</v>
      </c>
      <c r="C4484" s="10"/>
      <c r="D4484" s="10"/>
      <c r="E4484" s="10"/>
      <c r="F4484" s="10"/>
      <c r="G4484" s="10"/>
      <c r="H4484" s="27"/>
      <c r="I4484" s="27"/>
      <c r="J4484" s="27"/>
      <c r="K4484" s="27"/>
      <c r="L4484" s="27"/>
      <c r="M4484" s="27"/>
      <c r="N4484" s="27">
        <f>+N4482</f>
        <v>1000000</v>
      </c>
      <c r="O4484" s="27">
        <f>+O4483</f>
        <v>1000000</v>
      </c>
      <c r="P4484" s="27"/>
      <c r="Q4484" s="27"/>
      <c r="R4484" s="27"/>
      <c r="S4484" s="27"/>
      <c r="T4484" s="27"/>
    </row>
    <row r="4485" spans="1:20" x14ac:dyDescent="0.25">
      <c r="A4485" s="2" t="s">
        <v>4493</v>
      </c>
      <c r="B4485" s="33">
        <v>9033394</v>
      </c>
      <c r="C4485" s="35" t="s">
        <v>88</v>
      </c>
      <c r="D4485" s="33" t="s">
        <v>89</v>
      </c>
      <c r="E4485" s="35" t="s">
        <v>90</v>
      </c>
      <c r="F4485" s="10" t="s">
        <v>23</v>
      </c>
      <c r="G4485" s="18" t="s">
        <v>10</v>
      </c>
      <c r="H4485" s="26"/>
      <c r="I4485" s="26"/>
      <c r="J4485" s="26"/>
      <c r="K4485" s="26"/>
      <c r="L4485" s="26"/>
      <c r="M4485" s="26"/>
      <c r="N4485" s="26"/>
      <c r="O4485" s="26">
        <v>450000</v>
      </c>
      <c r="P4485" s="26"/>
      <c r="Q4485" s="26"/>
      <c r="R4485" s="26"/>
      <c r="S4485" s="26"/>
      <c r="T4485" s="26"/>
    </row>
    <row r="4486" spans="1:20" x14ac:dyDescent="0.25">
      <c r="A4486" s="2" t="s">
        <v>4493</v>
      </c>
      <c r="B4486" s="37"/>
      <c r="C4486" s="38"/>
      <c r="D4486" s="37"/>
      <c r="E4486" s="38"/>
      <c r="F4486" s="10" t="s">
        <v>181</v>
      </c>
      <c r="G4486" s="18" t="s">
        <v>10</v>
      </c>
      <c r="H4486" s="26"/>
      <c r="I4486" s="26"/>
      <c r="J4486" s="26"/>
      <c r="K4486" s="26"/>
      <c r="L4486" s="26"/>
      <c r="M4486" s="26"/>
      <c r="N4486" s="26"/>
      <c r="O4486" s="26">
        <v>230000</v>
      </c>
      <c r="P4486" s="26"/>
      <c r="Q4486" s="26"/>
      <c r="R4486" s="26"/>
      <c r="S4486" s="26"/>
      <c r="T4486" s="26"/>
    </row>
    <row r="4487" spans="1:20" x14ac:dyDescent="0.25">
      <c r="A4487" s="2" t="s">
        <v>4493</v>
      </c>
      <c r="B4487" s="37"/>
      <c r="C4487" s="38"/>
      <c r="D4487" s="34"/>
      <c r="E4487" s="36"/>
      <c r="F4487" s="10" t="s">
        <v>298</v>
      </c>
      <c r="G4487" s="18" t="s">
        <v>10</v>
      </c>
      <c r="H4487" s="26"/>
      <c r="I4487" s="26"/>
      <c r="J4487" s="26"/>
      <c r="K4487" s="26"/>
      <c r="L4487" s="26"/>
      <c r="M4487" s="26"/>
      <c r="N4487" s="26"/>
      <c r="O4487" s="26">
        <v>769000</v>
      </c>
      <c r="P4487" s="26"/>
      <c r="Q4487" s="26"/>
      <c r="R4487" s="26"/>
      <c r="S4487" s="26"/>
      <c r="T4487" s="26"/>
    </row>
    <row r="4488" spans="1:20" x14ac:dyDescent="0.25">
      <c r="A4488" s="2" t="s">
        <v>4493</v>
      </c>
      <c r="B4488" s="37"/>
      <c r="C4488" s="38"/>
      <c r="D4488" s="33" t="s">
        <v>1975</v>
      </c>
      <c r="E4488" s="35" t="s">
        <v>1976</v>
      </c>
      <c r="F4488" s="10" t="s">
        <v>9</v>
      </c>
      <c r="G4488" s="18" t="s">
        <v>10</v>
      </c>
      <c r="H4488" s="26"/>
      <c r="I4488" s="26"/>
      <c r="J4488" s="26"/>
      <c r="K4488" s="26"/>
      <c r="L4488" s="26"/>
      <c r="M4488" s="26"/>
      <c r="N4488" s="26">
        <v>100000</v>
      </c>
      <c r="O4488" s="26"/>
      <c r="P4488" s="26"/>
      <c r="Q4488" s="26"/>
      <c r="R4488" s="26"/>
      <c r="S4488" s="26"/>
      <c r="T4488" s="26"/>
    </row>
    <row r="4489" spans="1:20" x14ac:dyDescent="0.25">
      <c r="A4489" s="2" t="s">
        <v>4493</v>
      </c>
      <c r="B4489" s="37"/>
      <c r="C4489" s="38"/>
      <c r="D4489" s="37"/>
      <c r="E4489" s="38"/>
      <c r="F4489" s="10" t="s">
        <v>11</v>
      </c>
      <c r="G4489" s="18" t="s">
        <v>10</v>
      </c>
      <c r="H4489" s="26"/>
      <c r="I4489" s="26"/>
      <c r="J4489" s="26"/>
      <c r="K4489" s="26"/>
      <c r="L4489" s="26"/>
      <c r="M4489" s="26"/>
      <c r="N4489" s="26">
        <v>100000</v>
      </c>
      <c r="O4489" s="26"/>
      <c r="P4489" s="26"/>
      <c r="Q4489" s="26"/>
      <c r="R4489" s="26"/>
      <c r="S4489" s="26"/>
      <c r="T4489" s="26"/>
    </row>
    <row r="4490" spans="1:20" x14ac:dyDescent="0.25">
      <c r="A4490" s="2" t="s">
        <v>4493</v>
      </c>
      <c r="B4490" s="37"/>
      <c r="C4490" s="38"/>
      <c r="D4490" s="37"/>
      <c r="E4490" s="38"/>
      <c r="F4490" s="10" t="s">
        <v>17</v>
      </c>
      <c r="G4490" s="18" t="s">
        <v>10</v>
      </c>
      <c r="H4490" s="26"/>
      <c r="I4490" s="26"/>
      <c r="J4490" s="26"/>
      <c r="K4490" s="26"/>
      <c r="L4490" s="26"/>
      <c r="M4490" s="26"/>
      <c r="N4490" s="26">
        <v>49000</v>
      </c>
      <c r="O4490" s="26"/>
      <c r="P4490" s="26"/>
      <c r="Q4490" s="26"/>
      <c r="R4490" s="26"/>
      <c r="S4490" s="26"/>
      <c r="T4490" s="26"/>
    </row>
    <row r="4491" spans="1:20" x14ac:dyDescent="0.25">
      <c r="A4491" s="2" t="s">
        <v>4493</v>
      </c>
      <c r="B4491" s="37"/>
      <c r="C4491" s="38"/>
      <c r="D4491" s="37"/>
      <c r="E4491" s="38"/>
      <c r="F4491" s="10" t="s">
        <v>96</v>
      </c>
      <c r="G4491" s="18" t="s">
        <v>10</v>
      </c>
      <c r="H4491" s="26"/>
      <c r="I4491" s="26"/>
      <c r="J4491" s="26"/>
      <c r="K4491" s="26"/>
      <c r="L4491" s="26"/>
      <c r="M4491" s="26"/>
      <c r="N4491" s="26">
        <v>1000000</v>
      </c>
      <c r="O4491" s="26"/>
      <c r="P4491" s="26"/>
      <c r="Q4491" s="26"/>
      <c r="R4491" s="26"/>
      <c r="S4491" s="26"/>
      <c r="T4491" s="26"/>
    </row>
    <row r="4492" spans="1:20" x14ac:dyDescent="0.25">
      <c r="A4492" s="2" t="s">
        <v>4493</v>
      </c>
      <c r="B4492" s="37"/>
      <c r="C4492" s="38"/>
      <c r="D4492" s="37"/>
      <c r="E4492" s="38"/>
      <c r="F4492" s="10" t="s">
        <v>20</v>
      </c>
      <c r="G4492" s="18" t="s">
        <v>10</v>
      </c>
      <c r="H4492" s="26"/>
      <c r="I4492" s="26"/>
      <c r="J4492" s="26"/>
      <c r="K4492" s="26"/>
      <c r="L4492" s="26"/>
      <c r="M4492" s="26"/>
      <c r="N4492" s="26">
        <v>100000</v>
      </c>
      <c r="O4492" s="26"/>
      <c r="P4492" s="26"/>
      <c r="Q4492" s="26"/>
      <c r="R4492" s="26"/>
      <c r="S4492" s="26"/>
      <c r="T4492" s="26"/>
    </row>
    <row r="4493" spans="1:20" x14ac:dyDescent="0.25">
      <c r="A4493" s="2" t="s">
        <v>4493</v>
      </c>
      <c r="B4493" s="34"/>
      <c r="C4493" s="36"/>
      <c r="D4493" s="34"/>
      <c r="E4493" s="36"/>
      <c r="F4493" s="10" t="s">
        <v>298</v>
      </c>
      <c r="G4493" s="18" t="s">
        <v>10</v>
      </c>
      <c r="H4493" s="26"/>
      <c r="I4493" s="26"/>
      <c r="J4493" s="26"/>
      <c r="K4493" s="26"/>
      <c r="L4493" s="26"/>
      <c r="M4493" s="26"/>
      <c r="N4493" s="26">
        <v>100000</v>
      </c>
      <c r="O4493" s="26"/>
      <c r="P4493" s="26"/>
      <c r="Q4493" s="26"/>
      <c r="R4493" s="26"/>
      <c r="S4493" s="26"/>
      <c r="T4493" s="26"/>
    </row>
    <row r="4494" spans="1:20" x14ac:dyDescent="0.25">
      <c r="A4494" s="2" t="s">
        <v>4493</v>
      </c>
      <c r="B4494" s="10" t="s">
        <v>1978</v>
      </c>
      <c r="C4494" s="10"/>
      <c r="D4494" s="10"/>
      <c r="E4494" s="10"/>
      <c r="F4494" s="10"/>
      <c r="G4494" s="10"/>
      <c r="H4494" s="27"/>
      <c r="I4494" s="27"/>
      <c r="J4494" s="27"/>
      <c r="K4494" s="27"/>
      <c r="L4494" s="27"/>
      <c r="M4494" s="27"/>
      <c r="N4494" s="27">
        <f>SUM(N4485:N4493)</f>
        <v>1449000</v>
      </c>
      <c r="O4494" s="27">
        <f>SUM(O4485:O4493)</f>
        <v>1449000</v>
      </c>
      <c r="P4494" s="27"/>
      <c r="Q4494" s="27"/>
      <c r="R4494" s="27"/>
      <c r="S4494" s="27"/>
      <c r="T4494" s="27"/>
    </row>
    <row r="4495" spans="1:20" x14ac:dyDescent="0.25">
      <c r="A4495" s="2" t="s">
        <v>4493</v>
      </c>
      <c r="B4495" s="33">
        <v>9092735</v>
      </c>
      <c r="C4495" s="35" t="s">
        <v>473</v>
      </c>
      <c r="D4495" s="33" t="s">
        <v>582</v>
      </c>
      <c r="E4495" s="35" t="s">
        <v>583</v>
      </c>
      <c r="F4495" s="10" t="s">
        <v>170</v>
      </c>
      <c r="G4495" s="18" t="s">
        <v>10</v>
      </c>
      <c r="H4495" s="26"/>
      <c r="I4495" s="26"/>
      <c r="J4495" s="26"/>
      <c r="K4495" s="26"/>
      <c r="L4495" s="26"/>
      <c r="M4495" s="26"/>
      <c r="N4495" s="26">
        <v>97075</v>
      </c>
      <c r="O4495" s="26"/>
      <c r="P4495" s="26"/>
      <c r="Q4495" s="26"/>
      <c r="R4495" s="26"/>
      <c r="S4495" s="26"/>
      <c r="T4495" s="26"/>
    </row>
    <row r="4496" spans="1:20" x14ac:dyDescent="0.25">
      <c r="A4496" s="2" t="s">
        <v>4493</v>
      </c>
      <c r="B4496" s="34"/>
      <c r="C4496" s="36"/>
      <c r="D4496" s="34"/>
      <c r="E4496" s="36"/>
      <c r="F4496" s="10" t="s">
        <v>47</v>
      </c>
      <c r="G4496" s="18" t="s">
        <v>10</v>
      </c>
      <c r="H4496" s="26"/>
      <c r="I4496" s="26"/>
      <c r="J4496" s="26"/>
      <c r="K4496" s="26"/>
      <c r="L4496" s="26"/>
      <c r="M4496" s="26"/>
      <c r="N4496" s="26"/>
      <c r="O4496" s="26">
        <v>97075</v>
      </c>
      <c r="P4496" s="26"/>
      <c r="Q4496" s="26"/>
      <c r="R4496" s="26"/>
      <c r="S4496" s="26"/>
      <c r="T4496" s="26"/>
    </row>
    <row r="4497" spans="1:20" x14ac:dyDescent="0.25">
      <c r="A4497" s="2" t="s">
        <v>4493</v>
      </c>
      <c r="B4497" s="10" t="s">
        <v>1979</v>
      </c>
      <c r="C4497" s="10"/>
      <c r="D4497" s="10"/>
      <c r="E4497" s="10"/>
      <c r="F4497" s="10"/>
      <c r="G4497" s="10"/>
      <c r="H4497" s="27"/>
      <c r="I4497" s="27"/>
      <c r="J4497" s="27"/>
      <c r="K4497" s="27"/>
      <c r="L4497" s="27"/>
      <c r="M4497" s="27"/>
      <c r="N4497" s="27">
        <f>+N4495</f>
        <v>97075</v>
      </c>
      <c r="O4497" s="27">
        <f>+O4496</f>
        <v>97075</v>
      </c>
      <c r="P4497" s="27"/>
      <c r="Q4497" s="27"/>
      <c r="R4497" s="27"/>
      <c r="S4497" s="27"/>
      <c r="T4497" s="27"/>
    </row>
    <row r="4498" spans="1:20" x14ac:dyDescent="0.25">
      <c r="A4498" s="2" t="s">
        <v>4493</v>
      </c>
      <c r="B4498" s="33">
        <v>9115230</v>
      </c>
      <c r="C4498" s="35" t="s">
        <v>88</v>
      </c>
      <c r="D4498" s="33" t="s">
        <v>1975</v>
      </c>
      <c r="E4498" s="35" t="s">
        <v>1976</v>
      </c>
      <c r="F4498" s="10" t="s">
        <v>44</v>
      </c>
      <c r="G4498" s="18" t="s">
        <v>10</v>
      </c>
      <c r="H4498" s="26"/>
      <c r="I4498" s="26"/>
      <c r="J4498" s="26"/>
      <c r="K4498" s="26"/>
      <c r="L4498" s="26"/>
      <c r="M4498" s="26"/>
      <c r="N4498" s="26"/>
      <c r="O4498" s="26">
        <v>300000</v>
      </c>
      <c r="P4498" s="26"/>
      <c r="Q4498" s="26"/>
      <c r="R4498" s="26"/>
      <c r="S4498" s="26"/>
      <c r="T4498" s="26"/>
    </row>
    <row r="4499" spans="1:20" x14ac:dyDescent="0.25">
      <c r="A4499" s="2" t="s">
        <v>4493</v>
      </c>
      <c r="B4499" s="37"/>
      <c r="C4499" s="38"/>
      <c r="D4499" s="37"/>
      <c r="E4499" s="38"/>
      <c r="F4499" s="10" t="s">
        <v>47</v>
      </c>
      <c r="G4499" s="18" t="s">
        <v>10</v>
      </c>
      <c r="H4499" s="26"/>
      <c r="I4499" s="26"/>
      <c r="J4499" s="26"/>
      <c r="K4499" s="26"/>
      <c r="L4499" s="26"/>
      <c r="M4499" s="26"/>
      <c r="N4499" s="26"/>
      <c r="O4499" s="26">
        <v>35000</v>
      </c>
      <c r="P4499" s="26"/>
      <c r="Q4499" s="26"/>
      <c r="R4499" s="26"/>
      <c r="S4499" s="26"/>
      <c r="T4499" s="26"/>
    </row>
    <row r="4500" spans="1:20" x14ac:dyDescent="0.25">
      <c r="A4500" s="2" t="s">
        <v>4493</v>
      </c>
      <c r="B4500" s="37"/>
      <c r="C4500" s="38"/>
      <c r="D4500" s="37"/>
      <c r="E4500" s="38"/>
      <c r="F4500" s="10" t="s">
        <v>102</v>
      </c>
      <c r="G4500" s="18" t="s">
        <v>10</v>
      </c>
      <c r="H4500" s="26"/>
      <c r="I4500" s="26"/>
      <c r="J4500" s="26"/>
      <c r="K4500" s="26"/>
      <c r="L4500" s="26"/>
      <c r="M4500" s="26"/>
      <c r="N4500" s="26">
        <v>60500</v>
      </c>
      <c r="O4500" s="26"/>
      <c r="P4500" s="26"/>
      <c r="Q4500" s="26"/>
      <c r="R4500" s="26"/>
      <c r="S4500" s="26"/>
      <c r="T4500" s="26"/>
    </row>
    <row r="4501" spans="1:20" x14ac:dyDescent="0.25">
      <c r="A4501" s="2" t="s">
        <v>4493</v>
      </c>
      <c r="B4501" s="37"/>
      <c r="C4501" s="38"/>
      <c r="D4501" s="37"/>
      <c r="E4501" s="38"/>
      <c r="F4501" s="10" t="s">
        <v>11</v>
      </c>
      <c r="G4501" s="18" t="s">
        <v>10</v>
      </c>
      <c r="H4501" s="26"/>
      <c r="I4501" s="26"/>
      <c r="J4501" s="26"/>
      <c r="K4501" s="26"/>
      <c r="L4501" s="26"/>
      <c r="M4501" s="26"/>
      <c r="N4501" s="26">
        <v>48000</v>
      </c>
      <c r="O4501" s="26"/>
      <c r="P4501" s="26"/>
      <c r="Q4501" s="26"/>
      <c r="R4501" s="26"/>
      <c r="S4501" s="26"/>
      <c r="T4501" s="26"/>
    </row>
    <row r="4502" spans="1:20" x14ac:dyDescent="0.25">
      <c r="A4502" s="2" t="s">
        <v>4493</v>
      </c>
      <c r="B4502" s="37"/>
      <c r="C4502" s="38"/>
      <c r="D4502" s="37"/>
      <c r="E4502" s="38"/>
      <c r="F4502" s="10" t="s">
        <v>53</v>
      </c>
      <c r="G4502" s="18" t="s">
        <v>10</v>
      </c>
      <c r="H4502" s="26"/>
      <c r="I4502" s="26"/>
      <c r="J4502" s="26"/>
      <c r="K4502" s="26"/>
      <c r="L4502" s="26"/>
      <c r="M4502" s="26"/>
      <c r="N4502" s="26">
        <v>48475</v>
      </c>
      <c r="O4502" s="26"/>
      <c r="P4502" s="26"/>
      <c r="Q4502" s="26"/>
      <c r="R4502" s="26"/>
      <c r="S4502" s="26"/>
      <c r="T4502" s="26"/>
    </row>
    <row r="4503" spans="1:20" x14ac:dyDescent="0.25">
      <c r="A4503" s="2" t="s">
        <v>4493</v>
      </c>
      <c r="B4503" s="37"/>
      <c r="C4503" s="38"/>
      <c r="D4503" s="37"/>
      <c r="E4503" s="38"/>
      <c r="F4503" s="10" t="s">
        <v>13</v>
      </c>
      <c r="G4503" s="18" t="s">
        <v>10</v>
      </c>
      <c r="H4503" s="26"/>
      <c r="I4503" s="26"/>
      <c r="J4503" s="26"/>
      <c r="K4503" s="26"/>
      <c r="L4503" s="26"/>
      <c r="M4503" s="26"/>
      <c r="N4503" s="26">
        <v>47937</v>
      </c>
      <c r="O4503" s="26"/>
      <c r="P4503" s="26"/>
      <c r="Q4503" s="26"/>
      <c r="R4503" s="26"/>
      <c r="S4503" s="26"/>
      <c r="T4503" s="26"/>
    </row>
    <row r="4504" spans="1:20" x14ac:dyDescent="0.25">
      <c r="A4504" s="2" t="s">
        <v>4493</v>
      </c>
      <c r="B4504" s="37"/>
      <c r="C4504" s="38"/>
      <c r="D4504" s="37"/>
      <c r="E4504" s="38"/>
      <c r="F4504" s="10" t="s">
        <v>14</v>
      </c>
      <c r="G4504" s="18" t="s">
        <v>10</v>
      </c>
      <c r="H4504" s="26"/>
      <c r="I4504" s="26"/>
      <c r="J4504" s="26"/>
      <c r="K4504" s="26"/>
      <c r="L4504" s="26"/>
      <c r="M4504" s="26"/>
      <c r="N4504" s="26">
        <v>671</v>
      </c>
      <c r="O4504" s="26"/>
      <c r="P4504" s="26"/>
      <c r="Q4504" s="26"/>
      <c r="R4504" s="26"/>
      <c r="S4504" s="26"/>
      <c r="T4504" s="26"/>
    </row>
    <row r="4505" spans="1:20" x14ac:dyDescent="0.25">
      <c r="A4505" s="2" t="s">
        <v>4493</v>
      </c>
      <c r="B4505" s="37"/>
      <c r="C4505" s="38"/>
      <c r="D4505" s="37"/>
      <c r="E4505" s="38"/>
      <c r="F4505" s="10" t="s">
        <v>129</v>
      </c>
      <c r="G4505" s="18" t="s">
        <v>10</v>
      </c>
      <c r="H4505" s="26"/>
      <c r="I4505" s="26"/>
      <c r="J4505" s="26"/>
      <c r="K4505" s="26"/>
      <c r="L4505" s="26"/>
      <c r="M4505" s="26"/>
      <c r="N4505" s="26">
        <v>14000</v>
      </c>
      <c r="O4505" s="26"/>
      <c r="P4505" s="26"/>
      <c r="Q4505" s="26"/>
      <c r="R4505" s="26"/>
      <c r="S4505" s="26"/>
      <c r="T4505" s="26"/>
    </row>
    <row r="4506" spans="1:20" x14ac:dyDescent="0.25">
      <c r="A4506" s="2" t="s">
        <v>4493</v>
      </c>
      <c r="B4506" s="37"/>
      <c r="C4506" s="38"/>
      <c r="D4506" s="37"/>
      <c r="E4506" s="38"/>
      <c r="F4506" s="10" t="s">
        <v>15</v>
      </c>
      <c r="G4506" s="18" t="s">
        <v>10</v>
      </c>
      <c r="H4506" s="26"/>
      <c r="I4506" s="26"/>
      <c r="J4506" s="26"/>
      <c r="K4506" s="26"/>
      <c r="L4506" s="26"/>
      <c r="M4506" s="26"/>
      <c r="N4506" s="26">
        <v>6974</v>
      </c>
      <c r="O4506" s="26"/>
      <c r="P4506" s="26"/>
      <c r="Q4506" s="26"/>
      <c r="R4506" s="26"/>
      <c r="S4506" s="26"/>
      <c r="T4506" s="26"/>
    </row>
    <row r="4507" spans="1:20" x14ac:dyDescent="0.25">
      <c r="A4507" s="2" t="s">
        <v>4493</v>
      </c>
      <c r="B4507" s="37"/>
      <c r="C4507" s="38"/>
      <c r="D4507" s="37"/>
      <c r="E4507" s="38"/>
      <c r="F4507" s="10" t="s">
        <v>18</v>
      </c>
      <c r="G4507" s="18" t="s">
        <v>10</v>
      </c>
      <c r="H4507" s="26"/>
      <c r="I4507" s="26"/>
      <c r="J4507" s="26"/>
      <c r="K4507" s="26"/>
      <c r="L4507" s="26"/>
      <c r="M4507" s="26"/>
      <c r="N4507" s="26">
        <v>17667</v>
      </c>
      <c r="O4507" s="26"/>
      <c r="P4507" s="26"/>
      <c r="Q4507" s="26"/>
      <c r="R4507" s="26"/>
      <c r="S4507" s="26"/>
      <c r="T4507" s="26"/>
    </row>
    <row r="4508" spans="1:20" x14ac:dyDescent="0.25">
      <c r="A4508" s="2" t="s">
        <v>4493</v>
      </c>
      <c r="B4508" s="37"/>
      <c r="C4508" s="38"/>
      <c r="D4508" s="37"/>
      <c r="E4508" s="38"/>
      <c r="F4508" s="10" t="s">
        <v>20</v>
      </c>
      <c r="G4508" s="18" t="s">
        <v>10</v>
      </c>
      <c r="H4508" s="26"/>
      <c r="I4508" s="26"/>
      <c r="J4508" s="26"/>
      <c r="K4508" s="26"/>
      <c r="L4508" s="26"/>
      <c r="M4508" s="26"/>
      <c r="N4508" s="26">
        <v>71401</v>
      </c>
      <c r="O4508" s="26"/>
      <c r="P4508" s="26"/>
      <c r="Q4508" s="26"/>
      <c r="R4508" s="26"/>
      <c r="S4508" s="26"/>
      <c r="T4508" s="26"/>
    </row>
    <row r="4509" spans="1:20" x14ac:dyDescent="0.25">
      <c r="A4509" s="2" t="s">
        <v>4493</v>
      </c>
      <c r="B4509" s="34"/>
      <c r="C4509" s="36"/>
      <c r="D4509" s="34"/>
      <c r="E4509" s="36"/>
      <c r="F4509" s="10" t="s">
        <v>24</v>
      </c>
      <c r="G4509" s="18" t="s">
        <v>10</v>
      </c>
      <c r="H4509" s="26"/>
      <c r="I4509" s="26"/>
      <c r="J4509" s="26"/>
      <c r="K4509" s="26"/>
      <c r="L4509" s="26"/>
      <c r="M4509" s="26"/>
      <c r="N4509" s="26">
        <v>19375</v>
      </c>
      <c r="O4509" s="26"/>
      <c r="P4509" s="26"/>
      <c r="Q4509" s="26"/>
      <c r="R4509" s="26"/>
      <c r="S4509" s="26"/>
      <c r="T4509" s="26"/>
    </row>
    <row r="4510" spans="1:20" x14ac:dyDescent="0.25">
      <c r="A4510" s="2" t="s">
        <v>4493</v>
      </c>
      <c r="B4510" s="10" t="s">
        <v>1980</v>
      </c>
      <c r="C4510" s="10"/>
      <c r="D4510" s="10"/>
      <c r="E4510" s="10"/>
      <c r="F4510" s="10"/>
      <c r="G4510" s="10"/>
      <c r="H4510" s="27"/>
      <c r="I4510" s="27"/>
      <c r="J4510" s="27"/>
      <c r="K4510" s="27"/>
      <c r="L4510" s="27"/>
      <c r="M4510" s="27"/>
      <c r="N4510" s="27">
        <f>SUM(N4498:N4509)</f>
        <v>335000</v>
      </c>
      <c r="O4510" s="27">
        <f>SUM(O4498:O4509)</f>
        <v>335000</v>
      </c>
      <c r="P4510" s="27"/>
      <c r="Q4510" s="27"/>
      <c r="R4510" s="27"/>
      <c r="S4510" s="27"/>
      <c r="T4510" s="27"/>
    </row>
    <row r="4511" spans="1:20" x14ac:dyDescent="0.25">
      <c r="A4511" s="2" t="s">
        <v>4493</v>
      </c>
      <c r="B4511" s="33">
        <v>9115255</v>
      </c>
      <c r="C4511" s="35" t="s">
        <v>340</v>
      </c>
      <c r="D4511" s="33" t="s">
        <v>721</v>
      </c>
      <c r="E4511" s="35" t="s">
        <v>722</v>
      </c>
      <c r="F4511" s="10" t="s">
        <v>37</v>
      </c>
      <c r="G4511" s="18" t="s">
        <v>67</v>
      </c>
      <c r="H4511" s="26">
        <v>2000000</v>
      </c>
      <c r="I4511" s="26"/>
      <c r="J4511" s="26"/>
      <c r="K4511" s="26"/>
      <c r="L4511" s="26"/>
      <c r="M4511" s="26"/>
      <c r="N4511" s="26"/>
      <c r="O4511" s="26"/>
      <c r="P4511" s="26"/>
      <c r="Q4511" s="26"/>
      <c r="R4511" s="26"/>
      <c r="S4511" s="26"/>
      <c r="T4511" s="26"/>
    </row>
    <row r="4512" spans="1:20" x14ac:dyDescent="0.25">
      <c r="A4512" s="2" t="s">
        <v>4493</v>
      </c>
      <c r="B4512" s="37"/>
      <c r="C4512" s="38"/>
      <c r="D4512" s="37"/>
      <c r="E4512" s="38"/>
      <c r="F4512" s="10" t="s">
        <v>334</v>
      </c>
      <c r="G4512" s="18" t="s">
        <v>67</v>
      </c>
      <c r="H4512" s="26"/>
      <c r="I4512" s="26">
        <v>1000000</v>
      </c>
      <c r="J4512" s="26"/>
      <c r="K4512" s="26"/>
      <c r="L4512" s="26"/>
      <c r="M4512" s="26"/>
      <c r="N4512" s="26"/>
      <c r="O4512" s="26"/>
      <c r="P4512" s="26"/>
      <c r="Q4512" s="26"/>
      <c r="R4512" s="26"/>
      <c r="S4512" s="26"/>
      <c r="T4512" s="26"/>
    </row>
    <row r="4513" spans="1:20" x14ac:dyDescent="0.25">
      <c r="A4513" s="2" t="s">
        <v>4493</v>
      </c>
      <c r="B4513" s="37"/>
      <c r="C4513" s="38"/>
      <c r="D4513" s="37"/>
      <c r="E4513" s="38"/>
      <c r="F4513" s="10" t="s">
        <v>18</v>
      </c>
      <c r="G4513" s="18" t="s">
        <v>67</v>
      </c>
      <c r="H4513" s="26">
        <v>300000</v>
      </c>
      <c r="I4513" s="26"/>
      <c r="J4513" s="26"/>
      <c r="K4513" s="26"/>
      <c r="L4513" s="26"/>
      <c r="M4513" s="26"/>
      <c r="N4513" s="26"/>
      <c r="O4513" s="26"/>
      <c r="P4513" s="26"/>
      <c r="Q4513" s="26"/>
      <c r="R4513" s="26"/>
      <c r="S4513" s="26"/>
      <c r="T4513" s="26"/>
    </row>
    <row r="4514" spans="1:20" x14ac:dyDescent="0.25">
      <c r="A4514" s="2" t="s">
        <v>4493</v>
      </c>
      <c r="B4514" s="37"/>
      <c r="C4514" s="38"/>
      <c r="D4514" s="37"/>
      <c r="E4514" s="38"/>
      <c r="F4514" s="10" t="s">
        <v>96</v>
      </c>
      <c r="G4514" s="18" t="s">
        <v>67</v>
      </c>
      <c r="H4514" s="26"/>
      <c r="I4514" s="26">
        <v>300000</v>
      </c>
      <c r="J4514" s="26"/>
      <c r="K4514" s="26"/>
      <c r="L4514" s="26"/>
      <c r="M4514" s="26"/>
      <c r="N4514" s="26"/>
      <c r="O4514" s="26"/>
      <c r="P4514" s="26"/>
      <c r="Q4514" s="26"/>
      <c r="R4514" s="26"/>
      <c r="S4514" s="26"/>
      <c r="T4514" s="26"/>
    </row>
    <row r="4515" spans="1:20" x14ac:dyDescent="0.25">
      <c r="A4515" s="2" t="s">
        <v>4493</v>
      </c>
      <c r="B4515" s="34"/>
      <c r="C4515" s="36"/>
      <c r="D4515" s="34"/>
      <c r="E4515" s="36"/>
      <c r="F4515" s="10" t="s">
        <v>298</v>
      </c>
      <c r="G4515" s="18" t="s">
        <v>67</v>
      </c>
      <c r="H4515" s="26"/>
      <c r="I4515" s="26">
        <v>1000000</v>
      </c>
      <c r="J4515" s="26"/>
      <c r="K4515" s="26"/>
      <c r="L4515" s="26"/>
      <c r="M4515" s="26"/>
      <c r="N4515" s="26"/>
      <c r="O4515" s="26"/>
      <c r="P4515" s="26"/>
      <c r="Q4515" s="26"/>
      <c r="R4515" s="26"/>
      <c r="S4515" s="26"/>
      <c r="T4515" s="26"/>
    </row>
    <row r="4516" spans="1:20" x14ac:dyDescent="0.25">
      <c r="A4516" s="2" t="s">
        <v>4493</v>
      </c>
      <c r="B4516" s="10" t="s">
        <v>1981</v>
      </c>
      <c r="C4516" s="10"/>
      <c r="D4516" s="10"/>
      <c r="E4516" s="10"/>
      <c r="F4516" s="10"/>
      <c r="G4516" s="10"/>
      <c r="H4516" s="27">
        <f>SUM(H4511:H4515)</f>
        <v>2300000</v>
      </c>
      <c r="I4516" s="27">
        <f>SUM(I4511:I4515)</f>
        <v>2300000</v>
      </c>
      <c r="J4516" s="27"/>
      <c r="K4516" s="27"/>
      <c r="L4516" s="27"/>
      <c r="M4516" s="27"/>
      <c r="N4516" s="27"/>
      <c r="O4516" s="27"/>
      <c r="P4516" s="27"/>
      <c r="Q4516" s="27"/>
      <c r="R4516" s="27"/>
      <c r="S4516" s="27"/>
      <c r="T4516" s="27"/>
    </row>
    <row r="4517" spans="1:20" x14ac:dyDescent="0.25">
      <c r="A4517" s="2" t="s">
        <v>4493</v>
      </c>
      <c r="B4517" s="33">
        <v>9102201</v>
      </c>
      <c r="C4517" s="35" t="s">
        <v>177</v>
      </c>
      <c r="D4517" s="33" t="s">
        <v>178</v>
      </c>
      <c r="E4517" s="35" t="s">
        <v>179</v>
      </c>
      <c r="F4517" s="10" t="s">
        <v>44</v>
      </c>
      <c r="G4517" s="18" t="s">
        <v>10</v>
      </c>
      <c r="H4517" s="26"/>
      <c r="I4517" s="26"/>
      <c r="J4517" s="26"/>
      <c r="K4517" s="26"/>
      <c r="L4517" s="26"/>
      <c r="M4517" s="26"/>
      <c r="N4517" s="26">
        <v>1296802</v>
      </c>
      <c r="O4517" s="26"/>
      <c r="P4517" s="26"/>
      <c r="Q4517" s="26"/>
      <c r="R4517" s="26"/>
      <c r="S4517" s="26"/>
      <c r="T4517" s="26"/>
    </row>
    <row r="4518" spans="1:20" x14ac:dyDescent="0.25">
      <c r="A4518" s="2" t="s">
        <v>4493</v>
      </c>
      <c r="B4518" s="37"/>
      <c r="C4518" s="38"/>
      <c r="D4518" s="37"/>
      <c r="E4518" s="38"/>
      <c r="F4518" s="10" t="s">
        <v>47</v>
      </c>
      <c r="G4518" s="18" t="s">
        <v>10</v>
      </c>
      <c r="H4518" s="26"/>
      <c r="I4518" s="26"/>
      <c r="J4518" s="26"/>
      <c r="K4518" s="26"/>
      <c r="L4518" s="26"/>
      <c r="M4518" s="26"/>
      <c r="N4518" s="26">
        <v>209098</v>
      </c>
      <c r="O4518" s="26"/>
      <c r="P4518" s="26"/>
      <c r="Q4518" s="26"/>
      <c r="R4518" s="26"/>
      <c r="S4518" s="26"/>
      <c r="T4518" s="26"/>
    </row>
    <row r="4519" spans="1:20" x14ac:dyDescent="0.25">
      <c r="A4519" s="2" t="s">
        <v>4493</v>
      </c>
      <c r="B4519" s="37"/>
      <c r="C4519" s="38"/>
      <c r="D4519" s="37"/>
      <c r="E4519" s="38"/>
      <c r="F4519" s="10" t="s">
        <v>16</v>
      </c>
      <c r="G4519" s="18" t="s">
        <v>10</v>
      </c>
      <c r="H4519" s="26"/>
      <c r="I4519" s="26"/>
      <c r="J4519" s="26"/>
      <c r="K4519" s="26"/>
      <c r="L4519" s="26"/>
      <c r="M4519" s="26"/>
      <c r="N4519" s="26"/>
      <c r="O4519" s="26">
        <v>663038</v>
      </c>
      <c r="P4519" s="26"/>
      <c r="Q4519" s="26"/>
      <c r="R4519" s="26"/>
      <c r="S4519" s="26"/>
      <c r="T4519" s="26"/>
    </row>
    <row r="4520" spans="1:20" x14ac:dyDescent="0.25">
      <c r="A4520" s="2" t="s">
        <v>4493</v>
      </c>
      <c r="B4520" s="37"/>
      <c r="C4520" s="38"/>
      <c r="D4520" s="37"/>
      <c r="E4520" s="38"/>
      <c r="F4520" s="10" t="s">
        <v>18</v>
      </c>
      <c r="G4520" s="18" t="s">
        <v>10</v>
      </c>
      <c r="H4520" s="26"/>
      <c r="I4520" s="26"/>
      <c r="J4520" s="26"/>
      <c r="K4520" s="26"/>
      <c r="L4520" s="26"/>
      <c r="M4520" s="26"/>
      <c r="N4520" s="26"/>
      <c r="O4520" s="26">
        <v>159426</v>
      </c>
      <c r="P4520" s="26"/>
      <c r="Q4520" s="26"/>
      <c r="R4520" s="26"/>
      <c r="S4520" s="26"/>
      <c r="T4520" s="26"/>
    </row>
    <row r="4521" spans="1:20" x14ac:dyDescent="0.25">
      <c r="A4521" s="2" t="s">
        <v>4493</v>
      </c>
      <c r="B4521" s="37"/>
      <c r="C4521" s="38"/>
      <c r="D4521" s="37"/>
      <c r="E4521" s="38"/>
      <c r="F4521" s="10" t="s">
        <v>259</v>
      </c>
      <c r="G4521" s="18" t="s">
        <v>10</v>
      </c>
      <c r="H4521" s="26"/>
      <c r="I4521" s="26"/>
      <c r="J4521" s="26"/>
      <c r="K4521" s="26"/>
      <c r="L4521" s="26"/>
      <c r="M4521" s="26"/>
      <c r="N4521" s="26">
        <v>2008</v>
      </c>
      <c r="O4521" s="26"/>
      <c r="P4521" s="26"/>
      <c r="Q4521" s="26"/>
      <c r="R4521" s="26"/>
      <c r="S4521" s="26"/>
      <c r="T4521" s="26"/>
    </row>
    <row r="4522" spans="1:20" x14ac:dyDescent="0.25">
      <c r="A4522" s="2" t="s">
        <v>4493</v>
      </c>
      <c r="B4522" s="34"/>
      <c r="C4522" s="36"/>
      <c r="D4522" s="34"/>
      <c r="E4522" s="36"/>
      <c r="F4522" s="10" t="s">
        <v>181</v>
      </c>
      <c r="G4522" s="18" t="s">
        <v>10</v>
      </c>
      <c r="H4522" s="26"/>
      <c r="I4522" s="26"/>
      <c r="J4522" s="26"/>
      <c r="K4522" s="26"/>
      <c r="L4522" s="26"/>
      <c r="M4522" s="26"/>
      <c r="N4522" s="26"/>
      <c r="O4522" s="26">
        <v>685444</v>
      </c>
      <c r="P4522" s="26"/>
      <c r="Q4522" s="26"/>
      <c r="R4522" s="26"/>
      <c r="S4522" s="26"/>
      <c r="T4522" s="26"/>
    </row>
    <row r="4523" spans="1:20" x14ac:dyDescent="0.25">
      <c r="A4523" s="2" t="s">
        <v>4493</v>
      </c>
      <c r="B4523" s="10" t="s">
        <v>1982</v>
      </c>
      <c r="C4523" s="10"/>
      <c r="D4523" s="10"/>
      <c r="E4523" s="10"/>
      <c r="F4523" s="10"/>
      <c r="G4523" s="10"/>
      <c r="H4523" s="27"/>
      <c r="I4523" s="27"/>
      <c r="J4523" s="27"/>
      <c r="K4523" s="27"/>
      <c r="L4523" s="27"/>
      <c r="M4523" s="27"/>
      <c r="N4523" s="27">
        <f>SUM(N4517:N4522)</f>
        <v>1507908</v>
      </c>
      <c r="O4523" s="27">
        <f>SUM(O4517:O4522)</f>
        <v>1507908</v>
      </c>
      <c r="P4523" s="27"/>
      <c r="Q4523" s="27"/>
      <c r="R4523" s="27"/>
      <c r="S4523" s="27"/>
      <c r="T4523" s="27"/>
    </row>
    <row r="4524" spans="1:20" x14ac:dyDescent="0.25">
      <c r="A4524" s="2" t="s">
        <v>4493</v>
      </c>
      <c r="B4524" s="33">
        <v>9064549</v>
      </c>
      <c r="C4524" s="35" t="s">
        <v>271</v>
      </c>
      <c r="D4524" s="33" t="s">
        <v>817</v>
      </c>
      <c r="E4524" s="35" t="s">
        <v>818</v>
      </c>
      <c r="F4524" s="10" t="s">
        <v>46</v>
      </c>
      <c r="G4524" s="18" t="s">
        <v>10</v>
      </c>
      <c r="H4524" s="26"/>
      <c r="I4524" s="26"/>
      <c r="J4524" s="26"/>
      <c r="K4524" s="26"/>
      <c r="L4524" s="26"/>
      <c r="M4524" s="26"/>
      <c r="N4524" s="26">
        <v>800000</v>
      </c>
      <c r="O4524" s="26"/>
      <c r="P4524" s="26"/>
      <c r="Q4524" s="26"/>
      <c r="R4524" s="26"/>
      <c r="S4524" s="26"/>
      <c r="T4524" s="26"/>
    </row>
    <row r="4525" spans="1:20" x14ac:dyDescent="0.25">
      <c r="A4525" s="2" t="s">
        <v>4493</v>
      </c>
      <c r="B4525" s="37"/>
      <c r="C4525" s="38"/>
      <c r="D4525" s="37"/>
      <c r="E4525" s="38"/>
      <c r="F4525" s="10" t="s">
        <v>37</v>
      </c>
      <c r="G4525" s="18" t="s">
        <v>10</v>
      </c>
      <c r="H4525" s="26"/>
      <c r="I4525" s="26"/>
      <c r="J4525" s="26"/>
      <c r="K4525" s="26"/>
      <c r="L4525" s="26"/>
      <c r="M4525" s="26"/>
      <c r="N4525" s="26">
        <v>200000</v>
      </c>
      <c r="O4525" s="26"/>
      <c r="P4525" s="26"/>
      <c r="Q4525" s="26"/>
      <c r="R4525" s="26"/>
      <c r="S4525" s="26"/>
      <c r="T4525" s="26"/>
    </row>
    <row r="4526" spans="1:20" x14ac:dyDescent="0.25">
      <c r="A4526" s="2" t="s">
        <v>4493</v>
      </c>
      <c r="B4526" s="37"/>
      <c r="C4526" s="38"/>
      <c r="D4526" s="37"/>
      <c r="E4526" s="38"/>
      <c r="F4526" s="10" t="s">
        <v>9</v>
      </c>
      <c r="G4526" s="18" t="s">
        <v>10</v>
      </c>
      <c r="H4526" s="26"/>
      <c r="I4526" s="26"/>
      <c r="J4526" s="26"/>
      <c r="K4526" s="26"/>
      <c r="L4526" s="26"/>
      <c r="M4526" s="26"/>
      <c r="N4526" s="26"/>
      <c r="O4526" s="26">
        <v>200000</v>
      </c>
      <c r="P4526" s="26"/>
      <c r="Q4526" s="26"/>
      <c r="R4526" s="26"/>
      <c r="S4526" s="26"/>
      <c r="T4526" s="26"/>
    </row>
    <row r="4527" spans="1:20" x14ac:dyDescent="0.25">
      <c r="A4527" s="2" t="s">
        <v>4493</v>
      </c>
      <c r="B4527" s="37"/>
      <c r="C4527" s="38"/>
      <c r="D4527" s="37"/>
      <c r="E4527" s="38"/>
      <c r="F4527" s="10" t="s">
        <v>12</v>
      </c>
      <c r="G4527" s="18" t="s">
        <v>10</v>
      </c>
      <c r="H4527" s="26"/>
      <c r="I4527" s="26"/>
      <c r="J4527" s="26"/>
      <c r="K4527" s="26"/>
      <c r="L4527" s="26"/>
      <c r="M4527" s="26"/>
      <c r="N4527" s="26">
        <v>565000</v>
      </c>
      <c r="O4527" s="26"/>
      <c r="P4527" s="26"/>
      <c r="Q4527" s="26"/>
      <c r="R4527" s="26"/>
      <c r="S4527" s="26"/>
      <c r="T4527" s="26"/>
    </row>
    <row r="4528" spans="1:20" x14ac:dyDescent="0.25">
      <c r="A4528" s="2" t="s">
        <v>4493</v>
      </c>
      <c r="B4528" s="37"/>
      <c r="C4528" s="38"/>
      <c r="D4528" s="37"/>
      <c r="E4528" s="38"/>
      <c r="F4528" s="10" t="s">
        <v>18</v>
      </c>
      <c r="G4528" s="18" t="s">
        <v>10</v>
      </c>
      <c r="H4528" s="26"/>
      <c r="I4528" s="26"/>
      <c r="J4528" s="26"/>
      <c r="K4528" s="26"/>
      <c r="L4528" s="26"/>
      <c r="M4528" s="26"/>
      <c r="N4528" s="26"/>
      <c r="O4528" s="26">
        <v>565000</v>
      </c>
      <c r="P4528" s="26"/>
      <c r="Q4528" s="26"/>
      <c r="R4528" s="26"/>
      <c r="S4528" s="26"/>
      <c r="T4528" s="26"/>
    </row>
    <row r="4529" spans="1:20" x14ac:dyDescent="0.25">
      <c r="A4529" s="2" t="s">
        <v>4493</v>
      </c>
      <c r="B4529" s="37"/>
      <c r="C4529" s="38"/>
      <c r="D4529" s="37"/>
      <c r="E4529" s="38"/>
      <c r="F4529" s="10" t="s">
        <v>20</v>
      </c>
      <c r="G4529" s="18" t="s">
        <v>10</v>
      </c>
      <c r="H4529" s="26"/>
      <c r="I4529" s="26"/>
      <c r="J4529" s="26"/>
      <c r="K4529" s="26"/>
      <c r="L4529" s="26"/>
      <c r="M4529" s="26"/>
      <c r="N4529" s="26"/>
      <c r="O4529" s="26">
        <v>641287</v>
      </c>
      <c r="P4529" s="26"/>
      <c r="Q4529" s="26"/>
      <c r="R4529" s="26"/>
      <c r="S4529" s="26"/>
      <c r="T4529" s="26"/>
    </row>
    <row r="4530" spans="1:20" x14ac:dyDescent="0.25">
      <c r="A4530" s="2" t="s">
        <v>4493</v>
      </c>
      <c r="B4530" s="37"/>
      <c r="C4530" s="38"/>
      <c r="D4530" s="37"/>
      <c r="E4530" s="38"/>
      <c r="F4530" s="10" t="s">
        <v>21</v>
      </c>
      <c r="G4530" s="18" t="s">
        <v>10</v>
      </c>
      <c r="H4530" s="26"/>
      <c r="I4530" s="26"/>
      <c r="J4530" s="26"/>
      <c r="K4530" s="26"/>
      <c r="L4530" s="26"/>
      <c r="M4530" s="26"/>
      <c r="N4530" s="26">
        <v>182067</v>
      </c>
      <c r="O4530" s="26"/>
      <c r="P4530" s="26"/>
      <c r="Q4530" s="26"/>
      <c r="R4530" s="26"/>
      <c r="S4530" s="26"/>
      <c r="T4530" s="26"/>
    </row>
    <row r="4531" spans="1:20" x14ac:dyDescent="0.25">
      <c r="A4531" s="2" t="s">
        <v>4493</v>
      </c>
      <c r="B4531" s="37"/>
      <c r="C4531" s="38"/>
      <c r="D4531" s="37"/>
      <c r="E4531" s="38"/>
      <c r="F4531" s="10" t="s">
        <v>22</v>
      </c>
      <c r="G4531" s="18" t="s">
        <v>10</v>
      </c>
      <c r="H4531" s="26"/>
      <c r="I4531" s="26"/>
      <c r="J4531" s="26"/>
      <c r="K4531" s="26"/>
      <c r="L4531" s="26"/>
      <c r="M4531" s="26"/>
      <c r="N4531" s="26"/>
      <c r="O4531" s="26">
        <v>700000</v>
      </c>
      <c r="P4531" s="26"/>
      <c r="Q4531" s="26"/>
      <c r="R4531" s="26"/>
      <c r="S4531" s="26"/>
      <c r="T4531" s="26"/>
    </row>
    <row r="4532" spans="1:20" x14ac:dyDescent="0.25">
      <c r="A4532" s="2" t="s">
        <v>4493</v>
      </c>
      <c r="B4532" s="37"/>
      <c r="C4532" s="38"/>
      <c r="D4532" s="37"/>
      <c r="E4532" s="38"/>
      <c r="F4532" s="10" t="s">
        <v>188</v>
      </c>
      <c r="G4532" s="18" t="s">
        <v>10</v>
      </c>
      <c r="H4532" s="26"/>
      <c r="I4532" s="26"/>
      <c r="J4532" s="26"/>
      <c r="K4532" s="26"/>
      <c r="L4532" s="26"/>
      <c r="M4532" s="26"/>
      <c r="N4532" s="26">
        <v>194220</v>
      </c>
      <c r="O4532" s="26"/>
      <c r="P4532" s="26"/>
      <c r="Q4532" s="26"/>
      <c r="R4532" s="26"/>
      <c r="S4532" s="26"/>
      <c r="T4532" s="26"/>
    </row>
    <row r="4533" spans="1:20" x14ac:dyDescent="0.25">
      <c r="A4533" s="2" t="s">
        <v>4493</v>
      </c>
      <c r="B4533" s="34"/>
      <c r="C4533" s="36"/>
      <c r="D4533" s="34"/>
      <c r="E4533" s="36"/>
      <c r="F4533" s="10" t="s">
        <v>359</v>
      </c>
      <c r="G4533" s="18" t="s">
        <v>10</v>
      </c>
      <c r="H4533" s="26"/>
      <c r="I4533" s="26"/>
      <c r="J4533" s="26"/>
      <c r="K4533" s="26"/>
      <c r="L4533" s="26"/>
      <c r="M4533" s="26"/>
      <c r="N4533" s="26">
        <v>165000</v>
      </c>
      <c r="O4533" s="26"/>
      <c r="P4533" s="26"/>
      <c r="Q4533" s="26"/>
      <c r="R4533" s="26"/>
      <c r="S4533" s="26"/>
      <c r="T4533" s="26"/>
    </row>
    <row r="4534" spans="1:20" x14ac:dyDescent="0.25">
      <c r="A4534" s="2" t="s">
        <v>4493</v>
      </c>
      <c r="B4534" s="10" t="s">
        <v>1983</v>
      </c>
      <c r="C4534" s="10"/>
      <c r="D4534" s="10"/>
      <c r="E4534" s="10"/>
      <c r="F4534" s="10"/>
      <c r="G4534" s="10"/>
      <c r="H4534" s="27"/>
      <c r="I4534" s="27"/>
      <c r="J4534" s="27"/>
      <c r="K4534" s="27"/>
      <c r="L4534" s="27"/>
      <c r="M4534" s="27"/>
      <c r="N4534" s="27">
        <f>SUM(N4524:N4533)</f>
        <v>2106287</v>
      </c>
      <c r="O4534" s="27">
        <f>SUM(O4524:O4533)</f>
        <v>2106287</v>
      </c>
      <c r="P4534" s="27"/>
      <c r="Q4534" s="27"/>
      <c r="R4534" s="27"/>
      <c r="S4534" s="27"/>
      <c r="T4534" s="27"/>
    </row>
    <row r="4535" spans="1:20" x14ac:dyDescent="0.25">
      <c r="A4535" s="2" t="s">
        <v>4493</v>
      </c>
      <c r="B4535" s="33">
        <v>9072112</v>
      </c>
      <c r="C4535" s="35" t="s">
        <v>135</v>
      </c>
      <c r="D4535" s="33" t="s">
        <v>232</v>
      </c>
      <c r="E4535" s="35" t="s">
        <v>233</v>
      </c>
      <c r="F4535" s="10" t="s">
        <v>16</v>
      </c>
      <c r="G4535" s="18" t="s">
        <v>10</v>
      </c>
      <c r="H4535" s="26"/>
      <c r="I4535" s="26"/>
      <c r="J4535" s="26"/>
      <c r="K4535" s="26"/>
      <c r="L4535" s="26"/>
      <c r="M4535" s="26"/>
      <c r="N4535" s="26">
        <v>600000</v>
      </c>
      <c r="O4535" s="26"/>
      <c r="P4535" s="26"/>
      <c r="Q4535" s="26"/>
      <c r="R4535" s="26"/>
      <c r="S4535" s="26"/>
      <c r="T4535" s="26"/>
    </row>
    <row r="4536" spans="1:20" x14ac:dyDescent="0.25">
      <c r="A4536" s="2" t="s">
        <v>4493</v>
      </c>
      <c r="B4536" s="37"/>
      <c r="C4536" s="38"/>
      <c r="D4536" s="37"/>
      <c r="E4536" s="38"/>
      <c r="F4536" s="10" t="s">
        <v>20</v>
      </c>
      <c r="G4536" s="18" t="s">
        <v>10</v>
      </c>
      <c r="H4536" s="26"/>
      <c r="I4536" s="26"/>
      <c r="J4536" s="26"/>
      <c r="K4536" s="26"/>
      <c r="L4536" s="26"/>
      <c r="M4536" s="26"/>
      <c r="N4536" s="26">
        <v>900000</v>
      </c>
      <c r="O4536" s="26"/>
      <c r="P4536" s="26"/>
      <c r="Q4536" s="26"/>
      <c r="R4536" s="26"/>
      <c r="S4536" s="26"/>
      <c r="T4536" s="26"/>
    </row>
    <row r="4537" spans="1:20" x14ac:dyDescent="0.25">
      <c r="A4537" s="2" t="s">
        <v>4493</v>
      </c>
      <c r="B4537" s="34"/>
      <c r="C4537" s="36"/>
      <c r="D4537" s="34"/>
      <c r="E4537" s="36"/>
      <c r="F4537" s="10" t="s">
        <v>188</v>
      </c>
      <c r="G4537" s="18" t="s">
        <v>10</v>
      </c>
      <c r="H4537" s="26"/>
      <c r="I4537" s="26"/>
      <c r="J4537" s="26"/>
      <c r="K4537" s="26"/>
      <c r="L4537" s="26"/>
      <c r="M4537" s="26"/>
      <c r="N4537" s="26"/>
      <c r="O4537" s="26">
        <v>1500000</v>
      </c>
      <c r="P4537" s="26"/>
      <c r="Q4537" s="26"/>
      <c r="R4537" s="26"/>
      <c r="S4537" s="26"/>
      <c r="T4537" s="26"/>
    </row>
    <row r="4538" spans="1:20" x14ac:dyDescent="0.25">
      <c r="A4538" s="2" t="s">
        <v>4493</v>
      </c>
      <c r="B4538" s="10" t="s">
        <v>1984</v>
      </c>
      <c r="C4538" s="10"/>
      <c r="D4538" s="10"/>
      <c r="E4538" s="10"/>
      <c r="F4538" s="10"/>
      <c r="G4538" s="10"/>
      <c r="H4538" s="27"/>
      <c r="I4538" s="27"/>
      <c r="J4538" s="27"/>
      <c r="K4538" s="27"/>
      <c r="L4538" s="27"/>
      <c r="M4538" s="27"/>
      <c r="N4538" s="27">
        <f>+N4535+N4536</f>
        <v>1500000</v>
      </c>
      <c r="O4538" s="27">
        <f>+O4537</f>
        <v>1500000</v>
      </c>
      <c r="P4538" s="27"/>
      <c r="Q4538" s="27"/>
      <c r="R4538" s="27"/>
      <c r="S4538" s="27"/>
      <c r="T4538" s="27"/>
    </row>
    <row r="4539" spans="1:20" x14ac:dyDescent="0.25">
      <c r="A4539" s="2" t="s">
        <v>4493</v>
      </c>
      <c r="B4539" s="33">
        <v>9079052</v>
      </c>
      <c r="C4539" s="35" t="s">
        <v>84</v>
      </c>
      <c r="D4539" s="33" t="s">
        <v>85</v>
      </c>
      <c r="E4539" s="35" t="s">
        <v>86</v>
      </c>
      <c r="F4539" s="10" t="s">
        <v>44</v>
      </c>
      <c r="G4539" s="18" t="s">
        <v>10</v>
      </c>
      <c r="H4539" s="26"/>
      <c r="I4539" s="26"/>
      <c r="J4539" s="26"/>
      <c r="K4539" s="26"/>
      <c r="L4539" s="26"/>
      <c r="M4539" s="26"/>
      <c r="N4539" s="26"/>
      <c r="O4539" s="26">
        <v>60000</v>
      </c>
      <c r="P4539" s="26"/>
      <c r="Q4539" s="26"/>
      <c r="R4539" s="26"/>
      <c r="S4539" s="26"/>
      <c r="T4539" s="26"/>
    </row>
    <row r="4540" spans="1:20" x14ac:dyDescent="0.25">
      <c r="A4540" s="2" t="s">
        <v>4493</v>
      </c>
      <c r="B4540" s="37"/>
      <c r="C4540" s="38"/>
      <c r="D4540" s="37"/>
      <c r="E4540" s="38"/>
      <c r="F4540" s="10" t="s">
        <v>47</v>
      </c>
      <c r="G4540" s="18" t="s">
        <v>10</v>
      </c>
      <c r="H4540" s="26"/>
      <c r="I4540" s="26"/>
      <c r="J4540" s="26"/>
      <c r="K4540" s="26"/>
      <c r="L4540" s="26"/>
      <c r="M4540" s="26"/>
      <c r="N4540" s="26"/>
      <c r="O4540" s="26">
        <v>20000</v>
      </c>
      <c r="P4540" s="26"/>
      <c r="Q4540" s="26"/>
      <c r="R4540" s="26"/>
      <c r="S4540" s="26"/>
      <c r="T4540" s="26"/>
    </row>
    <row r="4541" spans="1:20" x14ac:dyDescent="0.25">
      <c r="A4541" s="2" t="s">
        <v>4493</v>
      </c>
      <c r="B4541" s="34"/>
      <c r="C4541" s="36"/>
      <c r="D4541" s="34"/>
      <c r="E4541" s="36"/>
      <c r="F4541" s="10" t="s">
        <v>20</v>
      </c>
      <c r="G4541" s="18" t="s">
        <v>10</v>
      </c>
      <c r="H4541" s="26"/>
      <c r="I4541" s="26"/>
      <c r="J4541" s="26"/>
      <c r="K4541" s="26"/>
      <c r="L4541" s="26"/>
      <c r="M4541" s="26"/>
      <c r="N4541" s="26">
        <v>80000</v>
      </c>
      <c r="O4541" s="26"/>
      <c r="P4541" s="26"/>
      <c r="Q4541" s="26"/>
      <c r="R4541" s="26"/>
      <c r="S4541" s="26"/>
      <c r="T4541" s="26"/>
    </row>
    <row r="4542" spans="1:20" x14ac:dyDescent="0.25">
      <c r="A4542" s="2" t="s">
        <v>4493</v>
      </c>
      <c r="B4542" s="10" t="s">
        <v>1985</v>
      </c>
      <c r="C4542" s="10"/>
      <c r="D4542" s="10"/>
      <c r="E4542" s="10"/>
      <c r="F4542" s="10"/>
      <c r="G4542" s="10"/>
      <c r="H4542" s="27"/>
      <c r="I4542" s="27"/>
      <c r="J4542" s="27"/>
      <c r="K4542" s="27"/>
      <c r="L4542" s="27"/>
      <c r="M4542" s="27"/>
      <c r="N4542" s="27">
        <f>+N4541</f>
        <v>80000</v>
      </c>
      <c r="O4542" s="27">
        <f>+O4540+O4539</f>
        <v>80000</v>
      </c>
      <c r="P4542" s="27"/>
      <c r="Q4542" s="27"/>
      <c r="R4542" s="27"/>
      <c r="S4542" s="27"/>
      <c r="T4542" s="27"/>
    </row>
    <row r="4543" spans="1:20" x14ac:dyDescent="0.25">
      <c r="A4543" s="2" t="s">
        <v>4493</v>
      </c>
      <c r="B4543" s="33">
        <v>9115293</v>
      </c>
      <c r="C4543" s="35" t="s">
        <v>487</v>
      </c>
      <c r="D4543" s="33" t="s">
        <v>1581</v>
      </c>
      <c r="E4543" s="35" t="s">
        <v>1582</v>
      </c>
      <c r="F4543" s="10" t="s">
        <v>13</v>
      </c>
      <c r="G4543" s="18" t="s">
        <v>10</v>
      </c>
      <c r="H4543" s="26"/>
      <c r="I4543" s="26"/>
      <c r="J4543" s="26"/>
      <c r="K4543" s="26"/>
      <c r="L4543" s="26"/>
      <c r="M4543" s="26"/>
      <c r="N4543" s="26"/>
      <c r="O4543" s="26">
        <v>1000000</v>
      </c>
      <c r="P4543" s="26"/>
      <c r="Q4543" s="26"/>
      <c r="R4543" s="26"/>
      <c r="S4543" s="26"/>
      <c r="T4543" s="26"/>
    </row>
    <row r="4544" spans="1:20" x14ac:dyDescent="0.25">
      <c r="A4544" s="2" t="s">
        <v>4493</v>
      </c>
      <c r="B4544" s="37"/>
      <c r="C4544" s="38"/>
      <c r="D4544" s="37"/>
      <c r="E4544" s="38"/>
      <c r="F4544" s="10" t="s">
        <v>20</v>
      </c>
      <c r="G4544" s="18" t="s">
        <v>10</v>
      </c>
      <c r="H4544" s="26"/>
      <c r="I4544" s="26"/>
      <c r="J4544" s="26"/>
      <c r="K4544" s="26"/>
      <c r="L4544" s="26"/>
      <c r="M4544" s="26"/>
      <c r="N4544" s="26"/>
      <c r="O4544" s="26">
        <v>2000000</v>
      </c>
      <c r="P4544" s="26"/>
      <c r="Q4544" s="26"/>
      <c r="R4544" s="26"/>
      <c r="S4544" s="26"/>
      <c r="T4544" s="26"/>
    </row>
    <row r="4545" spans="1:20" x14ac:dyDescent="0.25">
      <c r="A4545" s="2" t="s">
        <v>4493</v>
      </c>
      <c r="B4545" s="37"/>
      <c r="C4545" s="38"/>
      <c r="D4545" s="37"/>
      <c r="E4545" s="38"/>
      <c r="F4545" s="10" t="s">
        <v>39</v>
      </c>
      <c r="G4545" s="18" t="s">
        <v>10</v>
      </c>
      <c r="H4545" s="26"/>
      <c r="I4545" s="26"/>
      <c r="J4545" s="26"/>
      <c r="K4545" s="26"/>
      <c r="L4545" s="26"/>
      <c r="M4545" s="26"/>
      <c r="N4545" s="26">
        <v>3500000</v>
      </c>
      <c r="O4545" s="26"/>
      <c r="P4545" s="26"/>
      <c r="Q4545" s="26"/>
      <c r="R4545" s="26"/>
      <c r="S4545" s="26"/>
      <c r="T4545" s="26"/>
    </row>
    <row r="4546" spans="1:20" x14ac:dyDescent="0.25">
      <c r="A4546" s="2" t="s">
        <v>4493</v>
      </c>
      <c r="B4546" s="34"/>
      <c r="C4546" s="36"/>
      <c r="D4546" s="34"/>
      <c r="E4546" s="36"/>
      <c r="F4546" s="10" t="s">
        <v>22</v>
      </c>
      <c r="G4546" s="18" t="s">
        <v>10</v>
      </c>
      <c r="H4546" s="26"/>
      <c r="I4546" s="26"/>
      <c r="J4546" s="26"/>
      <c r="K4546" s="26"/>
      <c r="L4546" s="26"/>
      <c r="M4546" s="26"/>
      <c r="N4546" s="26"/>
      <c r="O4546" s="26">
        <v>500000</v>
      </c>
      <c r="P4546" s="26"/>
      <c r="Q4546" s="26"/>
      <c r="R4546" s="26"/>
      <c r="S4546" s="26"/>
      <c r="T4546" s="26"/>
    </row>
    <row r="4547" spans="1:20" x14ac:dyDescent="0.25">
      <c r="A4547" s="2" t="s">
        <v>4493</v>
      </c>
      <c r="B4547" s="10" t="s">
        <v>1986</v>
      </c>
      <c r="C4547" s="10"/>
      <c r="D4547" s="10"/>
      <c r="E4547" s="10"/>
      <c r="F4547" s="10"/>
      <c r="G4547" s="10"/>
      <c r="H4547" s="27"/>
      <c r="I4547" s="27"/>
      <c r="J4547" s="27"/>
      <c r="K4547" s="27"/>
      <c r="L4547" s="27"/>
      <c r="M4547" s="27"/>
      <c r="N4547" s="27">
        <f>+N4545</f>
        <v>3500000</v>
      </c>
      <c r="O4547" s="27">
        <f>+O4546+O4544+O4543</f>
        <v>3500000</v>
      </c>
      <c r="P4547" s="27"/>
      <c r="Q4547" s="27"/>
      <c r="R4547" s="27"/>
      <c r="S4547" s="27"/>
      <c r="T4547" s="27"/>
    </row>
    <row r="4548" spans="1:20" x14ac:dyDescent="0.25">
      <c r="A4548" s="2" t="s">
        <v>4493</v>
      </c>
      <c r="B4548" s="33">
        <v>9063809</v>
      </c>
      <c r="C4548" s="35" t="s">
        <v>88</v>
      </c>
      <c r="D4548" s="33" t="s">
        <v>1296</v>
      </c>
      <c r="E4548" s="35" t="s">
        <v>1297</v>
      </c>
      <c r="F4548" s="10" t="s">
        <v>13</v>
      </c>
      <c r="G4548" s="18" t="s">
        <v>10</v>
      </c>
      <c r="H4548" s="26"/>
      <c r="I4548" s="26"/>
      <c r="J4548" s="26"/>
      <c r="K4548" s="26"/>
      <c r="L4548" s="26"/>
      <c r="M4548" s="26"/>
      <c r="N4548" s="26">
        <v>1300000</v>
      </c>
      <c r="O4548" s="26"/>
      <c r="P4548" s="26"/>
      <c r="Q4548" s="26"/>
      <c r="R4548" s="26"/>
      <c r="S4548" s="26"/>
      <c r="T4548" s="26"/>
    </row>
    <row r="4549" spans="1:20" x14ac:dyDescent="0.25">
      <c r="A4549" s="2" t="s">
        <v>4493</v>
      </c>
      <c r="B4549" s="37"/>
      <c r="C4549" s="38"/>
      <c r="D4549" s="37"/>
      <c r="E4549" s="38"/>
      <c r="F4549" s="10" t="s">
        <v>17</v>
      </c>
      <c r="G4549" s="18" t="s">
        <v>10</v>
      </c>
      <c r="H4549" s="26"/>
      <c r="I4549" s="26"/>
      <c r="J4549" s="26"/>
      <c r="K4549" s="26"/>
      <c r="L4549" s="26"/>
      <c r="M4549" s="26"/>
      <c r="N4549" s="26"/>
      <c r="O4549" s="26">
        <v>417710</v>
      </c>
      <c r="P4549" s="26"/>
      <c r="Q4549" s="26"/>
      <c r="R4549" s="26"/>
      <c r="S4549" s="26"/>
      <c r="T4549" s="26"/>
    </row>
    <row r="4550" spans="1:20" x14ac:dyDescent="0.25">
      <c r="A4550" s="2" t="s">
        <v>4493</v>
      </c>
      <c r="B4550" s="37"/>
      <c r="C4550" s="38"/>
      <c r="D4550" s="37"/>
      <c r="E4550" s="38"/>
      <c r="F4550" s="10" t="s">
        <v>156</v>
      </c>
      <c r="G4550" s="18" t="s">
        <v>10</v>
      </c>
      <c r="H4550" s="26"/>
      <c r="I4550" s="26"/>
      <c r="J4550" s="26"/>
      <c r="K4550" s="26"/>
      <c r="L4550" s="26"/>
      <c r="M4550" s="26"/>
      <c r="N4550" s="26"/>
      <c r="O4550" s="26">
        <v>1039274</v>
      </c>
      <c r="P4550" s="26"/>
      <c r="Q4550" s="26"/>
      <c r="R4550" s="26"/>
      <c r="S4550" s="26"/>
      <c r="T4550" s="26"/>
    </row>
    <row r="4551" spans="1:20" x14ac:dyDescent="0.25">
      <c r="A4551" s="2" t="s">
        <v>4493</v>
      </c>
      <c r="B4551" s="34"/>
      <c r="C4551" s="36"/>
      <c r="D4551" s="34"/>
      <c r="E4551" s="36"/>
      <c r="F4551" s="10" t="s">
        <v>24</v>
      </c>
      <c r="G4551" s="18" t="s">
        <v>10</v>
      </c>
      <c r="H4551" s="26"/>
      <c r="I4551" s="26"/>
      <c r="J4551" s="26"/>
      <c r="K4551" s="26"/>
      <c r="L4551" s="26"/>
      <c r="M4551" s="26"/>
      <c r="N4551" s="26">
        <v>156984</v>
      </c>
      <c r="O4551" s="26"/>
      <c r="P4551" s="26"/>
      <c r="Q4551" s="26"/>
      <c r="R4551" s="26"/>
      <c r="S4551" s="26"/>
      <c r="T4551" s="26"/>
    </row>
    <row r="4552" spans="1:20" x14ac:dyDescent="0.25">
      <c r="A4552" s="2" t="s">
        <v>4493</v>
      </c>
      <c r="B4552" s="10" t="s">
        <v>1987</v>
      </c>
      <c r="C4552" s="10"/>
      <c r="D4552" s="10"/>
      <c r="E4552" s="10"/>
      <c r="F4552" s="10"/>
      <c r="G4552" s="10"/>
      <c r="H4552" s="27"/>
      <c r="I4552" s="27"/>
      <c r="J4552" s="27"/>
      <c r="K4552" s="27"/>
      <c r="L4552" s="27"/>
      <c r="M4552" s="27"/>
      <c r="N4552" s="27">
        <f>+N4548+N4551</f>
        <v>1456984</v>
      </c>
      <c r="O4552" s="27">
        <f>+O4549+O4550</f>
        <v>1456984</v>
      </c>
      <c r="P4552" s="27"/>
      <c r="Q4552" s="27"/>
      <c r="R4552" s="27"/>
      <c r="S4552" s="27"/>
      <c r="T4552" s="27"/>
    </row>
    <row r="4553" spans="1:20" x14ac:dyDescent="0.25">
      <c r="A4553" s="2" t="s">
        <v>4493</v>
      </c>
      <c r="B4553" s="33">
        <v>9053217</v>
      </c>
      <c r="C4553" s="35" t="s">
        <v>109</v>
      </c>
      <c r="D4553" s="33" t="s">
        <v>369</v>
      </c>
      <c r="E4553" s="35" t="s">
        <v>370</v>
      </c>
      <c r="F4553" s="10" t="s">
        <v>9</v>
      </c>
      <c r="G4553" s="18" t="s">
        <v>10</v>
      </c>
      <c r="H4553" s="26"/>
      <c r="I4553" s="26"/>
      <c r="J4553" s="26"/>
      <c r="K4553" s="26"/>
      <c r="L4553" s="26"/>
      <c r="M4553" s="26"/>
      <c r="N4553" s="26"/>
      <c r="O4553" s="26">
        <v>500000</v>
      </c>
      <c r="P4553" s="26"/>
      <c r="Q4553" s="26"/>
      <c r="R4553" s="26"/>
      <c r="S4553" s="26"/>
      <c r="T4553" s="26"/>
    </row>
    <row r="4554" spans="1:20" x14ac:dyDescent="0.25">
      <c r="A4554" s="2" t="s">
        <v>4493</v>
      </c>
      <c r="B4554" s="37"/>
      <c r="C4554" s="38"/>
      <c r="D4554" s="37"/>
      <c r="E4554" s="38"/>
      <c r="F4554" s="10" t="s">
        <v>102</v>
      </c>
      <c r="G4554" s="18" t="s">
        <v>10</v>
      </c>
      <c r="H4554" s="26"/>
      <c r="I4554" s="26"/>
      <c r="J4554" s="26"/>
      <c r="K4554" s="26"/>
      <c r="L4554" s="26"/>
      <c r="M4554" s="26"/>
      <c r="N4554" s="26"/>
      <c r="O4554" s="26">
        <v>600000</v>
      </c>
      <c r="P4554" s="26"/>
      <c r="Q4554" s="26"/>
      <c r="R4554" s="26"/>
      <c r="S4554" s="26"/>
      <c r="T4554" s="26"/>
    </row>
    <row r="4555" spans="1:20" x14ac:dyDescent="0.25">
      <c r="A4555" s="2" t="s">
        <v>4493</v>
      </c>
      <c r="B4555" s="37"/>
      <c r="C4555" s="38"/>
      <c r="D4555" s="37"/>
      <c r="E4555" s="38"/>
      <c r="F4555" s="10" t="s">
        <v>187</v>
      </c>
      <c r="G4555" s="18" t="s">
        <v>10</v>
      </c>
      <c r="H4555" s="26"/>
      <c r="I4555" s="26"/>
      <c r="J4555" s="26"/>
      <c r="K4555" s="26"/>
      <c r="L4555" s="26"/>
      <c r="M4555" s="26"/>
      <c r="N4555" s="26">
        <v>958000</v>
      </c>
      <c r="O4555" s="26"/>
      <c r="P4555" s="26"/>
      <c r="Q4555" s="26"/>
      <c r="R4555" s="26"/>
      <c r="S4555" s="26"/>
      <c r="T4555" s="26"/>
    </row>
    <row r="4556" spans="1:20" x14ac:dyDescent="0.25">
      <c r="A4556" s="2" t="s">
        <v>4493</v>
      </c>
      <c r="B4556" s="37"/>
      <c r="C4556" s="38"/>
      <c r="D4556" s="37"/>
      <c r="E4556" s="38"/>
      <c r="F4556" s="10" t="s">
        <v>12</v>
      </c>
      <c r="G4556" s="18" t="s">
        <v>10</v>
      </c>
      <c r="H4556" s="26"/>
      <c r="I4556" s="26"/>
      <c r="J4556" s="26"/>
      <c r="K4556" s="26"/>
      <c r="L4556" s="26"/>
      <c r="M4556" s="26"/>
      <c r="N4556" s="26"/>
      <c r="O4556" s="26">
        <v>8000</v>
      </c>
      <c r="P4556" s="26"/>
      <c r="Q4556" s="26"/>
      <c r="R4556" s="26"/>
      <c r="S4556" s="26"/>
      <c r="T4556" s="26"/>
    </row>
    <row r="4557" spans="1:20" x14ac:dyDescent="0.25">
      <c r="A4557" s="2" t="s">
        <v>4493</v>
      </c>
      <c r="B4557" s="37"/>
      <c r="C4557" s="38"/>
      <c r="D4557" s="37"/>
      <c r="E4557" s="38"/>
      <c r="F4557" s="10" t="s">
        <v>14</v>
      </c>
      <c r="G4557" s="18" t="s">
        <v>10</v>
      </c>
      <c r="H4557" s="26"/>
      <c r="I4557" s="26"/>
      <c r="J4557" s="26"/>
      <c r="K4557" s="26"/>
      <c r="L4557" s="26"/>
      <c r="M4557" s="26"/>
      <c r="N4557" s="26"/>
      <c r="O4557" s="26">
        <v>150000</v>
      </c>
      <c r="P4557" s="26"/>
      <c r="Q4557" s="26"/>
      <c r="R4557" s="26"/>
      <c r="S4557" s="26"/>
      <c r="T4557" s="26"/>
    </row>
    <row r="4558" spans="1:20" x14ac:dyDescent="0.25">
      <c r="A4558" s="2" t="s">
        <v>4493</v>
      </c>
      <c r="B4558" s="37"/>
      <c r="C4558" s="38"/>
      <c r="D4558" s="37"/>
      <c r="E4558" s="38"/>
      <c r="F4558" s="10" t="s">
        <v>15</v>
      </c>
      <c r="G4558" s="18" t="s">
        <v>10</v>
      </c>
      <c r="H4558" s="26"/>
      <c r="I4558" s="26"/>
      <c r="J4558" s="26"/>
      <c r="K4558" s="26"/>
      <c r="L4558" s="26"/>
      <c r="M4558" s="26"/>
      <c r="N4558" s="26"/>
      <c r="O4558" s="26">
        <v>200000</v>
      </c>
      <c r="P4558" s="26"/>
      <c r="Q4558" s="26"/>
      <c r="R4558" s="26"/>
      <c r="S4558" s="26"/>
      <c r="T4558" s="26"/>
    </row>
    <row r="4559" spans="1:20" x14ac:dyDescent="0.25">
      <c r="A4559" s="2" t="s">
        <v>4493</v>
      </c>
      <c r="B4559" s="37"/>
      <c r="C4559" s="38"/>
      <c r="D4559" s="37"/>
      <c r="E4559" s="38"/>
      <c r="F4559" s="10" t="s">
        <v>17</v>
      </c>
      <c r="G4559" s="18" t="s">
        <v>10</v>
      </c>
      <c r="H4559" s="26"/>
      <c r="I4559" s="26"/>
      <c r="J4559" s="26"/>
      <c r="K4559" s="26"/>
      <c r="L4559" s="26"/>
      <c r="M4559" s="26"/>
      <c r="N4559" s="26"/>
      <c r="O4559" s="26">
        <v>117640</v>
      </c>
      <c r="P4559" s="26"/>
      <c r="Q4559" s="26"/>
      <c r="R4559" s="26"/>
      <c r="S4559" s="26"/>
      <c r="T4559" s="26"/>
    </row>
    <row r="4560" spans="1:20" x14ac:dyDescent="0.25">
      <c r="A4560" s="2" t="s">
        <v>4493</v>
      </c>
      <c r="B4560" s="37"/>
      <c r="C4560" s="38"/>
      <c r="D4560" s="37"/>
      <c r="E4560" s="38"/>
      <c r="F4560" s="10" t="s">
        <v>20</v>
      </c>
      <c r="G4560" s="18" t="s">
        <v>10</v>
      </c>
      <c r="H4560" s="26"/>
      <c r="I4560" s="26"/>
      <c r="J4560" s="26"/>
      <c r="K4560" s="26"/>
      <c r="L4560" s="26"/>
      <c r="M4560" s="26"/>
      <c r="N4560" s="26">
        <v>2380867</v>
      </c>
      <c r="O4560" s="26"/>
      <c r="P4560" s="26"/>
      <c r="Q4560" s="26"/>
      <c r="R4560" s="26"/>
      <c r="S4560" s="26"/>
      <c r="T4560" s="26"/>
    </row>
    <row r="4561" spans="1:20" x14ac:dyDescent="0.25">
      <c r="A4561" s="2" t="s">
        <v>4493</v>
      </c>
      <c r="B4561" s="34"/>
      <c r="C4561" s="36"/>
      <c r="D4561" s="34"/>
      <c r="E4561" s="36"/>
      <c r="F4561" s="10" t="s">
        <v>23</v>
      </c>
      <c r="G4561" s="18" t="s">
        <v>10</v>
      </c>
      <c r="H4561" s="26"/>
      <c r="I4561" s="26"/>
      <c r="J4561" s="26"/>
      <c r="K4561" s="26"/>
      <c r="L4561" s="26"/>
      <c r="M4561" s="26"/>
      <c r="N4561" s="26"/>
      <c r="O4561" s="26">
        <v>1763227</v>
      </c>
      <c r="P4561" s="26"/>
      <c r="Q4561" s="26"/>
      <c r="R4561" s="26"/>
      <c r="S4561" s="26"/>
      <c r="T4561" s="26"/>
    </row>
    <row r="4562" spans="1:20" x14ac:dyDescent="0.25">
      <c r="A4562" s="2" t="s">
        <v>4493</v>
      </c>
      <c r="B4562" s="10" t="s">
        <v>1988</v>
      </c>
      <c r="C4562" s="10"/>
      <c r="D4562" s="10"/>
      <c r="E4562" s="10"/>
      <c r="F4562" s="10"/>
      <c r="G4562" s="10"/>
      <c r="H4562" s="27"/>
      <c r="I4562" s="27"/>
      <c r="J4562" s="27"/>
      <c r="K4562" s="27"/>
      <c r="L4562" s="27"/>
      <c r="M4562" s="27"/>
      <c r="N4562" s="27">
        <f>SUM(N4553:N4561)</f>
        <v>3338867</v>
      </c>
      <c r="O4562" s="27">
        <f>SUM(O4553:O4561)</f>
        <v>3338867</v>
      </c>
      <c r="P4562" s="27"/>
      <c r="Q4562" s="27"/>
      <c r="R4562" s="27"/>
      <c r="S4562" s="27"/>
      <c r="T4562" s="27"/>
    </row>
    <row r="4563" spans="1:20" x14ac:dyDescent="0.25">
      <c r="A4563" s="2" t="s">
        <v>4493</v>
      </c>
      <c r="B4563" s="33">
        <v>9067321</v>
      </c>
      <c r="C4563" s="18" t="s">
        <v>275</v>
      </c>
      <c r="D4563" s="10" t="s">
        <v>276</v>
      </c>
      <c r="E4563" s="18" t="s">
        <v>277</v>
      </c>
      <c r="F4563" s="10" t="s">
        <v>82</v>
      </c>
      <c r="G4563" s="18" t="s">
        <v>10</v>
      </c>
      <c r="H4563" s="26"/>
      <c r="I4563" s="26"/>
      <c r="J4563" s="26"/>
      <c r="K4563" s="26"/>
      <c r="L4563" s="26"/>
      <c r="M4563" s="26"/>
      <c r="N4563" s="26"/>
      <c r="O4563" s="26">
        <v>3000000</v>
      </c>
      <c r="P4563" s="26"/>
      <c r="Q4563" s="26"/>
      <c r="R4563" s="26"/>
      <c r="S4563" s="26"/>
      <c r="T4563" s="26"/>
    </row>
    <row r="4564" spans="1:20" x14ac:dyDescent="0.25">
      <c r="A4564" s="2" t="s">
        <v>4493</v>
      </c>
      <c r="B4564" s="37"/>
      <c r="C4564" s="18" t="s">
        <v>215</v>
      </c>
      <c r="D4564" s="10" t="s">
        <v>1130</v>
      </c>
      <c r="E4564" s="18" t="s">
        <v>1131</v>
      </c>
      <c r="F4564" s="10" t="s">
        <v>819</v>
      </c>
      <c r="G4564" s="18" t="s">
        <v>10</v>
      </c>
      <c r="H4564" s="26"/>
      <c r="I4564" s="26"/>
      <c r="J4564" s="26"/>
      <c r="K4564" s="26"/>
      <c r="L4564" s="26"/>
      <c r="M4564" s="26"/>
      <c r="N4564" s="26">
        <v>373424</v>
      </c>
      <c r="O4564" s="26"/>
      <c r="P4564" s="26"/>
      <c r="Q4564" s="26"/>
      <c r="R4564" s="26"/>
      <c r="S4564" s="26"/>
      <c r="T4564" s="26"/>
    </row>
    <row r="4565" spans="1:20" x14ac:dyDescent="0.25">
      <c r="A4565" s="2" t="s">
        <v>4493</v>
      </c>
      <c r="B4565" s="37"/>
      <c r="C4565" s="18" t="s">
        <v>183</v>
      </c>
      <c r="D4565" s="10" t="s">
        <v>1166</v>
      </c>
      <c r="E4565" s="18" t="s">
        <v>1167</v>
      </c>
      <c r="F4565" s="10" t="s">
        <v>23</v>
      </c>
      <c r="G4565" s="18" t="s">
        <v>10</v>
      </c>
      <c r="H4565" s="26"/>
      <c r="I4565" s="26"/>
      <c r="J4565" s="26"/>
      <c r="K4565" s="26"/>
      <c r="L4565" s="26"/>
      <c r="M4565" s="26"/>
      <c r="N4565" s="26">
        <v>5000000</v>
      </c>
      <c r="O4565" s="26"/>
      <c r="P4565" s="26"/>
      <c r="Q4565" s="26"/>
      <c r="R4565" s="26"/>
      <c r="S4565" s="26"/>
      <c r="T4565" s="26"/>
    </row>
    <row r="4566" spans="1:20" x14ac:dyDescent="0.25">
      <c r="A4566" s="2" t="s">
        <v>4493</v>
      </c>
      <c r="B4566" s="37"/>
      <c r="C4566" s="18" t="s">
        <v>288</v>
      </c>
      <c r="D4566" s="10" t="s">
        <v>598</v>
      </c>
      <c r="E4566" s="18" t="s">
        <v>599</v>
      </c>
      <c r="F4566" s="10" t="s">
        <v>515</v>
      </c>
      <c r="G4566" s="18" t="s">
        <v>10</v>
      </c>
      <c r="H4566" s="26"/>
      <c r="I4566" s="26"/>
      <c r="J4566" s="26"/>
      <c r="K4566" s="26"/>
      <c r="L4566" s="26"/>
      <c r="M4566" s="26"/>
      <c r="N4566" s="26">
        <v>12000000</v>
      </c>
      <c r="O4566" s="26"/>
      <c r="P4566" s="26"/>
      <c r="Q4566" s="26"/>
      <c r="R4566" s="26"/>
      <c r="S4566" s="26"/>
      <c r="T4566" s="26"/>
    </row>
    <row r="4567" spans="1:20" x14ac:dyDescent="0.25">
      <c r="A4567" s="2" t="s">
        <v>4493</v>
      </c>
      <c r="B4567" s="37"/>
      <c r="C4567" s="35" t="s">
        <v>271</v>
      </c>
      <c r="D4567" s="10" t="s">
        <v>1989</v>
      </c>
      <c r="E4567" s="18" t="s">
        <v>1990</v>
      </c>
      <c r="F4567" s="10" t="s">
        <v>230</v>
      </c>
      <c r="G4567" s="18" t="s">
        <v>10</v>
      </c>
      <c r="H4567" s="26"/>
      <c r="I4567" s="26"/>
      <c r="J4567" s="26"/>
      <c r="K4567" s="26"/>
      <c r="L4567" s="26"/>
      <c r="M4567" s="26"/>
      <c r="N4567" s="26"/>
      <c r="O4567" s="26">
        <v>21071424</v>
      </c>
      <c r="P4567" s="26"/>
      <c r="Q4567" s="26"/>
      <c r="R4567" s="26"/>
      <c r="S4567" s="26"/>
      <c r="T4567" s="26"/>
    </row>
    <row r="4568" spans="1:20" x14ac:dyDescent="0.25">
      <c r="A4568" s="2" t="s">
        <v>4493</v>
      </c>
      <c r="B4568" s="37"/>
      <c r="C4568" s="38"/>
      <c r="D4568" s="10" t="s">
        <v>1991</v>
      </c>
      <c r="E4568" s="18" t="s">
        <v>1992</v>
      </c>
      <c r="F4568" s="10" t="s">
        <v>230</v>
      </c>
      <c r="G4568" s="18" t="s">
        <v>10</v>
      </c>
      <c r="H4568" s="26"/>
      <c r="I4568" s="26"/>
      <c r="J4568" s="26"/>
      <c r="K4568" s="26"/>
      <c r="L4568" s="26"/>
      <c r="M4568" s="26"/>
      <c r="N4568" s="26">
        <v>1000000</v>
      </c>
      <c r="O4568" s="26"/>
      <c r="P4568" s="26"/>
      <c r="Q4568" s="26"/>
      <c r="R4568" s="26"/>
      <c r="S4568" s="26"/>
      <c r="T4568" s="26"/>
    </row>
    <row r="4569" spans="1:20" x14ac:dyDescent="0.25">
      <c r="A4569" s="2" t="s">
        <v>4493</v>
      </c>
      <c r="B4569" s="37"/>
      <c r="C4569" s="38"/>
      <c r="D4569" s="10" t="s">
        <v>1993</v>
      </c>
      <c r="E4569" s="18" t="s">
        <v>1994</v>
      </c>
      <c r="F4569" s="10" t="s">
        <v>20</v>
      </c>
      <c r="G4569" s="18" t="s">
        <v>10</v>
      </c>
      <c r="H4569" s="26"/>
      <c r="I4569" s="26"/>
      <c r="J4569" s="26"/>
      <c r="K4569" s="26"/>
      <c r="L4569" s="26"/>
      <c r="M4569" s="26"/>
      <c r="N4569" s="26">
        <v>10000000</v>
      </c>
      <c r="O4569" s="26"/>
      <c r="P4569" s="26"/>
      <c r="Q4569" s="26"/>
      <c r="R4569" s="26"/>
      <c r="S4569" s="26"/>
      <c r="T4569" s="26"/>
    </row>
    <row r="4570" spans="1:20" x14ac:dyDescent="0.25">
      <c r="A4570" s="2" t="s">
        <v>4493</v>
      </c>
      <c r="B4570" s="37"/>
      <c r="C4570" s="38"/>
      <c r="D4570" s="10" t="s">
        <v>1995</v>
      </c>
      <c r="E4570" s="18" t="s">
        <v>1996</v>
      </c>
      <c r="F4570" s="10" t="s">
        <v>20</v>
      </c>
      <c r="G4570" s="18" t="s">
        <v>10</v>
      </c>
      <c r="H4570" s="26"/>
      <c r="I4570" s="26"/>
      <c r="J4570" s="26"/>
      <c r="K4570" s="26"/>
      <c r="L4570" s="26"/>
      <c r="M4570" s="26"/>
      <c r="N4570" s="26"/>
      <c r="O4570" s="26">
        <v>1302000</v>
      </c>
      <c r="P4570" s="26"/>
      <c r="Q4570" s="26"/>
      <c r="R4570" s="26"/>
      <c r="S4570" s="26"/>
      <c r="T4570" s="26"/>
    </row>
    <row r="4571" spans="1:20" x14ac:dyDescent="0.25">
      <c r="A4571" s="2" t="s">
        <v>4493</v>
      </c>
      <c r="B4571" s="34"/>
      <c r="C4571" s="36"/>
      <c r="D4571" s="10" t="s">
        <v>1997</v>
      </c>
      <c r="E4571" s="18" t="s">
        <v>1998</v>
      </c>
      <c r="F4571" s="10" t="s">
        <v>24</v>
      </c>
      <c r="G4571" s="18" t="s">
        <v>10</v>
      </c>
      <c r="H4571" s="26"/>
      <c r="I4571" s="26"/>
      <c r="J4571" s="26"/>
      <c r="K4571" s="26"/>
      <c r="L4571" s="26"/>
      <c r="M4571" s="26"/>
      <c r="N4571" s="26"/>
      <c r="O4571" s="26">
        <v>3000000</v>
      </c>
      <c r="P4571" s="26"/>
      <c r="Q4571" s="26"/>
      <c r="R4571" s="26"/>
      <c r="S4571" s="26"/>
      <c r="T4571" s="26"/>
    </row>
    <row r="4572" spans="1:20" x14ac:dyDescent="0.25">
      <c r="A4572" s="2" t="s">
        <v>4493</v>
      </c>
      <c r="B4572" s="10" t="s">
        <v>1999</v>
      </c>
      <c r="C4572" s="10"/>
      <c r="D4572" s="10"/>
      <c r="E4572" s="10"/>
      <c r="F4572" s="10"/>
      <c r="G4572" s="10"/>
      <c r="H4572" s="27"/>
      <c r="I4572" s="27"/>
      <c r="J4572" s="27"/>
      <c r="K4572" s="27"/>
      <c r="L4572" s="27"/>
      <c r="M4572" s="27"/>
      <c r="N4572" s="27">
        <f>SUM(N4563:N4571)</f>
        <v>28373424</v>
      </c>
      <c r="O4572" s="27">
        <f>SUM(O4563:O4571)</f>
        <v>28373424</v>
      </c>
      <c r="P4572" s="27"/>
      <c r="Q4572" s="27"/>
      <c r="R4572" s="27"/>
      <c r="S4572" s="27"/>
      <c r="T4572" s="27"/>
    </row>
    <row r="4573" spans="1:20" x14ac:dyDescent="0.25">
      <c r="A4573" s="2" t="s">
        <v>4493</v>
      </c>
      <c r="B4573" s="33">
        <v>9067785</v>
      </c>
      <c r="C4573" s="35" t="s">
        <v>41</v>
      </c>
      <c r="D4573" s="33" t="s">
        <v>537</v>
      </c>
      <c r="E4573" s="35" t="s">
        <v>538</v>
      </c>
      <c r="F4573" s="10" t="s">
        <v>9</v>
      </c>
      <c r="G4573" s="18" t="s">
        <v>10</v>
      </c>
      <c r="H4573" s="26"/>
      <c r="I4573" s="26"/>
      <c r="J4573" s="26"/>
      <c r="K4573" s="26"/>
      <c r="L4573" s="26"/>
      <c r="M4573" s="26"/>
      <c r="N4573" s="26">
        <v>235700</v>
      </c>
      <c r="O4573" s="26"/>
      <c r="P4573" s="26"/>
      <c r="Q4573" s="26"/>
      <c r="R4573" s="26"/>
      <c r="S4573" s="26"/>
      <c r="T4573" s="26"/>
    </row>
    <row r="4574" spans="1:20" x14ac:dyDescent="0.25">
      <c r="A4574" s="2" t="s">
        <v>4493</v>
      </c>
      <c r="B4574" s="34"/>
      <c r="C4574" s="36"/>
      <c r="D4574" s="34"/>
      <c r="E4574" s="36"/>
      <c r="F4574" s="10" t="s">
        <v>13</v>
      </c>
      <c r="G4574" s="18" t="s">
        <v>10</v>
      </c>
      <c r="H4574" s="26"/>
      <c r="I4574" s="26"/>
      <c r="J4574" s="26"/>
      <c r="K4574" s="26"/>
      <c r="L4574" s="26"/>
      <c r="M4574" s="26"/>
      <c r="N4574" s="26"/>
      <c r="O4574" s="26">
        <v>235700</v>
      </c>
      <c r="P4574" s="26"/>
      <c r="Q4574" s="26"/>
      <c r="R4574" s="26"/>
      <c r="S4574" s="26"/>
      <c r="T4574" s="26"/>
    </row>
    <row r="4575" spans="1:20" x14ac:dyDescent="0.25">
      <c r="A4575" s="2" t="s">
        <v>4493</v>
      </c>
      <c r="B4575" s="10" t="s">
        <v>2000</v>
      </c>
      <c r="C4575" s="10"/>
      <c r="D4575" s="10"/>
      <c r="E4575" s="10"/>
      <c r="F4575" s="10"/>
      <c r="G4575" s="10"/>
      <c r="H4575" s="27"/>
      <c r="I4575" s="27"/>
      <c r="J4575" s="27"/>
      <c r="K4575" s="27"/>
      <c r="L4575" s="27"/>
      <c r="M4575" s="27"/>
      <c r="N4575" s="27">
        <f>+N4573</f>
        <v>235700</v>
      </c>
      <c r="O4575" s="27">
        <f>+O4574</f>
        <v>235700</v>
      </c>
      <c r="P4575" s="27"/>
      <c r="Q4575" s="27"/>
      <c r="R4575" s="27"/>
      <c r="S4575" s="27"/>
      <c r="T4575" s="27"/>
    </row>
    <row r="4576" spans="1:20" x14ac:dyDescent="0.25">
      <c r="A4576" s="2" t="s">
        <v>4493</v>
      </c>
      <c r="B4576" s="33">
        <v>9079207</v>
      </c>
      <c r="C4576" s="35" t="s">
        <v>422</v>
      </c>
      <c r="D4576" s="33" t="s">
        <v>988</v>
      </c>
      <c r="E4576" s="35" t="s">
        <v>989</v>
      </c>
      <c r="F4576" s="10" t="s">
        <v>11</v>
      </c>
      <c r="G4576" s="18" t="s">
        <v>10</v>
      </c>
      <c r="H4576" s="26"/>
      <c r="I4576" s="26"/>
      <c r="J4576" s="26"/>
      <c r="K4576" s="26"/>
      <c r="L4576" s="26"/>
      <c r="M4576" s="26"/>
      <c r="N4576" s="26">
        <v>210000</v>
      </c>
      <c r="O4576" s="26"/>
      <c r="P4576" s="26"/>
      <c r="Q4576" s="26"/>
      <c r="R4576" s="26"/>
      <c r="S4576" s="26"/>
      <c r="T4576" s="26"/>
    </row>
    <row r="4577" spans="1:20" x14ac:dyDescent="0.25">
      <c r="A4577" s="2" t="s">
        <v>4493</v>
      </c>
      <c r="B4577" s="37"/>
      <c r="C4577" s="38"/>
      <c r="D4577" s="37"/>
      <c r="E4577" s="38"/>
      <c r="F4577" s="10" t="s">
        <v>103</v>
      </c>
      <c r="G4577" s="18" t="s">
        <v>10</v>
      </c>
      <c r="H4577" s="26"/>
      <c r="I4577" s="26"/>
      <c r="J4577" s="26"/>
      <c r="K4577" s="26"/>
      <c r="L4577" s="26"/>
      <c r="M4577" s="26"/>
      <c r="N4577" s="26">
        <v>196000</v>
      </c>
      <c r="O4577" s="26"/>
      <c r="P4577" s="26"/>
      <c r="Q4577" s="26"/>
      <c r="R4577" s="26"/>
      <c r="S4577" s="26"/>
      <c r="T4577" s="26"/>
    </row>
    <row r="4578" spans="1:20" x14ac:dyDescent="0.25">
      <c r="A4578" s="2" t="s">
        <v>4493</v>
      </c>
      <c r="B4578" s="37"/>
      <c r="C4578" s="38"/>
      <c r="D4578" s="37"/>
      <c r="E4578" s="38"/>
      <c r="F4578" s="10" t="s">
        <v>12</v>
      </c>
      <c r="G4578" s="18" t="s">
        <v>10</v>
      </c>
      <c r="H4578" s="26"/>
      <c r="I4578" s="26"/>
      <c r="J4578" s="26"/>
      <c r="K4578" s="26"/>
      <c r="L4578" s="26"/>
      <c r="M4578" s="26"/>
      <c r="N4578" s="26">
        <v>180000</v>
      </c>
      <c r="O4578" s="26"/>
      <c r="P4578" s="26"/>
      <c r="Q4578" s="26"/>
      <c r="R4578" s="26"/>
      <c r="S4578" s="26"/>
      <c r="T4578" s="26"/>
    </row>
    <row r="4579" spans="1:20" x14ac:dyDescent="0.25">
      <c r="A4579" s="2" t="s">
        <v>4493</v>
      </c>
      <c r="B4579" s="37"/>
      <c r="C4579" s="38"/>
      <c r="D4579" s="37"/>
      <c r="E4579" s="38"/>
      <c r="F4579" s="10" t="s">
        <v>18</v>
      </c>
      <c r="G4579" s="18" t="s">
        <v>10</v>
      </c>
      <c r="H4579" s="26"/>
      <c r="I4579" s="26"/>
      <c r="J4579" s="26"/>
      <c r="K4579" s="26"/>
      <c r="L4579" s="26"/>
      <c r="M4579" s="26"/>
      <c r="N4579" s="26"/>
      <c r="O4579" s="26">
        <v>2026000</v>
      </c>
      <c r="P4579" s="26"/>
      <c r="Q4579" s="26"/>
      <c r="R4579" s="26"/>
      <c r="S4579" s="26"/>
      <c r="T4579" s="26"/>
    </row>
    <row r="4580" spans="1:20" x14ac:dyDescent="0.25">
      <c r="A4580" s="2" t="s">
        <v>4493</v>
      </c>
      <c r="B4580" s="34"/>
      <c r="C4580" s="36"/>
      <c r="D4580" s="34"/>
      <c r="E4580" s="36"/>
      <c r="F4580" s="10" t="s">
        <v>24</v>
      </c>
      <c r="G4580" s="18" t="s">
        <v>10</v>
      </c>
      <c r="H4580" s="26"/>
      <c r="I4580" s="26"/>
      <c r="J4580" s="26"/>
      <c r="K4580" s="26"/>
      <c r="L4580" s="26"/>
      <c r="M4580" s="26"/>
      <c r="N4580" s="26">
        <v>1440000</v>
      </c>
      <c r="O4580" s="26"/>
      <c r="P4580" s="26"/>
      <c r="Q4580" s="26"/>
      <c r="R4580" s="26"/>
      <c r="S4580" s="26"/>
      <c r="T4580" s="26"/>
    </row>
    <row r="4581" spans="1:20" x14ac:dyDescent="0.25">
      <c r="A4581" s="2" t="s">
        <v>4493</v>
      </c>
      <c r="B4581" s="10" t="s">
        <v>2001</v>
      </c>
      <c r="C4581" s="10"/>
      <c r="D4581" s="10"/>
      <c r="E4581" s="10"/>
      <c r="F4581" s="10"/>
      <c r="G4581" s="10"/>
      <c r="H4581" s="27"/>
      <c r="I4581" s="27"/>
      <c r="J4581" s="27"/>
      <c r="K4581" s="27"/>
      <c r="L4581" s="27"/>
      <c r="M4581" s="27"/>
      <c r="N4581" s="27">
        <f>SUM(N4576:N4580)</f>
        <v>2026000</v>
      </c>
      <c r="O4581" s="27">
        <f>SUM(O4576:O4580)</f>
        <v>2026000</v>
      </c>
      <c r="P4581" s="27"/>
      <c r="Q4581" s="27"/>
      <c r="R4581" s="27"/>
      <c r="S4581" s="27"/>
      <c r="T4581" s="27"/>
    </row>
    <row r="4582" spans="1:20" x14ac:dyDescent="0.25">
      <c r="A4582" s="2" t="s">
        <v>4493</v>
      </c>
      <c r="B4582" s="33">
        <v>9042298</v>
      </c>
      <c r="C4582" s="35" t="s">
        <v>422</v>
      </c>
      <c r="D4582" s="33" t="s">
        <v>988</v>
      </c>
      <c r="E4582" s="35" t="s">
        <v>989</v>
      </c>
      <c r="F4582" s="10" t="s">
        <v>22</v>
      </c>
      <c r="G4582" s="18" t="s">
        <v>10</v>
      </c>
      <c r="H4582" s="26"/>
      <c r="I4582" s="26"/>
      <c r="J4582" s="26"/>
      <c r="K4582" s="26"/>
      <c r="L4582" s="26"/>
      <c r="M4582" s="26"/>
      <c r="N4582" s="26"/>
      <c r="O4582" s="26">
        <v>2800000</v>
      </c>
      <c r="P4582" s="26"/>
      <c r="Q4582" s="26"/>
      <c r="R4582" s="26"/>
      <c r="S4582" s="26"/>
      <c r="T4582" s="26"/>
    </row>
    <row r="4583" spans="1:20" x14ac:dyDescent="0.25">
      <c r="A4583" s="2" t="s">
        <v>4493</v>
      </c>
      <c r="B4583" s="34"/>
      <c r="C4583" s="36"/>
      <c r="D4583" s="34"/>
      <c r="E4583" s="36"/>
      <c r="F4583" s="10" t="s">
        <v>24</v>
      </c>
      <c r="G4583" s="18" t="s">
        <v>10</v>
      </c>
      <c r="H4583" s="26"/>
      <c r="I4583" s="26"/>
      <c r="J4583" s="26"/>
      <c r="K4583" s="26"/>
      <c r="L4583" s="26"/>
      <c r="M4583" s="26"/>
      <c r="N4583" s="26">
        <v>2800000</v>
      </c>
      <c r="O4583" s="26"/>
      <c r="P4583" s="26"/>
      <c r="Q4583" s="26"/>
      <c r="R4583" s="26"/>
      <c r="S4583" s="26"/>
      <c r="T4583" s="26"/>
    </row>
    <row r="4584" spans="1:20" x14ac:dyDescent="0.25">
      <c r="A4584" s="2" t="s">
        <v>4493</v>
      </c>
      <c r="B4584" s="10" t="s">
        <v>2002</v>
      </c>
      <c r="C4584" s="10"/>
      <c r="D4584" s="10"/>
      <c r="E4584" s="10"/>
      <c r="F4584" s="10"/>
      <c r="G4584" s="10"/>
      <c r="H4584" s="27"/>
      <c r="I4584" s="27"/>
      <c r="J4584" s="27"/>
      <c r="K4584" s="27"/>
      <c r="L4584" s="27"/>
      <c r="M4584" s="27"/>
      <c r="N4584" s="27">
        <f>+N4583</f>
        <v>2800000</v>
      </c>
      <c r="O4584" s="27">
        <f>+O4582</f>
        <v>2800000</v>
      </c>
      <c r="P4584" s="27"/>
      <c r="Q4584" s="27"/>
      <c r="R4584" s="27"/>
      <c r="S4584" s="27"/>
      <c r="T4584" s="27"/>
    </row>
    <row r="4585" spans="1:20" x14ac:dyDescent="0.25">
      <c r="A4585" s="2" t="s">
        <v>4493</v>
      </c>
      <c r="B4585" s="33">
        <v>9033911</v>
      </c>
      <c r="C4585" s="35" t="s">
        <v>69</v>
      </c>
      <c r="D4585" s="33" t="s">
        <v>300</v>
      </c>
      <c r="E4585" s="35" t="s">
        <v>301</v>
      </c>
      <c r="F4585" s="10" t="s">
        <v>17</v>
      </c>
      <c r="G4585" s="18" t="s">
        <v>10</v>
      </c>
      <c r="H4585" s="26"/>
      <c r="I4585" s="26"/>
      <c r="J4585" s="26"/>
      <c r="K4585" s="26"/>
      <c r="L4585" s="26"/>
      <c r="M4585" s="26"/>
      <c r="N4585" s="26"/>
      <c r="O4585" s="26">
        <v>645000</v>
      </c>
      <c r="P4585" s="26"/>
      <c r="Q4585" s="26"/>
      <c r="R4585" s="26"/>
      <c r="S4585" s="26"/>
      <c r="T4585" s="26"/>
    </row>
    <row r="4586" spans="1:20" x14ac:dyDescent="0.25">
      <c r="A4586" s="2" t="s">
        <v>4493</v>
      </c>
      <c r="B4586" s="34"/>
      <c r="C4586" s="36"/>
      <c r="D4586" s="34"/>
      <c r="E4586" s="36"/>
      <c r="F4586" s="10" t="s">
        <v>96</v>
      </c>
      <c r="G4586" s="18" t="s">
        <v>10</v>
      </c>
      <c r="H4586" s="26"/>
      <c r="I4586" s="26"/>
      <c r="J4586" s="26"/>
      <c r="K4586" s="26"/>
      <c r="L4586" s="26"/>
      <c r="M4586" s="26"/>
      <c r="N4586" s="26">
        <v>645000</v>
      </c>
      <c r="O4586" s="26"/>
      <c r="P4586" s="26"/>
      <c r="Q4586" s="26"/>
      <c r="R4586" s="26"/>
      <c r="S4586" s="26"/>
      <c r="T4586" s="26"/>
    </row>
    <row r="4587" spans="1:20" x14ac:dyDescent="0.25">
      <c r="A4587" s="2" t="s">
        <v>4493</v>
      </c>
      <c r="B4587" s="10" t="s">
        <v>2003</v>
      </c>
      <c r="C4587" s="10"/>
      <c r="D4587" s="10"/>
      <c r="E4587" s="10"/>
      <c r="F4587" s="10"/>
      <c r="G4587" s="10"/>
      <c r="H4587" s="27"/>
      <c r="I4587" s="27"/>
      <c r="J4587" s="27"/>
      <c r="K4587" s="27"/>
      <c r="L4587" s="27"/>
      <c r="M4587" s="27"/>
      <c r="N4587" s="27">
        <f>+N4586</f>
        <v>645000</v>
      </c>
      <c r="O4587" s="27">
        <f>+O4585</f>
        <v>645000</v>
      </c>
      <c r="P4587" s="27"/>
      <c r="Q4587" s="27"/>
      <c r="R4587" s="27"/>
      <c r="S4587" s="27"/>
      <c r="T4587" s="27"/>
    </row>
    <row r="4588" spans="1:20" x14ac:dyDescent="0.25">
      <c r="A4588" s="2" t="s">
        <v>4493</v>
      </c>
      <c r="B4588" s="33">
        <v>9081109</v>
      </c>
      <c r="C4588" s="35" t="s">
        <v>93</v>
      </c>
      <c r="D4588" s="33" t="s">
        <v>888</v>
      </c>
      <c r="E4588" s="35" t="s">
        <v>889</v>
      </c>
      <c r="F4588" s="10" t="s">
        <v>44</v>
      </c>
      <c r="G4588" s="18" t="s">
        <v>10</v>
      </c>
      <c r="H4588" s="26"/>
      <c r="I4588" s="26"/>
      <c r="J4588" s="26"/>
      <c r="K4588" s="26"/>
      <c r="L4588" s="26"/>
      <c r="M4588" s="26"/>
      <c r="N4588" s="26">
        <v>284000</v>
      </c>
      <c r="O4588" s="26"/>
      <c r="P4588" s="26"/>
      <c r="Q4588" s="26"/>
      <c r="R4588" s="26"/>
      <c r="S4588" s="26"/>
      <c r="T4588" s="26"/>
    </row>
    <row r="4589" spans="1:20" x14ac:dyDescent="0.25">
      <c r="A4589" s="2" t="s">
        <v>4493</v>
      </c>
      <c r="B4589" s="37"/>
      <c r="C4589" s="38"/>
      <c r="D4589" s="37"/>
      <c r="E4589" s="38"/>
      <c r="F4589" s="10" t="s">
        <v>9</v>
      </c>
      <c r="G4589" s="18" t="s">
        <v>10</v>
      </c>
      <c r="H4589" s="26"/>
      <c r="I4589" s="26"/>
      <c r="J4589" s="26"/>
      <c r="K4589" s="26"/>
      <c r="L4589" s="26"/>
      <c r="M4589" s="26"/>
      <c r="N4589" s="26">
        <v>6540</v>
      </c>
      <c r="O4589" s="26"/>
      <c r="P4589" s="26"/>
      <c r="Q4589" s="26"/>
      <c r="R4589" s="26"/>
      <c r="S4589" s="26"/>
      <c r="T4589" s="26"/>
    </row>
    <row r="4590" spans="1:20" x14ac:dyDescent="0.25">
      <c r="A4590" s="2" t="s">
        <v>4493</v>
      </c>
      <c r="B4590" s="37"/>
      <c r="C4590" s="38"/>
      <c r="D4590" s="37"/>
      <c r="E4590" s="38"/>
      <c r="F4590" s="10" t="s">
        <v>11</v>
      </c>
      <c r="G4590" s="18" t="s">
        <v>10</v>
      </c>
      <c r="H4590" s="26"/>
      <c r="I4590" s="26"/>
      <c r="J4590" s="26"/>
      <c r="K4590" s="26"/>
      <c r="L4590" s="26"/>
      <c r="M4590" s="26"/>
      <c r="N4590" s="26">
        <v>9000</v>
      </c>
      <c r="O4590" s="26"/>
      <c r="P4590" s="26"/>
      <c r="Q4590" s="26"/>
      <c r="R4590" s="26"/>
      <c r="S4590" s="26"/>
      <c r="T4590" s="26"/>
    </row>
    <row r="4591" spans="1:20" x14ac:dyDescent="0.25">
      <c r="A4591" s="2" t="s">
        <v>4493</v>
      </c>
      <c r="B4591" s="37"/>
      <c r="C4591" s="38"/>
      <c r="D4591" s="37"/>
      <c r="E4591" s="38"/>
      <c r="F4591" s="10" t="s">
        <v>15</v>
      </c>
      <c r="G4591" s="18" t="s">
        <v>10</v>
      </c>
      <c r="H4591" s="26"/>
      <c r="I4591" s="26"/>
      <c r="J4591" s="26"/>
      <c r="K4591" s="26"/>
      <c r="L4591" s="26"/>
      <c r="M4591" s="26"/>
      <c r="N4591" s="26">
        <v>49298</v>
      </c>
      <c r="O4591" s="26"/>
      <c r="P4591" s="26"/>
      <c r="Q4591" s="26"/>
      <c r="R4591" s="26"/>
      <c r="S4591" s="26"/>
      <c r="T4591" s="26"/>
    </row>
    <row r="4592" spans="1:20" x14ac:dyDescent="0.25">
      <c r="A4592" s="2" t="s">
        <v>4493</v>
      </c>
      <c r="B4592" s="37"/>
      <c r="C4592" s="38"/>
      <c r="D4592" s="37"/>
      <c r="E4592" s="38"/>
      <c r="F4592" s="10" t="s">
        <v>17</v>
      </c>
      <c r="G4592" s="18" t="s">
        <v>10</v>
      </c>
      <c r="H4592" s="26"/>
      <c r="I4592" s="26"/>
      <c r="J4592" s="26"/>
      <c r="K4592" s="26"/>
      <c r="L4592" s="26"/>
      <c r="M4592" s="26"/>
      <c r="N4592" s="26">
        <v>10500</v>
      </c>
      <c r="O4592" s="26"/>
      <c r="P4592" s="26"/>
      <c r="Q4592" s="26"/>
      <c r="R4592" s="26"/>
      <c r="S4592" s="26"/>
      <c r="T4592" s="26"/>
    </row>
    <row r="4593" spans="1:20" x14ac:dyDescent="0.25">
      <c r="A4593" s="2" t="s">
        <v>4493</v>
      </c>
      <c r="B4593" s="37"/>
      <c r="C4593" s="38"/>
      <c r="D4593" s="37"/>
      <c r="E4593" s="38"/>
      <c r="F4593" s="10" t="s">
        <v>18</v>
      </c>
      <c r="G4593" s="18" t="s">
        <v>10</v>
      </c>
      <c r="H4593" s="26"/>
      <c r="I4593" s="26"/>
      <c r="J4593" s="26"/>
      <c r="K4593" s="26"/>
      <c r="L4593" s="26"/>
      <c r="M4593" s="26"/>
      <c r="N4593" s="26">
        <v>9138</v>
      </c>
      <c r="O4593" s="26"/>
      <c r="P4593" s="26"/>
      <c r="Q4593" s="26"/>
      <c r="R4593" s="26"/>
      <c r="S4593" s="26"/>
      <c r="T4593" s="26"/>
    </row>
    <row r="4594" spans="1:20" x14ac:dyDescent="0.25">
      <c r="A4594" s="2" t="s">
        <v>4493</v>
      </c>
      <c r="B4594" s="37"/>
      <c r="C4594" s="38"/>
      <c r="D4594" s="37"/>
      <c r="E4594" s="38"/>
      <c r="F4594" s="10" t="s">
        <v>20</v>
      </c>
      <c r="G4594" s="18" t="s">
        <v>10</v>
      </c>
      <c r="H4594" s="26"/>
      <c r="I4594" s="26"/>
      <c r="J4594" s="26"/>
      <c r="K4594" s="26"/>
      <c r="L4594" s="26"/>
      <c r="M4594" s="26"/>
      <c r="N4594" s="26">
        <v>123789</v>
      </c>
      <c r="O4594" s="26"/>
      <c r="P4594" s="26"/>
      <c r="Q4594" s="26"/>
      <c r="R4594" s="26"/>
      <c r="S4594" s="26"/>
      <c r="T4594" s="26"/>
    </row>
    <row r="4595" spans="1:20" x14ac:dyDescent="0.25">
      <c r="A4595" s="2" t="s">
        <v>4493</v>
      </c>
      <c r="B4595" s="37"/>
      <c r="C4595" s="38"/>
      <c r="D4595" s="37"/>
      <c r="E4595" s="38"/>
      <c r="F4595" s="10" t="s">
        <v>22</v>
      </c>
      <c r="G4595" s="18" t="s">
        <v>10</v>
      </c>
      <c r="H4595" s="26"/>
      <c r="I4595" s="26"/>
      <c r="J4595" s="26"/>
      <c r="K4595" s="26"/>
      <c r="L4595" s="26"/>
      <c r="M4595" s="26"/>
      <c r="N4595" s="26"/>
      <c r="O4595" s="26">
        <v>340000</v>
      </c>
      <c r="P4595" s="26"/>
      <c r="Q4595" s="26"/>
      <c r="R4595" s="26"/>
      <c r="S4595" s="26"/>
      <c r="T4595" s="26"/>
    </row>
    <row r="4596" spans="1:20" x14ac:dyDescent="0.25">
      <c r="A4596" s="2" t="s">
        <v>4493</v>
      </c>
      <c r="B4596" s="37"/>
      <c r="C4596" s="38"/>
      <c r="D4596" s="37"/>
      <c r="E4596" s="38"/>
      <c r="F4596" s="10" t="s">
        <v>23</v>
      </c>
      <c r="G4596" s="18" t="s">
        <v>10</v>
      </c>
      <c r="H4596" s="26"/>
      <c r="I4596" s="26"/>
      <c r="J4596" s="26"/>
      <c r="K4596" s="26"/>
      <c r="L4596" s="26"/>
      <c r="M4596" s="26"/>
      <c r="N4596" s="26"/>
      <c r="O4596" s="26">
        <v>250000</v>
      </c>
      <c r="P4596" s="26"/>
      <c r="Q4596" s="26"/>
      <c r="R4596" s="26"/>
      <c r="S4596" s="26"/>
      <c r="T4596" s="26"/>
    </row>
    <row r="4597" spans="1:20" x14ac:dyDescent="0.25">
      <c r="A4597" s="2" t="s">
        <v>4493</v>
      </c>
      <c r="B4597" s="34"/>
      <c r="C4597" s="36"/>
      <c r="D4597" s="34"/>
      <c r="E4597" s="36"/>
      <c r="F4597" s="10" t="s">
        <v>24</v>
      </c>
      <c r="G4597" s="18" t="s">
        <v>10</v>
      </c>
      <c r="H4597" s="26"/>
      <c r="I4597" s="26"/>
      <c r="J4597" s="26"/>
      <c r="K4597" s="26"/>
      <c r="L4597" s="26"/>
      <c r="M4597" s="26"/>
      <c r="N4597" s="26">
        <v>97735</v>
      </c>
      <c r="O4597" s="26"/>
      <c r="P4597" s="26"/>
      <c r="Q4597" s="26"/>
      <c r="R4597" s="26"/>
      <c r="S4597" s="26"/>
      <c r="T4597" s="26"/>
    </row>
    <row r="4598" spans="1:20" x14ac:dyDescent="0.25">
      <c r="A4598" s="2" t="s">
        <v>4493</v>
      </c>
      <c r="B4598" s="10" t="s">
        <v>2004</v>
      </c>
      <c r="C4598" s="10"/>
      <c r="D4598" s="10"/>
      <c r="E4598" s="10"/>
      <c r="F4598" s="10"/>
      <c r="G4598" s="10"/>
      <c r="H4598" s="27"/>
      <c r="I4598" s="27"/>
      <c r="J4598" s="27"/>
      <c r="K4598" s="27"/>
      <c r="L4598" s="27"/>
      <c r="M4598" s="27"/>
      <c r="N4598" s="27">
        <f>SUM(N4588:N4597)</f>
        <v>590000</v>
      </c>
      <c r="O4598" s="27">
        <f>SUM(O4588:O4597)</f>
        <v>590000</v>
      </c>
      <c r="P4598" s="27"/>
      <c r="Q4598" s="27"/>
      <c r="R4598" s="27"/>
      <c r="S4598" s="27"/>
      <c r="T4598" s="27"/>
    </row>
    <row r="4599" spans="1:20" x14ac:dyDescent="0.25">
      <c r="A4599" s="2" t="s">
        <v>4493</v>
      </c>
      <c r="B4599" s="33">
        <v>9068607</v>
      </c>
      <c r="C4599" s="35" t="s">
        <v>378</v>
      </c>
      <c r="D4599" s="33" t="s">
        <v>379</v>
      </c>
      <c r="E4599" s="35" t="s">
        <v>380</v>
      </c>
      <c r="F4599" s="10" t="s">
        <v>20</v>
      </c>
      <c r="G4599" s="18" t="s">
        <v>10</v>
      </c>
      <c r="H4599" s="26"/>
      <c r="I4599" s="26"/>
      <c r="J4599" s="26"/>
      <c r="K4599" s="26"/>
      <c r="L4599" s="26"/>
      <c r="M4599" s="26"/>
      <c r="N4599" s="26"/>
      <c r="O4599" s="26">
        <v>500000</v>
      </c>
      <c r="P4599" s="26"/>
      <c r="Q4599" s="26"/>
      <c r="R4599" s="26"/>
      <c r="S4599" s="26"/>
      <c r="T4599" s="26"/>
    </row>
    <row r="4600" spans="1:20" x14ac:dyDescent="0.25">
      <c r="A4600" s="2" t="s">
        <v>4493</v>
      </c>
      <c r="B4600" s="37"/>
      <c r="C4600" s="38"/>
      <c r="D4600" s="37"/>
      <c r="E4600" s="38"/>
      <c r="F4600" s="10" t="s">
        <v>82</v>
      </c>
      <c r="G4600" s="18" t="s">
        <v>10</v>
      </c>
      <c r="H4600" s="26"/>
      <c r="I4600" s="26"/>
      <c r="J4600" s="26"/>
      <c r="K4600" s="26"/>
      <c r="L4600" s="26"/>
      <c r="M4600" s="26"/>
      <c r="N4600" s="26"/>
      <c r="O4600" s="26">
        <v>2000000</v>
      </c>
      <c r="P4600" s="26"/>
      <c r="Q4600" s="26"/>
      <c r="R4600" s="26"/>
      <c r="S4600" s="26"/>
      <c r="T4600" s="26"/>
    </row>
    <row r="4601" spans="1:20" x14ac:dyDescent="0.25">
      <c r="A4601" s="2" t="s">
        <v>4493</v>
      </c>
      <c r="B4601" s="37"/>
      <c r="C4601" s="38"/>
      <c r="D4601" s="37"/>
      <c r="E4601" s="38"/>
      <c r="F4601" s="10" t="s">
        <v>156</v>
      </c>
      <c r="G4601" s="18" t="s">
        <v>10</v>
      </c>
      <c r="H4601" s="26"/>
      <c r="I4601" s="26"/>
      <c r="J4601" s="26"/>
      <c r="K4601" s="26"/>
      <c r="L4601" s="26"/>
      <c r="M4601" s="26"/>
      <c r="N4601" s="26">
        <v>4500000</v>
      </c>
      <c r="O4601" s="26"/>
      <c r="P4601" s="26"/>
      <c r="Q4601" s="26"/>
      <c r="R4601" s="26"/>
      <c r="S4601" s="26"/>
      <c r="T4601" s="26"/>
    </row>
    <row r="4602" spans="1:20" x14ac:dyDescent="0.25">
      <c r="A4602" s="2" t="s">
        <v>4493</v>
      </c>
      <c r="B4602" s="34"/>
      <c r="C4602" s="36"/>
      <c r="D4602" s="34"/>
      <c r="E4602" s="36"/>
      <c r="F4602" s="10" t="s">
        <v>24</v>
      </c>
      <c r="G4602" s="18" t="s">
        <v>10</v>
      </c>
      <c r="H4602" s="26"/>
      <c r="I4602" s="26"/>
      <c r="J4602" s="26"/>
      <c r="K4602" s="26"/>
      <c r="L4602" s="26"/>
      <c r="M4602" s="26"/>
      <c r="N4602" s="26"/>
      <c r="O4602" s="26">
        <v>2000000</v>
      </c>
      <c r="P4602" s="26"/>
      <c r="Q4602" s="26"/>
      <c r="R4602" s="26"/>
      <c r="S4602" s="26"/>
      <c r="T4602" s="26"/>
    </row>
    <row r="4603" spans="1:20" x14ac:dyDescent="0.25">
      <c r="A4603" s="2" t="s">
        <v>4493</v>
      </c>
      <c r="B4603" s="10" t="s">
        <v>2005</v>
      </c>
      <c r="C4603" s="10"/>
      <c r="D4603" s="10"/>
      <c r="E4603" s="10"/>
      <c r="F4603" s="10"/>
      <c r="G4603" s="10"/>
      <c r="H4603" s="27"/>
      <c r="I4603" s="27"/>
      <c r="J4603" s="27"/>
      <c r="K4603" s="27"/>
      <c r="L4603" s="27"/>
      <c r="M4603" s="27"/>
      <c r="N4603" s="27">
        <f>+N4601</f>
        <v>4500000</v>
      </c>
      <c r="O4603" s="27">
        <f>+O4602+O4600+O4599</f>
        <v>4500000</v>
      </c>
      <c r="P4603" s="27"/>
      <c r="Q4603" s="27"/>
      <c r="R4603" s="27"/>
      <c r="S4603" s="27"/>
      <c r="T4603" s="27"/>
    </row>
    <row r="4604" spans="1:20" x14ac:dyDescent="0.25">
      <c r="A4604" s="2" t="s">
        <v>4493</v>
      </c>
      <c r="B4604" s="33">
        <v>9073219</v>
      </c>
      <c r="C4604" s="35" t="s">
        <v>352</v>
      </c>
      <c r="D4604" s="33" t="s">
        <v>353</v>
      </c>
      <c r="E4604" s="35" t="s">
        <v>354</v>
      </c>
      <c r="F4604" s="10" t="s">
        <v>52</v>
      </c>
      <c r="G4604" s="18" t="s">
        <v>10</v>
      </c>
      <c r="H4604" s="26"/>
      <c r="I4604" s="26"/>
      <c r="J4604" s="26"/>
      <c r="K4604" s="26"/>
      <c r="L4604" s="26"/>
      <c r="M4604" s="26"/>
      <c r="N4604" s="26">
        <v>29280192</v>
      </c>
      <c r="O4604" s="26"/>
      <c r="P4604" s="26"/>
      <c r="Q4604" s="26"/>
      <c r="R4604" s="26"/>
      <c r="S4604" s="26"/>
      <c r="T4604" s="26"/>
    </row>
    <row r="4605" spans="1:20" x14ac:dyDescent="0.25">
      <c r="A4605" s="2" t="s">
        <v>4493</v>
      </c>
      <c r="B4605" s="37"/>
      <c r="C4605" s="38"/>
      <c r="D4605" s="34"/>
      <c r="E4605" s="36"/>
      <c r="F4605" s="10" t="s">
        <v>22</v>
      </c>
      <c r="G4605" s="18" t="s">
        <v>10</v>
      </c>
      <c r="H4605" s="26"/>
      <c r="I4605" s="26"/>
      <c r="J4605" s="26"/>
      <c r="K4605" s="26"/>
      <c r="L4605" s="26"/>
      <c r="M4605" s="26"/>
      <c r="N4605" s="26"/>
      <c r="O4605" s="26">
        <v>6873600</v>
      </c>
      <c r="P4605" s="26"/>
      <c r="Q4605" s="26"/>
      <c r="R4605" s="26"/>
      <c r="S4605" s="26"/>
      <c r="T4605" s="26"/>
    </row>
    <row r="4606" spans="1:20" x14ac:dyDescent="0.25">
      <c r="A4606" s="2" t="s">
        <v>4493</v>
      </c>
      <c r="B4606" s="37"/>
      <c r="C4606" s="38"/>
      <c r="D4606" s="10" t="s">
        <v>2006</v>
      </c>
      <c r="E4606" s="18" t="s">
        <v>2007</v>
      </c>
      <c r="F4606" s="10" t="s">
        <v>130</v>
      </c>
      <c r="G4606" s="18" t="s">
        <v>10</v>
      </c>
      <c r="H4606" s="26"/>
      <c r="I4606" s="26"/>
      <c r="J4606" s="26"/>
      <c r="K4606" s="26"/>
      <c r="L4606" s="26"/>
      <c r="M4606" s="26"/>
      <c r="N4606" s="26"/>
      <c r="O4606" s="26">
        <v>2045993</v>
      </c>
      <c r="P4606" s="26"/>
      <c r="Q4606" s="26"/>
      <c r="R4606" s="26"/>
      <c r="S4606" s="26"/>
      <c r="T4606" s="26"/>
    </row>
    <row r="4607" spans="1:20" x14ac:dyDescent="0.25">
      <c r="A4607" s="2" t="s">
        <v>4493</v>
      </c>
      <c r="B4607" s="34"/>
      <c r="C4607" s="36"/>
      <c r="D4607" s="10" t="s">
        <v>2008</v>
      </c>
      <c r="E4607" s="18" t="s">
        <v>2009</v>
      </c>
      <c r="F4607" s="10" t="s">
        <v>130</v>
      </c>
      <c r="G4607" s="18" t="s">
        <v>10</v>
      </c>
      <c r="H4607" s="26"/>
      <c r="I4607" s="26"/>
      <c r="J4607" s="26"/>
      <c r="K4607" s="26"/>
      <c r="L4607" s="26"/>
      <c r="M4607" s="26"/>
      <c r="N4607" s="26"/>
      <c r="O4607" s="26">
        <v>20360599</v>
      </c>
      <c r="P4607" s="26"/>
      <c r="Q4607" s="26"/>
      <c r="R4607" s="26"/>
      <c r="S4607" s="26"/>
      <c r="T4607" s="26"/>
    </row>
    <row r="4608" spans="1:20" x14ac:dyDescent="0.25">
      <c r="A4608" s="2" t="s">
        <v>4493</v>
      </c>
      <c r="B4608" s="10" t="s">
        <v>2010</v>
      </c>
      <c r="C4608" s="10"/>
      <c r="D4608" s="10"/>
      <c r="E4608" s="10"/>
      <c r="F4608" s="10"/>
      <c r="G4608" s="10"/>
      <c r="H4608" s="27"/>
      <c r="I4608" s="27"/>
      <c r="J4608" s="27"/>
      <c r="K4608" s="27"/>
      <c r="L4608" s="27"/>
      <c r="M4608" s="27"/>
      <c r="N4608" s="27">
        <f>SUM(N4604:N4607)</f>
        <v>29280192</v>
      </c>
      <c r="O4608" s="27">
        <f>SUM(O4604:O4607)</f>
        <v>29280192</v>
      </c>
      <c r="P4608" s="27"/>
      <c r="Q4608" s="27"/>
      <c r="R4608" s="27"/>
      <c r="S4608" s="27"/>
      <c r="T4608" s="27"/>
    </row>
    <row r="4609" spans="1:20" x14ac:dyDescent="0.25">
      <c r="A4609" s="2" t="s">
        <v>4493</v>
      </c>
      <c r="B4609" s="33">
        <v>9103588</v>
      </c>
      <c r="C4609" s="35" t="s">
        <v>275</v>
      </c>
      <c r="D4609" s="33" t="s">
        <v>276</v>
      </c>
      <c r="E4609" s="35" t="s">
        <v>277</v>
      </c>
      <c r="F4609" s="10" t="s">
        <v>20</v>
      </c>
      <c r="G4609" s="18" t="s">
        <v>10</v>
      </c>
      <c r="H4609" s="26"/>
      <c r="I4609" s="26"/>
      <c r="J4609" s="26"/>
      <c r="K4609" s="26"/>
      <c r="L4609" s="26"/>
      <c r="M4609" s="26"/>
      <c r="N4609" s="26"/>
      <c r="O4609" s="26">
        <v>52000</v>
      </c>
      <c r="P4609" s="26"/>
      <c r="Q4609" s="26"/>
      <c r="R4609" s="26"/>
      <c r="S4609" s="26"/>
      <c r="T4609" s="26"/>
    </row>
    <row r="4610" spans="1:20" x14ac:dyDescent="0.25">
      <c r="A4610" s="2" t="s">
        <v>4493</v>
      </c>
      <c r="B4610" s="37"/>
      <c r="C4610" s="38"/>
      <c r="D4610" s="37"/>
      <c r="E4610" s="38"/>
      <c r="F4610" s="10" t="s">
        <v>32</v>
      </c>
      <c r="G4610" s="18" t="s">
        <v>10</v>
      </c>
      <c r="H4610" s="26"/>
      <c r="I4610" s="26"/>
      <c r="J4610" s="26"/>
      <c r="K4610" s="26"/>
      <c r="L4610" s="26"/>
      <c r="M4610" s="26"/>
      <c r="N4610" s="26"/>
      <c r="O4610" s="26">
        <v>250000</v>
      </c>
      <c r="P4610" s="26"/>
      <c r="Q4610" s="26"/>
      <c r="R4610" s="26"/>
      <c r="S4610" s="26"/>
      <c r="T4610" s="26"/>
    </row>
    <row r="4611" spans="1:20" x14ac:dyDescent="0.25">
      <c r="A4611" s="2" t="s">
        <v>4493</v>
      </c>
      <c r="B4611" s="37"/>
      <c r="C4611" s="38"/>
      <c r="D4611" s="37"/>
      <c r="E4611" s="38"/>
      <c r="F4611" s="10" t="s">
        <v>82</v>
      </c>
      <c r="G4611" s="18" t="s">
        <v>10</v>
      </c>
      <c r="H4611" s="26"/>
      <c r="I4611" s="26"/>
      <c r="J4611" s="26"/>
      <c r="K4611" s="26"/>
      <c r="L4611" s="26"/>
      <c r="M4611" s="26"/>
      <c r="N4611" s="26"/>
      <c r="O4611" s="26">
        <v>90000</v>
      </c>
      <c r="P4611" s="26"/>
      <c r="Q4611" s="26"/>
      <c r="R4611" s="26"/>
      <c r="S4611" s="26"/>
      <c r="T4611" s="26"/>
    </row>
    <row r="4612" spans="1:20" x14ac:dyDescent="0.25">
      <c r="A4612" s="2" t="s">
        <v>4493</v>
      </c>
      <c r="B4612" s="37"/>
      <c r="C4612" s="38"/>
      <c r="D4612" s="37"/>
      <c r="E4612" s="38"/>
      <c r="F4612" s="10" t="s">
        <v>298</v>
      </c>
      <c r="G4612" s="18" t="s">
        <v>10</v>
      </c>
      <c r="H4612" s="26"/>
      <c r="I4612" s="26"/>
      <c r="J4612" s="26"/>
      <c r="K4612" s="26"/>
      <c r="L4612" s="26"/>
      <c r="M4612" s="26"/>
      <c r="N4612" s="26">
        <v>4647000</v>
      </c>
      <c r="O4612" s="26"/>
      <c r="P4612" s="26"/>
      <c r="Q4612" s="26"/>
      <c r="R4612" s="26"/>
      <c r="S4612" s="26"/>
      <c r="T4612" s="26"/>
    </row>
    <row r="4613" spans="1:20" x14ac:dyDescent="0.25">
      <c r="A4613" s="2" t="s">
        <v>4493</v>
      </c>
      <c r="B4613" s="34"/>
      <c r="C4613" s="36"/>
      <c r="D4613" s="34"/>
      <c r="E4613" s="36"/>
      <c r="F4613" s="10" t="s">
        <v>384</v>
      </c>
      <c r="G4613" s="18" t="s">
        <v>10</v>
      </c>
      <c r="H4613" s="26"/>
      <c r="I4613" s="26"/>
      <c r="J4613" s="26"/>
      <c r="K4613" s="26"/>
      <c r="L4613" s="26"/>
      <c r="M4613" s="26"/>
      <c r="N4613" s="26"/>
      <c r="O4613" s="26">
        <v>4255000</v>
      </c>
      <c r="P4613" s="26"/>
      <c r="Q4613" s="26"/>
      <c r="R4613" s="26"/>
      <c r="S4613" s="26"/>
      <c r="T4613" s="26"/>
    </row>
    <row r="4614" spans="1:20" x14ac:dyDescent="0.25">
      <c r="A4614" s="2" t="s">
        <v>4493</v>
      </c>
      <c r="B4614" s="10" t="s">
        <v>2011</v>
      </c>
      <c r="C4614" s="10"/>
      <c r="D4614" s="10"/>
      <c r="E4614" s="10"/>
      <c r="F4614" s="10"/>
      <c r="G4614" s="10"/>
      <c r="H4614" s="27"/>
      <c r="I4614" s="27"/>
      <c r="J4614" s="27"/>
      <c r="K4614" s="27"/>
      <c r="L4614" s="27"/>
      <c r="M4614" s="27"/>
      <c r="N4614" s="27">
        <f>SUM(N4609:N4613)</f>
        <v>4647000</v>
      </c>
      <c r="O4614" s="27">
        <f>SUM(O4609:O4613)</f>
        <v>4647000</v>
      </c>
      <c r="P4614" s="27"/>
      <c r="Q4614" s="27"/>
      <c r="R4614" s="27"/>
      <c r="S4614" s="27"/>
      <c r="T4614" s="27"/>
    </row>
    <row r="4615" spans="1:20" x14ac:dyDescent="0.25">
      <c r="A4615" s="2" t="s">
        <v>4493</v>
      </c>
      <c r="B4615" s="33">
        <v>9064715</v>
      </c>
      <c r="C4615" s="35" t="s">
        <v>84</v>
      </c>
      <c r="D4615" s="33" t="s">
        <v>608</v>
      </c>
      <c r="E4615" s="35" t="s">
        <v>609</v>
      </c>
      <c r="F4615" s="10" t="s">
        <v>37</v>
      </c>
      <c r="G4615" s="18" t="s">
        <v>610</v>
      </c>
      <c r="H4615" s="26"/>
      <c r="I4615" s="26"/>
      <c r="J4615" s="26"/>
      <c r="K4615" s="26"/>
      <c r="L4615" s="26"/>
      <c r="M4615" s="26"/>
      <c r="N4615" s="26"/>
      <c r="O4615" s="26"/>
      <c r="P4615" s="26">
        <v>162000</v>
      </c>
      <c r="Q4615" s="26"/>
      <c r="R4615" s="26"/>
      <c r="S4615" s="26"/>
      <c r="T4615" s="26"/>
    </row>
    <row r="4616" spans="1:20" x14ac:dyDescent="0.25">
      <c r="A4616" s="2" t="s">
        <v>4493</v>
      </c>
      <c r="B4616" s="37"/>
      <c r="C4616" s="38"/>
      <c r="D4616" s="37"/>
      <c r="E4616" s="38"/>
      <c r="F4616" s="10" t="s">
        <v>18</v>
      </c>
      <c r="G4616" s="18" t="s">
        <v>610</v>
      </c>
      <c r="H4616" s="26"/>
      <c r="I4616" s="26"/>
      <c r="J4616" s="26"/>
      <c r="K4616" s="26"/>
      <c r="L4616" s="26"/>
      <c r="M4616" s="26"/>
      <c r="N4616" s="26"/>
      <c r="O4616" s="26"/>
      <c r="P4616" s="26"/>
      <c r="Q4616" s="26">
        <v>2577515</v>
      </c>
      <c r="R4616" s="26"/>
      <c r="S4616" s="26"/>
      <c r="T4616" s="26"/>
    </row>
    <row r="4617" spans="1:20" x14ac:dyDescent="0.25">
      <c r="A4617" s="2" t="s">
        <v>4493</v>
      </c>
      <c r="B4617" s="37"/>
      <c r="C4617" s="38"/>
      <c r="D4617" s="34"/>
      <c r="E4617" s="36"/>
      <c r="F4617" s="10" t="s">
        <v>20</v>
      </c>
      <c r="G4617" s="18" t="s">
        <v>610</v>
      </c>
      <c r="H4617" s="26"/>
      <c r="I4617" s="26"/>
      <c r="J4617" s="26"/>
      <c r="K4617" s="26"/>
      <c r="L4617" s="26"/>
      <c r="M4617" s="26"/>
      <c r="N4617" s="26"/>
      <c r="O4617" s="26"/>
      <c r="P4617" s="26">
        <v>615515</v>
      </c>
      <c r="Q4617" s="26"/>
      <c r="R4617" s="26"/>
      <c r="S4617" s="26"/>
      <c r="T4617" s="26"/>
    </row>
    <row r="4618" spans="1:20" x14ac:dyDescent="0.25">
      <c r="A4618" s="2" t="s">
        <v>4493</v>
      </c>
      <c r="B4618" s="37"/>
      <c r="C4618" s="38"/>
      <c r="D4618" s="33" t="s">
        <v>2012</v>
      </c>
      <c r="E4618" s="35" t="s">
        <v>2013</v>
      </c>
      <c r="F4618" s="10" t="s">
        <v>170</v>
      </c>
      <c r="G4618" s="18" t="s">
        <v>610</v>
      </c>
      <c r="H4618" s="26"/>
      <c r="I4618" s="26"/>
      <c r="J4618" s="26"/>
      <c r="K4618" s="26"/>
      <c r="L4618" s="26"/>
      <c r="M4618" s="26"/>
      <c r="N4618" s="26"/>
      <c r="O4618" s="26"/>
      <c r="P4618" s="26">
        <v>10471378</v>
      </c>
      <c r="Q4618" s="26"/>
      <c r="R4618" s="26"/>
      <c r="S4618" s="26"/>
      <c r="T4618" s="26"/>
    </row>
    <row r="4619" spans="1:20" x14ac:dyDescent="0.25">
      <c r="A4619" s="2" t="s">
        <v>4493</v>
      </c>
      <c r="B4619" s="37"/>
      <c r="C4619" s="38"/>
      <c r="D4619" s="37"/>
      <c r="E4619" s="38"/>
      <c r="F4619" s="10" t="s">
        <v>20</v>
      </c>
      <c r="G4619" s="18" t="s">
        <v>610</v>
      </c>
      <c r="H4619" s="26"/>
      <c r="I4619" s="26"/>
      <c r="J4619" s="26"/>
      <c r="K4619" s="26"/>
      <c r="L4619" s="26"/>
      <c r="M4619" s="26"/>
      <c r="N4619" s="26"/>
      <c r="O4619" s="26"/>
      <c r="P4619" s="26"/>
      <c r="Q4619" s="26">
        <v>2308550</v>
      </c>
      <c r="R4619" s="26"/>
      <c r="S4619" s="26"/>
      <c r="T4619" s="26"/>
    </row>
    <row r="4620" spans="1:20" x14ac:dyDescent="0.25">
      <c r="A4620" s="2" t="s">
        <v>4493</v>
      </c>
      <c r="B4620" s="34"/>
      <c r="C4620" s="36"/>
      <c r="D4620" s="34"/>
      <c r="E4620" s="36"/>
      <c r="F4620" s="10" t="s">
        <v>22</v>
      </c>
      <c r="G4620" s="18" t="s">
        <v>610</v>
      </c>
      <c r="H4620" s="26"/>
      <c r="I4620" s="26"/>
      <c r="J4620" s="26"/>
      <c r="K4620" s="26"/>
      <c r="L4620" s="26"/>
      <c r="M4620" s="26"/>
      <c r="N4620" s="26"/>
      <c r="O4620" s="26"/>
      <c r="P4620" s="26"/>
      <c r="Q4620" s="26">
        <v>6362828</v>
      </c>
      <c r="R4620" s="26"/>
      <c r="S4620" s="26"/>
      <c r="T4620" s="26"/>
    </row>
    <row r="4621" spans="1:20" x14ac:dyDescent="0.25">
      <c r="A4621" s="2" t="s">
        <v>4493</v>
      </c>
      <c r="B4621" s="10" t="s">
        <v>2014</v>
      </c>
      <c r="C4621" s="10"/>
      <c r="D4621" s="10"/>
      <c r="E4621" s="10"/>
      <c r="F4621" s="10"/>
      <c r="G4621" s="10"/>
      <c r="H4621" s="27"/>
      <c r="I4621" s="27"/>
      <c r="J4621" s="27"/>
      <c r="K4621" s="27"/>
      <c r="L4621" s="27"/>
      <c r="M4621" s="27"/>
      <c r="N4621" s="27"/>
      <c r="O4621" s="27"/>
      <c r="P4621" s="27">
        <f>SUM(P4615:P4620)</f>
        <v>11248893</v>
      </c>
      <c r="Q4621" s="27">
        <f>SUM(Q4615:Q4620)</f>
        <v>11248893</v>
      </c>
      <c r="R4621" s="27"/>
      <c r="S4621" s="27"/>
      <c r="T4621" s="27"/>
    </row>
    <row r="4622" spans="1:20" x14ac:dyDescent="0.25">
      <c r="A4622" s="2" t="s">
        <v>4493</v>
      </c>
      <c r="B4622" s="33">
        <v>9072160</v>
      </c>
      <c r="C4622" s="35" t="s">
        <v>149</v>
      </c>
      <c r="D4622" s="10" t="s">
        <v>150</v>
      </c>
      <c r="E4622" s="18" t="s">
        <v>151</v>
      </c>
      <c r="F4622" s="10" t="s">
        <v>18</v>
      </c>
      <c r="G4622" s="18" t="s">
        <v>10</v>
      </c>
      <c r="H4622" s="26"/>
      <c r="I4622" s="26"/>
      <c r="J4622" s="26"/>
      <c r="K4622" s="26"/>
      <c r="L4622" s="26"/>
      <c r="M4622" s="26"/>
      <c r="N4622" s="26"/>
      <c r="O4622" s="26">
        <v>7000000</v>
      </c>
      <c r="P4622" s="26"/>
      <c r="Q4622" s="26"/>
      <c r="R4622" s="26"/>
      <c r="S4622" s="26"/>
      <c r="T4622" s="26"/>
    </row>
    <row r="4623" spans="1:20" x14ac:dyDescent="0.25">
      <c r="A4623" s="2" t="s">
        <v>4493</v>
      </c>
      <c r="B4623" s="37"/>
      <c r="C4623" s="38"/>
      <c r="D4623" s="33" t="s">
        <v>692</v>
      </c>
      <c r="E4623" s="35" t="s">
        <v>693</v>
      </c>
      <c r="F4623" s="10" t="s">
        <v>9</v>
      </c>
      <c r="G4623" s="18" t="s">
        <v>10</v>
      </c>
      <c r="H4623" s="26"/>
      <c r="I4623" s="26"/>
      <c r="J4623" s="26"/>
      <c r="K4623" s="26"/>
      <c r="L4623" s="26"/>
      <c r="M4623" s="26"/>
      <c r="N4623" s="26"/>
      <c r="O4623" s="26">
        <v>500000</v>
      </c>
      <c r="P4623" s="26"/>
      <c r="Q4623" s="26"/>
      <c r="R4623" s="26"/>
      <c r="S4623" s="26"/>
      <c r="T4623" s="26"/>
    </row>
    <row r="4624" spans="1:20" x14ac:dyDescent="0.25">
      <c r="A4624" s="2" t="s">
        <v>4493</v>
      </c>
      <c r="B4624" s="37"/>
      <c r="C4624" s="38"/>
      <c r="D4624" s="37"/>
      <c r="E4624" s="38"/>
      <c r="F4624" s="10" t="s">
        <v>53</v>
      </c>
      <c r="G4624" s="18" t="s">
        <v>10</v>
      </c>
      <c r="H4624" s="26"/>
      <c r="I4624" s="26"/>
      <c r="J4624" s="26"/>
      <c r="K4624" s="26"/>
      <c r="L4624" s="26"/>
      <c r="M4624" s="26"/>
      <c r="N4624" s="26"/>
      <c r="O4624" s="26">
        <v>4000000</v>
      </c>
      <c r="P4624" s="26"/>
      <c r="Q4624" s="26"/>
      <c r="R4624" s="26"/>
      <c r="S4624" s="26"/>
      <c r="T4624" s="26"/>
    </row>
    <row r="4625" spans="1:20" x14ac:dyDescent="0.25">
      <c r="A4625" s="2" t="s">
        <v>4493</v>
      </c>
      <c r="B4625" s="37"/>
      <c r="C4625" s="38"/>
      <c r="D4625" s="37"/>
      <c r="E4625" s="38"/>
      <c r="F4625" s="10" t="s">
        <v>17</v>
      </c>
      <c r="G4625" s="18" t="s">
        <v>10</v>
      </c>
      <c r="H4625" s="26"/>
      <c r="I4625" s="26"/>
      <c r="J4625" s="26"/>
      <c r="K4625" s="26"/>
      <c r="L4625" s="26"/>
      <c r="M4625" s="26"/>
      <c r="N4625" s="26"/>
      <c r="O4625" s="26">
        <v>1000000</v>
      </c>
      <c r="P4625" s="26"/>
      <c r="Q4625" s="26"/>
      <c r="R4625" s="26"/>
      <c r="S4625" s="26"/>
      <c r="T4625" s="26"/>
    </row>
    <row r="4626" spans="1:20" x14ac:dyDescent="0.25">
      <c r="A4626" s="2" t="s">
        <v>4493</v>
      </c>
      <c r="B4626" s="37"/>
      <c r="C4626" s="38"/>
      <c r="D4626" s="37"/>
      <c r="E4626" s="38"/>
      <c r="F4626" s="10" t="s">
        <v>77</v>
      </c>
      <c r="G4626" s="18" t="s">
        <v>10</v>
      </c>
      <c r="H4626" s="26"/>
      <c r="I4626" s="26"/>
      <c r="J4626" s="26"/>
      <c r="K4626" s="26"/>
      <c r="L4626" s="26"/>
      <c r="M4626" s="26"/>
      <c r="N4626" s="26"/>
      <c r="O4626" s="26">
        <v>4000000</v>
      </c>
      <c r="P4626" s="26"/>
      <c r="Q4626" s="26"/>
      <c r="R4626" s="26"/>
      <c r="S4626" s="26"/>
      <c r="T4626" s="26"/>
    </row>
    <row r="4627" spans="1:20" x14ac:dyDescent="0.25">
      <c r="A4627" s="2" t="s">
        <v>4493</v>
      </c>
      <c r="B4627" s="37"/>
      <c r="C4627" s="38"/>
      <c r="D4627" s="37"/>
      <c r="E4627" s="38"/>
      <c r="F4627" s="10" t="s">
        <v>20</v>
      </c>
      <c r="G4627" s="18" t="s">
        <v>10</v>
      </c>
      <c r="H4627" s="26"/>
      <c r="I4627" s="26"/>
      <c r="J4627" s="26"/>
      <c r="K4627" s="26"/>
      <c r="L4627" s="26"/>
      <c r="M4627" s="26"/>
      <c r="N4627" s="26"/>
      <c r="O4627" s="26">
        <v>5000000</v>
      </c>
      <c r="P4627" s="26"/>
      <c r="Q4627" s="26"/>
      <c r="R4627" s="26"/>
      <c r="S4627" s="26"/>
      <c r="T4627" s="26"/>
    </row>
    <row r="4628" spans="1:20" x14ac:dyDescent="0.25">
      <c r="A4628" s="2" t="s">
        <v>4493</v>
      </c>
      <c r="B4628" s="37"/>
      <c r="C4628" s="38"/>
      <c r="D4628" s="37"/>
      <c r="E4628" s="38"/>
      <c r="F4628" s="10" t="s">
        <v>39</v>
      </c>
      <c r="G4628" s="18" t="s">
        <v>10</v>
      </c>
      <c r="H4628" s="26"/>
      <c r="I4628" s="26"/>
      <c r="J4628" s="26"/>
      <c r="K4628" s="26"/>
      <c r="L4628" s="26"/>
      <c r="M4628" s="26"/>
      <c r="N4628" s="26">
        <v>17900000</v>
      </c>
      <c r="O4628" s="26"/>
      <c r="P4628" s="26"/>
      <c r="Q4628" s="26"/>
      <c r="R4628" s="26"/>
      <c r="S4628" s="26"/>
      <c r="T4628" s="26"/>
    </row>
    <row r="4629" spans="1:20" x14ac:dyDescent="0.25">
      <c r="A4629" s="2" t="s">
        <v>4493</v>
      </c>
      <c r="B4629" s="37"/>
      <c r="C4629" s="38"/>
      <c r="D4629" s="37"/>
      <c r="E4629" s="38"/>
      <c r="F4629" s="10" t="s">
        <v>22</v>
      </c>
      <c r="G4629" s="18" t="s">
        <v>10</v>
      </c>
      <c r="H4629" s="26"/>
      <c r="I4629" s="26"/>
      <c r="J4629" s="26"/>
      <c r="K4629" s="26"/>
      <c r="L4629" s="26"/>
      <c r="M4629" s="26"/>
      <c r="N4629" s="26"/>
      <c r="O4629" s="26">
        <v>1000000</v>
      </c>
      <c r="P4629" s="26"/>
      <c r="Q4629" s="26"/>
      <c r="R4629" s="26"/>
      <c r="S4629" s="26"/>
      <c r="T4629" s="26"/>
    </row>
    <row r="4630" spans="1:20" x14ac:dyDescent="0.25">
      <c r="A4630" s="2" t="s">
        <v>4493</v>
      </c>
      <c r="B4630" s="37"/>
      <c r="C4630" s="38"/>
      <c r="D4630" s="37"/>
      <c r="E4630" s="38"/>
      <c r="F4630" s="10" t="s">
        <v>257</v>
      </c>
      <c r="G4630" s="18" t="s">
        <v>10</v>
      </c>
      <c r="H4630" s="26"/>
      <c r="I4630" s="26"/>
      <c r="J4630" s="26"/>
      <c r="K4630" s="26"/>
      <c r="L4630" s="26"/>
      <c r="M4630" s="26"/>
      <c r="N4630" s="26"/>
      <c r="O4630" s="26">
        <v>3000000</v>
      </c>
      <c r="P4630" s="26"/>
      <c r="Q4630" s="26"/>
      <c r="R4630" s="26"/>
      <c r="S4630" s="26"/>
      <c r="T4630" s="26"/>
    </row>
    <row r="4631" spans="1:20" x14ac:dyDescent="0.25">
      <c r="A4631" s="2" t="s">
        <v>4493</v>
      </c>
      <c r="B4631" s="34"/>
      <c r="C4631" s="36"/>
      <c r="D4631" s="34"/>
      <c r="E4631" s="36"/>
      <c r="F4631" s="10" t="s">
        <v>619</v>
      </c>
      <c r="G4631" s="18" t="s">
        <v>10</v>
      </c>
      <c r="H4631" s="26"/>
      <c r="I4631" s="26"/>
      <c r="J4631" s="26"/>
      <c r="K4631" s="26"/>
      <c r="L4631" s="26"/>
      <c r="M4631" s="26"/>
      <c r="N4631" s="26">
        <v>7600000</v>
      </c>
      <c r="O4631" s="26"/>
      <c r="P4631" s="26"/>
      <c r="Q4631" s="26"/>
      <c r="R4631" s="26"/>
      <c r="S4631" s="26"/>
      <c r="T4631" s="26"/>
    </row>
    <row r="4632" spans="1:20" x14ac:dyDescent="0.25">
      <c r="A4632" s="2" t="s">
        <v>4493</v>
      </c>
      <c r="B4632" s="10" t="s">
        <v>2015</v>
      </c>
      <c r="C4632" s="10"/>
      <c r="D4632" s="10"/>
      <c r="E4632" s="10"/>
      <c r="F4632" s="10"/>
      <c r="G4632" s="10"/>
      <c r="H4632" s="27"/>
      <c r="I4632" s="27"/>
      <c r="J4632" s="27"/>
      <c r="K4632" s="27"/>
      <c r="L4632" s="27"/>
      <c r="M4632" s="27"/>
      <c r="N4632" s="27">
        <f>SUM(N4622:N4631)</f>
        <v>25500000</v>
      </c>
      <c r="O4632" s="27">
        <f>SUM(O4622:O4631)</f>
        <v>25500000</v>
      </c>
      <c r="P4632" s="27"/>
      <c r="Q4632" s="27"/>
      <c r="R4632" s="27"/>
      <c r="S4632" s="27"/>
      <c r="T4632" s="27"/>
    </row>
    <row r="4633" spans="1:20" x14ac:dyDescent="0.25">
      <c r="A4633" s="2" t="s">
        <v>4493</v>
      </c>
      <c r="B4633" s="33">
        <v>9080207</v>
      </c>
      <c r="C4633" s="35" t="s">
        <v>149</v>
      </c>
      <c r="D4633" s="33" t="s">
        <v>692</v>
      </c>
      <c r="E4633" s="35" t="s">
        <v>693</v>
      </c>
      <c r="F4633" s="10" t="s">
        <v>13</v>
      </c>
      <c r="G4633" s="18" t="s">
        <v>10</v>
      </c>
      <c r="H4633" s="26"/>
      <c r="I4633" s="26"/>
      <c r="J4633" s="26"/>
      <c r="K4633" s="26"/>
      <c r="L4633" s="26"/>
      <c r="M4633" s="26"/>
      <c r="N4633" s="26"/>
      <c r="O4633" s="26">
        <v>1000000</v>
      </c>
      <c r="P4633" s="26"/>
      <c r="Q4633" s="26"/>
      <c r="R4633" s="26"/>
      <c r="S4633" s="26"/>
      <c r="T4633" s="26"/>
    </row>
    <row r="4634" spans="1:20" x14ac:dyDescent="0.25">
      <c r="A4634" s="2" t="s">
        <v>4493</v>
      </c>
      <c r="B4634" s="37"/>
      <c r="C4634" s="38"/>
      <c r="D4634" s="37"/>
      <c r="E4634" s="38"/>
      <c r="F4634" s="10" t="s">
        <v>20</v>
      </c>
      <c r="G4634" s="18" t="s">
        <v>10</v>
      </c>
      <c r="H4634" s="26"/>
      <c r="I4634" s="26"/>
      <c r="J4634" s="26"/>
      <c r="K4634" s="26"/>
      <c r="L4634" s="26"/>
      <c r="M4634" s="26"/>
      <c r="N4634" s="26">
        <v>1200000</v>
      </c>
      <c r="O4634" s="26"/>
      <c r="P4634" s="26"/>
      <c r="Q4634" s="26"/>
      <c r="R4634" s="26"/>
      <c r="S4634" s="26"/>
      <c r="T4634" s="26"/>
    </row>
    <row r="4635" spans="1:20" x14ac:dyDescent="0.25">
      <c r="A4635" s="2" t="s">
        <v>4493</v>
      </c>
      <c r="B4635" s="34"/>
      <c r="C4635" s="36"/>
      <c r="D4635" s="34"/>
      <c r="E4635" s="36"/>
      <c r="F4635" s="10" t="s">
        <v>23</v>
      </c>
      <c r="G4635" s="18" t="s">
        <v>10</v>
      </c>
      <c r="H4635" s="26"/>
      <c r="I4635" s="26"/>
      <c r="J4635" s="26"/>
      <c r="K4635" s="26"/>
      <c r="L4635" s="26"/>
      <c r="M4635" s="26"/>
      <c r="N4635" s="26"/>
      <c r="O4635" s="26">
        <v>200000</v>
      </c>
      <c r="P4635" s="26"/>
      <c r="Q4635" s="26"/>
      <c r="R4635" s="26"/>
      <c r="S4635" s="26"/>
      <c r="T4635" s="26"/>
    </row>
    <row r="4636" spans="1:20" x14ac:dyDescent="0.25">
      <c r="A4636" s="2" t="s">
        <v>4493</v>
      </c>
      <c r="B4636" s="10" t="s">
        <v>2016</v>
      </c>
      <c r="C4636" s="10"/>
      <c r="D4636" s="10"/>
      <c r="E4636" s="10"/>
      <c r="F4636" s="10"/>
      <c r="G4636" s="10"/>
      <c r="H4636" s="27"/>
      <c r="I4636" s="27"/>
      <c r="J4636" s="27"/>
      <c r="K4636" s="27"/>
      <c r="L4636" s="27"/>
      <c r="M4636" s="27"/>
      <c r="N4636" s="27">
        <f>+N4634</f>
        <v>1200000</v>
      </c>
      <c r="O4636" s="27">
        <f>+O4633+O4635</f>
        <v>1200000</v>
      </c>
      <c r="P4636" s="27"/>
      <c r="Q4636" s="27"/>
      <c r="R4636" s="27"/>
      <c r="S4636" s="27"/>
      <c r="T4636" s="27"/>
    </row>
    <row r="4637" spans="1:20" x14ac:dyDescent="0.25">
      <c r="A4637" s="2" t="s">
        <v>4493</v>
      </c>
      <c r="B4637" s="33">
        <v>9070222</v>
      </c>
      <c r="C4637" s="35" t="s">
        <v>29</v>
      </c>
      <c r="D4637" s="33" t="s">
        <v>1777</v>
      </c>
      <c r="E4637" s="35" t="s">
        <v>1778</v>
      </c>
      <c r="F4637" s="10" t="s">
        <v>53</v>
      </c>
      <c r="G4637" s="18" t="s">
        <v>10</v>
      </c>
      <c r="H4637" s="26"/>
      <c r="I4637" s="26"/>
      <c r="J4637" s="26"/>
      <c r="K4637" s="26"/>
      <c r="L4637" s="26"/>
      <c r="M4637" s="26"/>
      <c r="N4637" s="26"/>
      <c r="O4637" s="26">
        <v>38000</v>
      </c>
      <c r="P4637" s="26"/>
      <c r="Q4637" s="26"/>
      <c r="R4637" s="26"/>
      <c r="S4637" s="26"/>
      <c r="T4637" s="26"/>
    </row>
    <row r="4638" spans="1:20" x14ac:dyDescent="0.25">
      <c r="A4638" s="2" t="s">
        <v>4493</v>
      </c>
      <c r="B4638" s="37"/>
      <c r="C4638" s="38"/>
      <c r="D4638" s="37"/>
      <c r="E4638" s="38"/>
      <c r="F4638" s="10" t="s">
        <v>14</v>
      </c>
      <c r="G4638" s="18" t="s">
        <v>10</v>
      </c>
      <c r="H4638" s="26"/>
      <c r="I4638" s="26"/>
      <c r="J4638" s="26"/>
      <c r="K4638" s="26"/>
      <c r="L4638" s="26"/>
      <c r="M4638" s="26"/>
      <c r="N4638" s="26">
        <v>5550</v>
      </c>
      <c r="O4638" s="26"/>
      <c r="P4638" s="26"/>
      <c r="Q4638" s="26"/>
      <c r="R4638" s="26"/>
      <c r="S4638" s="26"/>
      <c r="T4638" s="26"/>
    </row>
    <row r="4639" spans="1:20" x14ac:dyDescent="0.25">
      <c r="A4639" s="2" t="s">
        <v>4493</v>
      </c>
      <c r="B4639" s="37"/>
      <c r="C4639" s="38"/>
      <c r="D4639" s="37"/>
      <c r="E4639" s="38"/>
      <c r="F4639" s="10" t="s">
        <v>18</v>
      </c>
      <c r="G4639" s="18" t="s">
        <v>10</v>
      </c>
      <c r="H4639" s="26"/>
      <c r="I4639" s="26"/>
      <c r="J4639" s="26"/>
      <c r="K4639" s="26"/>
      <c r="L4639" s="26"/>
      <c r="M4639" s="26"/>
      <c r="N4639" s="26">
        <v>100000</v>
      </c>
      <c r="O4639" s="26"/>
      <c r="P4639" s="26"/>
      <c r="Q4639" s="26"/>
      <c r="R4639" s="26"/>
      <c r="S4639" s="26"/>
      <c r="T4639" s="26"/>
    </row>
    <row r="4640" spans="1:20" x14ac:dyDescent="0.25">
      <c r="A4640" s="2" t="s">
        <v>4493</v>
      </c>
      <c r="B4640" s="37"/>
      <c r="C4640" s="38"/>
      <c r="D4640" s="37"/>
      <c r="E4640" s="38"/>
      <c r="F4640" s="10" t="s">
        <v>20</v>
      </c>
      <c r="G4640" s="18" t="s">
        <v>10</v>
      </c>
      <c r="H4640" s="26"/>
      <c r="I4640" s="26"/>
      <c r="J4640" s="26"/>
      <c r="K4640" s="26"/>
      <c r="L4640" s="26"/>
      <c r="M4640" s="26"/>
      <c r="N4640" s="26"/>
      <c r="O4640" s="26">
        <v>112550</v>
      </c>
      <c r="P4640" s="26"/>
      <c r="Q4640" s="26"/>
      <c r="R4640" s="26"/>
      <c r="S4640" s="26"/>
      <c r="T4640" s="26"/>
    </row>
    <row r="4641" spans="1:20" x14ac:dyDescent="0.25">
      <c r="A4641" s="2" t="s">
        <v>4493</v>
      </c>
      <c r="B4641" s="34"/>
      <c r="C4641" s="36"/>
      <c r="D4641" s="34"/>
      <c r="E4641" s="36"/>
      <c r="F4641" s="10" t="s">
        <v>165</v>
      </c>
      <c r="G4641" s="18" t="s">
        <v>10</v>
      </c>
      <c r="H4641" s="26"/>
      <c r="I4641" s="26"/>
      <c r="J4641" s="26"/>
      <c r="K4641" s="26"/>
      <c r="L4641" s="26"/>
      <c r="M4641" s="26"/>
      <c r="N4641" s="26">
        <v>45000</v>
      </c>
      <c r="O4641" s="26"/>
      <c r="P4641" s="26"/>
      <c r="Q4641" s="26"/>
      <c r="R4641" s="26"/>
      <c r="S4641" s="26"/>
      <c r="T4641" s="26"/>
    </row>
    <row r="4642" spans="1:20" x14ac:dyDescent="0.25">
      <c r="A4642" s="2" t="s">
        <v>4493</v>
      </c>
      <c r="B4642" s="10" t="s">
        <v>2017</v>
      </c>
      <c r="C4642" s="10"/>
      <c r="D4642" s="10"/>
      <c r="E4642" s="10"/>
      <c r="F4642" s="10"/>
      <c r="G4642" s="10"/>
      <c r="H4642" s="27"/>
      <c r="I4642" s="27"/>
      <c r="J4642" s="27"/>
      <c r="K4642" s="27"/>
      <c r="L4642" s="27"/>
      <c r="M4642" s="27"/>
      <c r="N4642" s="27">
        <f>SUM(N4637:N4641)</f>
        <v>150550</v>
      </c>
      <c r="O4642" s="27">
        <f>SUM(O4637:O4641)</f>
        <v>150550</v>
      </c>
      <c r="P4642" s="27"/>
      <c r="Q4642" s="27"/>
      <c r="R4642" s="27"/>
      <c r="S4642" s="27"/>
      <c r="T4642" s="27"/>
    </row>
    <row r="4643" spans="1:20" x14ac:dyDescent="0.25">
      <c r="A4643" s="2" t="s">
        <v>4493</v>
      </c>
      <c r="B4643" s="33">
        <v>9084549</v>
      </c>
      <c r="C4643" s="35" t="s">
        <v>93</v>
      </c>
      <c r="D4643" s="33" t="s">
        <v>980</v>
      </c>
      <c r="E4643" s="35" t="s">
        <v>981</v>
      </c>
      <c r="F4643" s="10" t="s">
        <v>37</v>
      </c>
      <c r="G4643" s="18" t="s">
        <v>10</v>
      </c>
      <c r="H4643" s="26"/>
      <c r="I4643" s="26"/>
      <c r="J4643" s="26"/>
      <c r="K4643" s="26"/>
      <c r="L4643" s="26"/>
      <c r="M4643" s="26"/>
      <c r="N4643" s="26"/>
      <c r="O4643" s="26">
        <v>4560000</v>
      </c>
      <c r="P4643" s="26"/>
      <c r="Q4643" s="26"/>
      <c r="R4643" s="26"/>
      <c r="S4643" s="26"/>
      <c r="T4643" s="26"/>
    </row>
    <row r="4644" spans="1:20" x14ac:dyDescent="0.25">
      <c r="A4644" s="2" t="s">
        <v>4493</v>
      </c>
      <c r="B4644" s="37"/>
      <c r="C4644" s="38"/>
      <c r="D4644" s="37"/>
      <c r="E4644" s="38"/>
      <c r="F4644" s="10" t="s">
        <v>9</v>
      </c>
      <c r="G4644" s="18" t="s">
        <v>10</v>
      </c>
      <c r="H4644" s="26"/>
      <c r="I4644" s="26"/>
      <c r="J4644" s="26"/>
      <c r="K4644" s="26"/>
      <c r="L4644" s="26"/>
      <c r="M4644" s="26"/>
      <c r="N4644" s="26"/>
      <c r="O4644" s="26">
        <v>11000</v>
      </c>
      <c r="P4644" s="26"/>
      <c r="Q4644" s="26"/>
      <c r="R4644" s="26"/>
      <c r="S4644" s="26"/>
      <c r="T4644" s="26"/>
    </row>
    <row r="4645" spans="1:20" x14ac:dyDescent="0.25">
      <c r="A4645" s="2" t="s">
        <v>4493</v>
      </c>
      <c r="B4645" s="37"/>
      <c r="C4645" s="38"/>
      <c r="D4645" s="37"/>
      <c r="E4645" s="38"/>
      <c r="F4645" s="10" t="s">
        <v>14</v>
      </c>
      <c r="G4645" s="18" t="s">
        <v>10</v>
      </c>
      <c r="H4645" s="26"/>
      <c r="I4645" s="26"/>
      <c r="J4645" s="26"/>
      <c r="K4645" s="26"/>
      <c r="L4645" s="26"/>
      <c r="M4645" s="26"/>
      <c r="N4645" s="26"/>
      <c r="O4645" s="26">
        <v>600000</v>
      </c>
      <c r="P4645" s="26"/>
      <c r="Q4645" s="26"/>
      <c r="R4645" s="26"/>
      <c r="S4645" s="26"/>
      <c r="T4645" s="26"/>
    </row>
    <row r="4646" spans="1:20" x14ac:dyDescent="0.25">
      <c r="A4646" s="2" t="s">
        <v>4493</v>
      </c>
      <c r="B4646" s="37"/>
      <c r="C4646" s="38"/>
      <c r="D4646" s="37"/>
      <c r="E4646" s="38"/>
      <c r="F4646" s="10" t="s">
        <v>18</v>
      </c>
      <c r="G4646" s="18" t="s">
        <v>10</v>
      </c>
      <c r="H4646" s="26"/>
      <c r="I4646" s="26"/>
      <c r="J4646" s="26"/>
      <c r="K4646" s="26"/>
      <c r="L4646" s="26"/>
      <c r="M4646" s="26"/>
      <c r="N4646" s="26"/>
      <c r="O4646" s="26">
        <v>3000000</v>
      </c>
      <c r="P4646" s="26"/>
      <c r="Q4646" s="26"/>
      <c r="R4646" s="26"/>
      <c r="S4646" s="26"/>
      <c r="T4646" s="26"/>
    </row>
    <row r="4647" spans="1:20" x14ac:dyDescent="0.25">
      <c r="A4647" s="2" t="s">
        <v>4493</v>
      </c>
      <c r="B4647" s="37"/>
      <c r="C4647" s="38"/>
      <c r="D4647" s="37"/>
      <c r="E4647" s="38"/>
      <c r="F4647" s="10" t="s">
        <v>20</v>
      </c>
      <c r="G4647" s="18" t="s">
        <v>10</v>
      </c>
      <c r="H4647" s="26"/>
      <c r="I4647" s="26"/>
      <c r="J4647" s="26"/>
      <c r="K4647" s="26"/>
      <c r="L4647" s="26"/>
      <c r="M4647" s="26"/>
      <c r="N4647" s="26">
        <v>1611000</v>
      </c>
      <c r="O4647" s="26"/>
      <c r="P4647" s="26"/>
      <c r="Q4647" s="26"/>
      <c r="R4647" s="26"/>
      <c r="S4647" s="26"/>
      <c r="T4647" s="26"/>
    </row>
    <row r="4648" spans="1:20" x14ac:dyDescent="0.25">
      <c r="A4648" s="2" t="s">
        <v>4493</v>
      </c>
      <c r="B4648" s="37"/>
      <c r="C4648" s="38"/>
      <c r="D4648" s="37"/>
      <c r="E4648" s="38"/>
      <c r="F4648" s="10" t="s">
        <v>39</v>
      </c>
      <c r="G4648" s="18" t="s">
        <v>10</v>
      </c>
      <c r="H4648" s="26"/>
      <c r="I4648" s="26"/>
      <c r="J4648" s="26"/>
      <c r="K4648" s="26"/>
      <c r="L4648" s="26"/>
      <c r="M4648" s="26"/>
      <c r="N4648" s="26">
        <v>7560000</v>
      </c>
      <c r="O4648" s="26"/>
      <c r="P4648" s="26"/>
      <c r="Q4648" s="26"/>
      <c r="R4648" s="26"/>
      <c r="S4648" s="26"/>
      <c r="T4648" s="26"/>
    </row>
    <row r="4649" spans="1:20" x14ac:dyDescent="0.25">
      <c r="A4649" s="2" t="s">
        <v>4493</v>
      </c>
      <c r="B4649" s="34"/>
      <c r="C4649" s="36"/>
      <c r="D4649" s="34"/>
      <c r="E4649" s="36"/>
      <c r="F4649" s="10" t="s">
        <v>22</v>
      </c>
      <c r="G4649" s="18" t="s">
        <v>10</v>
      </c>
      <c r="H4649" s="26"/>
      <c r="I4649" s="26"/>
      <c r="J4649" s="26"/>
      <c r="K4649" s="26"/>
      <c r="L4649" s="26"/>
      <c r="M4649" s="26"/>
      <c r="N4649" s="26"/>
      <c r="O4649" s="26">
        <v>1000000</v>
      </c>
      <c r="P4649" s="26"/>
      <c r="Q4649" s="26"/>
      <c r="R4649" s="26"/>
      <c r="S4649" s="26"/>
      <c r="T4649" s="26"/>
    </row>
    <row r="4650" spans="1:20" x14ac:dyDescent="0.25">
      <c r="A4650" s="2" t="s">
        <v>4493</v>
      </c>
      <c r="B4650" s="10" t="s">
        <v>2018</v>
      </c>
      <c r="C4650" s="10"/>
      <c r="D4650" s="10"/>
      <c r="E4650" s="10"/>
      <c r="F4650" s="10"/>
      <c r="G4650" s="10"/>
      <c r="H4650" s="27"/>
      <c r="I4650" s="27"/>
      <c r="J4650" s="27"/>
      <c r="K4650" s="27"/>
      <c r="L4650" s="27"/>
      <c r="M4650" s="27"/>
      <c r="N4650" s="27">
        <f>SUM(N4643:N4649)</f>
        <v>9171000</v>
      </c>
      <c r="O4650" s="27">
        <f>SUM(O4643:O4649)</f>
        <v>9171000</v>
      </c>
      <c r="P4650" s="27"/>
      <c r="Q4650" s="27"/>
      <c r="R4650" s="27"/>
      <c r="S4650" s="27"/>
      <c r="T4650" s="27"/>
    </row>
    <row r="4651" spans="1:20" x14ac:dyDescent="0.25">
      <c r="A4651" s="2" t="s">
        <v>4493</v>
      </c>
      <c r="B4651" s="33">
        <v>9067609</v>
      </c>
      <c r="C4651" s="35" t="s">
        <v>122</v>
      </c>
      <c r="D4651" s="33" t="s">
        <v>1784</v>
      </c>
      <c r="E4651" s="35" t="s">
        <v>1785</v>
      </c>
      <c r="F4651" s="10" t="s">
        <v>17</v>
      </c>
      <c r="G4651" s="18" t="s">
        <v>10</v>
      </c>
      <c r="H4651" s="26"/>
      <c r="I4651" s="26"/>
      <c r="J4651" s="26"/>
      <c r="K4651" s="26"/>
      <c r="L4651" s="26"/>
      <c r="M4651" s="26"/>
      <c r="N4651" s="26"/>
      <c r="O4651" s="26">
        <v>3000000</v>
      </c>
      <c r="P4651" s="26"/>
      <c r="Q4651" s="26"/>
      <c r="R4651" s="26"/>
      <c r="S4651" s="26"/>
      <c r="T4651" s="26"/>
    </row>
    <row r="4652" spans="1:20" x14ac:dyDescent="0.25">
      <c r="A4652" s="2" t="s">
        <v>4493</v>
      </c>
      <c r="B4652" s="34"/>
      <c r="C4652" s="36"/>
      <c r="D4652" s="34"/>
      <c r="E4652" s="36"/>
      <c r="F4652" s="10" t="s">
        <v>24</v>
      </c>
      <c r="G4652" s="18" t="s">
        <v>10</v>
      </c>
      <c r="H4652" s="26"/>
      <c r="I4652" s="26"/>
      <c r="J4652" s="26"/>
      <c r="K4652" s="26"/>
      <c r="L4652" s="26"/>
      <c r="M4652" s="26"/>
      <c r="N4652" s="26">
        <v>3000000</v>
      </c>
      <c r="O4652" s="26"/>
      <c r="P4652" s="26"/>
      <c r="Q4652" s="26"/>
      <c r="R4652" s="26"/>
      <c r="S4652" s="26"/>
      <c r="T4652" s="26"/>
    </row>
    <row r="4653" spans="1:20" x14ac:dyDescent="0.25">
      <c r="A4653" s="2" t="s">
        <v>4493</v>
      </c>
      <c r="B4653" s="10" t="s">
        <v>2019</v>
      </c>
      <c r="C4653" s="10"/>
      <c r="D4653" s="10"/>
      <c r="E4653" s="10"/>
      <c r="F4653" s="10"/>
      <c r="G4653" s="10"/>
      <c r="H4653" s="27"/>
      <c r="I4653" s="27"/>
      <c r="J4653" s="27"/>
      <c r="K4653" s="27"/>
      <c r="L4653" s="27"/>
      <c r="M4653" s="27"/>
      <c r="N4653" s="27">
        <f>+N4652</f>
        <v>3000000</v>
      </c>
      <c r="O4653" s="27">
        <f>+O4651</f>
        <v>3000000</v>
      </c>
      <c r="P4653" s="27"/>
      <c r="Q4653" s="27"/>
      <c r="R4653" s="27"/>
      <c r="S4653" s="27"/>
      <c r="T4653" s="27"/>
    </row>
    <row r="4654" spans="1:20" x14ac:dyDescent="0.25">
      <c r="A4654" s="2" t="s">
        <v>4493</v>
      </c>
      <c r="B4654" s="33">
        <v>9035693</v>
      </c>
      <c r="C4654" s="35" t="s">
        <v>1849</v>
      </c>
      <c r="D4654" s="33" t="s">
        <v>1850</v>
      </c>
      <c r="E4654" s="35" t="s">
        <v>1851</v>
      </c>
      <c r="F4654" s="10" t="s">
        <v>17</v>
      </c>
      <c r="G4654" s="18" t="s">
        <v>10</v>
      </c>
      <c r="H4654" s="26"/>
      <c r="I4654" s="26"/>
      <c r="J4654" s="26"/>
      <c r="K4654" s="26"/>
      <c r="L4654" s="26"/>
      <c r="M4654" s="26"/>
      <c r="N4654" s="26"/>
      <c r="O4654" s="26">
        <v>655884</v>
      </c>
      <c r="P4654" s="26"/>
      <c r="Q4654" s="26"/>
      <c r="R4654" s="26"/>
      <c r="S4654" s="26"/>
      <c r="T4654" s="26"/>
    </row>
    <row r="4655" spans="1:20" x14ac:dyDescent="0.25">
      <c r="A4655" s="2" t="s">
        <v>4493</v>
      </c>
      <c r="B4655" s="34"/>
      <c r="C4655" s="36"/>
      <c r="D4655" s="34"/>
      <c r="E4655" s="36"/>
      <c r="F4655" s="10" t="s">
        <v>1852</v>
      </c>
      <c r="G4655" s="18" t="s">
        <v>10</v>
      </c>
      <c r="H4655" s="26"/>
      <c r="I4655" s="26"/>
      <c r="J4655" s="26"/>
      <c r="K4655" s="26"/>
      <c r="L4655" s="26"/>
      <c r="M4655" s="26"/>
      <c r="N4655" s="26">
        <v>655884</v>
      </c>
      <c r="O4655" s="26"/>
      <c r="P4655" s="26"/>
      <c r="Q4655" s="26"/>
      <c r="R4655" s="26"/>
      <c r="S4655" s="26"/>
      <c r="T4655" s="26"/>
    </row>
    <row r="4656" spans="1:20" x14ac:dyDescent="0.25">
      <c r="A4656" s="2" t="s">
        <v>4493</v>
      </c>
      <c r="B4656" s="10" t="s">
        <v>2020</v>
      </c>
      <c r="C4656" s="10"/>
      <c r="D4656" s="10"/>
      <c r="E4656" s="10"/>
      <c r="F4656" s="10"/>
      <c r="G4656" s="10"/>
      <c r="H4656" s="27"/>
      <c r="I4656" s="27"/>
      <c r="J4656" s="27"/>
      <c r="K4656" s="27"/>
      <c r="L4656" s="27"/>
      <c r="M4656" s="27"/>
      <c r="N4656" s="27">
        <f>+N4655</f>
        <v>655884</v>
      </c>
      <c r="O4656" s="27">
        <f>+O4654</f>
        <v>655884</v>
      </c>
      <c r="P4656" s="27"/>
      <c r="Q4656" s="27"/>
      <c r="R4656" s="27"/>
      <c r="S4656" s="27"/>
      <c r="T4656" s="27"/>
    </row>
    <row r="4657" spans="1:20" x14ac:dyDescent="0.25">
      <c r="A4657" s="2" t="s">
        <v>4493</v>
      </c>
      <c r="B4657" s="33">
        <v>9081351</v>
      </c>
      <c r="C4657" s="35" t="s">
        <v>647</v>
      </c>
      <c r="D4657" s="33" t="s">
        <v>743</v>
      </c>
      <c r="E4657" s="35" t="s">
        <v>744</v>
      </c>
      <c r="F4657" s="10" t="s">
        <v>9</v>
      </c>
      <c r="G4657" s="18" t="s">
        <v>10</v>
      </c>
      <c r="H4657" s="26"/>
      <c r="I4657" s="26"/>
      <c r="J4657" s="26"/>
      <c r="K4657" s="26"/>
      <c r="L4657" s="26"/>
      <c r="M4657" s="26"/>
      <c r="N4657" s="26">
        <v>28000</v>
      </c>
      <c r="O4657" s="26"/>
      <c r="P4657" s="26"/>
      <c r="Q4657" s="26"/>
      <c r="R4657" s="26"/>
      <c r="S4657" s="26"/>
      <c r="T4657" s="26"/>
    </row>
    <row r="4658" spans="1:20" x14ac:dyDescent="0.25">
      <c r="A4658" s="2" t="s">
        <v>4493</v>
      </c>
      <c r="B4658" s="37"/>
      <c r="C4658" s="38"/>
      <c r="D4658" s="37"/>
      <c r="E4658" s="38"/>
      <c r="F4658" s="10" t="s">
        <v>18</v>
      </c>
      <c r="G4658" s="18" t="s">
        <v>10</v>
      </c>
      <c r="H4658" s="26"/>
      <c r="I4658" s="26"/>
      <c r="J4658" s="26"/>
      <c r="K4658" s="26"/>
      <c r="L4658" s="26"/>
      <c r="M4658" s="26"/>
      <c r="N4658" s="26">
        <v>262000</v>
      </c>
      <c r="O4658" s="26"/>
      <c r="P4658" s="26"/>
      <c r="Q4658" s="26"/>
      <c r="R4658" s="26"/>
      <c r="S4658" s="26"/>
      <c r="T4658" s="26"/>
    </row>
    <row r="4659" spans="1:20" x14ac:dyDescent="0.25">
      <c r="A4659" s="2" t="s">
        <v>4493</v>
      </c>
      <c r="B4659" s="37"/>
      <c r="C4659" s="38"/>
      <c r="D4659" s="37"/>
      <c r="E4659" s="38"/>
      <c r="F4659" s="10" t="s">
        <v>20</v>
      </c>
      <c r="G4659" s="18" t="s">
        <v>10</v>
      </c>
      <c r="H4659" s="26"/>
      <c r="I4659" s="26"/>
      <c r="J4659" s="26"/>
      <c r="K4659" s="26"/>
      <c r="L4659" s="26"/>
      <c r="M4659" s="26"/>
      <c r="N4659" s="26">
        <v>233000</v>
      </c>
      <c r="O4659" s="26"/>
      <c r="P4659" s="26"/>
      <c r="Q4659" s="26"/>
      <c r="R4659" s="26"/>
      <c r="S4659" s="26"/>
      <c r="T4659" s="26"/>
    </row>
    <row r="4660" spans="1:20" x14ac:dyDescent="0.25">
      <c r="A4660" s="2" t="s">
        <v>4493</v>
      </c>
      <c r="B4660" s="37"/>
      <c r="C4660" s="38"/>
      <c r="D4660" s="34"/>
      <c r="E4660" s="36"/>
      <c r="F4660" s="10" t="s">
        <v>82</v>
      </c>
      <c r="G4660" s="18" t="s">
        <v>10</v>
      </c>
      <c r="H4660" s="26"/>
      <c r="I4660" s="26"/>
      <c r="J4660" s="26"/>
      <c r="K4660" s="26"/>
      <c r="L4660" s="26"/>
      <c r="M4660" s="26"/>
      <c r="N4660" s="26">
        <v>13000</v>
      </c>
      <c r="O4660" s="26"/>
      <c r="P4660" s="26"/>
      <c r="Q4660" s="26"/>
      <c r="R4660" s="26"/>
      <c r="S4660" s="26"/>
      <c r="T4660" s="26"/>
    </row>
    <row r="4661" spans="1:20" x14ac:dyDescent="0.25">
      <c r="A4661" s="2" t="s">
        <v>4493</v>
      </c>
      <c r="B4661" s="34"/>
      <c r="C4661" s="36"/>
      <c r="D4661" s="10" t="s">
        <v>958</v>
      </c>
      <c r="E4661" s="18" t="s">
        <v>959</v>
      </c>
      <c r="F4661" s="10" t="s">
        <v>334</v>
      </c>
      <c r="G4661" s="18" t="s">
        <v>10</v>
      </c>
      <c r="H4661" s="26"/>
      <c r="I4661" s="26"/>
      <c r="J4661" s="26"/>
      <c r="K4661" s="26"/>
      <c r="L4661" s="26"/>
      <c r="M4661" s="26"/>
      <c r="N4661" s="26"/>
      <c r="O4661" s="26">
        <v>536000</v>
      </c>
      <c r="P4661" s="26"/>
      <c r="Q4661" s="26"/>
      <c r="R4661" s="26"/>
      <c r="S4661" s="26"/>
      <c r="T4661" s="26"/>
    </row>
    <row r="4662" spans="1:20" x14ac:dyDescent="0.25">
      <c r="A4662" s="2" t="s">
        <v>4493</v>
      </c>
      <c r="B4662" s="10" t="s">
        <v>2021</v>
      </c>
      <c r="C4662" s="10"/>
      <c r="D4662" s="10"/>
      <c r="E4662" s="10"/>
      <c r="F4662" s="10"/>
      <c r="G4662" s="10"/>
      <c r="H4662" s="27"/>
      <c r="I4662" s="27"/>
      <c r="J4662" s="27"/>
      <c r="K4662" s="27"/>
      <c r="L4662" s="27"/>
      <c r="M4662" s="27"/>
      <c r="N4662" s="27">
        <f>SUM(N4657:N4661)</f>
        <v>536000</v>
      </c>
      <c r="O4662" s="27">
        <f>SUM(O4657:O4661)</f>
        <v>536000</v>
      </c>
      <c r="P4662" s="27"/>
      <c r="Q4662" s="27"/>
      <c r="R4662" s="27"/>
      <c r="S4662" s="27"/>
      <c r="T4662" s="27"/>
    </row>
    <row r="4663" spans="1:20" x14ac:dyDescent="0.25">
      <c r="A4663" s="2" t="s">
        <v>4493</v>
      </c>
      <c r="B4663" s="33">
        <v>9069052</v>
      </c>
      <c r="C4663" s="35" t="s">
        <v>183</v>
      </c>
      <c r="D4663" s="33" t="s">
        <v>382</v>
      </c>
      <c r="E4663" s="35" t="s">
        <v>383</v>
      </c>
      <c r="F4663" s="10" t="s">
        <v>18</v>
      </c>
      <c r="G4663" s="18" t="s">
        <v>72</v>
      </c>
      <c r="H4663" s="26"/>
      <c r="I4663" s="26"/>
      <c r="J4663" s="26">
        <v>491148</v>
      </c>
      <c r="K4663" s="26"/>
      <c r="L4663" s="26"/>
      <c r="M4663" s="26"/>
      <c r="N4663" s="26"/>
      <c r="O4663" s="26"/>
      <c r="P4663" s="26"/>
      <c r="Q4663" s="26"/>
      <c r="R4663" s="26"/>
      <c r="S4663" s="26"/>
      <c r="T4663" s="26"/>
    </row>
    <row r="4664" spans="1:20" x14ac:dyDescent="0.25">
      <c r="A4664" s="2" t="s">
        <v>4493</v>
      </c>
      <c r="B4664" s="34"/>
      <c r="C4664" s="36"/>
      <c r="D4664" s="34"/>
      <c r="E4664" s="36"/>
      <c r="F4664" s="10" t="s">
        <v>20</v>
      </c>
      <c r="G4664" s="18" t="s">
        <v>72</v>
      </c>
      <c r="H4664" s="26"/>
      <c r="I4664" s="26"/>
      <c r="J4664" s="26">
        <v>2025206</v>
      </c>
      <c r="K4664" s="26"/>
      <c r="L4664" s="26"/>
      <c r="M4664" s="26"/>
      <c r="N4664" s="26"/>
      <c r="O4664" s="26"/>
      <c r="P4664" s="26"/>
      <c r="Q4664" s="26"/>
      <c r="R4664" s="26"/>
      <c r="S4664" s="26"/>
      <c r="T4664" s="26"/>
    </row>
    <row r="4665" spans="1:20" x14ac:dyDescent="0.25">
      <c r="A4665" s="2" t="s">
        <v>4493</v>
      </c>
      <c r="B4665" s="10" t="s">
        <v>2022</v>
      </c>
      <c r="C4665" s="10"/>
      <c r="D4665" s="10"/>
      <c r="E4665" s="10"/>
      <c r="F4665" s="10"/>
      <c r="G4665" s="10"/>
      <c r="H4665" s="27"/>
      <c r="I4665" s="27"/>
      <c r="J4665" s="27">
        <v>2516354</v>
      </c>
      <c r="K4665" s="27"/>
      <c r="L4665" s="27"/>
      <c r="M4665" s="27"/>
      <c r="N4665" s="27"/>
      <c r="O4665" s="27"/>
      <c r="P4665" s="27"/>
      <c r="Q4665" s="27"/>
      <c r="R4665" s="27"/>
      <c r="S4665" s="27"/>
      <c r="T4665" s="27"/>
    </row>
    <row r="4666" spans="1:20" x14ac:dyDescent="0.25">
      <c r="A4666" s="2" t="s">
        <v>4493</v>
      </c>
      <c r="B4666" s="33">
        <v>9087841</v>
      </c>
      <c r="C4666" s="35" t="s">
        <v>29</v>
      </c>
      <c r="D4666" s="33" t="s">
        <v>49</v>
      </c>
      <c r="E4666" s="35" t="s">
        <v>50</v>
      </c>
      <c r="F4666" s="10" t="s">
        <v>52</v>
      </c>
      <c r="G4666" s="18" t="s">
        <v>33</v>
      </c>
      <c r="H4666" s="26">
        <v>93828</v>
      </c>
      <c r="I4666" s="26"/>
      <c r="J4666" s="26"/>
      <c r="K4666" s="26"/>
      <c r="L4666" s="26"/>
      <c r="M4666" s="26"/>
      <c r="N4666" s="26"/>
      <c r="O4666" s="26"/>
      <c r="P4666" s="26"/>
      <c r="Q4666" s="26"/>
      <c r="R4666" s="26"/>
      <c r="S4666" s="26"/>
      <c r="T4666" s="26"/>
    </row>
    <row r="4667" spans="1:20" x14ac:dyDescent="0.25">
      <c r="A4667" s="2" t="s">
        <v>4493</v>
      </c>
      <c r="B4667" s="37"/>
      <c r="C4667" s="38"/>
      <c r="D4667" s="37"/>
      <c r="E4667" s="38"/>
      <c r="F4667" s="10" t="s">
        <v>13</v>
      </c>
      <c r="G4667" s="18" t="s">
        <v>33</v>
      </c>
      <c r="H4667" s="26">
        <v>182179</v>
      </c>
      <c r="I4667" s="26"/>
      <c r="J4667" s="26"/>
      <c r="K4667" s="26"/>
      <c r="L4667" s="26"/>
      <c r="M4667" s="26"/>
      <c r="N4667" s="26"/>
      <c r="O4667" s="26"/>
      <c r="P4667" s="26"/>
      <c r="Q4667" s="26"/>
      <c r="R4667" s="26"/>
      <c r="S4667" s="26"/>
      <c r="T4667" s="26"/>
    </row>
    <row r="4668" spans="1:20" x14ac:dyDescent="0.25">
      <c r="A4668" s="2" t="s">
        <v>4493</v>
      </c>
      <c r="B4668" s="37"/>
      <c r="C4668" s="38"/>
      <c r="D4668" s="37"/>
      <c r="E4668" s="38"/>
      <c r="F4668" s="10" t="s">
        <v>14</v>
      </c>
      <c r="G4668" s="18" t="s">
        <v>33</v>
      </c>
      <c r="H4668" s="26">
        <v>140615</v>
      </c>
      <c r="I4668" s="26"/>
      <c r="J4668" s="26"/>
      <c r="K4668" s="26"/>
      <c r="L4668" s="26"/>
      <c r="M4668" s="26"/>
      <c r="N4668" s="26"/>
      <c r="O4668" s="26"/>
      <c r="P4668" s="26"/>
      <c r="Q4668" s="26"/>
      <c r="R4668" s="26"/>
      <c r="S4668" s="26"/>
      <c r="T4668" s="26"/>
    </row>
    <row r="4669" spans="1:20" x14ac:dyDescent="0.25">
      <c r="A4669" s="2" t="s">
        <v>4493</v>
      </c>
      <c r="B4669" s="37"/>
      <c r="C4669" s="38"/>
      <c r="D4669" s="37"/>
      <c r="E4669" s="38"/>
      <c r="F4669" s="10" t="s">
        <v>18</v>
      </c>
      <c r="G4669" s="18" t="s">
        <v>33</v>
      </c>
      <c r="H4669" s="26"/>
      <c r="I4669" s="26">
        <v>318922</v>
      </c>
      <c r="J4669" s="26"/>
      <c r="K4669" s="26"/>
      <c r="L4669" s="26"/>
      <c r="M4669" s="26"/>
      <c r="N4669" s="26"/>
      <c r="O4669" s="26"/>
      <c r="P4669" s="26"/>
      <c r="Q4669" s="26"/>
      <c r="R4669" s="26"/>
      <c r="S4669" s="26"/>
      <c r="T4669" s="26"/>
    </row>
    <row r="4670" spans="1:20" x14ac:dyDescent="0.25">
      <c r="A4670" s="2" t="s">
        <v>4493</v>
      </c>
      <c r="B4670" s="37"/>
      <c r="C4670" s="38"/>
      <c r="D4670" s="37"/>
      <c r="E4670" s="38"/>
      <c r="F4670" s="10" t="s">
        <v>20</v>
      </c>
      <c r="G4670" s="18" t="s">
        <v>33</v>
      </c>
      <c r="H4670" s="26">
        <v>100</v>
      </c>
      <c r="I4670" s="26"/>
      <c r="J4670" s="26"/>
      <c r="K4670" s="26"/>
      <c r="L4670" s="26"/>
      <c r="M4670" s="26"/>
      <c r="N4670" s="26"/>
      <c r="O4670" s="26"/>
      <c r="P4670" s="26"/>
      <c r="Q4670" s="26"/>
      <c r="R4670" s="26"/>
      <c r="S4670" s="26"/>
      <c r="T4670" s="26"/>
    </row>
    <row r="4671" spans="1:20" x14ac:dyDescent="0.25">
      <c r="A4671" s="2" t="s">
        <v>4493</v>
      </c>
      <c r="B4671" s="34"/>
      <c r="C4671" s="36"/>
      <c r="D4671" s="34"/>
      <c r="E4671" s="36"/>
      <c r="F4671" s="10" t="s">
        <v>194</v>
      </c>
      <c r="G4671" s="18" t="s">
        <v>33</v>
      </c>
      <c r="H4671" s="26"/>
      <c r="I4671" s="26">
        <v>97800</v>
      </c>
      <c r="J4671" s="26"/>
      <c r="K4671" s="26"/>
      <c r="L4671" s="26"/>
      <c r="M4671" s="26"/>
      <c r="N4671" s="26"/>
      <c r="O4671" s="26"/>
      <c r="P4671" s="26"/>
      <c r="Q4671" s="26"/>
      <c r="R4671" s="26"/>
      <c r="S4671" s="26"/>
      <c r="T4671" s="26"/>
    </row>
    <row r="4672" spans="1:20" x14ac:dyDescent="0.25">
      <c r="A4672" s="2" t="s">
        <v>4493</v>
      </c>
      <c r="B4672" s="10" t="s">
        <v>2023</v>
      </c>
      <c r="C4672" s="10"/>
      <c r="D4672" s="10"/>
      <c r="E4672" s="10"/>
      <c r="F4672" s="10"/>
      <c r="G4672" s="10"/>
      <c r="H4672" s="27">
        <f>SUM(H4666:H4671)</f>
        <v>416722</v>
      </c>
      <c r="I4672" s="27">
        <f>SUM(I4666:I4671)</f>
        <v>416722</v>
      </c>
      <c r="J4672" s="27"/>
      <c r="K4672" s="27"/>
      <c r="L4672" s="27"/>
      <c r="M4672" s="27"/>
      <c r="N4672" s="27"/>
      <c r="O4672" s="27"/>
      <c r="P4672" s="27"/>
      <c r="Q4672" s="27"/>
      <c r="R4672" s="27"/>
      <c r="S4672" s="27"/>
      <c r="T4672" s="27"/>
    </row>
    <row r="4673" spans="1:20" x14ac:dyDescent="0.25">
      <c r="A4673" s="2" t="s">
        <v>4493</v>
      </c>
      <c r="B4673" s="10">
        <v>9063982</v>
      </c>
      <c r="C4673" s="18" t="s">
        <v>223</v>
      </c>
      <c r="D4673" s="10" t="s">
        <v>2024</v>
      </c>
      <c r="E4673" s="18" t="s">
        <v>2025</v>
      </c>
      <c r="F4673" s="10" t="s">
        <v>77</v>
      </c>
      <c r="G4673" s="18" t="s">
        <v>139</v>
      </c>
      <c r="H4673" s="26"/>
      <c r="I4673" s="26"/>
      <c r="J4673" s="26">
        <v>944101</v>
      </c>
      <c r="K4673" s="26"/>
      <c r="L4673" s="26"/>
      <c r="M4673" s="26"/>
      <c r="N4673" s="26"/>
      <c r="O4673" s="26"/>
      <c r="P4673" s="26"/>
      <c r="Q4673" s="26"/>
      <c r="R4673" s="26"/>
      <c r="S4673" s="26"/>
      <c r="T4673" s="26"/>
    </row>
    <row r="4674" spans="1:20" x14ac:dyDescent="0.25">
      <c r="A4674" s="2" t="s">
        <v>4493</v>
      </c>
      <c r="B4674" s="10" t="s">
        <v>2026</v>
      </c>
      <c r="C4674" s="10"/>
      <c r="D4674" s="10"/>
      <c r="E4674" s="10"/>
      <c r="F4674" s="10"/>
      <c r="G4674" s="10"/>
      <c r="H4674" s="27"/>
      <c r="I4674" s="27"/>
      <c r="J4674" s="27">
        <v>944101</v>
      </c>
      <c r="K4674" s="27"/>
      <c r="L4674" s="27"/>
      <c r="M4674" s="27"/>
      <c r="N4674" s="27"/>
      <c r="O4674" s="27"/>
      <c r="P4674" s="27"/>
      <c r="Q4674" s="27"/>
      <c r="R4674" s="27"/>
      <c r="S4674" s="27"/>
      <c r="T4674" s="27"/>
    </row>
    <row r="4675" spans="1:20" x14ac:dyDescent="0.25">
      <c r="A4675" s="2" t="s">
        <v>4493</v>
      </c>
      <c r="B4675" s="33">
        <v>9116029</v>
      </c>
      <c r="C4675" s="35" t="s">
        <v>29</v>
      </c>
      <c r="D4675" s="33" t="s">
        <v>1276</v>
      </c>
      <c r="E4675" s="35" t="s">
        <v>1277</v>
      </c>
      <c r="F4675" s="10" t="s">
        <v>39</v>
      </c>
      <c r="G4675" s="18" t="s">
        <v>269</v>
      </c>
      <c r="H4675" s="26"/>
      <c r="I4675" s="26"/>
      <c r="J4675" s="26"/>
      <c r="K4675" s="26"/>
      <c r="L4675" s="26"/>
      <c r="M4675" s="26"/>
      <c r="N4675" s="26"/>
      <c r="O4675" s="26"/>
      <c r="P4675" s="26"/>
      <c r="Q4675" s="26"/>
      <c r="R4675" s="26"/>
      <c r="S4675" s="26">
        <v>102037</v>
      </c>
      <c r="T4675" s="26"/>
    </row>
    <row r="4676" spans="1:20" x14ac:dyDescent="0.25">
      <c r="A4676" s="2" t="s">
        <v>4493</v>
      </c>
      <c r="B4676" s="34"/>
      <c r="C4676" s="36"/>
      <c r="D4676" s="34"/>
      <c r="E4676" s="36"/>
      <c r="F4676" s="10" t="s">
        <v>230</v>
      </c>
      <c r="G4676" s="18" t="s">
        <v>269</v>
      </c>
      <c r="H4676" s="26"/>
      <c r="I4676" s="26"/>
      <c r="J4676" s="26"/>
      <c r="K4676" s="26"/>
      <c r="L4676" s="26"/>
      <c r="M4676" s="26"/>
      <c r="N4676" s="26"/>
      <c r="O4676" s="26"/>
      <c r="P4676" s="26"/>
      <c r="Q4676" s="26"/>
      <c r="R4676" s="26">
        <v>102037</v>
      </c>
      <c r="S4676" s="26"/>
      <c r="T4676" s="26"/>
    </row>
    <row r="4677" spans="1:20" x14ac:dyDescent="0.25">
      <c r="A4677" s="2" t="s">
        <v>4493</v>
      </c>
      <c r="B4677" s="10" t="s">
        <v>2027</v>
      </c>
      <c r="C4677" s="10"/>
      <c r="D4677" s="10"/>
      <c r="E4677" s="10"/>
      <c r="F4677" s="10"/>
      <c r="G4677" s="10"/>
      <c r="H4677" s="27"/>
      <c r="I4677" s="27"/>
      <c r="J4677" s="27"/>
      <c r="K4677" s="27"/>
      <c r="L4677" s="27"/>
      <c r="M4677" s="27"/>
      <c r="N4677" s="27"/>
      <c r="O4677" s="27"/>
      <c r="P4677" s="27"/>
      <c r="Q4677" s="27"/>
      <c r="R4677" s="27">
        <f>+R4676</f>
        <v>102037</v>
      </c>
      <c r="S4677" s="27">
        <f>+S4675</f>
        <v>102037</v>
      </c>
      <c r="T4677" s="27"/>
    </row>
    <row r="4678" spans="1:20" x14ac:dyDescent="0.25">
      <c r="A4678" s="2" t="s">
        <v>4493</v>
      </c>
      <c r="B4678" s="33">
        <v>9069043</v>
      </c>
      <c r="C4678" s="35" t="s">
        <v>41</v>
      </c>
      <c r="D4678" s="33" t="s">
        <v>42</v>
      </c>
      <c r="E4678" s="35" t="s">
        <v>43</v>
      </c>
      <c r="F4678" s="10" t="s">
        <v>46</v>
      </c>
      <c r="G4678" s="18" t="s">
        <v>45</v>
      </c>
      <c r="H4678" s="26"/>
      <c r="I4678" s="26">
        <v>9538</v>
      </c>
      <c r="J4678" s="26"/>
      <c r="K4678" s="26"/>
      <c r="L4678" s="26"/>
      <c r="M4678" s="26"/>
      <c r="N4678" s="26"/>
      <c r="O4678" s="26"/>
      <c r="P4678" s="26"/>
      <c r="Q4678" s="26"/>
      <c r="R4678" s="26"/>
      <c r="S4678" s="26"/>
      <c r="T4678" s="26"/>
    </row>
    <row r="4679" spans="1:20" x14ac:dyDescent="0.25">
      <c r="A4679" s="2" t="s">
        <v>4493</v>
      </c>
      <c r="B4679" s="37"/>
      <c r="C4679" s="38"/>
      <c r="D4679" s="37"/>
      <c r="E4679" s="38"/>
      <c r="F4679" s="10" t="s">
        <v>13</v>
      </c>
      <c r="G4679" s="18" t="s">
        <v>45</v>
      </c>
      <c r="H4679" s="26"/>
      <c r="I4679" s="26">
        <v>40160</v>
      </c>
      <c r="J4679" s="26"/>
      <c r="K4679" s="26"/>
      <c r="L4679" s="26"/>
      <c r="M4679" s="26"/>
      <c r="N4679" s="26"/>
      <c r="O4679" s="26"/>
      <c r="P4679" s="26"/>
      <c r="Q4679" s="26"/>
      <c r="R4679" s="26"/>
      <c r="S4679" s="26"/>
      <c r="T4679" s="26"/>
    </row>
    <row r="4680" spans="1:20" x14ac:dyDescent="0.25">
      <c r="A4680" s="2" t="s">
        <v>4493</v>
      </c>
      <c r="B4680" s="37"/>
      <c r="C4680" s="38"/>
      <c r="D4680" s="37"/>
      <c r="E4680" s="38"/>
      <c r="F4680" s="10" t="s">
        <v>20</v>
      </c>
      <c r="G4680" s="18" t="s">
        <v>45</v>
      </c>
      <c r="H4680" s="26"/>
      <c r="I4680" s="26">
        <v>421680</v>
      </c>
      <c r="J4680" s="26"/>
      <c r="K4680" s="26"/>
      <c r="L4680" s="26"/>
      <c r="M4680" s="26"/>
      <c r="N4680" s="26"/>
      <c r="O4680" s="26"/>
      <c r="P4680" s="26"/>
      <c r="Q4680" s="26"/>
      <c r="R4680" s="26"/>
      <c r="S4680" s="26"/>
      <c r="T4680" s="26"/>
    </row>
    <row r="4681" spans="1:20" x14ac:dyDescent="0.25">
      <c r="A4681" s="2" t="s">
        <v>4493</v>
      </c>
      <c r="B4681" s="37"/>
      <c r="C4681" s="38"/>
      <c r="D4681" s="37"/>
      <c r="E4681" s="38"/>
      <c r="F4681" s="10" t="s">
        <v>21</v>
      </c>
      <c r="G4681" s="18" t="s">
        <v>45</v>
      </c>
      <c r="H4681" s="26">
        <v>9538</v>
      </c>
      <c r="I4681" s="26"/>
      <c r="J4681" s="26"/>
      <c r="K4681" s="26"/>
      <c r="L4681" s="26"/>
      <c r="M4681" s="26"/>
      <c r="N4681" s="26"/>
      <c r="O4681" s="26"/>
      <c r="P4681" s="26"/>
      <c r="Q4681" s="26"/>
      <c r="R4681" s="26"/>
      <c r="S4681" s="26"/>
      <c r="T4681" s="26"/>
    </row>
    <row r="4682" spans="1:20" x14ac:dyDescent="0.25">
      <c r="A4682" s="2" t="s">
        <v>4493</v>
      </c>
      <c r="B4682" s="34"/>
      <c r="C4682" s="36"/>
      <c r="D4682" s="34"/>
      <c r="E4682" s="36"/>
      <c r="F4682" s="10" t="s">
        <v>24</v>
      </c>
      <c r="G4682" s="18" t="s">
        <v>45</v>
      </c>
      <c r="H4682" s="26">
        <v>461840</v>
      </c>
      <c r="I4682" s="26"/>
      <c r="J4682" s="26"/>
      <c r="K4682" s="26"/>
      <c r="L4682" s="26"/>
      <c r="M4682" s="26"/>
      <c r="N4682" s="26"/>
      <c r="O4682" s="26"/>
      <c r="P4682" s="26"/>
      <c r="Q4682" s="26"/>
      <c r="R4682" s="26"/>
      <c r="S4682" s="26"/>
      <c r="T4682" s="26"/>
    </row>
    <row r="4683" spans="1:20" x14ac:dyDescent="0.25">
      <c r="A4683" s="2" t="s">
        <v>4493</v>
      </c>
      <c r="B4683" s="10" t="s">
        <v>2028</v>
      </c>
      <c r="C4683" s="10"/>
      <c r="D4683" s="10"/>
      <c r="E4683" s="10"/>
      <c r="F4683" s="10"/>
      <c r="G4683" s="10"/>
      <c r="H4683" s="27">
        <f>SUM(H4678:H4682)</f>
        <v>471378</v>
      </c>
      <c r="I4683" s="27">
        <f>SUM(I4678:I4682)</f>
        <v>471378</v>
      </c>
      <c r="J4683" s="27"/>
      <c r="K4683" s="27"/>
      <c r="L4683" s="27"/>
      <c r="M4683" s="27"/>
      <c r="N4683" s="27"/>
      <c r="O4683" s="27"/>
      <c r="P4683" s="27"/>
      <c r="Q4683" s="27"/>
      <c r="R4683" s="27"/>
      <c r="S4683" s="27"/>
      <c r="T4683" s="27"/>
    </row>
    <row r="4684" spans="1:20" x14ac:dyDescent="0.25">
      <c r="A4684" s="2" t="s">
        <v>4493</v>
      </c>
      <c r="B4684" s="33">
        <v>9064041</v>
      </c>
      <c r="C4684" s="35" t="s">
        <v>98</v>
      </c>
      <c r="D4684" s="33" t="s">
        <v>713</v>
      </c>
      <c r="E4684" s="35" t="s">
        <v>714</v>
      </c>
      <c r="F4684" s="10" t="s">
        <v>37</v>
      </c>
      <c r="G4684" s="18" t="s">
        <v>549</v>
      </c>
      <c r="H4684" s="26"/>
      <c r="I4684" s="26"/>
      <c r="J4684" s="26"/>
      <c r="K4684" s="26">
        <v>8024976.4349999996</v>
      </c>
      <c r="L4684" s="26"/>
      <c r="M4684" s="26"/>
      <c r="N4684" s="26"/>
      <c r="O4684" s="26"/>
      <c r="P4684" s="26"/>
      <c r="Q4684" s="26"/>
      <c r="R4684" s="26"/>
      <c r="S4684" s="26"/>
      <c r="T4684" s="26"/>
    </row>
    <row r="4685" spans="1:20" x14ac:dyDescent="0.25">
      <c r="A4685" s="2" t="s">
        <v>4493</v>
      </c>
      <c r="B4685" s="37"/>
      <c r="C4685" s="38"/>
      <c r="D4685" s="37"/>
      <c r="E4685" s="38"/>
      <c r="F4685" s="10" t="s">
        <v>9</v>
      </c>
      <c r="G4685" s="18" t="s">
        <v>549</v>
      </c>
      <c r="H4685" s="26"/>
      <c r="I4685" s="26"/>
      <c r="J4685" s="26"/>
      <c r="K4685" s="26"/>
      <c r="L4685" s="26">
        <v>140036.54999999999</v>
      </c>
      <c r="M4685" s="26"/>
      <c r="N4685" s="26"/>
      <c r="O4685" s="26"/>
      <c r="P4685" s="26"/>
      <c r="Q4685" s="26"/>
      <c r="R4685" s="26"/>
      <c r="S4685" s="26"/>
      <c r="T4685" s="26"/>
    </row>
    <row r="4686" spans="1:20" x14ac:dyDescent="0.25">
      <c r="A4686" s="2" t="s">
        <v>4493</v>
      </c>
      <c r="B4686" s="37"/>
      <c r="C4686" s="38"/>
      <c r="D4686" s="37"/>
      <c r="E4686" s="38"/>
      <c r="F4686" s="10" t="s">
        <v>11</v>
      </c>
      <c r="G4686" s="18" t="s">
        <v>549</v>
      </c>
      <c r="H4686" s="26"/>
      <c r="I4686" s="26"/>
      <c r="J4686" s="26"/>
      <c r="K4686" s="26"/>
      <c r="L4686" s="26">
        <v>168043.86</v>
      </c>
      <c r="M4686" s="26"/>
      <c r="N4686" s="26"/>
      <c r="O4686" s="26"/>
      <c r="P4686" s="26"/>
      <c r="Q4686" s="26"/>
      <c r="R4686" s="26"/>
      <c r="S4686" s="26"/>
      <c r="T4686" s="26"/>
    </row>
    <row r="4687" spans="1:20" x14ac:dyDescent="0.25">
      <c r="A4687" s="2" t="s">
        <v>4493</v>
      </c>
      <c r="B4687" s="37"/>
      <c r="C4687" s="38"/>
      <c r="D4687" s="37"/>
      <c r="E4687" s="38"/>
      <c r="F4687" s="10" t="s">
        <v>15</v>
      </c>
      <c r="G4687" s="18" t="s">
        <v>549</v>
      </c>
      <c r="H4687" s="26"/>
      <c r="I4687" s="26"/>
      <c r="J4687" s="26"/>
      <c r="K4687" s="26"/>
      <c r="L4687" s="26">
        <v>16980.810000000001</v>
      </c>
      <c r="M4687" s="26"/>
      <c r="N4687" s="26"/>
      <c r="O4687" s="26"/>
      <c r="P4687" s="26"/>
      <c r="Q4687" s="26"/>
      <c r="R4687" s="26"/>
      <c r="S4687" s="26"/>
      <c r="T4687" s="26"/>
    </row>
    <row r="4688" spans="1:20" x14ac:dyDescent="0.25">
      <c r="A4688" s="2" t="s">
        <v>4493</v>
      </c>
      <c r="B4688" s="37"/>
      <c r="C4688" s="38"/>
      <c r="D4688" s="37"/>
      <c r="E4688" s="38"/>
      <c r="F4688" s="10" t="s">
        <v>18</v>
      </c>
      <c r="G4688" s="18" t="s">
        <v>549</v>
      </c>
      <c r="H4688" s="26"/>
      <c r="I4688" s="26"/>
      <c r="J4688" s="26"/>
      <c r="K4688" s="26"/>
      <c r="L4688" s="26">
        <v>2999979.855</v>
      </c>
      <c r="M4688" s="26"/>
      <c r="N4688" s="26"/>
      <c r="O4688" s="26"/>
      <c r="P4688" s="26"/>
      <c r="Q4688" s="26"/>
      <c r="R4688" s="26"/>
      <c r="S4688" s="26"/>
      <c r="T4688" s="26"/>
    </row>
    <row r="4689" spans="1:20" x14ac:dyDescent="0.25">
      <c r="A4689" s="2" t="s">
        <v>4493</v>
      </c>
      <c r="B4689" s="37"/>
      <c r="C4689" s="38"/>
      <c r="D4689" s="37"/>
      <c r="E4689" s="38"/>
      <c r="F4689" s="10" t="s">
        <v>20</v>
      </c>
      <c r="G4689" s="18" t="s">
        <v>549</v>
      </c>
      <c r="H4689" s="26"/>
      <c r="I4689" s="26"/>
      <c r="J4689" s="26"/>
      <c r="K4689" s="26"/>
      <c r="L4689" s="26">
        <v>699962.22</v>
      </c>
      <c r="M4689" s="26"/>
      <c r="N4689" s="26"/>
      <c r="O4689" s="26"/>
      <c r="P4689" s="26"/>
      <c r="Q4689" s="26"/>
      <c r="R4689" s="26"/>
      <c r="S4689" s="26"/>
      <c r="T4689" s="26"/>
    </row>
    <row r="4690" spans="1:20" x14ac:dyDescent="0.25">
      <c r="A4690" s="2" t="s">
        <v>4493</v>
      </c>
      <c r="B4690" s="34"/>
      <c r="C4690" s="36"/>
      <c r="D4690" s="34"/>
      <c r="E4690" s="36"/>
      <c r="F4690" s="10" t="s">
        <v>24</v>
      </c>
      <c r="G4690" s="18" t="s">
        <v>549</v>
      </c>
      <c r="H4690" s="26"/>
      <c r="I4690" s="26"/>
      <c r="J4690" s="26"/>
      <c r="K4690" s="26"/>
      <c r="L4690" s="26">
        <v>3999973.14</v>
      </c>
      <c r="M4690" s="26"/>
      <c r="N4690" s="26"/>
      <c r="O4690" s="26"/>
      <c r="P4690" s="26"/>
      <c r="Q4690" s="26"/>
      <c r="R4690" s="26"/>
      <c r="S4690" s="26"/>
      <c r="T4690" s="26"/>
    </row>
    <row r="4691" spans="1:20" x14ac:dyDescent="0.25">
      <c r="A4691" s="2" t="s">
        <v>4493</v>
      </c>
      <c r="B4691" s="10" t="s">
        <v>2029</v>
      </c>
      <c r="C4691" s="10"/>
      <c r="D4691" s="10"/>
      <c r="E4691" s="10"/>
      <c r="F4691" s="10"/>
      <c r="G4691" s="10"/>
      <c r="H4691" s="27"/>
      <c r="I4691" s="27"/>
      <c r="J4691" s="27"/>
      <c r="K4691" s="27"/>
      <c r="L4691" s="27">
        <v>46566128730.773903</v>
      </c>
      <c r="M4691" s="27"/>
      <c r="N4691" s="27"/>
      <c r="O4691" s="27"/>
      <c r="P4691" s="27"/>
      <c r="Q4691" s="27"/>
      <c r="R4691" s="27"/>
      <c r="S4691" s="27"/>
      <c r="T4691" s="27"/>
    </row>
    <row r="4692" spans="1:20" x14ac:dyDescent="0.25">
      <c r="A4692" s="2" t="s">
        <v>4493</v>
      </c>
      <c r="B4692" s="33">
        <v>9092238</v>
      </c>
      <c r="C4692" s="35" t="s">
        <v>88</v>
      </c>
      <c r="D4692" s="33" t="s">
        <v>575</v>
      </c>
      <c r="E4692" s="35" t="s">
        <v>576</v>
      </c>
      <c r="F4692" s="10" t="s">
        <v>18</v>
      </c>
      <c r="G4692" s="18" t="s">
        <v>333</v>
      </c>
      <c r="H4692" s="26">
        <v>3396713.3250000002</v>
      </c>
      <c r="I4692" s="26"/>
      <c r="J4692" s="26"/>
      <c r="K4692" s="26"/>
      <c r="L4692" s="26"/>
      <c r="M4692" s="26"/>
      <c r="N4692" s="26"/>
      <c r="O4692" s="26"/>
      <c r="P4692" s="26"/>
      <c r="Q4692" s="26"/>
      <c r="R4692" s="26"/>
      <c r="S4692" s="26"/>
      <c r="T4692" s="26"/>
    </row>
    <row r="4693" spans="1:20" x14ac:dyDescent="0.25">
      <c r="A4693" s="2" t="s">
        <v>4493</v>
      </c>
      <c r="B4693" s="34"/>
      <c r="C4693" s="36"/>
      <c r="D4693" s="34"/>
      <c r="E4693" s="36"/>
      <c r="F4693" s="10" t="s">
        <v>298</v>
      </c>
      <c r="G4693" s="18" t="s">
        <v>333</v>
      </c>
      <c r="H4693" s="26"/>
      <c r="I4693" s="26">
        <v>3396713.3250000002</v>
      </c>
      <c r="J4693" s="26"/>
      <c r="K4693" s="26"/>
      <c r="L4693" s="26"/>
      <c r="M4693" s="26"/>
      <c r="N4693" s="26"/>
      <c r="O4693" s="26"/>
      <c r="P4693" s="26"/>
      <c r="Q4693" s="26"/>
      <c r="R4693" s="26"/>
      <c r="S4693" s="26"/>
      <c r="T4693" s="26"/>
    </row>
    <row r="4694" spans="1:20" x14ac:dyDescent="0.25">
      <c r="A4694" s="2" t="s">
        <v>4493</v>
      </c>
      <c r="B4694" s="10" t="s">
        <v>2030</v>
      </c>
      <c r="C4694" s="10"/>
      <c r="D4694" s="10"/>
      <c r="E4694" s="10"/>
      <c r="F4694" s="10"/>
      <c r="G4694" s="10"/>
      <c r="H4694" s="27">
        <f>+H4692</f>
        <v>3396713.3250000002</v>
      </c>
      <c r="I4694" s="27">
        <f>+I4693</f>
        <v>3396713.3250000002</v>
      </c>
      <c r="J4694" s="27"/>
      <c r="K4694" s="27"/>
      <c r="L4694" s="27"/>
      <c r="M4694" s="27"/>
      <c r="N4694" s="27"/>
      <c r="O4694" s="27"/>
      <c r="P4694" s="27"/>
      <c r="Q4694" s="27"/>
      <c r="R4694" s="27"/>
      <c r="S4694" s="27"/>
      <c r="T4694" s="27"/>
    </row>
    <row r="4695" spans="1:20" x14ac:dyDescent="0.25">
      <c r="A4695" s="2" t="s">
        <v>4493</v>
      </c>
      <c r="B4695" s="33">
        <v>9089580</v>
      </c>
      <c r="C4695" s="35" t="s">
        <v>122</v>
      </c>
      <c r="D4695" s="33" t="s">
        <v>357</v>
      </c>
      <c r="E4695" s="35" t="s">
        <v>358</v>
      </c>
      <c r="F4695" s="10" t="s">
        <v>44</v>
      </c>
      <c r="G4695" s="18" t="s">
        <v>10</v>
      </c>
      <c r="H4695" s="26"/>
      <c r="I4695" s="26"/>
      <c r="J4695" s="26"/>
      <c r="K4695" s="26"/>
      <c r="L4695" s="26"/>
      <c r="M4695" s="26"/>
      <c r="N4695" s="26">
        <v>1000000</v>
      </c>
      <c r="O4695" s="26"/>
      <c r="P4695" s="26"/>
      <c r="Q4695" s="26"/>
      <c r="R4695" s="26"/>
      <c r="S4695" s="26"/>
      <c r="T4695" s="26"/>
    </row>
    <row r="4696" spans="1:20" x14ac:dyDescent="0.25">
      <c r="A4696" s="2" t="s">
        <v>4493</v>
      </c>
      <c r="B4696" s="37"/>
      <c r="C4696" s="38"/>
      <c r="D4696" s="37"/>
      <c r="E4696" s="38"/>
      <c r="F4696" s="10" t="s">
        <v>102</v>
      </c>
      <c r="G4696" s="18" t="s">
        <v>10</v>
      </c>
      <c r="H4696" s="26"/>
      <c r="I4696" s="26"/>
      <c r="J4696" s="26"/>
      <c r="K4696" s="26"/>
      <c r="L4696" s="26"/>
      <c r="M4696" s="26"/>
      <c r="N4696" s="26"/>
      <c r="O4696" s="26">
        <v>107930</v>
      </c>
      <c r="P4696" s="26"/>
      <c r="Q4696" s="26"/>
      <c r="R4696" s="26"/>
      <c r="S4696" s="26"/>
      <c r="T4696" s="26"/>
    </row>
    <row r="4697" spans="1:20" x14ac:dyDescent="0.25">
      <c r="A4697" s="2" t="s">
        <v>4493</v>
      </c>
      <c r="B4697" s="37"/>
      <c r="C4697" s="38"/>
      <c r="D4697" s="37"/>
      <c r="E4697" s="38"/>
      <c r="F4697" s="10" t="s">
        <v>13</v>
      </c>
      <c r="G4697" s="18" t="s">
        <v>10</v>
      </c>
      <c r="H4697" s="26"/>
      <c r="I4697" s="26"/>
      <c r="J4697" s="26"/>
      <c r="K4697" s="26"/>
      <c r="L4697" s="26"/>
      <c r="M4697" s="26"/>
      <c r="N4697" s="26"/>
      <c r="O4697" s="26">
        <v>281500</v>
      </c>
      <c r="P4697" s="26"/>
      <c r="Q4697" s="26"/>
      <c r="R4697" s="26"/>
      <c r="S4697" s="26"/>
      <c r="T4697" s="26"/>
    </row>
    <row r="4698" spans="1:20" x14ac:dyDescent="0.25">
      <c r="A4698" s="2" t="s">
        <v>4493</v>
      </c>
      <c r="B4698" s="37"/>
      <c r="C4698" s="38"/>
      <c r="D4698" s="37"/>
      <c r="E4698" s="38"/>
      <c r="F4698" s="10" t="s">
        <v>14</v>
      </c>
      <c r="G4698" s="18" t="s">
        <v>10</v>
      </c>
      <c r="H4698" s="26"/>
      <c r="I4698" s="26"/>
      <c r="J4698" s="26"/>
      <c r="K4698" s="26"/>
      <c r="L4698" s="26"/>
      <c r="M4698" s="26"/>
      <c r="N4698" s="26"/>
      <c r="O4698" s="26">
        <v>575276</v>
      </c>
      <c r="P4698" s="26"/>
      <c r="Q4698" s="26"/>
      <c r="R4698" s="26"/>
      <c r="S4698" s="26"/>
      <c r="T4698" s="26"/>
    </row>
    <row r="4699" spans="1:20" x14ac:dyDescent="0.25">
      <c r="A4699" s="2" t="s">
        <v>4493</v>
      </c>
      <c r="B4699" s="34"/>
      <c r="C4699" s="36"/>
      <c r="D4699" s="34"/>
      <c r="E4699" s="36"/>
      <c r="F4699" s="10" t="s">
        <v>20</v>
      </c>
      <c r="G4699" s="18" t="s">
        <v>10</v>
      </c>
      <c r="H4699" s="26"/>
      <c r="I4699" s="26"/>
      <c r="J4699" s="26"/>
      <c r="K4699" s="26"/>
      <c r="L4699" s="26"/>
      <c r="M4699" s="26"/>
      <c r="N4699" s="26"/>
      <c r="O4699" s="26">
        <v>35294</v>
      </c>
      <c r="P4699" s="26"/>
      <c r="Q4699" s="26"/>
      <c r="R4699" s="26"/>
      <c r="S4699" s="26"/>
      <c r="T4699" s="26"/>
    </row>
    <row r="4700" spans="1:20" x14ac:dyDescent="0.25">
      <c r="A4700" s="2" t="s">
        <v>4493</v>
      </c>
      <c r="B4700" s="10" t="s">
        <v>2031</v>
      </c>
      <c r="C4700" s="10"/>
      <c r="D4700" s="10"/>
      <c r="E4700" s="10"/>
      <c r="F4700" s="10"/>
      <c r="G4700" s="10"/>
      <c r="H4700" s="27"/>
      <c r="I4700" s="27"/>
      <c r="J4700" s="27"/>
      <c r="K4700" s="27"/>
      <c r="L4700" s="27"/>
      <c r="M4700" s="27"/>
      <c r="N4700" s="27">
        <f>SUM(N4695:N4699)</f>
        <v>1000000</v>
      </c>
      <c r="O4700" s="27">
        <f>SUM(O4695:O4699)</f>
        <v>1000000</v>
      </c>
      <c r="P4700" s="27"/>
      <c r="Q4700" s="27"/>
      <c r="R4700" s="27"/>
      <c r="S4700" s="27"/>
      <c r="T4700" s="27"/>
    </row>
    <row r="4701" spans="1:20" x14ac:dyDescent="0.25">
      <c r="A4701" s="2" t="s">
        <v>4493</v>
      </c>
      <c r="B4701" s="33">
        <v>9051191</v>
      </c>
      <c r="C4701" s="35" t="s">
        <v>629</v>
      </c>
      <c r="D4701" s="33" t="s">
        <v>630</v>
      </c>
      <c r="E4701" s="35" t="s">
        <v>631</v>
      </c>
      <c r="F4701" s="10" t="s">
        <v>47</v>
      </c>
      <c r="G4701" s="18" t="s">
        <v>10</v>
      </c>
      <c r="H4701" s="26"/>
      <c r="I4701" s="26"/>
      <c r="J4701" s="26"/>
      <c r="K4701" s="26"/>
      <c r="L4701" s="26"/>
      <c r="M4701" s="26"/>
      <c r="N4701" s="26">
        <v>1010000</v>
      </c>
      <c r="O4701" s="26"/>
      <c r="P4701" s="26"/>
      <c r="Q4701" s="26"/>
      <c r="R4701" s="26"/>
      <c r="S4701" s="26"/>
      <c r="T4701" s="26"/>
    </row>
    <row r="4702" spans="1:20" x14ac:dyDescent="0.25">
      <c r="A4702" s="2" t="s">
        <v>4493</v>
      </c>
      <c r="B4702" s="37"/>
      <c r="C4702" s="38"/>
      <c r="D4702" s="37"/>
      <c r="E4702" s="38"/>
      <c r="F4702" s="10" t="s">
        <v>13</v>
      </c>
      <c r="G4702" s="18" t="s">
        <v>10</v>
      </c>
      <c r="H4702" s="26"/>
      <c r="I4702" s="26"/>
      <c r="J4702" s="26"/>
      <c r="K4702" s="26"/>
      <c r="L4702" s="26"/>
      <c r="M4702" s="26"/>
      <c r="N4702" s="26"/>
      <c r="O4702" s="26">
        <v>60000</v>
      </c>
      <c r="P4702" s="26"/>
      <c r="Q4702" s="26"/>
      <c r="R4702" s="26"/>
      <c r="S4702" s="26"/>
      <c r="T4702" s="26"/>
    </row>
    <row r="4703" spans="1:20" x14ac:dyDescent="0.25">
      <c r="A4703" s="2" t="s">
        <v>4493</v>
      </c>
      <c r="B4703" s="34"/>
      <c r="C4703" s="36"/>
      <c r="D4703" s="34"/>
      <c r="E4703" s="36"/>
      <c r="F4703" s="10" t="s">
        <v>22</v>
      </c>
      <c r="G4703" s="18" t="s">
        <v>10</v>
      </c>
      <c r="H4703" s="26"/>
      <c r="I4703" s="26"/>
      <c r="J4703" s="26"/>
      <c r="K4703" s="26"/>
      <c r="L4703" s="26"/>
      <c r="M4703" s="26"/>
      <c r="N4703" s="26"/>
      <c r="O4703" s="26">
        <v>950000</v>
      </c>
      <c r="P4703" s="26"/>
      <c r="Q4703" s="26"/>
      <c r="R4703" s="26"/>
      <c r="S4703" s="26"/>
      <c r="T4703" s="26"/>
    </row>
    <row r="4704" spans="1:20" x14ac:dyDescent="0.25">
      <c r="A4704" s="2" t="s">
        <v>4493</v>
      </c>
      <c r="B4704" s="10" t="s">
        <v>2032</v>
      </c>
      <c r="C4704" s="10"/>
      <c r="D4704" s="10"/>
      <c r="E4704" s="10"/>
      <c r="F4704" s="10"/>
      <c r="G4704" s="10"/>
      <c r="H4704" s="27"/>
      <c r="I4704" s="27"/>
      <c r="J4704" s="27"/>
      <c r="K4704" s="27"/>
      <c r="L4704" s="27"/>
      <c r="M4704" s="27"/>
      <c r="N4704" s="27">
        <f>+N4701</f>
        <v>1010000</v>
      </c>
      <c r="O4704" s="27">
        <f>+O4703+O4702</f>
        <v>1010000</v>
      </c>
      <c r="P4704" s="27"/>
      <c r="Q4704" s="27"/>
      <c r="R4704" s="27"/>
      <c r="S4704" s="27"/>
      <c r="T4704" s="27"/>
    </row>
    <row r="4705" spans="1:20" x14ac:dyDescent="0.25">
      <c r="A4705" s="2" t="s">
        <v>4493</v>
      </c>
      <c r="B4705" s="33">
        <v>9068784</v>
      </c>
      <c r="C4705" s="35" t="s">
        <v>93</v>
      </c>
      <c r="D4705" s="33" t="s">
        <v>1630</v>
      </c>
      <c r="E4705" s="35" t="s">
        <v>1631</v>
      </c>
      <c r="F4705" s="10" t="s">
        <v>96</v>
      </c>
      <c r="G4705" s="18" t="s">
        <v>10</v>
      </c>
      <c r="H4705" s="26"/>
      <c r="I4705" s="26"/>
      <c r="J4705" s="26"/>
      <c r="K4705" s="26"/>
      <c r="L4705" s="26"/>
      <c r="M4705" s="26"/>
      <c r="N4705" s="26"/>
      <c r="O4705" s="26">
        <v>600000</v>
      </c>
      <c r="P4705" s="26"/>
      <c r="Q4705" s="26"/>
      <c r="R4705" s="26"/>
      <c r="S4705" s="26"/>
      <c r="T4705" s="26"/>
    </row>
    <row r="4706" spans="1:20" x14ac:dyDescent="0.25">
      <c r="A4706" s="2" t="s">
        <v>4493</v>
      </c>
      <c r="B4706" s="37"/>
      <c r="C4706" s="36"/>
      <c r="D4706" s="34"/>
      <c r="E4706" s="36"/>
      <c r="F4706" s="10" t="s">
        <v>24</v>
      </c>
      <c r="G4706" s="18" t="s">
        <v>10</v>
      </c>
      <c r="H4706" s="26"/>
      <c r="I4706" s="26"/>
      <c r="J4706" s="26"/>
      <c r="K4706" s="26"/>
      <c r="L4706" s="26"/>
      <c r="M4706" s="26"/>
      <c r="N4706" s="26"/>
      <c r="O4706" s="26">
        <v>400000</v>
      </c>
      <c r="P4706" s="26"/>
      <c r="Q4706" s="26"/>
      <c r="R4706" s="26"/>
      <c r="S4706" s="26"/>
      <c r="T4706" s="26"/>
    </row>
    <row r="4707" spans="1:20" x14ac:dyDescent="0.25">
      <c r="A4707" s="2" t="s">
        <v>4493</v>
      </c>
      <c r="B4707" s="34"/>
      <c r="C4707" s="18" t="s">
        <v>310</v>
      </c>
      <c r="D4707" s="10" t="s">
        <v>400</v>
      </c>
      <c r="E4707" s="18" t="s">
        <v>401</v>
      </c>
      <c r="F4707" s="10" t="s">
        <v>20</v>
      </c>
      <c r="G4707" s="18" t="s">
        <v>10</v>
      </c>
      <c r="H4707" s="26"/>
      <c r="I4707" s="26"/>
      <c r="J4707" s="26"/>
      <c r="K4707" s="26"/>
      <c r="L4707" s="26"/>
      <c r="M4707" s="26"/>
      <c r="N4707" s="26">
        <v>1000000</v>
      </c>
      <c r="O4707" s="26"/>
      <c r="P4707" s="26"/>
      <c r="Q4707" s="26"/>
      <c r="R4707" s="26"/>
      <c r="S4707" s="26"/>
      <c r="T4707" s="26"/>
    </row>
    <row r="4708" spans="1:20" x14ac:dyDescent="0.25">
      <c r="A4708" s="2" t="s">
        <v>4493</v>
      </c>
      <c r="B4708" s="10" t="s">
        <v>2033</v>
      </c>
      <c r="C4708" s="10"/>
      <c r="D4708" s="10"/>
      <c r="E4708" s="10"/>
      <c r="F4708" s="10"/>
      <c r="G4708" s="10"/>
      <c r="H4708" s="27"/>
      <c r="I4708" s="27"/>
      <c r="J4708" s="27"/>
      <c r="K4708" s="27"/>
      <c r="L4708" s="27"/>
      <c r="M4708" s="27"/>
      <c r="N4708" s="27">
        <f>+N4707</f>
        <v>1000000</v>
      </c>
      <c r="O4708" s="27">
        <f>+O4706+O4705</f>
        <v>1000000</v>
      </c>
      <c r="P4708" s="27"/>
      <c r="Q4708" s="27"/>
      <c r="R4708" s="27"/>
      <c r="S4708" s="27"/>
      <c r="T4708" s="27"/>
    </row>
    <row r="4709" spans="1:20" x14ac:dyDescent="0.25">
      <c r="A4709" s="2" t="s">
        <v>4493</v>
      </c>
      <c r="B4709" s="33">
        <v>9116561</v>
      </c>
      <c r="C4709" s="35" t="s">
        <v>487</v>
      </c>
      <c r="D4709" s="33" t="s">
        <v>488</v>
      </c>
      <c r="E4709" s="35" t="s">
        <v>489</v>
      </c>
      <c r="F4709" s="10" t="s">
        <v>187</v>
      </c>
      <c r="G4709" s="18" t="s">
        <v>10</v>
      </c>
      <c r="H4709" s="26"/>
      <c r="I4709" s="26"/>
      <c r="J4709" s="26"/>
      <c r="K4709" s="26"/>
      <c r="L4709" s="26"/>
      <c r="M4709" s="26"/>
      <c r="N4709" s="26">
        <v>62000</v>
      </c>
      <c r="O4709" s="26"/>
      <c r="P4709" s="26"/>
      <c r="Q4709" s="26"/>
      <c r="R4709" s="26"/>
      <c r="S4709" s="26"/>
      <c r="T4709" s="26"/>
    </row>
    <row r="4710" spans="1:20" x14ac:dyDescent="0.25">
      <c r="A4710" s="2" t="s">
        <v>4493</v>
      </c>
      <c r="B4710" s="37"/>
      <c r="C4710" s="38"/>
      <c r="D4710" s="37"/>
      <c r="E4710" s="38"/>
      <c r="F4710" s="10" t="s">
        <v>13</v>
      </c>
      <c r="G4710" s="18" t="s">
        <v>10</v>
      </c>
      <c r="H4710" s="26"/>
      <c r="I4710" s="26"/>
      <c r="J4710" s="26"/>
      <c r="K4710" s="26"/>
      <c r="L4710" s="26"/>
      <c r="M4710" s="26"/>
      <c r="N4710" s="26"/>
      <c r="O4710" s="26">
        <v>340000</v>
      </c>
      <c r="P4710" s="26"/>
      <c r="Q4710" s="26"/>
      <c r="R4710" s="26"/>
      <c r="S4710" s="26"/>
      <c r="T4710" s="26"/>
    </row>
    <row r="4711" spans="1:20" x14ac:dyDescent="0.25">
      <c r="A4711" s="2" t="s">
        <v>4493</v>
      </c>
      <c r="B4711" s="37"/>
      <c r="C4711" s="38"/>
      <c r="D4711" s="37"/>
      <c r="E4711" s="38"/>
      <c r="F4711" s="10" t="s">
        <v>14</v>
      </c>
      <c r="G4711" s="18" t="s">
        <v>10</v>
      </c>
      <c r="H4711" s="26"/>
      <c r="I4711" s="26"/>
      <c r="J4711" s="26"/>
      <c r="K4711" s="26"/>
      <c r="L4711" s="26"/>
      <c r="M4711" s="26"/>
      <c r="N4711" s="26">
        <v>18000</v>
      </c>
      <c r="O4711" s="26"/>
      <c r="P4711" s="26"/>
      <c r="Q4711" s="26"/>
      <c r="R4711" s="26"/>
      <c r="S4711" s="26"/>
      <c r="T4711" s="26"/>
    </row>
    <row r="4712" spans="1:20" x14ac:dyDescent="0.25">
      <c r="A4712" s="2" t="s">
        <v>4493</v>
      </c>
      <c r="B4712" s="37"/>
      <c r="C4712" s="38"/>
      <c r="D4712" s="37"/>
      <c r="E4712" s="38"/>
      <c r="F4712" s="10" t="s">
        <v>17</v>
      </c>
      <c r="G4712" s="18" t="s">
        <v>10</v>
      </c>
      <c r="H4712" s="26"/>
      <c r="I4712" s="26"/>
      <c r="J4712" s="26"/>
      <c r="K4712" s="26"/>
      <c r="L4712" s="26"/>
      <c r="M4712" s="26"/>
      <c r="N4712" s="26">
        <v>18000</v>
      </c>
      <c r="O4712" s="26"/>
      <c r="P4712" s="26"/>
      <c r="Q4712" s="26"/>
      <c r="R4712" s="26"/>
      <c r="S4712" s="26"/>
      <c r="T4712" s="26"/>
    </row>
    <row r="4713" spans="1:20" x14ac:dyDescent="0.25">
      <c r="A4713" s="2" t="s">
        <v>4493</v>
      </c>
      <c r="B4713" s="37"/>
      <c r="C4713" s="38"/>
      <c r="D4713" s="37"/>
      <c r="E4713" s="38"/>
      <c r="F4713" s="10" t="s">
        <v>24</v>
      </c>
      <c r="G4713" s="18" t="s">
        <v>10</v>
      </c>
      <c r="H4713" s="26"/>
      <c r="I4713" s="26"/>
      <c r="J4713" s="26"/>
      <c r="K4713" s="26"/>
      <c r="L4713" s="26"/>
      <c r="M4713" s="26"/>
      <c r="N4713" s="26">
        <v>52000</v>
      </c>
      <c r="O4713" s="26"/>
      <c r="P4713" s="26"/>
      <c r="Q4713" s="26"/>
      <c r="R4713" s="26"/>
      <c r="S4713" s="26"/>
      <c r="T4713" s="26"/>
    </row>
    <row r="4714" spans="1:20" x14ac:dyDescent="0.25">
      <c r="A4714" s="2" t="s">
        <v>4493</v>
      </c>
      <c r="B4714" s="34"/>
      <c r="C4714" s="36"/>
      <c r="D4714" s="34"/>
      <c r="E4714" s="36"/>
      <c r="F4714" s="10" t="s">
        <v>490</v>
      </c>
      <c r="G4714" s="18" t="s">
        <v>10</v>
      </c>
      <c r="H4714" s="26"/>
      <c r="I4714" s="26"/>
      <c r="J4714" s="26"/>
      <c r="K4714" s="26"/>
      <c r="L4714" s="26"/>
      <c r="M4714" s="26"/>
      <c r="N4714" s="26">
        <v>190000</v>
      </c>
      <c r="O4714" s="26"/>
      <c r="P4714" s="26"/>
      <c r="Q4714" s="26"/>
      <c r="R4714" s="26"/>
      <c r="S4714" s="26"/>
      <c r="T4714" s="26"/>
    </row>
    <row r="4715" spans="1:20" x14ac:dyDescent="0.25">
      <c r="A4715" s="2" t="s">
        <v>4493</v>
      </c>
      <c r="B4715" s="10" t="s">
        <v>2034</v>
      </c>
      <c r="C4715" s="10"/>
      <c r="D4715" s="10"/>
      <c r="E4715" s="10"/>
      <c r="F4715" s="10"/>
      <c r="G4715" s="10"/>
      <c r="H4715" s="27"/>
      <c r="I4715" s="27"/>
      <c r="J4715" s="27"/>
      <c r="K4715" s="27"/>
      <c r="L4715" s="27"/>
      <c r="M4715" s="27"/>
      <c r="N4715" s="27">
        <f>SUM(N4709:N4714)</f>
        <v>340000</v>
      </c>
      <c r="O4715" s="27">
        <f>SUM(O4709:O4714)</f>
        <v>340000</v>
      </c>
      <c r="P4715" s="27"/>
      <c r="Q4715" s="27"/>
      <c r="R4715" s="27"/>
      <c r="S4715" s="27"/>
      <c r="T4715" s="27"/>
    </row>
    <row r="4716" spans="1:20" x14ac:dyDescent="0.25">
      <c r="A4716" s="2" t="s">
        <v>4493</v>
      </c>
      <c r="B4716" s="33">
        <v>9081046</v>
      </c>
      <c r="C4716" s="35" t="s">
        <v>41</v>
      </c>
      <c r="D4716" s="33" t="s">
        <v>1120</v>
      </c>
      <c r="E4716" s="35" t="s">
        <v>1121</v>
      </c>
      <c r="F4716" s="10" t="s">
        <v>44</v>
      </c>
      <c r="G4716" s="18" t="s">
        <v>10</v>
      </c>
      <c r="H4716" s="26"/>
      <c r="I4716" s="26"/>
      <c r="J4716" s="26"/>
      <c r="K4716" s="26"/>
      <c r="L4716" s="26"/>
      <c r="M4716" s="26"/>
      <c r="N4716" s="26">
        <v>782680</v>
      </c>
      <c r="O4716" s="26"/>
      <c r="P4716" s="26"/>
      <c r="Q4716" s="26"/>
      <c r="R4716" s="26"/>
      <c r="S4716" s="26"/>
      <c r="T4716" s="26"/>
    </row>
    <row r="4717" spans="1:20" x14ac:dyDescent="0.25">
      <c r="A4717" s="2" t="s">
        <v>4493</v>
      </c>
      <c r="B4717" s="37"/>
      <c r="C4717" s="38"/>
      <c r="D4717" s="37"/>
      <c r="E4717" s="38"/>
      <c r="F4717" s="10" t="s">
        <v>47</v>
      </c>
      <c r="G4717" s="18" t="s">
        <v>10</v>
      </c>
      <c r="H4717" s="26"/>
      <c r="I4717" s="26"/>
      <c r="J4717" s="26"/>
      <c r="K4717" s="26"/>
      <c r="L4717" s="26"/>
      <c r="M4717" s="26"/>
      <c r="N4717" s="26">
        <v>237402</v>
      </c>
      <c r="O4717" s="26"/>
      <c r="P4717" s="26"/>
      <c r="Q4717" s="26"/>
      <c r="R4717" s="26"/>
      <c r="S4717" s="26"/>
      <c r="T4717" s="26"/>
    </row>
    <row r="4718" spans="1:20" x14ac:dyDescent="0.25">
      <c r="A4718" s="2" t="s">
        <v>4493</v>
      </c>
      <c r="B4718" s="37"/>
      <c r="C4718" s="38"/>
      <c r="D4718" s="34"/>
      <c r="E4718" s="36"/>
      <c r="F4718" s="10" t="s">
        <v>17</v>
      </c>
      <c r="G4718" s="18" t="s">
        <v>10</v>
      </c>
      <c r="H4718" s="26"/>
      <c r="I4718" s="26"/>
      <c r="J4718" s="26"/>
      <c r="K4718" s="26"/>
      <c r="L4718" s="26"/>
      <c r="M4718" s="26"/>
      <c r="N4718" s="26">
        <v>141700</v>
      </c>
      <c r="O4718" s="26"/>
      <c r="P4718" s="26"/>
      <c r="Q4718" s="26"/>
      <c r="R4718" s="26"/>
      <c r="S4718" s="26"/>
      <c r="T4718" s="26"/>
    </row>
    <row r="4719" spans="1:20" x14ac:dyDescent="0.25">
      <c r="A4719" s="2" t="s">
        <v>4493</v>
      </c>
      <c r="B4719" s="37"/>
      <c r="C4719" s="38"/>
      <c r="D4719" s="33" t="s">
        <v>1521</v>
      </c>
      <c r="E4719" s="35" t="s">
        <v>1522</v>
      </c>
      <c r="F4719" s="10" t="s">
        <v>17</v>
      </c>
      <c r="G4719" s="18" t="s">
        <v>10</v>
      </c>
      <c r="H4719" s="26"/>
      <c r="I4719" s="26"/>
      <c r="J4719" s="26"/>
      <c r="K4719" s="26"/>
      <c r="L4719" s="26"/>
      <c r="M4719" s="26"/>
      <c r="N4719" s="26">
        <v>489113</v>
      </c>
      <c r="O4719" s="26"/>
      <c r="P4719" s="26"/>
      <c r="Q4719" s="26"/>
      <c r="R4719" s="26"/>
      <c r="S4719" s="26"/>
      <c r="T4719" s="26"/>
    </row>
    <row r="4720" spans="1:20" x14ac:dyDescent="0.25">
      <c r="A4720" s="2" t="s">
        <v>4493</v>
      </c>
      <c r="B4720" s="37"/>
      <c r="C4720" s="38"/>
      <c r="D4720" s="34"/>
      <c r="E4720" s="36"/>
      <c r="F4720" s="10" t="s">
        <v>24</v>
      </c>
      <c r="G4720" s="18" t="s">
        <v>10</v>
      </c>
      <c r="H4720" s="26"/>
      <c r="I4720" s="26"/>
      <c r="J4720" s="26"/>
      <c r="K4720" s="26"/>
      <c r="L4720" s="26"/>
      <c r="M4720" s="26"/>
      <c r="N4720" s="26">
        <v>507611</v>
      </c>
      <c r="O4720" s="26"/>
      <c r="P4720" s="26"/>
      <c r="Q4720" s="26"/>
      <c r="R4720" s="26"/>
      <c r="S4720" s="26"/>
      <c r="T4720" s="26"/>
    </row>
    <row r="4721" spans="1:20" x14ac:dyDescent="0.25">
      <c r="A4721" s="2" t="s">
        <v>4493</v>
      </c>
      <c r="B4721" s="37"/>
      <c r="C4721" s="38"/>
      <c r="D4721" s="10" t="s">
        <v>1438</v>
      </c>
      <c r="E4721" s="18" t="s">
        <v>1439</v>
      </c>
      <c r="F4721" s="10" t="s">
        <v>24</v>
      </c>
      <c r="G4721" s="18" t="s">
        <v>10</v>
      </c>
      <c r="H4721" s="26"/>
      <c r="I4721" s="26"/>
      <c r="J4721" s="26"/>
      <c r="K4721" s="26"/>
      <c r="L4721" s="26"/>
      <c r="M4721" s="26"/>
      <c r="N4721" s="26"/>
      <c r="O4721" s="26">
        <v>6705949</v>
      </c>
      <c r="P4721" s="26"/>
      <c r="Q4721" s="26"/>
      <c r="R4721" s="26"/>
      <c r="S4721" s="26"/>
      <c r="T4721" s="26"/>
    </row>
    <row r="4722" spans="1:20" x14ac:dyDescent="0.25">
      <c r="A4722" s="2" t="s">
        <v>4493</v>
      </c>
      <c r="B4722" s="37"/>
      <c r="C4722" s="38"/>
      <c r="D4722" s="33" t="s">
        <v>2035</v>
      </c>
      <c r="E4722" s="35" t="s">
        <v>2036</v>
      </c>
      <c r="F4722" s="10" t="s">
        <v>44</v>
      </c>
      <c r="G4722" s="18" t="s">
        <v>10</v>
      </c>
      <c r="H4722" s="26"/>
      <c r="I4722" s="26"/>
      <c r="J4722" s="26"/>
      <c r="K4722" s="26"/>
      <c r="L4722" s="26"/>
      <c r="M4722" s="26"/>
      <c r="N4722" s="26">
        <v>791340</v>
      </c>
      <c r="O4722" s="26"/>
      <c r="P4722" s="26"/>
      <c r="Q4722" s="26"/>
      <c r="R4722" s="26"/>
      <c r="S4722" s="26"/>
      <c r="T4722" s="26"/>
    </row>
    <row r="4723" spans="1:20" x14ac:dyDescent="0.25">
      <c r="A4723" s="2" t="s">
        <v>4493</v>
      </c>
      <c r="B4723" s="37"/>
      <c r="C4723" s="38"/>
      <c r="D4723" s="34"/>
      <c r="E4723" s="36"/>
      <c r="F4723" s="10" t="s">
        <v>47</v>
      </c>
      <c r="G4723" s="18" t="s">
        <v>10</v>
      </c>
      <c r="H4723" s="26"/>
      <c r="I4723" s="26"/>
      <c r="J4723" s="26"/>
      <c r="K4723" s="26"/>
      <c r="L4723" s="26"/>
      <c r="M4723" s="26"/>
      <c r="N4723" s="26">
        <v>118701</v>
      </c>
      <c r="O4723" s="26"/>
      <c r="P4723" s="26"/>
      <c r="Q4723" s="26"/>
      <c r="R4723" s="26"/>
      <c r="S4723" s="26"/>
      <c r="T4723" s="26"/>
    </row>
    <row r="4724" spans="1:20" x14ac:dyDescent="0.25">
      <c r="A4724" s="2" t="s">
        <v>4493</v>
      </c>
      <c r="B4724" s="37"/>
      <c r="C4724" s="38"/>
      <c r="D4724" s="33" t="s">
        <v>2037</v>
      </c>
      <c r="E4724" s="35" t="s">
        <v>2038</v>
      </c>
      <c r="F4724" s="10" t="s">
        <v>77</v>
      </c>
      <c r="G4724" s="18" t="s">
        <v>10</v>
      </c>
      <c r="H4724" s="26"/>
      <c r="I4724" s="26"/>
      <c r="J4724" s="26"/>
      <c r="K4724" s="26"/>
      <c r="L4724" s="26"/>
      <c r="M4724" s="26"/>
      <c r="N4724" s="26">
        <v>700000</v>
      </c>
      <c r="O4724" s="26"/>
      <c r="P4724" s="26"/>
      <c r="Q4724" s="26"/>
      <c r="R4724" s="26"/>
      <c r="S4724" s="26"/>
      <c r="T4724" s="26"/>
    </row>
    <row r="4725" spans="1:20" x14ac:dyDescent="0.25">
      <c r="A4725" s="2" t="s">
        <v>4493</v>
      </c>
      <c r="B4725" s="37"/>
      <c r="C4725" s="38"/>
      <c r="D4725" s="34"/>
      <c r="E4725" s="36"/>
      <c r="F4725" s="10" t="s">
        <v>24</v>
      </c>
      <c r="G4725" s="18" t="s">
        <v>10</v>
      </c>
      <c r="H4725" s="26"/>
      <c r="I4725" s="26"/>
      <c r="J4725" s="26"/>
      <c r="K4725" s="26"/>
      <c r="L4725" s="26"/>
      <c r="M4725" s="26"/>
      <c r="N4725" s="26">
        <v>800000</v>
      </c>
      <c r="O4725" s="26"/>
      <c r="P4725" s="26"/>
      <c r="Q4725" s="26"/>
      <c r="R4725" s="26"/>
      <c r="S4725" s="26"/>
      <c r="T4725" s="26"/>
    </row>
    <row r="4726" spans="1:20" x14ac:dyDescent="0.25">
      <c r="A4726" s="2" t="s">
        <v>4493</v>
      </c>
      <c r="B4726" s="37"/>
      <c r="C4726" s="38"/>
      <c r="D4726" s="33" t="s">
        <v>2039</v>
      </c>
      <c r="E4726" s="35" t="s">
        <v>2040</v>
      </c>
      <c r="F4726" s="10" t="s">
        <v>44</v>
      </c>
      <c r="G4726" s="18" t="s">
        <v>10</v>
      </c>
      <c r="H4726" s="26"/>
      <c r="I4726" s="26"/>
      <c r="J4726" s="26"/>
      <c r="K4726" s="26"/>
      <c r="L4726" s="26"/>
      <c r="M4726" s="26"/>
      <c r="N4726" s="26">
        <v>791340</v>
      </c>
      <c r="O4726" s="26"/>
      <c r="P4726" s="26"/>
      <c r="Q4726" s="26"/>
      <c r="R4726" s="26"/>
      <c r="S4726" s="26"/>
      <c r="T4726" s="26"/>
    </row>
    <row r="4727" spans="1:20" x14ac:dyDescent="0.25">
      <c r="A4727" s="2" t="s">
        <v>4493</v>
      </c>
      <c r="B4727" s="37"/>
      <c r="C4727" s="38"/>
      <c r="D4727" s="37"/>
      <c r="E4727" s="38"/>
      <c r="F4727" s="10" t="s">
        <v>47</v>
      </c>
      <c r="G4727" s="18" t="s">
        <v>10</v>
      </c>
      <c r="H4727" s="26"/>
      <c r="I4727" s="26"/>
      <c r="J4727" s="26"/>
      <c r="K4727" s="26"/>
      <c r="L4727" s="26"/>
      <c r="M4727" s="26"/>
      <c r="N4727" s="26">
        <v>118701</v>
      </c>
      <c r="O4727" s="26"/>
      <c r="P4727" s="26"/>
      <c r="Q4727" s="26"/>
      <c r="R4727" s="26"/>
      <c r="S4727" s="26"/>
      <c r="T4727" s="26"/>
    </row>
    <row r="4728" spans="1:20" x14ac:dyDescent="0.25">
      <c r="A4728" s="2" t="s">
        <v>4493</v>
      </c>
      <c r="B4728" s="37"/>
      <c r="C4728" s="38"/>
      <c r="D4728" s="34"/>
      <c r="E4728" s="36"/>
      <c r="F4728" s="10" t="s">
        <v>24</v>
      </c>
      <c r="G4728" s="18" t="s">
        <v>10</v>
      </c>
      <c r="H4728" s="26"/>
      <c r="I4728" s="26"/>
      <c r="J4728" s="26"/>
      <c r="K4728" s="26"/>
      <c r="L4728" s="26"/>
      <c r="M4728" s="26"/>
      <c r="N4728" s="26">
        <v>208660</v>
      </c>
      <c r="O4728" s="26"/>
      <c r="P4728" s="26"/>
      <c r="Q4728" s="26"/>
      <c r="R4728" s="26"/>
      <c r="S4728" s="26"/>
      <c r="T4728" s="26"/>
    </row>
    <row r="4729" spans="1:20" x14ac:dyDescent="0.25">
      <c r="A4729" s="2" t="s">
        <v>4493</v>
      </c>
      <c r="B4729" s="37"/>
      <c r="C4729" s="38"/>
      <c r="D4729" s="33" t="s">
        <v>2041</v>
      </c>
      <c r="E4729" s="35" t="s">
        <v>2042</v>
      </c>
      <c r="F4729" s="10" t="s">
        <v>44</v>
      </c>
      <c r="G4729" s="18" t="s">
        <v>10</v>
      </c>
      <c r="H4729" s="26"/>
      <c r="I4729" s="26"/>
      <c r="J4729" s="26"/>
      <c r="K4729" s="26"/>
      <c r="L4729" s="26"/>
      <c r="M4729" s="26"/>
      <c r="N4729" s="26">
        <v>791340</v>
      </c>
      <c r="O4729" s="26"/>
      <c r="P4729" s="26"/>
      <c r="Q4729" s="26"/>
      <c r="R4729" s="26"/>
      <c r="S4729" s="26"/>
      <c r="T4729" s="26"/>
    </row>
    <row r="4730" spans="1:20" x14ac:dyDescent="0.25">
      <c r="A4730" s="2" t="s">
        <v>4493</v>
      </c>
      <c r="B4730" s="37"/>
      <c r="C4730" s="38"/>
      <c r="D4730" s="37"/>
      <c r="E4730" s="38"/>
      <c r="F4730" s="10" t="s">
        <v>47</v>
      </c>
      <c r="G4730" s="18" t="s">
        <v>10</v>
      </c>
      <c r="H4730" s="26"/>
      <c r="I4730" s="26"/>
      <c r="J4730" s="26"/>
      <c r="K4730" s="26"/>
      <c r="L4730" s="26"/>
      <c r="M4730" s="26"/>
      <c r="N4730" s="26">
        <v>118701</v>
      </c>
      <c r="O4730" s="26"/>
      <c r="P4730" s="26"/>
      <c r="Q4730" s="26"/>
      <c r="R4730" s="26"/>
      <c r="S4730" s="26"/>
      <c r="T4730" s="26"/>
    </row>
    <row r="4731" spans="1:20" x14ac:dyDescent="0.25">
      <c r="A4731" s="2" t="s">
        <v>4493</v>
      </c>
      <c r="B4731" s="34"/>
      <c r="C4731" s="36"/>
      <c r="D4731" s="34"/>
      <c r="E4731" s="36"/>
      <c r="F4731" s="10" t="s">
        <v>24</v>
      </c>
      <c r="G4731" s="18" t="s">
        <v>10</v>
      </c>
      <c r="H4731" s="26"/>
      <c r="I4731" s="26"/>
      <c r="J4731" s="26"/>
      <c r="K4731" s="26"/>
      <c r="L4731" s="26"/>
      <c r="M4731" s="26"/>
      <c r="N4731" s="26">
        <v>108660</v>
      </c>
      <c r="O4731" s="26"/>
      <c r="P4731" s="26"/>
      <c r="Q4731" s="26"/>
      <c r="R4731" s="26"/>
      <c r="S4731" s="26"/>
      <c r="T4731" s="26"/>
    </row>
    <row r="4732" spans="1:20" x14ac:dyDescent="0.25">
      <c r="A4732" s="2" t="s">
        <v>4493</v>
      </c>
      <c r="B4732" s="10" t="s">
        <v>2043</v>
      </c>
      <c r="C4732" s="10"/>
      <c r="D4732" s="10"/>
      <c r="E4732" s="10"/>
      <c r="F4732" s="10"/>
      <c r="G4732" s="10"/>
      <c r="H4732" s="27"/>
      <c r="I4732" s="27"/>
      <c r="J4732" s="27"/>
      <c r="K4732" s="27"/>
      <c r="L4732" s="27"/>
      <c r="M4732" s="27"/>
      <c r="N4732" s="27">
        <f>SUM(N4716:N4731)</f>
        <v>6705949</v>
      </c>
      <c r="O4732" s="27">
        <f>SUM(O4716:O4731)</f>
        <v>6705949</v>
      </c>
      <c r="P4732" s="27"/>
      <c r="Q4732" s="27"/>
      <c r="R4732" s="27"/>
      <c r="S4732" s="27"/>
      <c r="T4732" s="27"/>
    </row>
    <row r="4733" spans="1:20" x14ac:dyDescent="0.25">
      <c r="A4733" s="2" t="s">
        <v>4493</v>
      </c>
      <c r="B4733" s="33">
        <v>9057712</v>
      </c>
      <c r="C4733" s="35" t="s">
        <v>389</v>
      </c>
      <c r="D4733" s="33" t="s">
        <v>390</v>
      </c>
      <c r="E4733" s="35" t="s">
        <v>391</v>
      </c>
      <c r="F4733" s="10" t="s">
        <v>12</v>
      </c>
      <c r="G4733" s="18" t="s">
        <v>10</v>
      </c>
      <c r="H4733" s="26"/>
      <c r="I4733" s="26"/>
      <c r="J4733" s="26"/>
      <c r="K4733" s="26"/>
      <c r="L4733" s="26"/>
      <c r="M4733" s="26"/>
      <c r="N4733" s="26">
        <v>900000</v>
      </c>
      <c r="O4733" s="26"/>
      <c r="P4733" s="26"/>
      <c r="Q4733" s="26"/>
      <c r="R4733" s="26"/>
      <c r="S4733" s="26"/>
      <c r="T4733" s="26"/>
    </row>
    <row r="4734" spans="1:20" x14ac:dyDescent="0.25">
      <c r="A4734" s="2" t="s">
        <v>4493</v>
      </c>
      <c r="B4734" s="37"/>
      <c r="C4734" s="38"/>
      <c r="D4734" s="37"/>
      <c r="E4734" s="38"/>
      <c r="F4734" s="10" t="s">
        <v>17</v>
      </c>
      <c r="G4734" s="18" t="s">
        <v>10</v>
      </c>
      <c r="H4734" s="26"/>
      <c r="I4734" s="26"/>
      <c r="J4734" s="26"/>
      <c r="K4734" s="26"/>
      <c r="L4734" s="26"/>
      <c r="M4734" s="26"/>
      <c r="N4734" s="26">
        <v>2172417</v>
      </c>
      <c r="O4734" s="26"/>
      <c r="P4734" s="26"/>
      <c r="Q4734" s="26"/>
      <c r="R4734" s="26"/>
      <c r="S4734" s="26"/>
      <c r="T4734" s="26"/>
    </row>
    <row r="4735" spans="1:20" x14ac:dyDescent="0.25">
      <c r="A4735" s="2" t="s">
        <v>4493</v>
      </c>
      <c r="B4735" s="37"/>
      <c r="C4735" s="38"/>
      <c r="D4735" s="37"/>
      <c r="E4735" s="38"/>
      <c r="F4735" s="10" t="s">
        <v>18</v>
      </c>
      <c r="G4735" s="18" t="s">
        <v>10</v>
      </c>
      <c r="H4735" s="26"/>
      <c r="I4735" s="26"/>
      <c r="J4735" s="26"/>
      <c r="K4735" s="26"/>
      <c r="L4735" s="26"/>
      <c r="M4735" s="26"/>
      <c r="N4735" s="26"/>
      <c r="O4735" s="26">
        <v>800000</v>
      </c>
      <c r="P4735" s="26"/>
      <c r="Q4735" s="26"/>
      <c r="R4735" s="26"/>
      <c r="S4735" s="26"/>
      <c r="T4735" s="26"/>
    </row>
    <row r="4736" spans="1:20" x14ac:dyDescent="0.25">
      <c r="A4736" s="2" t="s">
        <v>4493</v>
      </c>
      <c r="B4736" s="37"/>
      <c r="C4736" s="38"/>
      <c r="D4736" s="37"/>
      <c r="E4736" s="38"/>
      <c r="F4736" s="10" t="s">
        <v>20</v>
      </c>
      <c r="G4736" s="18" t="s">
        <v>10</v>
      </c>
      <c r="H4736" s="26"/>
      <c r="I4736" s="26"/>
      <c r="J4736" s="26"/>
      <c r="K4736" s="26"/>
      <c r="L4736" s="26"/>
      <c r="M4736" s="26"/>
      <c r="N4736" s="26"/>
      <c r="O4736" s="26">
        <v>700000</v>
      </c>
      <c r="P4736" s="26"/>
      <c r="Q4736" s="26"/>
      <c r="R4736" s="26"/>
      <c r="S4736" s="26"/>
      <c r="T4736" s="26"/>
    </row>
    <row r="4737" spans="1:20" x14ac:dyDescent="0.25">
      <c r="A4737" s="2" t="s">
        <v>4493</v>
      </c>
      <c r="B4737" s="34"/>
      <c r="C4737" s="36"/>
      <c r="D4737" s="34"/>
      <c r="E4737" s="36"/>
      <c r="F4737" s="10" t="s">
        <v>24</v>
      </c>
      <c r="G4737" s="18" t="s">
        <v>10</v>
      </c>
      <c r="H4737" s="26"/>
      <c r="I4737" s="26"/>
      <c r="J4737" s="26"/>
      <c r="K4737" s="26"/>
      <c r="L4737" s="26"/>
      <c r="M4737" s="26"/>
      <c r="N4737" s="26"/>
      <c r="O4737" s="26">
        <v>1572417</v>
      </c>
      <c r="P4737" s="26"/>
      <c r="Q4737" s="26"/>
      <c r="R4737" s="26"/>
      <c r="S4737" s="26"/>
      <c r="T4737" s="26"/>
    </row>
    <row r="4738" spans="1:20" x14ac:dyDescent="0.25">
      <c r="A4738" s="2" t="s">
        <v>4493</v>
      </c>
      <c r="B4738" s="10" t="s">
        <v>2044</v>
      </c>
      <c r="C4738" s="10"/>
      <c r="D4738" s="10"/>
      <c r="E4738" s="10"/>
      <c r="F4738" s="10"/>
      <c r="G4738" s="10"/>
      <c r="H4738" s="27"/>
      <c r="I4738" s="27"/>
      <c r="J4738" s="27"/>
      <c r="K4738" s="27"/>
      <c r="L4738" s="27"/>
      <c r="M4738" s="27"/>
      <c r="N4738" s="27">
        <f>SUM(N4733:N4737)</f>
        <v>3072417</v>
      </c>
      <c r="O4738" s="27">
        <f>SUM(O4733:O4737)</f>
        <v>3072417</v>
      </c>
      <c r="P4738" s="27"/>
      <c r="Q4738" s="27"/>
      <c r="R4738" s="27"/>
      <c r="S4738" s="27"/>
      <c r="T4738" s="27"/>
    </row>
    <row r="4739" spans="1:20" x14ac:dyDescent="0.25">
      <c r="A4739" s="2" t="s">
        <v>4493</v>
      </c>
      <c r="B4739" s="33">
        <v>9035802</v>
      </c>
      <c r="C4739" s="35" t="s">
        <v>578</v>
      </c>
      <c r="D4739" s="10" t="s">
        <v>880</v>
      </c>
      <c r="E4739" s="18" t="s">
        <v>881</v>
      </c>
      <c r="F4739" s="10" t="s">
        <v>11</v>
      </c>
      <c r="G4739" s="18" t="s">
        <v>10</v>
      </c>
      <c r="H4739" s="26"/>
      <c r="I4739" s="26"/>
      <c r="J4739" s="26"/>
      <c r="K4739" s="26"/>
      <c r="L4739" s="26"/>
      <c r="M4739" s="26"/>
      <c r="N4739" s="26">
        <v>2100000</v>
      </c>
      <c r="O4739" s="26"/>
      <c r="P4739" s="26"/>
      <c r="Q4739" s="26"/>
      <c r="R4739" s="26"/>
      <c r="S4739" s="26"/>
      <c r="T4739" s="26"/>
    </row>
    <row r="4740" spans="1:20" x14ac:dyDescent="0.25">
      <c r="A4740" s="2" t="s">
        <v>4493</v>
      </c>
      <c r="B4740" s="37"/>
      <c r="C4740" s="38"/>
      <c r="D4740" s="33" t="s">
        <v>790</v>
      </c>
      <c r="E4740" s="35" t="s">
        <v>791</v>
      </c>
      <c r="F4740" s="10" t="s">
        <v>11</v>
      </c>
      <c r="G4740" s="18" t="s">
        <v>10</v>
      </c>
      <c r="H4740" s="26"/>
      <c r="I4740" s="26"/>
      <c r="J4740" s="26"/>
      <c r="K4740" s="26"/>
      <c r="L4740" s="26"/>
      <c r="M4740" s="26"/>
      <c r="N4740" s="26">
        <v>1614696</v>
      </c>
      <c r="O4740" s="26"/>
      <c r="P4740" s="26"/>
      <c r="Q4740" s="26"/>
      <c r="R4740" s="26"/>
      <c r="S4740" s="26"/>
      <c r="T4740" s="26"/>
    </row>
    <row r="4741" spans="1:20" x14ac:dyDescent="0.25">
      <c r="A4741" s="2" t="s">
        <v>4493</v>
      </c>
      <c r="B4741" s="37"/>
      <c r="C4741" s="38"/>
      <c r="D4741" s="37"/>
      <c r="E4741" s="38"/>
      <c r="F4741" s="10" t="s">
        <v>13</v>
      </c>
      <c r="G4741" s="18" t="s">
        <v>10</v>
      </c>
      <c r="H4741" s="26"/>
      <c r="I4741" s="26"/>
      <c r="J4741" s="26"/>
      <c r="K4741" s="26"/>
      <c r="L4741" s="26"/>
      <c r="M4741" s="26"/>
      <c r="N4741" s="26">
        <v>1120000</v>
      </c>
      <c r="O4741" s="26"/>
      <c r="P4741" s="26"/>
      <c r="Q4741" s="26"/>
      <c r="R4741" s="26"/>
      <c r="S4741" s="26"/>
      <c r="T4741" s="26"/>
    </row>
    <row r="4742" spans="1:20" x14ac:dyDescent="0.25">
      <c r="A4742" s="2" t="s">
        <v>4493</v>
      </c>
      <c r="B4742" s="37"/>
      <c r="C4742" s="38"/>
      <c r="D4742" s="34"/>
      <c r="E4742" s="36"/>
      <c r="F4742" s="10" t="s">
        <v>15</v>
      </c>
      <c r="G4742" s="18" t="s">
        <v>10</v>
      </c>
      <c r="H4742" s="26"/>
      <c r="I4742" s="26"/>
      <c r="J4742" s="26"/>
      <c r="K4742" s="26"/>
      <c r="L4742" s="26"/>
      <c r="M4742" s="26"/>
      <c r="N4742" s="26">
        <v>124000</v>
      </c>
      <c r="O4742" s="26"/>
      <c r="P4742" s="26"/>
      <c r="Q4742" s="26"/>
      <c r="R4742" s="26"/>
      <c r="S4742" s="26"/>
      <c r="T4742" s="26"/>
    </row>
    <row r="4743" spans="1:20" x14ac:dyDescent="0.25">
      <c r="A4743" s="2" t="s">
        <v>4493</v>
      </c>
      <c r="B4743" s="37"/>
      <c r="C4743" s="38"/>
      <c r="D4743" s="33" t="s">
        <v>2045</v>
      </c>
      <c r="E4743" s="35" t="s">
        <v>2046</v>
      </c>
      <c r="F4743" s="10" t="s">
        <v>2047</v>
      </c>
      <c r="G4743" s="18" t="s">
        <v>10</v>
      </c>
      <c r="H4743" s="26"/>
      <c r="I4743" s="26"/>
      <c r="J4743" s="26"/>
      <c r="K4743" s="26"/>
      <c r="L4743" s="26"/>
      <c r="M4743" s="26"/>
      <c r="N4743" s="26"/>
      <c r="O4743" s="26">
        <v>425800</v>
      </c>
      <c r="P4743" s="26"/>
      <c r="Q4743" s="26"/>
      <c r="R4743" s="26"/>
      <c r="S4743" s="26"/>
      <c r="T4743" s="26"/>
    </row>
    <row r="4744" spans="1:20" x14ac:dyDescent="0.25">
      <c r="A4744" s="2" t="s">
        <v>4493</v>
      </c>
      <c r="B4744" s="37"/>
      <c r="C4744" s="38"/>
      <c r="D4744" s="37"/>
      <c r="E4744" s="38"/>
      <c r="F4744" s="10" t="s">
        <v>11</v>
      </c>
      <c r="G4744" s="18" t="s">
        <v>10</v>
      </c>
      <c r="H4744" s="26"/>
      <c r="I4744" s="26"/>
      <c r="J4744" s="26"/>
      <c r="K4744" s="26"/>
      <c r="L4744" s="26"/>
      <c r="M4744" s="26"/>
      <c r="N4744" s="26"/>
      <c r="O4744" s="26">
        <v>3423128</v>
      </c>
      <c r="P4744" s="26"/>
      <c r="Q4744" s="26"/>
      <c r="R4744" s="26"/>
      <c r="S4744" s="26"/>
      <c r="T4744" s="26"/>
    </row>
    <row r="4745" spans="1:20" x14ac:dyDescent="0.25">
      <c r="A4745" s="2" t="s">
        <v>4493</v>
      </c>
      <c r="B4745" s="37"/>
      <c r="C4745" s="38"/>
      <c r="D4745" s="37"/>
      <c r="E4745" s="38"/>
      <c r="F4745" s="10" t="s">
        <v>12</v>
      </c>
      <c r="G4745" s="18" t="s">
        <v>10</v>
      </c>
      <c r="H4745" s="26"/>
      <c r="I4745" s="26"/>
      <c r="J4745" s="26"/>
      <c r="K4745" s="26"/>
      <c r="L4745" s="26"/>
      <c r="M4745" s="26"/>
      <c r="N4745" s="26"/>
      <c r="O4745" s="26">
        <v>933344</v>
      </c>
      <c r="P4745" s="26"/>
      <c r="Q4745" s="26"/>
      <c r="R4745" s="26"/>
      <c r="S4745" s="26"/>
      <c r="T4745" s="26"/>
    </row>
    <row r="4746" spans="1:20" x14ac:dyDescent="0.25">
      <c r="A4746" s="2" t="s">
        <v>4493</v>
      </c>
      <c r="B4746" s="34"/>
      <c r="C4746" s="36"/>
      <c r="D4746" s="34"/>
      <c r="E4746" s="36"/>
      <c r="F4746" s="10" t="s">
        <v>20</v>
      </c>
      <c r="G4746" s="18" t="s">
        <v>10</v>
      </c>
      <c r="H4746" s="26"/>
      <c r="I4746" s="26"/>
      <c r="J4746" s="26"/>
      <c r="K4746" s="26"/>
      <c r="L4746" s="26"/>
      <c r="M4746" s="26"/>
      <c r="N4746" s="26"/>
      <c r="O4746" s="26">
        <v>176424</v>
      </c>
      <c r="P4746" s="26"/>
      <c r="Q4746" s="26"/>
      <c r="R4746" s="26"/>
      <c r="S4746" s="26"/>
      <c r="T4746" s="26"/>
    </row>
    <row r="4747" spans="1:20" x14ac:dyDescent="0.25">
      <c r="A4747" s="2" t="s">
        <v>4493</v>
      </c>
      <c r="B4747" s="10" t="s">
        <v>2048</v>
      </c>
      <c r="C4747" s="10"/>
      <c r="D4747" s="10"/>
      <c r="E4747" s="10"/>
      <c r="F4747" s="10"/>
      <c r="G4747" s="10"/>
      <c r="H4747" s="27"/>
      <c r="I4747" s="27"/>
      <c r="J4747" s="27"/>
      <c r="K4747" s="27"/>
      <c r="L4747" s="27"/>
      <c r="M4747" s="27"/>
      <c r="N4747" s="27">
        <f>SUM(N4739:N4746)</f>
        <v>4958696</v>
      </c>
      <c r="O4747" s="27">
        <f>SUM(O4739:O4746)</f>
        <v>4958696</v>
      </c>
      <c r="P4747" s="27"/>
      <c r="Q4747" s="27"/>
      <c r="R4747" s="27"/>
      <c r="S4747" s="27"/>
      <c r="T4747" s="27"/>
    </row>
    <row r="4748" spans="1:20" x14ac:dyDescent="0.25">
      <c r="A4748" s="2" t="s">
        <v>4493</v>
      </c>
      <c r="B4748" s="33">
        <v>9064342</v>
      </c>
      <c r="C4748" s="35" t="s">
        <v>84</v>
      </c>
      <c r="D4748" s="33" t="s">
        <v>1721</v>
      </c>
      <c r="E4748" s="35" t="s">
        <v>1722</v>
      </c>
      <c r="F4748" s="10" t="s">
        <v>128</v>
      </c>
      <c r="G4748" s="18" t="s">
        <v>10</v>
      </c>
      <c r="H4748" s="26"/>
      <c r="I4748" s="26"/>
      <c r="J4748" s="26"/>
      <c r="K4748" s="26"/>
      <c r="L4748" s="26"/>
      <c r="M4748" s="26"/>
      <c r="N4748" s="26">
        <v>30351</v>
      </c>
      <c r="O4748" s="26"/>
      <c r="P4748" s="26"/>
      <c r="Q4748" s="26"/>
      <c r="R4748" s="26"/>
      <c r="S4748" s="26"/>
      <c r="T4748" s="26"/>
    </row>
    <row r="4749" spans="1:20" x14ac:dyDescent="0.25">
      <c r="A4749" s="2" t="s">
        <v>4493</v>
      </c>
      <c r="B4749" s="37"/>
      <c r="C4749" s="38"/>
      <c r="D4749" s="37"/>
      <c r="E4749" s="38"/>
      <c r="F4749" s="10" t="s">
        <v>13</v>
      </c>
      <c r="G4749" s="18" t="s">
        <v>10</v>
      </c>
      <c r="H4749" s="26"/>
      <c r="I4749" s="26"/>
      <c r="J4749" s="26"/>
      <c r="K4749" s="26"/>
      <c r="L4749" s="26"/>
      <c r="M4749" s="26"/>
      <c r="N4749" s="26">
        <v>69460</v>
      </c>
      <c r="O4749" s="26"/>
      <c r="P4749" s="26"/>
      <c r="Q4749" s="26"/>
      <c r="R4749" s="26"/>
      <c r="S4749" s="26"/>
      <c r="T4749" s="26"/>
    </row>
    <row r="4750" spans="1:20" x14ac:dyDescent="0.25">
      <c r="A4750" s="2" t="s">
        <v>4493</v>
      </c>
      <c r="B4750" s="37"/>
      <c r="C4750" s="38"/>
      <c r="D4750" s="37"/>
      <c r="E4750" s="38"/>
      <c r="F4750" s="10" t="s">
        <v>18</v>
      </c>
      <c r="G4750" s="18" t="s">
        <v>10</v>
      </c>
      <c r="H4750" s="26"/>
      <c r="I4750" s="26"/>
      <c r="J4750" s="26"/>
      <c r="K4750" s="26"/>
      <c r="L4750" s="26"/>
      <c r="M4750" s="26"/>
      <c r="N4750" s="26">
        <v>180000</v>
      </c>
      <c r="O4750" s="26"/>
      <c r="P4750" s="26"/>
      <c r="Q4750" s="26"/>
      <c r="R4750" s="26"/>
      <c r="S4750" s="26"/>
      <c r="T4750" s="26"/>
    </row>
    <row r="4751" spans="1:20" x14ac:dyDescent="0.25">
      <c r="A4751" s="2" t="s">
        <v>4493</v>
      </c>
      <c r="B4751" s="37"/>
      <c r="C4751" s="38"/>
      <c r="D4751" s="37"/>
      <c r="E4751" s="38"/>
      <c r="F4751" s="10" t="s">
        <v>22</v>
      </c>
      <c r="G4751" s="18" t="s">
        <v>10</v>
      </c>
      <c r="H4751" s="26"/>
      <c r="I4751" s="26"/>
      <c r="J4751" s="26"/>
      <c r="K4751" s="26"/>
      <c r="L4751" s="26"/>
      <c r="M4751" s="26"/>
      <c r="N4751" s="26"/>
      <c r="O4751" s="26">
        <v>1007311</v>
      </c>
      <c r="P4751" s="26"/>
      <c r="Q4751" s="26"/>
      <c r="R4751" s="26"/>
      <c r="S4751" s="26"/>
      <c r="T4751" s="26"/>
    </row>
    <row r="4752" spans="1:20" x14ac:dyDescent="0.25">
      <c r="A4752" s="2" t="s">
        <v>4493</v>
      </c>
      <c r="B4752" s="37"/>
      <c r="C4752" s="38"/>
      <c r="D4752" s="34"/>
      <c r="E4752" s="36"/>
      <c r="F4752" s="10" t="s">
        <v>515</v>
      </c>
      <c r="G4752" s="18" t="s">
        <v>10</v>
      </c>
      <c r="H4752" s="26"/>
      <c r="I4752" s="26"/>
      <c r="J4752" s="26"/>
      <c r="K4752" s="26"/>
      <c r="L4752" s="26"/>
      <c r="M4752" s="26"/>
      <c r="N4752" s="26">
        <v>4500</v>
      </c>
      <c r="O4752" s="26"/>
      <c r="P4752" s="26"/>
      <c r="Q4752" s="26"/>
      <c r="R4752" s="26"/>
      <c r="S4752" s="26"/>
      <c r="T4752" s="26"/>
    </row>
    <row r="4753" spans="1:20" x14ac:dyDescent="0.25">
      <c r="A4753" s="2" t="s">
        <v>4493</v>
      </c>
      <c r="B4753" s="34"/>
      <c r="C4753" s="36"/>
      <c r="D4753" s="10" t="s">
        <v>2049</v>
      </c>
      <c r="E4753" s="18" t="s">
        <v>2050</v>
      </c>
      <c r="F4753" s="10" t="s">
        <v>44</v>
      </c>
      <c r="G4753" s="18" t="s">
        <v>10</v>
      </c>
      <c r="H4753" s="26"/>
      <c r="I4753" s="26"/>
      <c r="J4753" s="26"/>
      <c r="K4753" s="26"/>
      <c r="L4753" s="26"/>
      <c r="M4753" s="26"/>
      <c r="N4753" s="26">
        <v>723000</v>
      </c>
      <c r="O4753" s="26"/>
      <c r="P4753" s="26"/>
      <c r="Q4753" s="26"/>
      <c r="R4753" s="26"/>
      <c r="S4753" s="26"/>
      <c r="T4753" s="26"/>
    </row>
    <row r="4754" spans="1:20" x14ac:dyDescent="0.25">
      <c r="A4754" s="2" t="s">
        <v>4493</v>
      </c>
      <c r="B4754" s="10" t="s">
        <v>2051</v>
      </c>
      <c r="C4754" s="10"/>
      <c r="D4754" s="10"/>
      <c r="E4754" s="10"/>
      <c r="F4754" s="10"/>
      <c r="G4754" s="10"/>
      <c r="H4754" s="27"/>
      <c r="I4754" s="27"/>
      <c r="J4754" s="27"/>
      <c r="K4754" s="27"/>
      <c r="L4754" s="27"/>
      <c r="M4754" s="27"/>
      <c r="N4754" s="27">
        <f>SUM(N4748:N4753)</f>
        <v>1007311</v>
      </c>
      <c r="O4754" s="27">
        <f>SUM(O4748:O4753)</f>
        <v>1007311</v>
      </c>
      <c r="P4754" s="27"/>
      <c r="Q4754" s="27"/>
      <c r="R4754" s="27"/>
      <c r="S4754" s="27"/>
      <c r="T4754" s="27"/>
    </row>
    <row r="4755" spans="1:20" x14ac:dyDescent="0.25">
      <c r="A4755" s="2" t="s">
        <v>4493</v>
      </c>
      <c r="B4755" s="33">
        <v>9101751</v>
      </c>
      <c r="C4755" s="35" t="s">
        <v>1079</v>
      </c>
      <c r="D4755" s="33" t="s">
        <v>1080</v>
      </c>
      <c r="E4755" s="35" t="s">
        <v>1081</v>
      </c>
      <c r="F4755" s="10" t="s">
        <v>39</v>
      </c>
      <c r="G4755" s="18" t="s">
        <v>10</v>
      </c>
      <c r="H4755" s="26"/>
      <c r="I4755" s="26"/>
      <c r="J4755" s="26"/>
      <c r="K4755" s="26"/>
      <c r="L4755" s="26"/>
      <c r="M4755" s="26"/>
      <c r="N4755" s="26">
        <v>1675878</v>
      </c>
      <c r="O4755" s="26"/>
      <c r="P4755" s="26"/>
      <c r="Q4755" s="26"/>
      <c r="R4755" s="26"/>
      <c r="S4755" s="26"/>
      <c r="T4755" s="26"/>
    </row>
    <row r="4756" spans="1:20" x14ac:dyDescent="0.25">
      <c r="A4756" s="2" t="s">
        <v>4493</v>
      </c>
      <c r="B4756" s="34"/>
      <c r="C4756" s="36"/>
      <c r="D4756" s="34"/>
      <c r="E4756" s="36"/>
      <c r="F4756" s="10" t="s">
        <v>22</v>
      </c>
      <c r="G4756" s="18" t="s">
        <v>10</v>
      </c>
      <c r="H4756" s="26"/>
      <c r="I4756" s="26"/>
      <c r="J4756" s="26"/>
      <c r="K4756" s="26"/>
      <c r="L4756" s="26"/>
      <c r="M4756" s="26"/>
      <c r="N4756" s="26"/>
      <c r="O4756" s="26">
        <v>1675878</v>
      </c>
      <c r="P4756" s="26"/>
      <c r="Q4756" s="26"/>
      <c r="R4756" s="26"/>
      <c r="S4756" s="26"/>
      <c r="T4756" s="26"/>
    </row>
    <row r="4757" spans="1:20" x14ac:dyDescent="0.25">
      <c r="A4757" s="2" t="s">
        <v>4493</v>
      </c>
      <c r="B4757" s="10" t="s">
        <v>2052</v>
      </c>
      <c r="C4757" s="10"/>
      <c r="D4757" s="10"/>
      <c r="E4757" s="10"/>
      <c r="F4757" s="10"/>
      <c r="G4757" s="10"/>
      <c r="H4757" s="27"/>
      <c r="I4757" s="27"/>
      <c r="J4757" s="27"/>
      <c r="K4757" s="27"/>
      <c r="L4757" s="27"/>
      <c r="M4757" s="27"/>
      <c r="N4757" s="27">
        <f>+N4755</f>
        <v>1675878</v>
      </c>
      <c r="O4757" s="27">
        <f>+O4756</f>
        <v>1675878</v>
      </c>
      <c r="P4757" s="27"/>
      <c r="Q4757" s="27"/>
      <c r="R4757" s="27"/>
      <c r="S4757" s="27"/>
      <c r="T4757" s="27"/>
    </row>
    <row r="4758" spans="1:20" x14ac:dyDescent="0.25">
      <c r="A4758" s="2" t="s">
        <v>4493</v>
      </c>
      <c r="B4758" s="33">
        <v>9058007</v>
      </c>
      <c r="C4758" s="35" t="s">
        <v>29</v>
      </c>
      <c r="D4758" s="33" t="s">
        <v>365</v>
      </c>
      <c r="E4758" s="35" t="s">
        <v>366</v>
      </c>
      <c r="F4758" s="10" t="s">
        <v>44</v>
      </c>
      <c r="G4758" s="18" t="s">
        <v>10</v>
      </c>
      <c r="H4758" s="26"/>
      <c r="I4758" s="26"/>
      <c r="J4758" s="26"/>
      <c r="K4758" s="26"/>
      <c r="L4758" s="26"/>
      <c r="M4758" s="26"/>
      <c r="N4758" s="26">
        <v>19700</v>
      </c>
      <c r="O4758" s="26"/>
      <c r="P4758" s="26"/>
      <c r="Q4758" s="26"/>
      <c r="R4758" s="26"/>
      <c r="S4758" s="26"/>
      <c r="T4758" s="26"/>
    </row>
    <row r="4759" spans="1:20" x14ac:dyDescent="0.25">
      <c r="A4759" s="2" t="s">
        <v>4493</v>
      </c>
      <c r="B4759" s="34"/>
      <c r="C4759" s="36"/>
      <c r="D4759" s="34"/>
      <c r="E4759" s="36"/>
      <c r="F4759" s="10" t="s">
        <v>18</v>
      </c>
      <c r="G4759" s="18" t="s">
        <v>10</v>
      </c>
      <c r="H4759" s="26"/>
      <c r="I4759" s="26"/>
      <c r="J4759" s="26"/>
      <c r="K4759" s="26"/>
      <c r="L4759" s="26"/>
      <c r="M4759" s="26"/>
      <c r="N4759" s="26"/>
      <c r="O4759" s="26">
        <v>19700</v>
      </c>
      <c r="P4759" s="26"/>
      <c r="Q4759" s="26"/>
      <c r="R4759" s="26"/>
      <c r="S4759" s="26"/>
      <c r="T4759" s="26"/>
    </row>
    <row r="4760" spans="1:20" x14ac:dyDescent="0.25">
      <c r="A4760" s="2" t="s">
        <v>4493</v>
      </c>
      <c r="B4760" s="10" t="s">
        <v>2053</v>
      </c>
      <c r="C4760" s="10"/>
      <c r="D4760" s="10"/>
      <c r="E4760" s="10"/>
      <c r="F4760" s="10"/>
      <c r="G4760" s="10"/>
      <c r="H4760" s="27"/>
      <c r="I4760" s="27"/>
      <c r="J4760" s="27"/>
      <c r="K4760" s="27"/>
      <c r="L4760" s="27"/>
      <c r="M4760" s="27"/>
      <c r="N4760" s="27">
        <f>+N4758</f>
        <v>19700</v>
      </c>
      <c r="O4760" s="27">
        <f>+O4759</f>
        <v>19700</v>
      </c>
      <c r="P4760" s="27"/>
      <c r="Q4760" s="27"/>
      <c r="R4760" s="27"/>
      <c r="S4760" s="27"/>
      <c r="T4760" s="27"/>
    </row>
    <row r="4761" spans="1:20" x14ac:dyDescent="0.25">
      <c r="A4761" s="2" t="s">
        <v>4493</v>
      </c>
      <c r="B4761" s="33">
        <v>9074085</v>
      </c>
      <c r="C4761" s="35" t="s">
        <v>663</v>
      </c>
      <c r="D4761" s="33" t="s">
        <v>1239</v>
      </c>
      <c r="E4761" s="35" t="s">
        <v>1240</v>
      </c>
      <c r="F4761" s="10" t="s">
        <v>170</v>
      </c>
      <c r="G4761" s="18" t="s">
        <v>10</v>
      </c>
      <c r="H4761" s="26"/>
      <c r="I4761" s="26"/>
      <c r="J4761" s="26"/>
      <c r="K4761" s="26"/>
      <c r="L4761" s="26"/>
      <c r="M4761" s="26"/>
      <c r="N4761" s="26">
        <v>343</v>
      </c>
      <c r="O4761" s="26"/>
      <c r="P4761" s="26"/>
      <c r="Q4761" s="26"/>
      <c r="R4761" s="26"/>
      <c r="S4761" s="26"/>
      <c r="T4761" s="26"/>
    </row>
    <row r="4762" spans="1:20" x14ac:dyDescent="0.25">
      <c r="A4762" s="2" t="s">
        <v>4493</v>
      </c>
      <c r="B4762" s="37"/>
      <c r="C4762" s="38"/>
      <c r="D4762" s="37"/>
      <c r="E4762" s="38"/>
      <c r="F4762" s="10" t="s">
        <v>53</v>
      </c>
      <c r="G4762" s="18" t="s">
        <v>10</v>
      </c>
      <c r="H4762" s="26"/>
      <c r="I4762" s="26"/>
      <c r="J4762" s="26"/>
      <c r="K4762" s="26"/>
      <c r="L4762" s="26"/>
      <c r="M4762" s="26"/>
      <c r="N4762" s="26">
        <v>60000</v>
      </c>
      <c r="O4762" s="26"/>
      <c r="P4762" s="26"/>
      <c r="Q4762" s="26"/>
      <c r="R4762" s="26"/>
      <c r="S4762" s="26"/>
      <c r="T4762" s="26"/>
    </row>
    <row r="4763" spans="1:20" x14ac:dyDescent="0.25">
      <c r="A4763" s="2" t="s">
        <v>4493</v>
      </c>
      <c r="B4763" s="37"/>
      <c r="C4763" s="38"/>
      <c r="D4763" s="37"/>
      <c r="E4763" s="38"/>
      <c r="F4763" s="10" t="s">
        <v>22</v>
      </c>
      <c r="G4763" s="18" t="s">
        <v>10</v>
      </c>
      <c r="H4763" s="26"/>
      <c r="I4763" s="26"/>
      <c r="J4763" s="26"/>
      <c r="K4763" s="26"/>
      <c r="L4763" s="26"/>
      <c r="M4763" s="26"/>
      <c r="N4763" s="26"/>
      <c r="O4763" s="26">
        <v>123743</v>
      </c>
      <c r="P4763" s="26"/>
      <c r="Q4763" s="26"/>
      <c r="R4763" s="26"/>
      <c r="S4763" s="26"/>
      <c r="T4763" s="26"/>
    </row>
    <row r="4764" spans="1:20" x14ac:dyDescent="0.25">
      <c r="A4764" s="2" t="s">
        <v>4493</v>
      </c>
      <c r="B4764" s="34"/>
      <c r="C4764" s="36"/>
      <c r="D4764" s="34"/>
      <c r="E4764" s="36"/>
      <c r="F4764" s="10" t="s">
        <v>24</v>
      </c>
      <c r="G4764" s="18" t="s">
        <v>10</v>
      </c>
      <c r="H4764" s="26"/>
      <c r="I4764" s="26"/>
      <c r="J4764" s="26"/>
      <c r="K4764" s="26"/>
      <c r="L4764" s="26"/>
      <c r="M4764" s="26"/>
      <c r="N4764" s="26">
        <v>63400</v>
      </c>
      <c r="O4764" s="26"/>
      <c r="P4764" s="26"/>
      <c r="Q4764" s="26"/>
      <c r="R4764" s="26"/>
      <c r="S4764" s="26"/>
      <c r="T4764" s="26"/>
    </row>
    <row r="4765" spans="1:20" x14ac:dyDescent="0.25">
      <c r="A4765" s="2" t="s">
        <v>4493</v>
      </c>
      <c r="B4765" s="10" t="s">
        <v>2054</v>
      </c>
      <c r="C4765" s="10"/>
      <c r="D4765" s="10"/>
      <c r="E4765" s="10"/>
      <c r="F4765" s="10"/>
      <c r="G4765" s="10"/>
      <c r="H4765" s="27"/>
      <c r="I4765" s="27"/>
      <c r="J4765" s="27"/>
      <c r="K4765" s="27"/>
      <c r="L4765" s="27"/>
      <c r="M4765" s="27"/>
      <c r="N4765" s="27">
        <f>SUM(N4761:N4764)</f>
        <v>123743</v>
      </c>
      <c r="O4765" s="27">
        <f>SUM(O4761:O4764)</f>
        <v>123743</v>
      </c>
      <c r="P4765" s="27"/>
      <c r="Q4765" s="27"/>
      <c r="R4765" s="27"/>
      <c r="S4765" s="27"/>
      <c r="T4765" s="27"/>
    </row>
    <row r="4766" spans="1:20" x14ac:dyDescent="0.25">
      <c r="A4766" s="2" t="s">
        <v>4493</v>
      </c>
      <c r="B4766" s="33">
        <v>9068714</v>
      </c>
      <c r="C4766" s="35" t="s">
        <v>389</v>
      </c>
      <c r="D4766" s="33" t="s">
        <v>2055</v>
      </c>
      <c r="E4766" s="35" t="s">
        <v>2056</v>
      </c>
      <c r="F4766" s="10" t="s">
        <v>13</v>
      </c>
      <c r="G4766" s="18" t="s">
        <v>10</v>
      </c>
      <c r="H4766" s="26"/>
      <c r="I4766" s="26"/>
      <c r="J4766" s="26"/>
      <c r="K4766" s="26"/>
      <c r="L4766" s="26"/>
      <c r="M4766" s="26"/>
      <c r="N4766" s="26"/>
      <c r="O4766" s="26">
        <v>125000</v>
      </c>
      <c r="P4766" s="26"/>
      <c r="Q4766" s="26"/>
      <c r="R4766" s="26"/>
      <c r="S4766" s="26"/>
      <c r="T4766" s="26"/>
    </row>
    <row r="4767" spans="1:20" x14ac:dyDescent="0.25">
      <c r="A4767" s="2" t="s">
        <v>4493</v>
      </c>
      <c r="B4767" s="37"/>
      <c r="C4767" s="38"/>
      <c r="D4767" s="37"/>
      <c r="E4767" s="38"/>
      <c r="F4767" s="10" t="s">
        <v>18</v>
      </c>
      <c r="G4767" s="18" t="s">
        <v>10</v>
      </c>
      <c r="H4767" s="26"/>
      <c r="I4767" s="26"/>
      <c r="J4767" s="26"/>
      <c r="K4767" s="26"/>
      <c r="L4767" s="26"/>
      <c r="M4767" s="26"/>
      <c r="N4767" s="26">
        <v>200000</v>
      </c>
      <c r="O4767" s="26"/>
      <c r="P4767" s="26"/>
      <c r="Q4767" s="26"/>
      <c r="R4767" s="26"/>
      <c r="S4767" s="26"/>
      <c r="T4767" s="26"/>
    </row>
    <row r="4768" spans="1:20" x14ac:dyDescent="0.25">
      <c r="A4768" s="2" t="s">
        <v>4493</v>
      </c>
      <c r="B4768" s="37"/>
      <c r="C4768" s="38"/>
      <c r="D4768" s="37"/>
      <c r="E4768" s="38"/>
      <c r="F4768" s="10" t="s">
        <v>77</v>
      </c>
      <c r="G4768" s="18" t="s">
        <v>10</v>
      </c>
      <c r="H4768" s="26"/>
      <c r="I4768" s="26"/>
      <c r="J4768" s="26"/>
      <c r="K4768" s="26"/>
      <c r="L4768" s="26"/>
      <c r="M4768" s="26"/>
      <c r="N4768" s="26">
        <v>500000</v>
      </c>
      <c r="O4768" s="26"/>
      <c r="P4768" s="26"/>
      <c r="Q4768" s="26"/>
      <c r="R4768" s="26"/>
      <c r="S4768" s="26"/>
      <c r="T4768" s="26"/>
    </row>
    <row r="4769" spans="1:20" x14ac:dyDescent="0.25">
      <c r="A4769" s="2" t="s">
        <v>4493</v>
      </c>
      <c r="B4769" s="37"/>
      <c r="C4769" s="38"/>
      <c r="D4769" s="37"/>
      <c r="E4769" s="38"/>
      <c r="F4769" s="10" t="s">
        <v>22</v>
      </c>
      <c r="G4769" s="18" t="s">
        <v>10</v>
      </c>
      <c r="H4769" s="26"/>
      <c r="I4769" s="26"/>
      <c r="J4769" s="26"/>
      <c r="K4769" s="26"/>
      <c r="L4769" s="26"/>
      <c r="M4769" s="26"/>
      <c r="N4769" s="26"/>
      <c r="O4769" s="26">
        <v>700000</v>
      </c>
      <c r="P4769" s="26"/>
      <c r="Q4769" s="26"/>
      <c r="R4769" s="26"/>
      <c r="S4769" s="26"/>
      <c r="T4769" s="26"/>
    </row>
    <row r="4770" spans="1:20" x14ac:dyDescent="0.25">
      <c r="A4770" s="2" t="s">
        <v>4493</v>
      </c>
      <c r="B4770" s="37"/>
      <c r="C4770" s="38"/>
      <c r="D4770" s="37"/>
      <c r="E4770" s="38"/>
      <c r="F4770" s="10" t="s">
        <v>384</v>
      </c>
      <c r="G4770" s="18" t="s">
        <v>10</v>
      </c>
      <c r="H4770" s="26"/>
      <c r="I4770" s="26"/>
      <c r="J4770" s="26"/>
      <c r="K4770" s="26"/>
      <c r="L4770" s="26"/>
      <c r="M4770" s="26"/>
      <c r="N4770" s="26"/>
      <c r="O4770" s="26">
        <v>100000</v>
      </c>
      <c r="P4770" s="26"/>
      <c r="Q4770" s="26"/>
      <c r="R4770" s="26"/>
      <c r="S4770" s="26"/>
      <c r="T4770" s="26"/>
    </row>
    <row r="4771" spans="1:20" x14ac:dyDescent="0.25">
      <c r="A4771" s="2" t="s">
        <v>4493</v>
      </c>
      <c r="B4771" s="37"/>
      <c r="C4771" s="38"/>
      <c r="D4771" s="37"/>
      <c r="E4771" s="38"/>
      <c r="F4771" s="10" t="s">
        <v>444</v>
      </c>
      <c r="G4771" s="18" t="s">
        <v>10</v>
      </c>
      <c r="H4771" s="26"/>
      <c r="I4771" s="26"/>
      <c r="J4771" s="26"/>
      <c r="K4771" s="26"/>
      <c r="L4771" s="26"/>
      <c r="M4771" s="26"/>
      <c r="N4771" s="26"/>
      <c r="O4771" s="26">
        <v>60000</v>
      </c>
      <c r="P4771" s="26"/>
      <c r="Q4771" s="26"/>
      <c r="R4771" s="26"/>
      <c r="S4771" s="26"/>
      <c r="T4771" s="26"/>
    </row>
    <row r="4772" spans="1:20" x14ac:dyDescent="0.25">
      <c r="A4772" s="2" t="s">
        <v>4493</v>
      </c>
      <c r="B4772" s="34"/>
      <c r="C4772" s="36"/>
      <c r="D4772" s="34"/>
      <c r="E4772" s="36"/>
      <c r="F4772" s="10" t="s">
        <v>24</v>
      </c>
      <c r="G4772" s="18" t="s">
        <v>10</v>
      </c>
      <c r="H4772" s="26"/>
      <c r="I4772" s="26"/>
      <c r="J4772" s="26"/>
      <c r="K4772" s="26"/>
      <c r="L4772" s="26"/>
      <c r="M4772" s="26"/>
      <c r="N4772" s="26">
        <v>285000</v>
      </c>
      <c r="O4772" s="26"/>
      <c r="P4772" s="26"/>
      <c r="Q4772" s="26"/>
      <c r="R4772" s="26"/>
      <c r="S4772" s="26"/>
      <c r="T4772" s="26"/>
    </row>
    <row r="4773" spans="1:20" x14ac:dyDescent="0.25">
      <c r="A4773" s="2" t="s">
        <v>4493</v>
      </c>
      <c r="B4773" s="10" t="s">
        <v>2057</v>
      </c>
      <c r="C4773" s="10"/>
      <c r="D4773" s="10"/>
      <c r="E4773" s="10"/>
      <c r="F4773" s="10"/>
      <c r="G4773" s="10"/>
      <c r="H4773" s="27"/>
      <c r="I4773" s="27"/>
      <c r="J4773" s="27"/>
      <c r="K4773" s="27"/>
      <c r="L4773" s="27"/>
      <c r="M4773" s="27"/>
      <c r="N4773" s="27">
        <f>SUM(N4766:N4772)</f>
        <v>985000</v>
      </c>
      <c r="O4773" s="27">
        <f>SUM(O4766:O4772)</f>
        <v>985000</v>
      </c>
      <c r="P4773" s="27"/>
      <c r="Q4773" s="27"/>
      <c r="R4773" s="27"/>
      <c r="S4773" s="27"/>
      <c r="T4773" s="27"/>
    </row>
    <row r="4774" spans="1:20" x14ac:dyDescent="0.25">
      <c r="A4774" s="2" t="s">
        <v>4493</v>
      </c>
      <c r="B4774" s="33">
        <v>9067283</v>
      </c>
      <c r="C4774" s="35" t="s">
        <v>183</v>
      </c>
      <c r="D4774" s="33" t="s">
        <v>382</v>
      </c>
      <c r="E4774" s="35" t="s">
        <v>383</v>
      </c>
      <c r="F4774" s="10" t="s">
        <v>20</v>
      </c>
      <c r="G4774" s="18" t="s">
        <v>10</v>
      </c>
      <c r="H4774" s="26"/>
      <c r="I4774" s="26"/>
      <c r="J4774" s="26"/>
      <c r="K4774" s="26"/>
      <c r="L4774" s="26"/>
      <c r="M4774" s="26"/>
      <c r="N4774" s="26"/>
      <c r="O4774" s="26">
        <v>1139419</v>
      </c>
      <c r="P4774" s="26"/>
      <c r="Q4774" s="26"/>
      <c r="R4774" s="26"/>
      <c r="S4774" s="26"/>
      <c r="T4774" s="26"/>
    </row>
    <row r="4775" spans="1:20" x14ac:dyDescent="0.25">
      <c r="A4775" s="2" t="s">
        <v>4493</v>
      </c>
      <c r="B4775" s="34"/>
      <c r="C4775" s="36"/>
      <c r="D4775" s="34"/>
      <c r="E4775" s="36"/>
      <c r="F4775" s="10" t="s">
        <v>24</v>
      </c>
      <c r="G4775" s="18" t="s">
        <v>10</v>
      </c>
      <c r="H4775" s="26"/>
      <c r="I4775" s="26"/>
      <c r="J4775" s="26"/>
      <c r="K4775" s="26"/>
      <c r="L4775" s="26"/>
      <c r="M4775" s="26"/>
      <c r="N4775" s="26">
        <v>1139419</v>
      </c>
      <c r="O4775" s="26"/>
      <c r="P4775" s="26"/>
      <c r="Q4775" s="26"/>
      <c r="R4775" s="26"/>
      <c r="S4775" s="26"/>
      <c r="T4775" s="26"/>
    </row>
    <row r="4776" spans="1:20" x14ac:dyDescent="0.25">
      <c r="A4776" s="2" t="s">
        <v>4493</v>
      </c>
      <c r="B4776" s="10" t="s">
        <v>2058</v>
      </c>
      <c r="C4776" s="10"/>
      <c r="D4776" s="10"/>
      <c r="E4776" s="10"/>
      <c r="F4776" s="10"/>
      <c r="G4776" s="10"/>
      <c r="H4776" s="27"/>
      <c r="I4776" s="27"/>
      <c r="J4776" s="27"/>
      <c r="K4776" s="27"/>
      <c r="L4776" s="27"/>
      <c r="M4776" s="27"/>
      <c r="N4776" s="27">
        <f>+N4775</f>
        <v>1139419</v>
      </c>
      <c r="O4776" s="27">
        <f>+O4774</f>
        <v>1139419</v>
      </c>
      <c r="P4776" s="27"/>
      <c r="Q4776" s="27"/>
      <c r="R4776" s="27"/>
      <c r="S4776" s="27"/>
      <c r="T4776" s="27"/>
    </row>
    <row r="4777" spans="1:20" x14ac:dyDescent="0.25">
      <c r="A4777" s="2" t="s">
        <v>4493</v>
      </c>
      <c r="B4777" s="33">
        <v>9036310</v>
      </c>
      <c r="C4777" s="35" t="s">
        <v>162</v>
      </c>
      <c r="D4777" s="33" t="s">
        <v>228</v>
      </c>
      <c r="E4777" s="35" t="s">
        <v>229</v>
      </c>
      <c r="F4777" s="10" t="s">
        <v>187</v>
      </c>
      <c r="G4777" s="18" t="s">
        <v>33</v>
      </c>
      <c r="H4777" s="26"/>
      <c r="I4777" s="26">
        <v>139495</v>
      </c>
      <c r="J4777" s="26"/>
      <c r="K4777" s="26"/>
      <c r="L4777" s="26"/>
      <c r="M4777" s="26"/>
      <c r="N4777" s="26"/>
      <c r="O4777" s="26"/>
      <c r="P4777" s="26"/>
      <c r="Q4777" s="26"/>
      <c r="R4777" s="26"/>
      <c r="S4777" s="26"/>
      <c r="T4777" s="26"/>
    </row>
    <row r="4778" spans="1:20" x14ac:dyDescent="0.25">
      <c r="A4778" s="2" t="s">
        <v>4493</v>
      </c>
      <c r="B4778" s="37"/>
      <c r="C4778" s="38"/>
      <c r="D4778" s="37"/>
      <c r="E4778" s="38"/>
      <c r="F4778" s="10" t="s">
        <v>77</v>
      </c>
      <c r="G4778" s="18" t="s">
        <v>33</v>
      </c>
      <c r="H4778" s="26"/>
      <c r="I4778" s="26">
        <v>4410</v>
      </c>
      <c r="J4778" s="26"/>
      <c r="K4778" s="26"/>
      <c r="L4778" s="26"/>
      <c r="M4778" s="26"/>
      <c r="N4778" s="26"/>
      <c r="O4778" s="26"/>
      <c r="P4778" s="26"/>
      <c r="Q4778" s="26"/>
      <c r="R4778" s="26"/>
      <c r="S4778" s="26"/>
      <c r="T4778" s="26"/>
    </row>
    <row r="4779" spans="1:20" x14ac:dyDescent="0.25">
      <c r="A4779" s="2" t="s">
        <v>4493</v>
      </c>
      <c r="B4779" s="37"/>
      <c r="C4779" s="38"/>
      <c r="D4779" s="37"/>
      <c r="E4779" s="38"/>
      <c r="F4779" s="10" t="s">
        <v>82</v>
      </c>
      <c r="G4779" s="18" t="s">
        <v>33</v>
      </c>
      <c r="H4779" s="26"/>
      <c r="I4779" s="26">
        <v>250000</v>
      </c>
      <c r="J4779" s="26"/>
      <c r="K4779" s="26"/>
      <c r="L4779" s="26"/>
      <c r="M4779" s="26"/>
      <c r="N4779" s="26"/>
      <c r="O4779" s="26"/>
      <c r="P4779" s="26"/>
      <c r="Q4779" s="26"/>
      <c r="R4779" s="26"/>
      <c r="S4779" s="26"/>
      <c r="T4779" s="26"/>
    </row>
    <row r="4780" spans="1:20" x14ac:dyDescent="0.25">
      <c r="A4780" s="2" t="s">
        <v>4493</v>
      </c>
      <c r="B4780" s="37"/>
      <c r="C4780" s="38"/>
      <c r="D4780" s="37"/>
      <c r="E4780" s="38"/>
      <c r="F4780" s="10" t="s">
        <v>22</v>
      </c>
      <c r="G4780" s="18" t="s">
        <v>33</v>
      </c>
      <c r="H4780" s="26"/>
      <c r="I4780" s="26">
        <v>476900</v>
      </c>
      <c r="J4780" s="26"/>
      <c r="K4780" s="26"/>
      <c r="L4780" s="26"/>
      <c r="M4780" s="26"/>
      <c r="N4780" s="26"/>
      <c r="O4780" s="26"/>
      <c r="P4780" s="26"/>
      <c r="Q4780" s="26"/>
      <c r="R4780" s="26"/>
      <c r="S4780" s="26"/>
      <c r="T4780" s="26"/>
    </row>
    <row r="4781" spans="1:20" x14ac:dyDescent="0.25">
      <c r="A4781" s="2" t="s">
        <v>4493</v>
      </c>
      <c r="B4781" s="34"/>
      <c r="C4781" s="36"/>
      <c r="D4781" s="34"/>
      <c r="E4781" s="36"/>
      <c r="F4781" s="10" t="s">
        <v>230</v>
      </c>
      <c r="G4781" s="18" t="s">
        <v>33</v>
      </c>
      <c r="H4781" s="26">
        <v>870805</v>
      </c>
      <c r="I4781" s="26"/>
      <c r="J4781" s="26"/>
      <c r="K4781" s="26"/>
      <c r="L4781" s="26"/>
      <c r="M4781" s="26"/>
      <c r="N4781" s="26"/>
      <c r="O4781" s="26"/>
      <c r="P4781" s="26"/>
      <c r="Q4781" s="26"/>
      <c r="R4781" s="26"/>
      <c r="S4781" s="26"/>
      <c r="T4781" s="26"/>
    </row>
    <row r="4782" spans="1:20" x14ac:dyDescent="0.25">
      <c r="A4782" s="2" t="s">
        <v>4493</v>
      </c>
      <c r="B4782" s="10" t="s">
        <v>2059</v>
      </c>
      <c r="C4782" s="10"/>
      <c r="D4782" s="10"/>
      <c r="E4782" s="10"/>
      <c r="F4782" s="10"/>
      <c r="G4782" s="10"/>
      <c r="H4782" s="27">
        <f>SUM(H4777:H4781)</f>
        <v>870805</v>
      </c>
      <c r="I4782" s="27">
        <f>SUM(I4777:I4781)</f>
        <v>870805</v>
      </c>
      <c r="J4782" s="27"/>
      <c r="K4782" s="27"/>
      <c r="L4782" s="27"/>
      <c r="M4782" s="27"/>
      <c r="N4782" s="27"/>
      <c r="O4782" s="27"/>
      <c r="P4782" s="27"/>
      <c r="Q4782" s="27"/>
      <c r="R4782" s="27"/>
      <c r="S4782" s="27"/>
      <c r="T4782" s="27"/>
    </row>
    <row r="4783" spans="1:20" x14ac:dyDescent="0.25">
      <c r="A4783" s="2" t="s">
        <v>4493</v>
      </c>
      <c r="B4783" s="33">
        <v>9063733</v>
      </c>
      <c r="C4783" s="35" t="s">
        <v>88</v>
      </c>
      <c r="D4783" s="33" t="s">
        <v>393</v>
      </c>
      <c r="E4783" s="35" t="s">
        <v>394</v>
      </c>
      <c r="F4783" s="10" t="s">
        <v>96</v>
      </c>
      <c r="G4783" s="18" t="s">
        <v>10</v>
      </c>
      <c r="H4783" s="26"/>
      <c r="I4783" s="26"/>
      <c r="J4783" s="26"/>
      <c r="K4783" s="26"/>
      <c r="L4783" s="26"/>
      <c r="M4783" s="26"/>
      <c r="N4783" s="26">
        <v>300000</v>
      </c>
      <c r="O4783" s="26"/>
      <c r="P4783" s="26"/>
      <c r="Q4783" s="26"/>
      <c r="R4783" s="26"/>
      <c r="S4783" s="26"/>
      <c r="T4783" s="26"/>
    </row>
    <row r="4784" spans="1:20" x14ac:dyDescent="0.25">
      <c r="A4784" s="2" t="s">
        <v>4493</v>
      </c>
      <c r="B4784" s="37"/>
      <c r="C4784" s="38"/>
      <c r="D4784" s="34"/>
      <c r="E4784" s="36"/>
      <c r="F4784" s="10" t="s">
        <v>384</v>
      </c>
      <c r="G4784" s="18" t="s">
        <v>10</v>
      </c>
      <c r="H4784" s="26"/>
      <c r="I4784" s="26"/>
      <c r="J4784" s="26"/>
      <c r="K4784" s="26"/>
      <c r="L4784" s="26"/>
      <c r="M4784" s="26"/>
      <c r="N4784" s="26">
        <v>300000</v>
      </c>
      <c r="O4784" s="26"/>
      <c r="P4784" s="26"/>
      <c r="Q4784" s="26"/>
      <c r="R4784" s="26"/>
      <c r="S4784" s="26"/>
      <c r="T4784" s="26"/>
    </row>
    <row r="4785" spans="1:20" x14ac:dyDescent="0.25">
      <c r="A4785" s="2" t="s">
        <v>4493</v>
      </c>
      <c r="B4785" s="34"/>
      <c r="C4785" s="36"/>
      <c r="D4785" s="10" t="s">
        <v>483</v>
      </c>
      <c r="E4785" s="18" t="s">
        <v>484</v>
      </c>
      <c r="F4785" s="10" t="s">
        <v>96</v>
      </c>
      <c r="G4785" s="18" t="s">
        <v>10</v>
      </c>
      <c r="H4785" s="26"/>
      <c r="I4785" s="26"/>
      <c r="J4785" s="26"/>
      <c r="K4785" s="26"/>
      <c r="L4785" s="26"/>
      <c r="M4785" s="26"/>
      <c r="N4785" s="26"/>
      <c r="O4785" s="26">
        <v>600000</v>
      </c>
      <c r="P4785" s="26"/>
      <c r="Q4785" s="26"/>
      <c r="R4785" s="26"/>
      <c r="S4785" s="26"/>
      <c r="T4785" s="26"/>
    </row>
    <row r="4786" spans="1:20" x14ac:dyDescent="0.25">
      <c r="A4786" s="2" t="s">
        <v>4493</v>
      </c>
      <c r="B4786" s="10" t="s">
        <v>2060</v>
      </c>
      <c r="C4786" s="10"/>
      <c r="D4786" s="10"/>
      <c r="E4786" s="10"/>
      <c r="F4786" s="10"/>
      <c r="G4786" s="10"/>
      <c r="H4786" s="27"/>
      <c r="I4786" s="27"/>
      <c r="J4786" s="27"/>
      <c r="K4786" s="27"/>
      <c r="L4786" s="27"/>
      <c r="M4786" s="27"/>
      <c r="N4786" s="27">
        <f>+N4784+N4783</f>
        <v>600000</v>
      </c>
      <c r="O4786" s="27">
        <f>+O4785</f>
        <v>600000</v>
      </c>
      <c r="P4786" s="27"/>
      <c r="Q4786" s="27"/>
      <c r="R4786" s="27"/>
      <c r="S4786" s="27"/>
      <c r="T4786" s="27"/>
    </row>
    <row r="4787" spans="1:20" x14ac:dyDescent="0.25">
      <c r="A4787" s="2" t="s">
        <v>4493</v>
      </c>
      <c r="B4787" s="33">
        <v>9042853</v>
      </c>
      <c r="C4787" s="35" t="s">
        <v>473</v>
      </c>
      <c r="D4787" s="33" t="s">
        <v>582</v>
      </c>
      <c r="E4787" s="35" t="s">
        <v>583</v>
      </c>
      <c r="F4787" s="10" t="s">
        <v>37</v>
      </c>
      <c r="G4787" s="18" t="s">
        <v>10</v>
      </c>
      <c r="H4787" s="26"/>
      <c r="I4787" s="26"/>
      <c r="J4787" s="26"/>
      <c r="K4787" s="26"/>
      <c r="L4787" s="26"/>
      <c r="M4787" s="26"/>
      <c r="N4787" s="26">
        <v>339962</v>
      </c>
      <c r="O4787" s="26"/>
      <c r="P4787" s="26"/>
      <c r="Q4787" s="26"/>
      <c r="R4787" s="26"/>
      <c r="S4787" s="26"/>
      <c r="T4787" s="26"/>
    </row>
    <row r="4788" spans="1:20" x14ac:dyDescent="0.25">
      <c r="A4788" s="2" t="s">
        <v>4493</v>
      </c>
      <c r="B4788" s="34"/>
      <c r="C4788" s="36"/>
      <c r="D4788" s="34"/>
      <c r="E4788" s="36"/>
      <c r="F4788" s="10" t="s">
        <v>47</v>
      </c>
      <c r="G4788" s="18" t="s">
        <v>10</v>
      </c>
      <c r="H4788" s="26"/>
      <c r="I4788" s="26"/>
      <c r="J4788" s="26"/>
      <c r="K4788" s="26"/>
      <c r="L4788" s="26"/>
      <c r="M4788" s="26"/>
      <c r="N4788" s="26"/>
      <c r="O4788" s="26">
        <v>339962</v>
      </c>
      <c r="P4788" s="26"/>
      <c r="Q4788" s="26"/>
      <c r="R4788" s="26"/>
      <c r="S4788" s="26"/>
      <c r="T4788" s="26"/>
    </row>
    <row r="4789" spans="1:20" x14ac:dyDescent="0.25">
      <c r="A4789" s="2" t="s">
        <v>4493</v>
      </c>
      <c r="B4789" s="10" t="s">
        <v>2061</v>
      </c>
      <c r="C4789" s="10"/>
      <c r="D4789" s="10"/>
      <c r="E4789" s="10"/>
      <c r="F4789" s="10"/>
      <c r="G4789" s="10"/>
      <c r="H4789" s="27"/>
      <c r="I4789" s="27"/>
      <c r="J4789" s="27"/>
      <c r="K4789" s="27"/>
      <c r="L4789" s="27"/>
      <c r="M4789" s="27"/>
      <c r="N4789" s="27">
        <f>+N4787</f>
        <v>339962</v>
      </c>
      <c r="O4789" s="27">
        <f>+O4788</f>
        <v>339962</v>
      </c>
      <c r="P4789" s="27"/>
      <c r="Q4789" s="27"/>
      <c r="R4789" s="27"/>
      <c r="S4789" s="27"/>
      <c r="T4789" s="27"/>
    </row>
    <row r="4790" spans="1:20" x14ac:dyDescent="0.25">
      <c r="A4790" s="2" t="s">
        <v>4493</v>
      </c>
      <c r="B4790" s="33">
        <v>9072970</v>
      </c>
      <c r="C4790" s="35" t="s">
        <v>223</v>
      </c>
      <c r="D4790" s="33" t="s">
        <v>224</v>
      </c>
      <c r="E4790" s="35" t="s">
        <v>225</v>
      </c>
      <c r="F4790" s="10" t="s">
        <v>11</v>
      </c>
      <c r="G4790" s="18" t="s">
        <v>10</v>
      </c>
      <c r="H4790" s="26"/>
      <c r="I4790" s="26"/>
      <c r="J4790" s="26"/>
      <c r="K4790" s="26"/>
      <c r="L4790" s="26"/>
      <c r="M4790" s="26"/>
      <c r="N4790" s="26">
        <v>140000</v>
      </c>
      <c r="O4790" s="26"/>
      <c r="P4790" s="26"/>
      <c r="Q4790" s="26"/>
      <c r="R4790" s="26"/>
      <c r="S4790" s="26"/>
      <c r="T4790" s="26"/>
    </row>
    <row r="4791" spans="1:20" x14ac:dyDescent="0.25">
      <c r="A4791" s="2" t="s">
        <v>4493</v>
      </c>
      <c r="B4791" s="37"/>
      <c r="C4791" s="38"/>
      <c r="D4791" s="37"/>
      <c r="E4791" s="38"/>
      <c r="F4791" s="10" t="s">
        <v>18</v>
      </c>
      <c r="G4791" s="18" t="s">
        <v>10</v>
      </c>
      <c r="H4791" s="26"/>
      <c r="I4791" s="26"/>
      <c r="J4791" s="26"/>
      <c r="K4791" s="26"/>
      <c r="L4791" s="26"/>
      <c r="M4791" s="26"/>
      <c r="N4791" s="26">
        <v>500000</v>
      </c>
      <c r="O4791" s="26"/>
      <c r="P4791" s="26"/>
      <c r="Q4791" s="26"/>
      <c r="R4791" s="26"/>
      <c r="S4791" s="26"/>
      <c r="T4791" s="26"/>
    </row>
    <row r="4792" spans="1:20" x14ac:dyDescent="0.25">
      <c r="A4792" s="2" t="s">
        <v>4493</v>
      </c>
      <c r="B4792" s="34"/>
      <c r="C4792" s="36"/>
      <c r="D4792" s="34"/>
      <c r="E4792" s="36"/>
      <c r="F4792" s="10" t="s">
        <v>22</v>
      </c>
      <c r="G4792" s="18" t="s">
        <v>10</v>
      </c>
      <c r="H4792" s="26"/>
      <c r="I4792" s="26"/>
      <c r="J4792" s="26"/>
      <c r="K4792" s="26"/>
      <c r="L4792" s="26"/>
      <c r="M4792" s="26"/>
      <c r="N4792" s="26"/>
      <c r="O4792" s="26">
        <v>640000</v>
      </c>
      <c r="P4792" s="26"/>
      <c r="Q4792" s="26"/>
      <c r="R4792" s="26"/>
      <c r="S4792" s="26"/>
      <c r="T4792" s="26"/>
    </row>
    <row r="4793" spans="1:20" x14ac:dyDescent="0.25">
      <c r="A4793" s="2" t="s">
        <v>4493</v>
      </c>
      <c r="B4793" s="10" t="s">
        <v>2062</v>
      </c>
      <c r="C4793" s="10"/>
      <c r="D4793" s="10"/>
      <c r="E4793" s="10"/>
      <c r="F4793" s="10"/>
      <c r="G4793" s="10"/>
      <c r="H4793" s="27"/>
      <c r="I4793" s="27"/>
      <c r="J4793" s="27"/>
      <c r="K4793" s="27"/>
      <c r="L4793" s="27"/>
      <c r="M4793" s="27"/>
      <c r="N4793" s="27">
        <f>+N4791+N4790</f>
        <v>640000</v>
      </c>
      <c r="O4793" s="27">
        <f>+O4792</f>
        <v>640000</v>
      </c>
      <c r="P4793" s="27"/>
      <c r="Q4793" s="27"/>
      <c r="R4793" s="27"/>
      <c r="S4793" s="27"/>
      <c r="T4793" s="27"/>
    </row>
    <row r="4794" spans="1:20" x14ac:dyDescent="0.25">
      <c r="A4794" s="2" t="s">
        <v>4493</v>
      </c>
      <c r="B4794" s="33">
        <v>9089970</v>
      </c>
      <c r="C4794" s="35" t="s">
        <v>98</v>
      </c>
      <c r="D4794" s="33" t="s">
        <v>1073</v>
      </c>
      <c r="E4794" s="35" t="s">
        <v>1074</v>
      </c>
      <c r="F4794" s="10" t="s">
        <v>18</v>
      </c>
      <c r="G4794" s="18" t="s">
        <v>33</v>
      </c>
      <c r="H4794" s="26">
        <v>1200</v>
      </c>
      <c r="I4794" s="26"/>
      <c r="J4794" s="26"/>
      <c r="K4794" s="26"/>
      <c r="L4794" s="26"/>
      <c r="M4794" s="26"/>
      <c r="N4794" s="26"/>
      <c r="O4794" s="26"/>
      <c r="P4794" s="26"/>
      <c r="Q4794" s="26"/>
      <c r="R4794" s="26"/>
      <c r="S4794" s="26"/>
      <c r="T4794" s="26"/>
    </row>
    <row r="4795" spans="1:20" x14ac:dyDescent="0.25">
      <c r="A4795" s="2" t="s">
        <v>4493</v>
      </c>
      <c r="B4795" s="34"/>
      <c r="C4795" s="36"/>
      <c r="D4795" s="34"/>
      <c r="E4795" s="36"/>
      <c r="F4795" s="10" t="s">
        <v>2063</v>
      </c>
      <c r="G4795" s="18" t="s">
        <v>33</v>
      </c>
      <c r="H4795" s="26"/>
      <c r="I4795" s="26">
        <v>1200</v>
      </c>
      <c r="J4795" s="26"/>
      <c r="K4795" s="26"/>
      <c r="L4795" s="26"/>
      <c r="M4795" s="26"/>
      <c r="N4795" s="26"/>
      <c r="O4795" s="26"/>
      <c r="P4795" s="26"/>
      <c r="Q4795" s="26"/>
      <c r="R4795" s="26"/>
      <c r="S4795" s="26"/>
      <c r="T4795" s="26"/>
    </row>
    <row r="4796" spans="1:20" x14ac:dyDescent="0.25">
      <c r="A4796" s="2" t="s">
        <v>4493</v>
      </c>
      <c r="B4796" s="10" t="s">
        <v>2064</v>
      </c>
      <c r="C4796" s="10"/>
      <c r="D4796" s="10"/>
      <c r="E4796" s="10"/>
      <c r="F4796" s="10"/>
      <c r="G4796" s="10"/>
      <c r="H4796" s="27">
        <f>+H4794</f>
        <v>1200</v>
      </c>
      <c r="I4796" s="27">
        <f>+I4795</f>
        <v>1200</v>
      </c>
      <c r="J4796" s="27"/>
      <c r="K4796" s="27"/>
      <c r="L4796" s="27"/>
      <c r="M4796" s="27"/>
      <c r="N4796" s="27"/>
      <c r="O4796" s="27"/>
      <c r="P4796" s="27"/>
      <c r="Q4796" s="27"/>
      <c r="R4796" s="27"/>
      <c r="S4796" s="27"/>
      <c r="T4796" s="27"/>
    </row>
    <row r="4797" spans="1:20" x14ac:dyDescent="0.25">
      <c r="A4797" s="2" t="s">
        <v>4493</v>
      </c>
      <c r="B4797" s="33">
        <v>9036320</v>
      </c>
      <c r="C4797" s="35" t="s">
        <v>98</v>
      </c>
      <c r="D4797" s="33" t="s">
        <v>99</v>
      </c>
      <c r="E4797" s="35" t="s">
        <v>100</v>
      </c>
      <c r="F4797" s="10" t="s">
        <v>102</v>
      </c>
      <c r="G4797" s="18" t="s">
        <v>10</v>
      </c>
      <c r="H4797" s="26"/>
      <c r="I4797" s="26"/>
      <c r="J4797" s="26"/>
      <c r="K4797" s="26"/>
      <c r="L4797" s="26"/>
      <c r="M4797" s="26"/>
      <c r="N4797" s="26"/>
      <c r="O4797" s="26">
        <v>350000</v>
      </c>
      <c r="P4797" s="26"/>
      <c r="Q4797" s="26"/>
      <c r="R4797" s="26"/>
      <c r="S4797" s="26"/>
      <c r="T4797" s="26"/>
    </row>
    <row r="4798" spans="1:20" x14ac:dyDescent="0.25">
      <c r="A4798" s="2" t="s">
        <v>4493</v>
      </c>
      <c r="B4798" s="37"/>
      <c r="C4798" s="38"/>
      <c r="D4798" s="37"/>
      <c r="E4798" s="38"/>
      <c r="F4798" s="10" t="s">
        <v>13</v>
      </c>
      <c r="G4798" s="18" t="s">
        <v>10</v>
      </c>
      <c r="H4798" s="26"/>
      <c r="I4798" s="26"/>
      <c r="J4798" s="26"/>
      <c r="K4798" s="26"/>
      <c r="L4798" s="26"/>
      <c r="M4798" s="26"/>
      <c r="N4798" s="26"/>
      <c r="O4798" s="26">
        <v>69500</v>
      </c>
      <c r="P4798" s="26"/>
      <c r="Q4798" s="26"/>
      <c r="R4798" s="26"/>
      <c r="S4798" s="26"/>
      <c r="T4798" s="26"/>
    </row>
    <row r="4799" spans="1:20" x14ac:dyDescent="0.25">
      <c r="A4799" s="2" t="s">
        <v>4493</v>
      </c>
      <c r="B4799" s="34"/>
      <c r="C4799" s="36"/>
      <c r="D4799" s="34"/>
      <c r="E4799" s="36"/>
      <c r="F4799" s="10" t="s">
        <v>66</v>
      </c>
      <c r="G4799" s="18" t="s">
        <v>10</v>
      </c>
      <c r="H4799" s="26"/>
      <c r="I4799" s="26"/>
      <c r="J4799" s="26"/>
      <c r="K4799" s="26"/>
      <c r="L4799" s="26"/>
      <c r="M4799" s="26"/>
      <c r="N4799" s="26">
        <v>419500</v>
      </c>
      <c r="O4799" s="26"/>
      <c r="P4799" s="26"/>
      <c r="Q4799" s="26"/>
      <c r="R4799" s="26"/>
      <c r="S4799" s="26"/>
      <c r="T4799" s="26"/>
    </row>
    <row r="4800" spans="1:20" x14ac:dyDescent="0.25">
      <c r="A4800" s="2" t="s">
        <v>4493</v>
      </c>
      <c r="B4800" s="10" t="s">
        <v>2065</v>
      </c>
      <c r="C4800" s="10"/>
      <c r="D4800" s="10"/>
      <c r="E4800" s="10"/>
      <c r="F4800" s="10"/>
      <c r="G4800" s="10"/>
      <c r="H4800" s="27"/>
      <c r="I4800" s="27"/>
      <c r="J4800" s="27"/>
      <c r="K4800" s="27"/>
      <c r="L4800" s="27"/>
      <c r="M4800" s="27"/>
      <c r="N4800" s="27">
        <f>+N4799</f>
        <v>419500</v>
      </c>
      <c r="O4800" s="27">
        <f>+O4797+O4798</f>
        <v>419500</v>
      </c>
      <c r="P4800" s="27"/>
      <c r="Q4800" s="27"/>
      <c r="R4800" s="27"/>
      <c r="S4800" s="27"/>
      <c r="T4800" s="27"/>
    </row>
    <row r="4801" spans="1:20" x14ac:dyDescent="0.25">
      <c r="A4801" s="2" t="s">
        <v>4493</v>
      </c>
      <c r="B4801" s="33">
        <v>9071336</v>
      </c>
      <c r="C4801" s="35" t="s">
        <v>84</v>
      </c>
      <c r="D4801" s="10" t="s">
        <v>2012</v>
      </c>
      <c r="E4801" s="18" t="s">
        <v>2013</v>
      </c>
      <c r="F4801" s="10" t="s">
        <v>170</v>
      </c>
      <c r="G4801" s="18" t="s">
        <v>610</v>
      </c>
      <c r="H4801" s="26"/>
      <c r="I4801" s="26"/>
      <c r="J4801" s="26"/>
      <c r="K4801" s="26"/>
      <c r="L4801" s="26"/>
      <c r="M4801" s="26"/>
      <c r="N4801" s="26"/>
      <c r="O4801" s="26"/>
      <c r="P4801" s="26">
        <v>553622</v>
      </c>
      <c r="Q4801" s="26"/>
      <c r="R4801" s="26"/>
      <c r="S4801" s="26"/>
      <c r="T4801" s="26"/>
    </row>
    <row r="4802" spans="1:20" x14ac:dyDescent="0.25">
      <c r="A4802" s="2" t="s">
        <v>4493</v>
      </c>
      <c r="B4802" s="37"/>
      <c r="C4802" s="38"/>
      <c r="D4802" s="33" t="s">
        <v>2066</v>
      </c>
      <c r="E4802" s="35" t="s">
        <v>2067</v>
      </c>
      <c r="F4802" s="10" t="s">
        <v>37</v>
      </c>
      <c r="G4802" s="18" t="s">
        <v>610</v>
      </c>
      <c r="H4802" s="26"/>
      <c r="I4802" s="26"/>
      <c r="J4802" s="26"/>
      <c r="K4802" s="26"/>
      <c r="L4802" s="26"/>
      <c r="M4802" s="26"/>
      <c r="N4802" s="26"/>
      <c r="O4802" s="26"/>
      <c r="P4802" s="26">
        <v>450000</v>
      </c>
      <c r="Q4802" s="26"/>
      <c r="R4802" s="26"/>
      <c r="S4802" s="26"/>
      <c r="T4802" s="26"/>
    </row>
    <row r="4803" spans="1:20" x14ac:dyDescent="0.25">
      <c r="A4803" s="2" t="s">
        <v>4493</v>
      </c>
      <c r="B4803" s="37"/>
      <c r="C4803" s="36"/>
      <c r="D4803" s="34"/>
      <c r="E4803" s="36"/>
      <c r="F4803" s="10" t="s">
        <v>18</v>
      </c>
      <c r="G4803" s="18" t="s">
        <v>610</v>
      </c>
      <c r="H4803" s="26"/>
      <c r="I4803" s="26"/>
      <c r="J4803" s="26"/>
      <c r="K4803" s="26"/>
      <c r="L4803" s="26"/>
      <c r="M4803" s="26"/>
      <c r="N4803" s="26"/>
      <c r="O4803" s="26"/>
      <c r="P4803" s="26">
        <v>270000</v>
      </c>
      <c r="Q4803" s="26"/>
      <c r="R4803" s="26"/>
      <c r="S4803" s="26"/>
      <c r="T4803" s="26"/>
    </row>
    <row r="4804" spans="1:20" x14ac:dyDescent="0.25">
      <c r="A4804" s="2" t="s">
        <v>4493</v>
      </c>
      <c r="B4804" s="37"/>
      <c r="C4804" s="18" t="s">
        <v>621</v>
      </c>
      <c r="D4804" s="10" t="s">
        <v>2068</v>
      </c>
      <c r="E4804" s="18" t="s">
        <v>2069</v>
      </c>
      <c r="F4804" s="10" t="s">
        <v>52</v>
      </c>
      <c r="G4804" s="18" t="s">
        <v>610</v>
      </c>
      <c r="H4804" s="26"/>
      <c r="I4804" s="26"/>
      <c r="J4804" s="26"/>
      <c r="K4804" s="26"/>
      <c r="L4804" s="26"/>
      <c r="M4804" s="26"/>
      <c r="N4804" s="26"/>
      <c r="O4804" s="26"/>
      <c r="P4804" s="26"/>
      <c r="Q4804" s="26">
        <v>6273622</v>
      </c>
      <c r="R4804" s="26"/>
      <c r="S4804" s="26"/>
      <c r="T4804" s="26"/>
    </row>
    <row r="4805" spans="1:20" x14ac:dyDescent="0.25">
      <c r="A4805" s="2" t="s">
        <v>4493</v>
      </c>
      <c r="B4805" s="34"/>
      <c r="C4805" s="18" t="s">
        <v>629</v>
      </c>
      <c r="D4805" s="10" t="s">
        <v>1952</v>
      </c>
      <c r="E4805" s="18" t="s">
        <v>1953</v>
      </c>
      <c r="F4805" s="10" t="s">
        <v>24</v>
      </c>
      <c r="G4805" s="18" t="s">
        <v>610</v>
      </c>
      <c r="H4805" s="26"/>
      <c r="I4805" s="26"/>
      <c r="J4805" s="26"/>
      <c r="K4805" s="26"/>
      <c r="L4805" s="26"/>
      <c r="M4805" s="26"/>
      <c r="N4805" s="26"/>
      <c r="O4805" s="26"/>
      <c r="P4805" s="26">
        <v>5000000</v>
      </c>
      <c r="Q4805" s="26"/>
      <c r="R4805" s="26"/>
      <c r="S4805" s="26"/>
      <c r="T4805" s="26"/>
    </row>
    <row r="4806" spans="1:20" x14ac:dyDescent="0.25">
      <c r="A4806" s="2" t="s">
        <v>4493</v>
      </c>
      <c r="B4806" s="10" t="s">
        <v>2070</v>
      </c>
      <c r="C4806" s="10"/>
      <c r="D4806" s="10"/>
      <c r="E4806" s="10"/>
      <c r="F4806" s="10"/>
      <c r="G4806" s="10"/>
      <c r="H4806" s="27"/>
      <c r="I4806" s="27"/>
      <c r="J4806" s="27"/>
      <c r="K4806" s="27"/>
      <c r="L4806" s="27"/>
      <c r="M4806" s="27"/>
      <c r="N4806" s="27"/>
      <c r="O4806" s="27"/>
      <c r="P4806" s="27">
        <f>SUM(P4801:P4805)</f>
        <v>6273622</v>
      </c>
      <c r="Q4806" s="27">
        <f>SUM(Q4801:Q4805)</f>
        <v>6273622</v>
      </c>
      <c r="R4806" s="27"/>
      <c r="S4806" s="27"/>
      <c r="T4806" s="27"/>
    </row>
    <row r="4807" spans="1:20" x14ac:dyDescent="0.25">
      <c r="A4807" s="2" t="s">
        <v>4493</v>
      </c>
      <c r="B4807" s="33">
        <v>9067264</v>
      </c>
      <c r="C4807" s="35" t="s">
        <v>621</v>
      </c>
      <c r="D4807" s="33" t="s">
        <v>622</v>
      </c>
      <c r="E4807" s="35" t="s">
        <v>623</v>
      </c>
      <c r="F4807" s="10" t="s">
        <v>18</v>
      </c>
      <c r="G4807" s="18" t="s">
        <v>610</v>
      </c>
      <c r="H4807" s="26"/>
      <c r="I4807" s="26"/>
      <c r="J4807" s="26"/>
      <c r="K4807" s="26"/>
      <c r="L4807" s="26"/>
      <c r="M4807" s="26"/>
      <c r="N4807" s="26"/>
      <c r="O4807" s="26"/>
      <c r="P4807" s="26"/>
      <c r="Q4807" s="26">
        <v>500000</v>
      </c>
      <c r="R4807" s="26"/>
      <c r="S4807" s="26"/>
      <c r="T4807" s="26"/>
    </row>
    <row r="4808" spans="1:20" x14ac:dyDescent="0.25">
      <c r="A4808" s="2" t="s">
        <v>4493</v>
      </c>
      <c r="B4808" s="37"/>
      <c r="C4808" s="38"/>
      <c r="D4808" s="37"/>
      <c r="E4808" s="38"/>
      <c r="F4808" s="10" t="s">
        <v>96</v>
      </c>
      <c r="G4808" s="18" t="s">
        <v>610</v>
      </c>
      <c r="H4808" s="26"/>
      <c r="I4808" s="26"/>
      <c r="J4808" s="26"/>
      <c r="K4808" s="26"/>
      <c r="L4808" s="26"/>
      <c r="M4808" s="26"/>
      <c r="N4808" s="26"/>
      <c r="O4808" s="26"/>
      <c r="P4808" s="26">
        <v>289131</v>
      </c>
      <c r="Q4808" s="26"/>
      <c r="R4808" s="26"/>
      <c r="S4808" s="26"/>
      <c r="T4808" s="26"/>
    </row>
    <row r="4809" spans="1:20" x14ac:dyDescent="0.25">
      <c r="A4809" s="2" t="s">
        <v>4493</v>
      </c>
      <c r="B4809" s="37"/>
      <c r="C4809" s="38"/>
      <c r="D4809" s="34"/>
      <c r="E4809" s="36"/>
      <c r="F4809" s="10" t="s">
        <v>20</v>
      </c>
      <c r="G4809" s="18" t="s">
        <v>610</v>
      </c>
      <c r="H4809" s="26"/>
      <c r="I4809" s="26"/>
      <c r="J4809" s="26"/>
      <c r="K4809" s="26"/>
      <c r="L4809" s="26"/>
      <c r="M4809" s="26"/>
      <c r="N4809" s="26"/>
      <c r="O4809" s="26"/>
      <c r="P4809" s="26">
        <v>1000000</v>
      </c>
      <c r="Q4809" s="26"/>
      <c r="R4809" s="26"/>
      <c r="S4809" s="26"/>
      <c r="T4809" s="26"/>
    </row>
    <row r="4810" spans="1:20" x14ac:dyDescent="0.25">
      <c r="A4810" s="2" t="s">
        <v>4493</v>
      </c>
      <c r="B4810" s="37"/>
      <c r="C4810" s="38"/>
      <c r="D4810" s="33" t="s">
        <v>1323</v>
      </c>
      <c r="E4810" s="35" t="s">
        <v>1324</v>
      </c>
      <c r="F4810" s="10" t="s">
        <v>128</v>
      </c>
      <c r="G4810" s="18" t="s">
        <v>610</v>
      </c>
      <c r="H4810" s="26"/>
      <c r="I4810" s="26"/>
      <c r="J4810" s="26"/>
      <c r="K4810" s="26"/>
      <c r="L4810" s="26"/>
      <c r="M4810" s="26"/>
      <c r="N4810" s="26"/>
      <c r="O4810" s="26"/>
      <c r="P4810" s="26">
        <v>196422</v>
      </c>
      <c r="Q4810" s="26"/>
      <c r="R4810" s="26"/>
      <c r="S4810" s="26"/>
      <c r="T4810" s="26"/>
    </row>
    <row r="4811" spans="1:20" x14ac:dyDescent="0.25">
      <c r="A4811" s="2" t="s">
        <v>4493</v>
      </c>
      <c r="B4811" s="37"/>
      <c r="C4811" s="38"/>
      <c r="D4811" s="37"/>
      <c r="E4811" s="38"/>
      <c r="F4811" s="10" t="s">
        <v>53</v>
      </c>
      <c r="G4811" s="18" t="s">
        <v>610</v>
      </c>
      <c r="H4811" s="26"/>
      <c r="I4811" s="26"/>
      <c r="J4811" s="26"/>
      <c r="K4811" s="26"/>
      <c r="L4811" s="26"/>
      <c r="M4811" s="26"/>
      <c r="N4811" s="26"/>
      <c r="O4811" s="26"/>
      <c r="P4811" s="26">
        <v>112173</v>
      </c>
      <c r="Q4811" s="26"/>
      <c r="R4811" s="26"/>
      <c r="S4811" s="26"/>
      <c r="T4811" s="26"/>
    </row>
    <row r="4812" spans="1:20" x14ac:dyDescent="0.25">
      <c r="A4812" s="2" t="s">
        <v>4493</v>
      </c>
      <c r="B4812" s="37"/>
      <c r="C4812" s="38"/>
      <c r="D4812" s="37"/>
      <c r="E4812" s="38"/>
      <c r="F4812" s="10" t="s">
        <v>13</v>
      </c>
      <c r="G4812" s="18" t="s">
        <v>610</v>
      </c>
      <c r="H4812" s="26"/>
      <c r="I4812" s="26"/>
      <c r="J4812" s="26"/>
      <c r="K4812" s="26"/>
      <c r="L4812" s="26"/>
      <c r="M4812" s="26"/>
      <c r="N4812" s="26"/>
      <c r="O4812" s="26"/>
      <c r="P4812" s="26">
        <v>526650</v>
      </c>
      <c r="Q4812" s="26"/>
      <c r="R4812" s="26"/>
      <c r="S4812" s="26"/>
      <c r="T4812" s="26"/>
    </row>
    <row r="4813" spans="1:20" x14ac:dyDescent="0.25">
      <c r="A4813" s="2" t="s">
        <v>4493</v>
      </c>
      <c r="B4813" s="37"/>
      <c r="C4813" s="38"/>
      <c r="D4813" s="34"/>
      <c r="E4813" s="36"/>
      <c r="F4813" s="10" t="s">
        <v>496</v>
      </c>
      <c r="G4813" s="18" t="s">
        <v>610</v>
      </c>
      <c r="H4813" s="26"/>
      <c r="I4813" s="26"/>
      <c r="J4813" s="26"/>
      <c r="K4813" s="26"/>
      <c r="L4813" s="26"/>
      <c r="M4813" s="26"/>
      <c r="N4813" s="26"/>
      <c r="O4813" s="26"/>
      <c r="P4813" s="26"/>
      <c r="Q4813" s="26">
        <v>320000</v>
      </c>
      <c r="R4813" s="26"/>
      <c r="S4813" s="26"/>
      <c r="T4813" s="26"/>
    </row>
    <row r="4814" spans="1:20" x14ac:dyDescent="0.25">
      <c r="A4814" s="2" t="s">
        <v>4493</v>
      </c>
      <c r="B4814" s="37"/>
      <c r="C4814" s="38"/>
      <c r="D4814" s="33" t="s">
        <v>2068</v>
      </c>
      <c r="E4814" s="35" t="s">
        <v>2069</v>
      </c>
      <c r="F4814" s="10" t="s">
        <v>52</v>
      </c>
      <c r="G4814" s="18" t="s">
        <v>610</v>
      </c>
      <c r="H4814" s="26"/>
      <c r="I4814" s="26"/>
      <c r="J4814" s="26"/>
      <c r="K4814" s="26"/>
      <c r="L4814" s="26"/>
      <c r="M4814" s="26"/>
      <c r="N4814" s="26"/>
      <c r="O4814" s="26"/>
      <c r="P4814" s="26"/>
      <c r="Q4814" s="26">
        <v>2002818</v>
      </c>
      <c r="R4814" s="26"/>
      <c r="S4814" s="26"/>
      <c r="T4814" s="26"/>
    </row>
    <row r="4815" spans="1:20" x14ac:dyDescent="0.25">
      <c r="A4815" s="2" t="s">
        <v>4493</v>
      </c>
      <c r="B4815" s="37"/>
      <c r="C4815" s="38"/>
      <c r="D4815" s="37"/>
      <c r="E4815" s="38"/>
      <c r="F4815" s="10" t="s">
        <v>187</v>
      </c>
      <c r="G4815" s="18" t="s">
        <v>610</v>
      </c>
      <c r="H4815" s="26"/>
      <c r="I4815" s="26"/>
      <c r="J4815" s="26"/>
      <c r="K4815" s="26"/>
      <c r="L4815" s="26"/>
      <c r="M4815" s="26"/>
      <c r="N4815" s="26"/>
      <c r="O4815" s="26"/>
      <c r="P4815" s="26">
        <v>349099</v>
      </c>
      <c r="Q4815" s="26"/>
      <c r="R4815" s="26"/>
      <c r="S4815" s="26"/>
      <c r="T4815" s="26"/>
    </row>
    <row r="4816" spans="1:20" x14ac:dyDescent="0.25">
      <c r="A4816" s="2" t="s">
        <v>4493</v>
      </c>
      <c r="B4816" s="37"/>
      <c r="C4816" s="38"/>
      <c r="D4816" s="37"/>
      <c r="E4816" s="38"/>
      <c r="F4816" s="10" t="s">
        <v>53</v>
      </c>
      <c r="G4816" s="18" t="s">
        <v>610</v>
      </c>
      <c r="H4816" s="26"/>
      <c r="I4816" s="26"/>
      <c r="J4816" s="26"/>
      <c r="K4816" s="26"/>
      <c r="L4816" s="26"/>
      <c r="M4816" s="26"/>
      <c r="N4816" s="26"/>
      <c r="O4816" s="26"/>
      <c r="P4816" s="26">
        <v>200000</v>
      </c>
      <c r="Q4816" s="26"/>
      <c r="R4816" s="26"/>
      <c r="S4816" s="26"/>
      <c r="T4816" s="26"/>
    </row>
    <row r="4817" spans="1:20" x14ac:dyDescent="0.25">
      <c r="A4817" s="2" t="s">
        <v>4493</v>
      </c>
      <c r="B4817" s="37"/>
      <c r="C4817" s="38"/>
      <c r="D4817" s="37"/>
      <c r="E4817" s="38"/>
      <c r="F4817" s="10" t="s">
        <v>18</v>
      </c>
      <c r="G4817" s="18" t="s">
        <v>610</v>
      </c>
      <c r="H4817" s="26"/>
      <c r="I4817" s="26"/>
      <c r="J4817" s="26"/>
      <c r="K4817" s="26"/>
      <c r="L4817" s="26"/>
      <c r="M4817" s="26"/>
      <c r="N4817" s="26"/>
      <c r="O4817" s="26"/>
      <c r="P4817" s="26">
        <v>19163</v>
      </c>
      <c r="Q4817" s="26"/>
      <c r="R4817" s="26"/>
      <c r="S4817" s="26"/>
      <c r="T4817" s="26"/>
    </row>
    <row r="4818" spans="1:20" x14ac:dyDescent="0.25">
      <c r="A4818" s="2" t="s">
        <v>4493</v>
      </c>
      <c r="B4818" s="34"/>
      <c r="C4818" s="36"/>
      <c r="D4818" s="34"/>
      <c r="E4818" s="36"/>
      <c r="F4818" s="10" t="s">
        <v>20</v>
      </c>
      <c r="G4818" s="18" t="s">
        <v>610</v>
      </c>
      <c r="H4818" s="26"/>
      <c r="I4818" s="26"/>
      <c r="J4818" s="26"/>
      <c r="K4818" s="26"/>
      <c r="L4818" s="26"/>
      <c r="M4818" s="26"/>
      <c r="N4818" s="26"/>
      <c r="O4818" s="26"/>
      <c r="P4818" s="26">
        <v>130180</v>
      </c>
      <c r="Q4818" s="26"/>
      <c r="R4818" s="26"/>
      <c r="S4818" s="26"/>
      <c r="T4818" s="26"/>
    </row>
    <row r="4819" spans="1:20" x14ac:dyDescent="0.25">
      <c r="A4819" s="2" t="s">
        <v>4493</v>
      </c>
      <c r="B4819" s="10" t="s">
        <v>2071</v>
      </c>
      <c r="C4819" s="10"/>
      <c r="D4819" s="10"/>
      <c r="E4819" s="10"/>
      <c r="F4819" s="10"/>
      <c r="G4819" s="10"/>
      <c r="H4819" s="27"/>
      <c r="I4819" s="27"/>
      <c r="J4819" s="27"/>
      <c r="K4819" s="27"/>
      <c r="L4819" s="27"/>
      <c r="M4819" s="27"/>
      <c r="N4819" s="27"/>
      <c r="O4819" s="27"/>
      <c r="P4819" s="27">
        <f>SUM(P4807:P4818)</f>
        <v>2822818</v>
      </c>
      <c r="Q4819" s="27">
        <f>SUM(Q4807:Q4818)</f>
        <v>2822818</v>
      </c>
      <c r="R4819" s="27"/>
      <c r="S4819" s="27"/>
      <c r="T4819" s="27"/>
    </row>
    <row r="4820" spans="1:20" x14ac:dyDescent="0.25">
      <c r="A4820" s="2" t="s">
        <v>4493</v>
      </c>
      <c r="B4820" s="33">
        <v>9054597</v>
      </c>
      <c r="C4820" s="35" t="s">
        <v>109</v>
      </c>
      <c r="D4820" s="33" t="s">
        <v>369</v>
      </c>
      <c r="E4820" s="35" t="s">
        <v>370</v>
      </c>
      <c r="F4820" s="10" t="s">
        <v>18</v>
      </c>
      <c r="G4820" s="18" t="s">
        <v>10</v>
      </c>
      <c r="H4820" s="26"/>
      <c r="I4820" s="26"/>
      <c r="J4820" s="26"/>
      <c r="K4820" s="26"/>
      <c r="L4820" s="26"/>
      <c r="M4820" s="26"/>
      <c r="N4820" s="26"/>
      <c r="O4820" s="26">
        <v>100000</v>
      </c>
      <c r="P4820" s="26"/>
      <c r="Q4820" s="26"/>
      <c r="R4820" s="26"/>
      <c r="S4820" s="26"/>
      <c r="T4820" s="26"/>
    </row>
    <row r="4821" spans="1:20" x14ac:dyDescent="0.25">
      <c r="A4821" s="2" t="s">
        <v>4493</v>
      </c>
      <c r="B4821" s="34"/>
      <c r="C4821" s="36"/>
      <c r="D4821" s="34"/>
      <c r="E4821" s="36"/>
      <c r="F4821" s="10" t="s">
        <v>20</v>
      </c>
      <c r="G4821" s="18" t="s">
        <v>10</v>
      </c>
      <c r="H4821" s="26"/>
      <c r="I4821" s="26"/>
      <c r="J4821" s="26"/>
      <c r="K4821" s="26"/>
      <c r="L4821" s="26"/>
      <c r="M4821" s="26"/>
      <c r="N4821" s="26">
        <v>100000</v>
      </c>
      <c r="O4821" s="26"/>
      <c r="P4821" s="26"/>
      <c r="Q4821" s="26"/>
      <c r="R4821" s="26"/>
      <c r="S4821" s="26"/>
      <c r="T4821" s="26"/>
    </row>
    <row r="4822" spans="1:20" x14ac:dyDescent="0.25">
      <c r="A4822" s="2" t="s">
        <v>4493</v>
      </c>
      <c r="B4822" s="10" t="s">
        <v>2072</v>
      </c>
      <c r="C4822" s="10"/>
      <c r="D4822" s="10"/>
      <c r="E4822" s="10"/>
      <c r="F4822" s="10"/>
      <c r="G4822" s="10"/>
      <c r="H4822" s="27"/>
      <c r="I4822" s="27"/>
      <c r="J4822" s="27"/>
      <c r="K4822" s="27"/>
      <c r="L4822" s="27"/>
      <c r="M4822" s="27"/>
      <c r="N4822" s="27">
        <f>+N4821</f>
        <v>100000</v>
      </c>
      <c r="O4822" s="27">
        <f>+O4820</f>
        <v>100000</v>
      </c>
      <c r="P4822" s="27"/>
      <c r="Q4822" s="27"/>
      <c r="R4822" s="27"/>
      <c r="S4822" s="27"/>
      <c r="T4822" s="27"/>
    </row>
    <row r="4823" spans="1:20" x14ac:dyDescent="0.25">
      <c r="A4823" s="2" t="s">
        <v>4493</v>
      </c>
      <c r="B4823" s="33">
        <v>9101913</v>
      </c>
      <c r="C4823" s="35" t="s">
        <v>271</v>
      </c>
      <c r="D4823" s="33" t="s">
        <v>1474</v>
      </c>
      <c r="E4823" s="35" t="s">
        <v>1475</v>
      </c>
      <c r="F4823" s="10" t="s">
        <v>18</v>
      </c>
      <c r="G4823" s="18" t="s">
        <v>10</v>
      </c>
      <c r="H4823" s="26"/>
      <c r="I4823" s="26"/>
      <c r="J4823" s="26"/>
      <c r="K4823" s="26"/>
      <c r="L4823" s="26"/>
      <c r="M4823" s="26"/>
      <c r="N4823" s="26"/>
      <c r="O4823" s="26">
        <v>832464</v>
      </c>
      <c r="P4823" s="26"/>
      <c r="Q4823" s="26"/>
      <c r="R4823" s="26"/>
      <c r="S4823" s="26"/>
      <c r="T4823" s="26"/>
    </row>
    <row r="4824" spans="1:20" x14ac:dyDescent="0.25">
      <c r="A4824" s="2" t="s">
        <v>4493</v>
      </c>
      <c r="B4824" s="37"/>
      <c r="C4824" s="38"/>
      <c r="D4824" s="37"/>
      <c r="E4824" s="38"/>
      <c r="F4824" s="10" t="s">
        <v>77</v>
      </c>
      <c r="G4824" s="18" t="s">
        <v>10</v>
      </c>
      <c r="H4824" s="26"/>
      <c r="I4824" s="26"/>
      <c r="J4824" s="26"/>
      <c r="K4824" s="26"/>
      <c r="L4824" s="26"/>
      <c r="M4824" s="26"/>
      <c r="N4824" s="26">
        <v>468409</v>
      </c>
      <c r="O4824" s="26"/>
      <c r="P4824" s="26"/>
      <c r="Q4824" s="26"/>
      <c r="R4824" s="26"/>
      <c r="S4824" s="26"/>
      <c r="T4824" s="26"/>
    </row>
    <row r="4825" spans="1:20" x14ac:dyDescent="0.25">
      <c r="A4825" s="2" t="s">
        <v>4493</v>
      </c>
      <c r="B4825" s="34"/>
      <c r="C4825" s="36"/>
      <c r="D4825" s="34"/>
      <c r="E4825" s="36"/>
      <c r="F4825" s="10" t="s">
        <v>24</v>
      </c>
      <c r="G4825" s="18" t="s">
        <v>10</v>
      </c>
      <c r="H4825" s="26"/>
      <c r="I4825" s="26"/>
      <c r="J4825" s="26"/>
      <c r="K4825" s="26"/>
      <c r="L4825" s="26"/>
      <c r="M4825" s="26"/>
      <c r="N4825" s="26">
        <v>364055</v>
      </c>
      <c r="O4825" s="26"/>
      <c r="P4825" s="26"/>
      <c r="Q4825" s="26"/>
      <c r="R4825" s="26"/>
      <c r="S4825" s="26"/>
      <c r="T4825" s="26"/>
    </row>
    <row r="4826" spans="1:20" x14ac:dyDescent="0.25">
      <c r="A4826" s="2" t="s">
        <v>4493</v>
      </c>
      <c r="B4826" s="10" t="s">
        <v>2073</v>
      </c>
      <c r="C4826" s="10"/>
      <c r="D4826" s="10"/>
      <c r="E4826" s="10"/>
      <c r="F4826" s="10"/>
      <c r="G4826" s="10"/>
      <c r="H4826" s="27"/>
      <c r="I4826" s="27"/>
      <c r="J4826" s="27"/>
      <c r="K4826" s="27"/>
      <c r="L4826" s="27"/>
      <c r="M4826" s="27"/>
      <c r="N4826" s="27">
        <f>SUM(N4823:N4825)</f>
        <v>832464</v>
      </c>
      <c r="O4826" s="27">
        <f>SUM(O4823:O4825)</f>
        <v>832464</v>
      </c>
      <c r="P4826" s="27"/>
      <c r="Q4826" s="27"/>
      <c r="R4826" s="27"/>
      <c r="S4826" s="27"/>
      <c r="T4826" s="27"/>
    </row>
    <row r="4827" spans="1:20" x14ac:dyDescent="0.25">
      <c r="A4827" s="2" t="s">
        <v>4493</v>
      </c>
      <c r="B4827" s="33">
        <v>9081095</v>
      </c>
      <c r="C4827" s="35" t="s">
        <v>6</v>
      </c>
      <c r="D4827" s="33" t="s">
        <v>7</v>
      </c>
      <c r="E4827" s="35" t="s">
        <v>8</v>
      </c>
      <c r="F4827" s="10" t="s">
        <v>44</v>
      </c>
      <c r="G4827" s="18" t="s">
        <v>10</v>
      </c>
      <c r="H4827" s="26"/>
      <c r="I4827" s="26"/>
      <c r="J4827" s="26"/>
      <c r="K4827" s="26"/>
      <c r="L4827" s="26"/>
      <c r="M4827" s="26"/>
      <c r="N4827" s="26"/>
      <c r="O4827" s="26">
        <v>120000</v>
      </c>
      <c r="P4827" s="26"/>
      <c r="Q4827" s="26"/>
      <c r="R4827" s="26"/>
      <c r="S4827" s="26"/>
      <c r="T4827" s="26"/>
    </row>
    <row r="4828" spans="1:20" x14ac:dyDescent="0.25">
      <c r="A4828" s="2" t="s">
        <v>4493</v>
      </c>
      <c r="B4828" s="37"/>
      <c r="C4828" s="38"/>
      <c r="D4828" s="37"/>
      <c r="E4828" s="38"/>
      <c r="F4828" s="10" t="s">
        <v>47</v>
      </c>
      <c r="G4828" s="18" t="s">
        <v>10</v>
      </c>
      <c r="H4828" s="26"/>
      <c r="I4828" s="26"/>
      <c r="J4828" s="26"/>
      <c r="K4828" s="26"/>
      <c r="L4828" s="26"/>
      <c r="M4828" s="26"/>
      <c r="N4828" s="26">
        <v>121000</v>
      </c>
      <c r="O4828" s="26"/>
      <c r="P4828" s="26"/>
      <c r="Q4828" s="26"/>
      <c r="R4828" s="26"/>
      <c r="S4828" s="26"/>
      <c r="T4828" s="26"/>
    </row>
    <row r="4829" spans="1:20" x14ac:dyDescent="0.25">
      <c r="A4829" s="2" t="s">
        <v>4493</v>
      </c>
      <c r="B4829" s="37"/>
      <c r="C4829" s="38"/>
      <c r="D4829" s="37"/>
      <c r="E4829" s="38"/>
      <c r="F4829" s="10" t="s">
        <v>13</v>
      </c>
      <c r="G4829" s="18" t="s">
        <v>10</v>
      </c>
      <c r="H4829" s="26"/>
      <c r="I4829" s="26"/>
      <c r="J4829" s="26"/>
      <c r="K4829" s="26"/>
      <c r="L4829" s="26"/>
      <c r="M4829" s="26"/>
      <c r="N4829" s="26"/>
      <c r="O4829" s="26">
        <v>50000</v>
      </c>
      <c r="P4829" s="26"/>
      <c r="Q4829" s="26"/>
      <c r="R4829" s="26"/>
      <c r="S4829" s="26"/>
      <c r="T4829" s="26"/>
    </row>
    <row r="4830" spans="1:20" x14ac:dyDescent="0.25">
      <c r="A4830" s="2" t="s">
        <v>4493</v>
      </c>
      <c r="B4830" s="37"/>
      <c r="C4830" s="38"/>
      <c r="D4830" s="37"/>
      <c r="E4830" s="38"/>
      <c r="F4830" s="10" t="s">
        <v>18</v>
      </c>
      <c r="G4830" s="18" t="s">
        <v>10</v>
      </c>
      <c r="H4830" s="26"/>
      <c r="I4830" s="26"/>
      <c r="J4830" s="26"/>
      <c r="K4830" s="26"/>
      <c r="L4830" s="26"/>
      <c r="M4830" s="26"/>
      <c r="N4830" s="26"/>
      <c r="O4830" s="26">
        <v>200000</v>
      </c>
      <c r="P4830" s="26"/>
      <c r="Q4830" s="26"/>
      <c r="R4830" s="26"/>
      <c r="S4830" s="26"/>
      <c r="T4830" s="26"/>
    </row>
    <row r="4831" spans="1:20" x14ac:dyDescent="0.25">
      <c r="A4831" s="2" t="s">
        <v>4493</v>
      </c>
      <c r="B4831" s="37"/>
      <c r="C4831" s="38"/>
      <c r="D4831" s="37"/>
      <c r="E4831" s="38"/>
      <c r="F4831" s="10" t="s">
        <v>19</v>
      </c>
      <c r="G4831" s="18" t="s">
        <v>10</v>
      </c>
      <c r="H4831" s="26"/>
      <c r="I4831" s="26"/>
      <c r="J4831" s="26"/>
      <c r="K4831" s="26"/>
      <c r="L4831" s="26"/>
      <c r="M4831" s="26"/>
      <c r="N4831" s="26"/>
      <c r="O4831" s="26">
        <v>1000</v>
      </c>
      <c r="P4831" s="26"/>
      <c r="Q4831" s="26"/>
      <c r="R4831" s="26"/>
      <c r="S4831" s="26"/>
      <c r="T4831" s="26"/>
    </row>
    <row r="4832" spans="1:20" x14ac:dyDescent="0.25">
      <c r="A4832" s="2" t="s">
        <v>4493</v>
      </c>
      <c r="B4832" s="34"/>
      <c r="C4832" s="36"/>
      <c r="D4832" s="34"/>
      <c r="E4832" s="36"/>
      <c r="F4832" s="10" t="s">
        <v>24</v>
      </c>
      <c r="G4832" s="18" t="s">
        <v>10</v>
      </c>
      <c r="H4832" s="26"/>
      <c r="I4832" s="26"/>
      <c r="J4832" s="26"/>
      <c r="K4832" s="26"/>
      <c r="L4832" s="26"/>
      <c r="M4832" s="26"/>
      <c r="N4832" s="26">
        <v>250000</v>
      </c>
      <c r="O4832" s="26"/>
      <c r="P4832" s="26"/>
      <c r="Q4832" s="26"/>
      <c r="R4832" s="26"/>
      <c r="S4832" s="26"/>
      <c r="T4832" s="26"/>
    </row>
    <row r="4833" spans="1:20" x14ac:dyDescent="0.25">
      <c r="A4833" s="2" t="s">
        <v>4493</v>
      </c>
      <c r="B4833" s="10" t="s">
        <v>2074</v>
      </c>
      <c r="C4833" s="10"/>
      <c r="D4833" s="10"/>
      <c r="E4833" s="10"/>
      <c r="F4833" s="10"/>
      <c r="G4833" s="10"/>
      <c r="H4833" s="27"/>
      <c r="I4833" s="27"/>
      <c r="J4833" s="27"/>
      <c r="K4833" s="27"/>
      <c r="L4833" s="27"/>
      <c r="M4833" s="27"/>
      <c r="N4833" s="27">
        <f>SUM(N4827:N4832)</f>
        <v>371000</v>
      </c>
      <c r="O4833" s="27">
        <f>SUM(O4827:O4832)</f>
        <v>371000</v>
      </c>
      <c r="P4833" s="27"/>
      <c r="Q4833" s="27"/>
      <c r="R4833" s="27"/>
      <c r="S4833" s="27"/>
      <c r="T4833" s="27"/>
    </row>
    <row r="4834" spans="1:20" x14ac:dyDescent="0.25">
      <c r="A4834" s="2" t="s">
        <v>4493</v>
      </c>
      <c r="B4834" s="33">
        <v>9051431</v>
      </c>
      <c r="C4834" s="35" t="s">
        <v>520</v>
      </c>
      <c r="D4834" s="33" t="s">
        <v>2075</v>
      </c>
      <c r="E4834" s="35" t="s">
        <v>2076</v>
      </c>
      <c r="F4834" s="10" t="s">
        <v>44</v>
      </c>
      <c r="G4834" s="18" t="s">
        <v>10</v>
      </c>
      <c r="H4834" s="26"/>
      <c r="I4834" s="26"/>
      <c r="J4834" s="26"/>
      <c r="K4834" s="26"/>
      <c r="L4834" s="26"/>
      <c r="M4834" s="26"/>
      <c r="N4834" s="26">
        <v>3261193</v>
      </c>
      <c r="O4834" s="26"/>
      <c r="P4834" s="26"/>
      <c r="Q4834" s="26"/>
      <c r="R4834" s="26"/>
      <c r="S4834" s="26"/>
      <c r="T4834" s="26"/>
    </row>
    <row r="4835" spans="1:20" x14ac:dyDescent="0.25">
      <c r="A4835" s="2" t="s">
        <v>4493</v>
      </c>
      <c r="B4835" s="34"/>
      <c r="C4835" s="36"/>
      <c r="D4835" s="34"/>
      <c r="E4835" s="36"/>
      <c r="F4835" s="10" t="s">
        <v>47</v>
      </c>
      <c r="G4835" s="18" t="s">
        <v>10</v>
      </c>
      <c r="H4835" s="26"/>
      <c r="I4835" s="26"/>
      <c r="J4835" s="26"/>
      <c r="K4835" s="26"/>
      <c r="L4835" s="26"/>
      <c r="M4835" s="26"/>
      <c r="N4835" s="26"/>
      <c r="O4835" s="26">
        <v>3261193</v>
      </c>
      <c r="P4835" s="26"/>
      <c r="Q4835" s="26"/>
      <c r="R4835" s="26"/>
      <c r="S4835" s="26"/>
      <c r="T4835" s="26"/>
    </row>
    <row r="4836" spans="1:20" x14ac:dyDescent="0.25">
      <c r="A4836" s="2" t="s">
        <v>4493</v>
      </c>
      <c r="B4836" s="10" t="s">
        <v>2077</v>
      </c>
      <c r="C4836" s="10"/>
      <c r="D4836" s="10"/>
      <c r="E4836" s="10"/>
      <c r="F4836" s="10"/>
      <c r="G4836" s="10"/>
      <c r="H4836" s="27"/>
      <c r="I4836" s="27"/>
      <c r="J4836" s="27"/>
      <c r="K4836" s="27"/>
      <c r="L4836" s="27"/>
      <c r="M4836" s="27"/>
      <c r="N4836" s="27">
        <f>+N4834</f>
        <v>3261193</v>
      </c>
      <c r="O4836" s="27">
        <f>+O4835</f>
        <v>3261193</v>
      </c>
      <c r="P4836" s="27"/>
      <c r="Q4836" s="27"/>
      <c r="R4836" s="27"/>
      <c r="S4836" s="27"/>
      <c r="T4836" s="27"/>
    </row>
    <row r="4837" spans="1:20" x14ac:dyDescent="0.25">
      <c r="A4837" s="2" t="s">
        <v>4493</v>
      </c>
      <c r="B4837" s="33">
        <v>9063750</v>
      </c>
      <c r="C4837" s="35" t="s">
        <v>177</v>
      </c>
      <c r="D4837" s="33" t="s">
        <v>832</v>
      </c>
      <c r="E4837" s="35" t="s">
        <v>833</v>
      </c>
      <c r="F4837" s="10" t="s">
        <v>44</v>
      </c>
      <c r="G4837" s="18" t="s">
        <v>10</v>
      </c>
      <c r="H4837" s="26"/>
      <c r="I4837" s="26"/>
      <c r="J4837" s="26"/>
      <c r="K4837" s="26"/>
      <c r="L4837" s="26"/>
      <c r="M4837" s="26"/>
      <c r="N4837" s="26">
        <v>10000</v>
      </c>
      <c r="O4837" s="26"/>
      <c r="P4837" s="26"/>
      <c r="Q4837" s="26"/>
      <c r="R4837" s="26"/>
      <c r="S4837" s="26"/>
      <c r="T4837" s="26"/>
    </row>
    <row r="4838" spans="1:20" x14ac:dyDescent="0.25">
      <c r="A4838" s="2" t="s">
        <v>4493</v>
      </c>
      <c r="B4838" s="37"/>
      <c r="C4838" s="38"/>
      <c r="D4838" s="37"/>
      <c r="E4838" s="38"/>
      <c r="F4838" s="10" t="s">
        <v>47</v>
      </c>
      <c r="G4838" s="18" t="s">
        <v>10</v>
      </c>
      <c r="H4838" s="26"/>
      <c r="I4838" s="26"/>
      <c r="J4838" s="26"/>
      <c r="K4838" s="26"/>
      <c r="L4838" s="26"/>
      <c r="M4838" s="26"/>
      <c r="N4838" s="26">
        <v>82000</v>
      </c>
      <c r="O4838" s="26"/>
      <c r="P4838" s="26"/>
      <c r="Q4838" s="26"/>
      <c r="R4838" s="26"/>
      <c r="S4838" s="26"/>
      <c r="T4838" s="26"/>
    </row>
    <row r="4839" spans="1:20" x14ac:dyDescent="0.25">
      <c r="A4839" s="2" t="s">
        <v>4493</v>
      </c>
      <c r="B4839" s="34"/>
      <c r="C4839" s="36"/>
      <c r="D4839" s="34"/>
      <c r="E4839" s="36"/>
      <c r="F4839" s="10" t="s">
        <v>187</v>
      </c>
      <c r="G4839" s="18" t="s">
        <v>10</v>
      </c>
      <c r="H4839" s="26"/>
      <c r="I4839" s="26"/>
      <c r="J4839" s="26"/>
      <c r="K4839" s="26"/>
      <c r="L4839" s="26"/>
      <c r="M4839" s="26"/>
      <c r="N4839" s="26"/>
      <c r="O4839" s="26">
        <v>92000</v>
      </c>
      <c r="P4839" s="26"/>
      <c r="Q4839" s="26"/>
      <c r="R4839" s="26"/>
      <c r="S4839" s="26"/>
      <c r="T4839" s="26"/>
    </row>
    <row r="4840" spans="1:20" x14ac:dyDescent="0.25">
      <c r="A4840" s="2" t="s">
        <v>4493</v>
      </c>
      <c r="B4840" s="10" t="s">
        <v>2078</v>
      </c>
      <c r="C4840" s="10"/>
      <c r="D4840" s="10"/>
      <c r="E4840" s="10"/>
      <c r="F4840" s="10"/>
      <c r="G4840" s="10"/>
      <c r="H4840" s="27"/>
      <c r="I4840" s="27"/>
      <c r="J4840" s="27"/>
      <c r="K4840" s="27"/>
      <c r="L4840" s="27"/>
      <c r="M4840" s="27"/>
      <c r="N4840" s="27">
        <f>+N4837+N4838</f>
        <v>92000</v>
      </c>
      <c r="O4840" s="27">
        <f>+O4839</f>
        <v>92000</v>
      </c>
      <c r="P4840" s="27"/>
      <c r="Q4840" s="27"/>
      <c r="R4840" s="27"/>
      <c r="S4840" s="27"/>
      <c r="T4840" s="27"/>
    </row>
    <row r="4841" spans="1:20" x14ac:dyDescent="0.25">
      <c r="A4841" s="2" t="s">
        <v>4493</v>
      </c>
      <c r="B4841" s="33">
        <v>9067757</v>
      </c>
      <c r="C4841" s="35" t="s">
        <v>578</v>
      </c>
      <c r="D4841" s="33" t="s">
        <v>788</v>
      </c>
      <c r="E4841" s="35" t="s">
        <v>789</v>
      </c>
      <c r="F4841" s="10" t="s">
        <v>187</v>
      </c>
      <c r="G4841" s="18" t="s">
        <v>10</v>
      </c>
      <c r="H4841" s="26"/>
      <c r="I4841" s="26"/>
      <c r="J4841" s="26"/>
      <c r="K4841" s="26"/>
      <c r="L4841" s="26"/>
      <c r="M4841" s="26"/>
      <c r="N4841" s="26"/>
      <c r="O4841" s="26">
        <v>1675658</v>
      </c>
      <c r="P4841" s="26"/>
      <c r="Q4841" s="26"/>
      <c r="R4841" s="26"/>
      <c r="S4841" s="26"/>
      <c r="T4841" s="26"/>
    </row>
    <row r="4842" spans="1:20" x14ac:dyDescent="0.25">
      <c r="A4842" s="2" t="s">
        <v>4493</v>
      </c>
      <c r="B4842" s="37"/>
      <c r="C4842" s="38"/>
      <c r="D4842" s="37"/>
      <c r="E4842" s="38"/>
      <c r="F4842" s="10" t="s">
        <v>53</v>
      </c>
      <c r="G4842" s="18" t="s">
        <v>10</v>
      </c>
      <c r="H4842" s="26"/>
      <c r="I4842" s="26"/>
      <c r="J4842" s="26"/>
      <c r="K4842" s="26"/>
      <c r="L4842" s="26"/>
      <c r="M4842" s="26"/>
      <c r="N4842" s="26">
        <v>1320000</v>
      </c>
      <c r="O4842" s="26"/>
      <c r="P4842" s="26"/>
      <c r="Q4842" s="26"/>
      <c r="R4842" s="26"/>
      <c r="S4842" s="26"/>
      <c r="T4842" s="26"/>
    </row>
    <row r="4843" spans="1:20" x14ac:dyDescent="0.25">
      <c r="A4843" s="2" t="s">
        <v>4493</v>
      </c>
      <c r="B4843" s="34"/>
      <c r="C4843" s="36"/>
      <c r="D4843" s="34"/>
      <c r="E4843" s="36"/>
      <c r="F4843" s="10" t="s">
        <v>13</v>
      </c>
      <c r="G4843" s="18" t="s">
        <v>10</v>
      </c>
      <c r="H4843" s="26"/>
      <c r="I4843" s="26"/>
      <c r="J4843" s="26"/>
      <c r="K4843" s="26"/>
      <c r="L4843" s="26"/>
      <c r="M4843" s="26"/>
      <c r="N4843" s="26">
        <v>355658</v>
      </c>
      <c r="O4843" s="26"/>
      <c r="P4843" s="26"/>
      <c r="Q4843" s="26"/>
      <c r="R4843" s="26"/>
      <c r="S4843" s="26"/>
      <c r="T4843" s="26"/>
    </row>
    <row r="4844" spans="1:20" x14ac:dyDescent="0.25">
      <c r="A4844" s="2" t="s">
        <v>4493</v>
      </c>
      <c r="B4844" s="10" t="s">
        <v>2079</v>
      </c>
      <c r="C4844" s="10"/>
      <c r="D4844" s="10"/>
      <c r="E4844" s="10"/>
      <c r="F4844" s="10"/>
      <c r="G4844" s="10"/>
      <c r="H4844" s="27"/>
      <c r="I4844" s="27"/>
      <c r="J4844" s="27"/>
      <c r="K4844" s="27"/>
      <c r="L4844" s="27"/>
      <c r="M4844" s="27"/>
      <c r="N4844" s="27">
        <f>+N4842+N4843</f>
        <v>1675658</v>
      </c>
      <c r="O4844" s="27">
        <f>+O4841</f>
        <v>1675658</v>
      </c>
      <c r="P4844" s="27"/>
      <c r="Q4844" s="27"/>
      <c r="R4844" s="27"/>
      <c r="S4844" s="27"/>
      <c r="T4844" s="27"/>
    </row>
    <row r="4845" spans="1:20" x14ac:dyDescent="0.25">
      <c r="A4845" s="2" t="s">
        <v>4493</v>
      </c>
      <c r="B4845" s="33">
        <v>9073702</v>
      </c>
      <c r="C4845" s="35" t="s">
        <v>352</v>
      </c>
      <c r="D4845" s="33" t="s">
        <v>1248</v>
      </c>
      <c r="E4845" s="35" t="s">
        <v>1249</v>
      </c>
      <c r="F4845" s="10" t="s">
        <v>20</v>
      </c>
      <c r="G4845" s="18" t="s">
        <v>10</v>
      </c>
      <c r="H4845" s="26"/>
      <c r="I4845" s="26"/>
      <c r="J4845" s="26"/>
      <c r="K4845" s="26"/>
      <c r="L4845" s="26"/>
      <c r="M4845" s="26"/>
      <c r="N4845" s="26">
        <v>828000</v>
      </c>
      <c r="O4845" s="26"/>
      <c r="P4845" s="26"/>
      <c r="Q4845" s="26"/>
      <c r="R4845" s="26"/>
      <c r="S4845" s="26"/>
      <c r="T4845" s="26"/>
    </row>
    <row r="4846" spans="1:20" x14ac:dyDescent="0.25">
      <c r="A4846" s="2" t="s">
        <v>4493</v>
      </c>
      <c r="B4846" s="34"/>
      <c r="C4846" s="36"/>
      <c r="D4846" s="34"/>
      <c r="E4846" s="36"/>
      <c r="F4846" s="10" t="s">
        <v>24</v>
      </c>
      <c r="G4846" s="18" t="s">
        <v>10</v>
      </c>
      <c r="H4846" s="26"/>
      <c r="I4846" s="26"/>
      <c r="J4846" s="26"/>
      <c r="K4846" s="26"/>
      <c r="L4846" s="26"/>
      <c r="M4846" s="26"/>
      <c r="N4846" s="26"/>
      <c r="O4846" s="26">
        <v>828000</v>
      </c>
      <c r="P4846" s="26"/>
      <c r="Q4846" s="26"/>
      <c r="R4846" s="26"/>
      <c r="S4846" s="26"/>
      <c r="T4846" s="26"/>
    </row>
    <row r="4847" spans="1:20" x14ac:dyDescent="0.25">
      <c r="A4847" s="2" t="s">
        <v>4493</v>
      </c>
      <c r="B4847" s="10" t="s">
        <v>2080</v>
      </c>
      <c r="C4847" s="10"/>
      <c r="D4847" s="10"/>
      <c r="E4847" s="10"/>
      <c r="F4847" s="10"/>
      <c r="G4847" s="10"/>
      <c r="H4847" s="27"/>
      <c r="I4847" s="27"/>
      <c r="J4847" s="27"/>
      <c r="K4847" s="27"/>
      <c r="L4847" s="27"/>
      <c r="M4847" s="27"/>
      <c r="N4847" s="27">
        <f>+N4845</f>
        <v>828000</v>
      </c>
      <c r="O4847" s="27">
        <f>+O4846</f>
        <v>828000</v>
      </c>
      <c r="P4847" s="27"/>
      <c r="Q4847" s="27"/>
      <c r="R4847" s="27"/>
      <c r="S4847" s="27"/>
      <c r="T4847" s="27"/>
    </row>
    <row r="4848" spans="1:20" x14ac:dyDescent="0.25">
      <c r="A4848" s="2" t="s">
        <v>4493</v>
      </c>
      <c r="B4848" s="33">
        <v>9084673</v>
      </c>
      <c r="C4848" s="35" t="s">
        <v>118</v>
      </c>
      <c r="D4848" s="33" t="s">
        <v>119</v>
      </c>
      <c r="E4848" s="35" t="s">
        <v>120</v>
      </c>
      <c r="F4848" s="10" t="s">
        <v>9</v>
      </c>
      <c r="G4848" s="18" t="s">
        <v>10</v>
      </c>
      <c r="H4848" s="26"/>
      <c r="I4848" s="26"/>
      <c r="J4848" s="26"/>
      <c r="K4848" s="26"/>
      <c r="L4848" s="26"/>
      <c r="M4848" s="26"/>
      <c r="N4848" s="26">
        <v>294673</v>
      </c>
      <c r="O4848" s="26"/>
      <c r="P4848" s="26"/>
      <c r="Q4848" s="26"/>
      <c r="R4848" s="26"/>
      <c r="S4848" s="26"/>
      <c r="T4848" s="26"/>
    </row>
    <row r="4849" spans="1:20" x14ac:dyDescent="0.25">
      <c r="A4849" s="2" t="s">
        <v>4493</v>
      </c>
      <c r="B4849" s="37"/>
      <c r="C4849" s="38"/>
      <c r="D4849" s="37"/>
      <c r="E4849" s="38"/>
      <c r="F4849" s="10" t="s">
        <v>334</v>
      </c>
      <c r="G4849" s="18" t="s">
        <v>10</v>
      </c>
      <c r="H4849" s="26"/>
      <c r="I4849" s="26"/>
      <c r="J4849" s="26"/>
      <c r="K4849" s="26"/>
      <c r="L4849" s="26"/>
      <c r="M4849" s="26"/>
      <c r="N4849" s="26">
        <v>81000</v>
      </c>
      <c r="O4849" s="26"/>
      <c r="P4849" s="26"/>
      <c r="Q4849" s="26"/>
      <c r="R4849" s="26"/>
      <c r="S4849" s="26"/>
      <c r="T4849" s="26"/>
    </row>
    <row r="4850" spans="1:20" x14ac:dyDescent="0.25">
      <c r="A4850" s="2" t="s">
        <v>4493</v>
      </c>
      <c r="B4850" s="37"/>
      <c r="C4850" s="38"/>
      <c r="D4850" s="37"/>
      <c r="E4850" s="38"/>
      <c r="F4850" s="10" t="s">
        <v>20</v>
      </c>
      <c r="G4850" s="18" t="s">
        <v>10</v>
      </c>
      <c r="H4850" s="26"/>
      <c r="I4850" s="26"/>
      <c r="J4850" s="26"/>
      <c r="K4850" s="26"/>
      <c r="L4850" s="26"/>
      <c r="M4850" s="26"/>
      <c r="N4850" s="26"/>
      <c r="O4850" s="26">
        <v>217632</v>
      </c>
      <c r="P4850" s="26"/>
      <c r="Q4850" s="26"/>
      <c r="R4850" s="26"/>
      <c r="S4850" s="26"/>
      <c r="T4850" s="26"/>
    </row>
    <row r="4851" spans="1:20" x14ac:dyDescent="0.25">
      <c r="A4851" s="2" t="s">
        <v>4493</v>
      </c>
      <c r="B4851" s="37"/>
      <c r="C4851" s="38"/>
      <c r="D4851" s="37"/>
      <c r="E4851" s="38"/>
      <c r="F4851" s="10" t="s">
        <v>82</v>
      </c>
      <c r="G4851" s="18" t="s">
        <v>10</v>
      </c>
      <c r="H4851" s="26"/>
      <c r="I4851" s="26"/>
      <c r="J4851" s="26"/>
      <c r="K4851" s="26"/>
      <c r="L4851" s="26"/>
      <c r="M4851" s="26"/>
      <c r="N4851" s="26"/>
      <c r="O4851" s="26">
        <v>113040</v>
      </c>
      <c r="P4851" s="26"/>
      <c r="Q4851" s="26"/>
      <c r="R4851" s="26"/>
      <c r="S4851" s="26"/>
      <c r="T4851" s="26"/>
    </row>
    <row r="4852" spans="1:20" x14ac:dyDescent="0.25">
      <c r="A4852" s="2" t="s">
        <v>4493</v>
      </c>
      <c r="B4852" s="34"/>
      <c r="C4852" s="36"/>
      <c r="D4852" s="34"/>
      <c r="E4852" s="36"/>
      <c r="F4852" s="10" t="s">
        <v>444</v>
      </c>
      <c r="G4852" s="18" t="s">
        <v>10</v>
      </c>
      <c r="H4852" s="26"/>
      <c r="I4852" s="26"/>
      <c r="J4852" s="26"/>
      <c r="K4852" s="26"/>
      <c r="L4852" s="26"/>
      <c r="M4852" s="26"/>
      <c r="N4852" s="26"/>
      <c r="O4852" s="26">
        <v>45001</v>
      </c>
      <c r="P4852" s="26"/>
      <c r="Q4852" s="26"/>
      <c r="R4852" s="26"/>
      <c r="S4852" s="26"/>
      <c r="T4852" s="26"/>
    </row>
    <row r="4853" spans="1:20" x14ac:dyDescent="0.25">
      <c r="A4853" s="2" t="s">
        <v>4493</v>
      </c>
      <c r="B4853" s="10" t="s">
        <v>2081</v>
      </c>
      <c r="C4853" s="10"/>
      <c r="D4853" s="10"/>
      <c r="E4853" s="10"/>
      <c r="F4853" s="10"/>
      <c r="G4853" s="10"/>
      <c r="H4853" s="27"/>
      <c r="I4853" s="27"/>
      <c r="J4853" s="27"/>
      <c r="K4853" s="27"/>
      <c r="L4853" s="27"/>
      <c r="M4853" s="27"/>
      <c r="N4853" s="27">
        <f>SUM(N4848:N4852)</f>
        <v>375673</v>
      </c>
      <c r="O4853" s="27">
        <f>SUM(O4848:O4852)</f>
        <v>375673</v>
      </c>
      <c r="P4853" s="27"/>
      <c r="Q4853" s="27"/>
      <c r="R4853" s="27"/>
      <c r="S4853" s="27"/>
      <c r="T4853" s="27"/>
    </row>
    <row r="4854" spans="1:20" x14ac:dyDescent="0.25">
      <c r="A4854" s="2" t="s">
        <v>4493</v>
      </c>
      <c r="B4854" s="33">
        <v>9077977</v>
      </c>
      <c r="C4854" s="35" t="s">
        <v>625</v>
      </c>
      <c r="D4854" s="33" t="s">
        <v>961</v>
      </c>
      <c r="E4854" s="35" t="s">
        <v>962</v>
      </c>
      <c r="F4854" s="10" t="s">
        <v>52</v>
      </c>
      <c r="G4854" s="18" t="s">
        <v>10</v>
      </c>
      <c r="H4854" s="26"/>
      <c r="I4854" s="26"/>
      <c r="J4854" s="26"/>
      <c r="K4854" s="26"/>
      <c r="L4854" s="26"/>
      <c r="M4854" s="26"/>
      <c r="N4854" s="26"/>
      <c r="O4854" s="26">
        <v>150000</v>
      </c>
      <c r="P4854" s="26"/>
      <c r="Q4854" s="26"/>
      <c r="R4854" s="26"/>
      <c r="S4854" s="26"/>
      <c r="T4854" s="26"/>
    </row>
    <row r="4855" spans="1:20" x14ac:dyDescent="0.25">
      <c r="A4855" s="2" t="s">
        <v>4493</v>
      </c>
      <c r="B4855" s="37"/>
      <c r="C4855" s="38"/>
      <c r="D4855" s="37"/>
      <c r="E4855" s="38"/>
      <c r="F4855" s="10" t="s">
        <v>128</v>
      </c>
      <c r="G4855" s="18" t="s">
        <v>10</v>
      </c>
      <c r="H4855" s="26"/>
      <c r="I4855" s="26"/>
      <c r="J4855" s="26"/>
      <c r="K4855" s="26"/>
      <c r="L4855" s="26"/>
      <c r="M4855" s="26"/>
      <c r="N4855" s="26"/>
      <c r="O4855" s="26">
        <v>50000</v>
      </c>
      <c r="P4855" s="26"/>
      <c r="Q4855" s="26"/>
      <c r="R4855" s="26"/>
      <c r="S4855" s="26"/>
      <c r="T4855" s="26"/>
    </row>
    <row r="4856" spans="1:20" x14ac:dyDescent="0.25">
      <c r="A4856" s="2" t="s">
        <v>4493</v>
      </c>
      <c r="B4856" s="37"/>
      <c r="C4856" s="38"/>
      <c r="D4856" s="37"/>
      <c r="E4856" s="38"/>
      <c r="F4856" s="10" t="s">
        <v>9</v>
      </c>
      <c r="G4856" s="18" t="s">
        <v>10</v>
      </c>
      <c r="H4856" s="26"/>
      <c r="I4856" s="26"/>
      <c r="J4856" s="26"/>
      <c r="K4856" s="26"/>
      <c r="L4856" s="26"/>
      <c r="M4856" s="26"/>
      <c r="N4856" s="26"/>
      <c r="O4856" s="26">
        <v>44611</v>
      </c>
      <c r="P4856" s="26"/>
      <c r="Q4856" s="26"/>
      <c r="R4856" s="26"/>
      <c r="S4856" s="26"/>
      <c r="T4856" s="26"/>
    </row>
    <row r="4857" spans="1:20" x14ac:dyDescent="0.25">
      <c r="A4857" s="2" t="s">
        <v>4493</v>
      </c>
      <c r="B4857" s="37"/>
      <c r="C4857" s="38"/>
      <c r="D4857" s="37"/>
      <c r="E4857" s="38"/>
      <c r="F4857" s="10" t="s">
        <v>102</v>
      </c>
      <c r="G4857" s="18" t="s">
        <v>10</v>
      </c>
      <c r="H4857" s="26"/>
      <c r="I4857" s="26"/>
      <c r="J4857" s="26"/>
      <c r="K4857" s="26"/>
      <c r="L4857" s="26"/>
      <c r="M4857" s="26"/>
      <c r="N4857" s="26">
        <v>150000</v>
      </c>
      <c r="O4857" s="26"/>
      <c r="P4857" s="26"/>
      <c r="Q4857" s="26"/>
      <c r="R4857" s="26"/>
      <c r="S4857" s="26"/>
      <c r="T4857" s="26"/>
    </row>
    <row r="4858" spans="1:20" x14ac:dyDescent="0.25">
      <c r="A4858" s="2" t="s">
        <v>4493</v>
      </c>
      <c r="B4858" s="34"/>
      <c r="C4858" s="36"/>
      <c r="D4858" s="34"/>
      <c r="E4858" s="36"/>
      <c r="F4858" s="10" t="s">
        <v>752</v>
      </c>
      <c r="G4858" s="18" t="s">
        <v>10</v>
      </c>
      <c r="H4858" s="26"/>
      <c r="I4858" s="26"/>
      <c r="J4858" s="26"/>
      <c r="K4858" s="26"/>
      <c r="L4858" s="26"/>
      <c r="M4858" s="26"/>
      <c r="N4858" s="26">
        <v>94611</v>
      </c>
      <c r="O4858" s="26"/>
      <c r="P4858" s="26"/>
      <c r="Q4858" s="26"/>
      <c r="R4858" s="26"/>
      <c r="S4858" s="26"/>
      <c r="T4858" s="26"/>
    </row>
    <row r="4859" spans="1:20" x14ac:dyDescent="0.25">
      <c r="A4859" s="2" t="s">
        <v>4493</v>
      </c>
      <c r="B4859" s="10" t="s">
        <v>2082</v>
      </c>
      <c r="C4859" s="10"/>
      <c r="D4859" s="10"/>
      <c r="E4859" s="10"/>
      <c r="F4859" s="10"/>
      <c r="G4859" s="10"/>
      <c r="H4859" s="27"/>
      <c r="I4859" s="27"/>
      <c r="J4859" s="27"/>
      <c r="K4859" s="27"/>
      <c r="L4859" s="27"/>
      <c r="M4859" s="27"/>
      <c r="N4859" s="27">
        <f>SUM(N4854:N4858)</f>
        <v>244611</v>
      </c>
      <c r="O4859" s="27">
        <f>SUM(O4854:O4858)</f>
        <v>244611</v>
      </c>
      <c r="P4859" s="27"/>
      <c r="Q4859" s="27"/>
      <c r="R4859" s="27"/>
      <c r="S4859" s="27"/>
      <c r="T4859" s="27"/>
    </row>
    <row r="4860" spans="1:20" x14ac:dyDescent="0.25">
      <c r="A4860" s="2" t="s">
        <v>4493</v>
      </c>
      <c r="B4860" s="33">
        <v>9071801</v>
      </c>
      <c r="C4860" s="35" t="s">
        <v>320</v>
      </c>
      <c r="D4860" s="33" t="s">
        <v>2083</v>
      </c>
      <c r="E4860" s="35" t="s">
        <v>2084</v>
      </c>
      <c r="F4860" s="10" t="s">
        <v>18</v>
      </c>
      <c r="G4860" s="18" t="s">
        <v>10</v>
      </c>
      <c r="H4860" s="26"/>
      <c r="I4860" s="26"/>
      <c r="J4860" s="26"/>
      <c r="K4860" s="26"/>
      <c r="L4860" s="26"/>
      <c r="M4860" s="26"/>
      <c r="N4860" s="26"/>
      <c r="O4860" s="26">
        <v>500000</v>
      </c>
      <c r="P4860" s="26"/>
      <c r="Q4860" s="26"/>
      <c r="R4860" s="26"/>
      <c r="S4860" s="26"/>
      <c r="T4860" s="26"/>
    </row>
    <row r="4861" spans="1:20" x14ac:dyDescent="0.25">
      <c r="A4861" s="2" t="s">
        <v>4493</v>
      </c>
      <c r="B4861" s="34"/>
      <c r="C4861" s="36"/>
      <c r="D4861" s="34"/>
      <c r="E4861" s="36"/>
      <c r="F4861" s="10" t="s">
        <v>24</v>
      </c>
      <c r="G4861" s="18" t="s">
        <v>10</v>
      </c>
      <c r="H4861" s="26"/>
      <c r="I4861" s="26"/>
      <c r="J4861" s="26"/>
      <c r="K4861" s="26"/>
      <c r="L4861" s="26"/>
      <c r="M4861" s="26"/>
      <c r="N4861" s="26">
        <v>500000</v>
      </c>
      <c r="O4861" s="26"/>
      <c r="P4861" s="26"/>
      <c r="Q4861" s="26"/>
      <c r="R4861" s="26"/>
      <c r="S4861" s="26"/>
      <c r="T4861" s="26"/>
    </row>
    <row r="4862" spans="1:20" x14ac:dyDescent="0.25">
      <c r="A4862" s="2" t="s">
        <v>4493</v>
      </c>
      <c r="B4862" s="10" t="s">
        <v>2085</v>
      </c>
      <c r="C4862" s="10"/>
      <c r="D4862" s="10"/>
      <c r="E4862" s="10"/>
      <c r="F4862" s="10"/>
      <c r="G4862" s="10"/>
      <c r="H4862" s="27"/>
      <c r="I4862" s="27"/>
      <c r="J4862" s="27"/>
      <c r="K4862" s="27"/>
      <c r="L4862" s="27"/>
      <c r="M4862" s="27"/>
      <c r="N4862" s="27">
        <f>+N4861</f>
        <v>500000</v>
      </c>
      <c r="O4862" s="27">
        <f>+O4860</f>
        <v>500000</v>
      </c>
      <c r="P4862" s="27"/>
      <c r="Q4862" s="27"/>
      <c r="R4862" s="27"/>
      <c r="S4862" s="27"/>
      <c r="T4862" s="27"/>
    </row>
    <row r="4863" spans="1:20" x14ac:dyDescent="0.25">
      <c r="A4863" s="2" t="s">
        <v>4493</v>
      </c>
      <c r="B4863" s="33">
        <v>9067644</v>
      </c>
      <c r="C4863" s="35" t="s">
        <v>122</v>
      </c>
      <c r="D4863" s="33" t="s">
        <v>1552</v>
      </c>
      <c r="E4863" s="35" t="s">
        <v>1553</v>
      </c>
      <c r="F4863" s="10" t="s">
        <v>39</v>
      </c>
      <c r="G4863" s="18" t="s">
        <v>10</v>
      </c>
      <c r="H4863" s="26"/>
      <c r="I4863" s="26"/>
      <c r="J4863" s="26"/>
      <c r="K4863" s="26"/>
      <c r="L4863" s="26"/>
      <c r="M4863" s="26"/>
      <c r="N4863" s="26"/>
      <c r="O4863" s="26">
        <v>3500000</v>
      </c>
      <c r="P4863" s="26"/>
      <c r="Q4863" s="26"/>
      <c r="R4863" s="26"/>
      <c r="S4863" s="26"/>
      <c r="T4863" s="26"/>
    </row>
    <row r="4864" spans="1:20" x14ac:dyDescent="0.25">
      <c r="A4864" s="2" t="s">
        <v>4493</v>
      </c>
      <c r="B4864" s="34"/>
      <c r="C4864" s="36"/>
      <c r="D4864" s="34"/>
      <c r="E4864" s="36"/>
      <c r="F4864" s="10" t="s">
        <v>405</v>
      </c>
      <c r="G4864" s="18" t="s">
        <v>10</v>
      </c>
      <c r="H4864" s="26"/>
      <c r="I4864" s="26"/>
      <c r="J4864" s="26"/>
      <c r="K4864" s="26"/>
      <c r="L4864" s="26"/>
      <c r="M4864" s="26"/>
      <c r="N4864" s="26">
        <v>3500000</v>
      </c>
      <c r="O4864" s="26"/>
      <c r="P4864" s="26"/>
      <c r="Q4864" s="26"/>
      <c r="R4864" s="26"/>
      <c r="S4864" s="26"/>
      <c r="T4864" s="26"/>
    </row>
    <row r="4865" spans="1:20" x14ac:dyDescent="0.25">
      <c r="A4865" s="2" t="s">
        <v>4493</v>
      </c>
      <c r="B4865" s="10" t="s">
        <v>2086</v>
      </c>
      <c r="C4865" s="10"/>
      <c r="D4865" s="10"/>
      <c r="E4865" s="10"/>
      <c r="F4865" s="10"/>
      <c r="G4865" s="10"/>
      <c r="H4865" s="27"/>
      <c r="I4865" s="27"/>
      <c r="J4865" s="27"/>
      <c r="K4865" s="27"/>
      <c r="L4865" s="27"/>
      <c r="M4865" s="27"/>
      <c r="N4865" s="27">
        <f>+N4864</f>
        <v>3500000</v>
      </c>
      <c r="O4865" s="27">
        <f>+O4863</f>
        <v>3500000</v>
      </c>
      <c r="P4865" s="27"/>
      <c r="Q4865" s="27"/>
      <c r="R4865" s="27"/>
      <c r="S4865" s="27"/>
      <c r="T4865" s="27"/>
    </row>
    <row r="4866" spans="1:20" x14ac:dyDescent="0.25">
      <c r="A4866" s="2" t="s">
        <v>4493</v>
      </c>
      <c r="B4866" s="33">
        <v>9073329</v>
      </c>
      <c r="C4866" s="35" t="s">
        <v>640</v>
      </c>
      <c r="D4866" s="33" t="s">
        <v>1141</v>
      </c>
      <c r="E4866" s="35" t="s">
        <v>1142</v>
      </c>
      <c r="F4866" s="10" t="s">
        <v>53</v>
      </c>
      <c r="G4866" s="18" t="s">
        <v>10</v>
      </c>
      <c r="H4866" s="26"/>
      <c r="I4866" s="26"/>
      <c r="J4866" s="26"/>
      <c r="K4866" s="26"/>
      <c r="L4866" s="26"/>
      <c r="M4866" s="26"/>
      <c r="N4866" s="26"/>
      <c r="O4866" s="26">
        <v>177990</v>
      </c>
      <c r="P4866" s="26"/>
      <c r="Q4866" s="26"/>
      <c r="R4866" s="26"/>
      <c r="S4866" s="26"/>
      <c r="T4866" s="26"/>
    </row>
    <row r="4867" spans="1:20" x14ac:dyDescent="0.25">
      <c r="A4867" s="2" t="s">
        <v>4493</v>
      </c>
      <c r="B4867" s="37"/>
      <c r="C4867" s="38"/>
      <c r="D4867" s="37"/>
      <c r="E4867" s="38"/>
      <c r="F4867" s="10" t="s">
        <v>13</v>
      </c>
      <c r="G4867" s="18" t="s">
        <v>10</v>
      </c>
      <c r="H4867" s="26"/>
      <c r="I4867" s="26"/>
      <c r="J4867" s="26"/>
      <c r="K4867" s="26"/>
      <c r="L4867" s="26"/>
      <c r="M4867" s="26"/>
      <c r="N4867" s="26"/>
      <c r="O4867" s="26">
        <v>290744</v>
      </c>
      <c r="P4867" s="26"/>
      <c r="Q4867" s="26"/>
      <c r="R4867" s="26"/>
      <c r="S4867" s="26"/>
      <c r="T4867" s="26"/>
    </row>
    <row r="4868" spans="1:20" x14ac:dyDescent="0.25">
      <c r="A4868" s="2" t="s">
        <v>4493</v>
      </c>
      <c r="B4868" s="34"/>
      <c r="C4868" s="36"/>
      <c r="D4868" s="34"/>
      <c r="E4868" s="36"/>
      <c r="F4868" s="10" t="s">
        <v>24</v>
      </c>
      <c r="G4868" s="18" t="s">
        <v>10</v>
      </c>
      <c r="H4868" s="26"/>
      <c r="I4868" s="26"/>
      <c r="J4868" s="26"/>
      <c r="K4868" s="26"/>
      <c r="L4868" s="26"/>
      <c r="M4868" s="26"/>
      <c r="N4868" s="26">
        <v>468734</v>
      </c>
      <c r="O4868" s="26"/>
      <c r="P4868" s="26"/>
      <c r="Q4868" s="26"/>
      <c r="R4868" s="26"/>
      <c r="S4868" s="26"/>
      <c r="T4868" s="26"/>
    </row>
    <row r="4869" spans="1:20" x14ac:dyDescent="0.25">
      <c r="A4869" s="2" t="s">
        <v>4493</v>
      </c>
      <c r="B4869" s="10" t="s">
        <v>2087</v>
      </c>
      <c r="C4869" s="10"/>
      <c r="D4869" s="10"/>
      <c r="E4869" s="10"/>
      <c r="F4869" s="10"/>
      <c r="G4869" s="10"/>
      <c r="H4869" s="27"/>
      <c r="I4869" s="27"/>
      <c r="J4869" s="27"/>
      <c r="K4869" s="27"/>
      <c r="L4869" s="27"/>
      <c r="M4869" s="27"/>
      <c r="N4869" s="27">
        <f>+N4868</f>
        <v>468734</v>
      </c>
      <c r="O4869" s="27">
        <f>+O4866+O4867</f>
        <v>468734</v>
      </c>
      <c r="P4869" s="27"/>
      <c r="Q4869" s="27"/>
      <c r="R4869" s="27"/>
      <c r="S4869" s="27"/>
      <c r="T4869" s="27"/>
    </row>
    <row r="4870" spans="1:20" x14ac:dyDescent="0.25">
      <c r="A4870" s="2" t="s">
        <v>4493</v>
      </c>
      <c r="B4870" s="33">
        <v>9033561</v>
      </c>
      <c r="C4870" s="35" t="s">
        <v>98</v>
      </c>
      <c r="D4870" s="33" t="s">
        <v>1163</v>
      </c>
      <c r="E4870" s="35" t="s">
        <v>1164</v>
      </c>
      <c r="F4870" s="10" t="s">
        <v>9</v>
      </c>
      <c r="G4870" s="18" t="s">
        <v>10</v>
      </c>
      <c r="H4870" s="26"/>
      <c r="I4870" s="26"/>
      <c r="J4870" s="26"/>
      <c r="K4870" s="26"/>
      <c r="L4870" s="26"/>
      <c r="M4870" s="26"/>
      <c r="N4870" s="26">
        <v>215000</v>
      </c>
      <c r="O4870" s="26"/>
      <c r="P4870" s="26"/>
      <c r="Q4870" s="26"/>
      <c r="R4870" s="26"/>
      <c r="S4870" s="26"/>
      <c r="T4870" s="26"/>
    </row>
    <row r="4871" spans="1:20" x14ac:dyDescent="0.25">
      <c r="A4871" s="2" t="s">
        <v>4493</v>
      </c>
      <c r="B4871" s="37"/>
      <c r="C4871" s="38"/>
      <c r="D4871" s="37"/>
      <c r="E4871" s="38"/>
      <c r="F4871" s="10" t="s">
        <v>13</v>
      </c>
      <c r="G4871" s="18" t="s">
        <v>10</v>
      </c>
      <c r="H4871" s="26"/>
      <c r="I4871" s="26"/>
      <c r="J4871" s="26"/>
      <c r="K4871" s="26"/>
      <c r="L4871" s="26"/>
      <c r="M4871" s="26"/>
      <c r="N4871" s="26"/>
      <c r="O4871" s="26">
        <v>295000</v>
      </c>
      <c r="P4871" s="26"/>
      <c r="Q4871" s="26"/>
      <c r="R4871" s="26"/>
      <c r="S4871" s="26"/>
      <c r="T4871" s="26"/>
    </row>
    <row r="4872" spans="1:20" x14ac:dyDescent="0.25">
      <c r="A4872" s="2" t="s">
        <v>4493</v>
      </c>
      <c r="B4872" s="37"/>
      <c r="C4872" s="38"/>
      <c r="D4872" s="37"/>
      <c r="E4872" s="38"/>
      <c r="F4872" s="10" t="s">
        <v>15</v>
      </c>
      <c r="G4872" s="18" t="s">
        <v>10</v>
      </c>
      <c r="H4872" s="26"/>
      <c r="I4872" s="26"/>
      <c r="J4872" s="26"/>
      <c r="K4872" s="26"/>
      <c r="L4872" s="26"/>
      <c r="M4872" s="26"/>
      <c r="N4872" s="26"/>
      <c r="O4872" s="26">
        <v>15000</v>
      </c>
      <c r="P4872" s="26"/>
      <c r="Q4872" s="26"/>
      <c r="R4872" s="26"/>
      <c r="S4872" s="26"/>
      <c r="T4872" s="26"/>
    </row>
    <row r="4873" spans="1:20" x14ac:dyDescent="0.25">
      <c r="A4873" s="2" t="s">
        <v>4493</v>
      </c>
      <c r="B4873" s="37"/>
      <c r="C4873" s="38"/>
      <c r="D4873" s="37"/>
      <c r="E4873" s="38"/>
      <c r="F4873" s="10" t="s">
        <v>20</v>
      </c>
      <c r="G4873" s="18" t="s">
        <v>10</v>
      </c>
      <c r="H4873" s="26"/>
      <c r="I4873" s="26"/>
      <c r="J4873" s="26"/>
      <c r="K4873" s="26"/>
      <c r="L4873" s="26"/>
      <c r="M4873" s="26"/>
      <c r="N4873" s="26">
        <v>65000</v>
      </c>
      <c r="O4873" s="26"/>
      <c r="P4873" s="26"/>
      <c r="Q4873" s="26"/>
      <c r="R4873" s="26"/>
      <c r="S4873" s="26"/>
      <c r="T4873" s="26"/>
    </row>
    <row r="4874" spans="1:20" x14ac:dyDescent="0.25">
      <c r="A4874" s="2" t="s">
        <v>4493</v>
      </c>
      <c r="B4874" s="34"/>
      <c r="C4874" s="36"/>
      <c r="D4874" s="34"/>
      <c r="E4874" s="36"/>
      <c r="F4874" s="10" t="s">
        <v>180</v>
      </c>
      <c r="G4874" s="18" t="s">
        <v>10</v>
      </c>
      <c r="H4874" s="26"/>
      <c r="I4874" s="26"/>
      <c r="J4874" s="26"/>
      <c r="K4874" s="26"/>
      <c r="L4874" s="26"/>
      <c r="M4874" s="26"/>
      <c r="N4874" s="26">
        <v>30000</v>
      </c>
      <c r="O4874" s="26"/>
      <c r="P4874" s="26"/>
      <c r="Q4874" s="26"/>
      <c r="R4874" s="26"/>
      <c r="S4874" s="26"/>
      <c r="T4874" s="26"/>
    </row>
    <row r="4875" spans="1:20" x14ac:dyDescent="0.25">
      <c r="A4875" s="2" t="s">
        <v>4493</v>
      </c>
      <c r="B4875" s="10" t="s">
        <v>2088</v>
      </c>
      <c r="C4875" s="10"/>
      <c r="D4875" s="10"/>
      <c r="E4875" s="10"/>
      <c r="F4875" s="10"/>
      <c r="G4875" s="10"/>
      <c r="H4875" s="27"/>
      <c r="I4875" s="27"/>
      <c r="J4875" s="27"/>
      <c r="K4875" s="27"/>
      <c r="L4875" s="27"/>
      <c r="M4875" s="27"/>
      <c r="N4875" s="27">
        <f>+N4874+N4873+N4870</f>
        <v>310000</v>
      </c>
      <c r="O4875" s="27">
        <f>+O4872+O4871</f>
        <v>310000</v>
      </c>
      <c r="P4875" s="27"/>
      <c r="Q4875" s="27"/>
      <c r="R4875" s="27"/>
      <c r="S4875" s="27"/>
      <c r="T4875" s="27"/>
    </row>
    <row r="4876" spans="1:20" x14ac:dyDescent="0.25">
      <c r="A4876" s="2" t="s">
        <v>4493</v>
      </c>
      <c r="B4876" s="33">
        <v>9115250</v>
      </c>
      <c r="C4876" s="35" t="s">
        <v>93</v>
      </c>
      <c r="D4876" s="33" t="s">
        <v>238</v>
      </c>
      <c r="E4876" s="35" t="s">
        <v>239</v>
      </c>
      <c r="F4876" s="10" t="s">
        <v>44</v>
      </c>
      <c r="G4876" s="18" t="s">
        <v>10</v>
      </c>
      <c r="H4876" s="26"/>
      <c r="I4876" s="26"/>
      <c r="J4876" s="26"/>
      <c r="K4876" s="26"/>
      <c r="L4876" s="26"/>
      <c r="M4876" s="26"/>
      <c r="N4876" s="26">
        <v>100000</v>
      </c>
      <c r="O4876" s="26"/>
      <c r="P4876" s="26"/>
      <c r="Q4876" s="26"/>
      <c r="R4876" s="26"/>
      <c r="S4876" s="26"/>
      <c r="T4876" s="26"/>
    </row>
    <row r="4877" spans="1:20" x14ac:dyDescent="0.25">
      <c r="A4877" s="2" t="s">
        <v>4493</v>
      </c>
      <c r="B4877" s="34"/>
      <c r="C4877" s="36"/>
      <c r="D4877" s="34"/>
      <c r="E4877" s="36"/>
      <c r="F4877" s="10" t="s">
        <v>170</v>
      </c>
      <c r="G4877" s="18" t="s">
        <v>10</v>
      </c>
      <c r="H4877" s="26"/>
      <c r="I4877" s="26"/>
      <c r="J4877" s="26"/>
      <c r="K4877" s="26"/>
      <c r="L4877" s="26"/>
      <c r="M4877" s="26"/>
      <c r="N4877" s="26"/>
      <c r="O4877" s="26">
        <v>100000</v>
      </c>
      <c r="P4877" s="26"/>
      <c r="Q4877" s="26"/>
      <c r="R4877" s="26"/>
      <c r="S4877" s="26"/>
      <c r="T4877" s="26"/>
    </row>
    <row r="4878" spans="1:20" x14ac:dyDescent="0.25">
      <c r="A4878" s="2" t="s">
        <v>4493</v>
      </c>
      <c r="B4878" s="10" t="s">
        <v>2089</v>
      </c>
      <c r="C4878" s="10"/>
      <c r="D4878" s="10"/>
      <c r="E4878" s="10"/>
      <c r="F4878" s="10"/>
      <c r="G4878" s="10"/>
      <c r="H4878" s="27"/>
      <c r="I4878" s="27"/>
      <c r="J4878" s="27"/>
      <c r="K4878" s="27"/>
      <c r="L4878" s="27"/>
      <c r="M4878" s="27"/>
      <c r="N4878" s="27">
        <f>+N4876</f>
        <v>100000</v>
      </c>
      <c r="O4878" s="27">
        <f>+O4877</f>
        <v>100000</v>
      </c>
      <c r="P4878" s="27"/>
      <c r="Q4878" s="27"/>
      <c r="R4878" s="27"/>
      <c r="S4878" s="27"/>
      <c r="T4878" s="27"/>
    </row>
    <row r="4879" spans="1:20" x14ac:dyDescent="0.25">
      <c r="A4879" s="2" t="s">
        <v>4493</v>
      </c>
      <c r="B4879" s="33">
        <v>9063824</v>
      </c>
      <c r="C4879" s="35" t="s">
        <v>122</v>
      </c>
      <c r="D4879" s="33" t="s">
        <v>1781</v>
      </c>
      <c r="E4879" s="35" t="s">
        <v>1782</v>
      </c>
      <c r="F4879" s="10" t="s">
        <v>16</v>
      </c>
      <c r="G4879" s="18" t="s">
        <v>10</v>
      </c>
      <c r="H4879" s="26"/>
      <c r="I4879" s="26"/>
      <c r="J4879" s="26"/>
      <c r="K4879" s="26"/>
      <c r="L4879" s="26"/>
      <c r="M4879" s="26"/>
      <c r="N4879" s="26"/>
      <c r="O4879" s="26">
        <v>1077340</v>
      </c>
      <c r="P4879" s="26"/>
      <c r="Q4879" s="26"/>
      <c r="R4879" s="26"/>
      <c r="S4879" s="26"/>
      <c r="T4879" s="26"/>
    </row>
    <row r="4880" spans="1:20" x14ac:dyDescent="0.25">
      <c r="A4880" s="2" t="s">
        <v>4493</v>
      </c>
      <c r="B4880" s="37"/>
      <c r="C4880" s="38"/>
      <c r="D4880" s="37"/>
      <c r="E4880" s="38"/>
      <c r="F4880" s="10" t="s">
        <v>20</v>
      </c>
      <c r="G4880" s="18" t="s">
        <v>10</v>
      </c>
      <c r="H4880" s="26"/>
      <c r="I4880" s="26"/>
      <c r="J4880" s="26"/>
      <c r="K4880" s="26"/>
      <c r="L4880" s="26"/>
      <c r="M4880" s="26"/>
      <c r="N4880" s="26">
        <v>4177340</v>
      </c>
      <c r="O4880" s="26"/>
      <c r="P4880" s="26"/>
      <c r="Q4880" s="26"/>
      <c r="R4880" s="26"/>
      <c r="S4880" s="26"/>
      <c r="T4880" s="26"/>
    </row>
    <row r="4881" spans="1:20" x14ac:dyDescent="0.25">
      <c r="A4881" s="2" t="s">
        <v>4493</v>
      </c>
      <c r="B4881" s="34"/>
      <c r="C4881" s="36"/>
      <c r="D4881" s="34"/>
      <c r="E4881" s="36"/>
      <c r="F4881" s="10" t="s">
        <v>752</v>
      </c>
      <c r="G4881" s="18" t="s">
        <v>10</v>
      </c>
      <c r="H4881" s="26"/>
      <c r="I4881" s="26"/>
      <c r="J4881" s="26"/>
      <c r="K4881" s="26"/>
      <c r="L4881" s="26"/>
      <c r="M4881" s="26"/>
      <c r="N4881" s="26"/>
      <c r="O4881" s="26">
        <v>3100000</v>
      </c>
      <c r="P4881" s="26"/>
      <c r="Q4881" s="26"/>
      <c r="R4881" s="26"/>
      <c r="S4881" s="26"/>
      <c r="T4881" s="26"/>
    </row>
    <row r="4882" spans="1:20" x14ac:dyDescent="0.25">
      <c r="A4882" s="2" t="s">
        <v>4493</v>
      </c>
      <c r="B4882" s="10" t="s">
        <v>2090</v>
      </c>
      <c r="C4882" s="10"/>
      <c r="D4882" s="10"/>
      <c r="E4882" s="10"/>
      <c r="F4882" s="10"/>
      <c r="G4882" s="10"/>
      <c r="H4882" s="27"/>
      <c r="I4882" s="27"/>
      <c r="J4882" s="27"/>
      <c r="K4882" s="27"/>
      <c r="L4882" s="27"/>
      <c r="M4882" s="27"/>
      <c r="N4882" s="27">
        <f>+N4880</f>
        <v>4177340</v>
      </c>
      <c r="O4882" s="27">
        <f>+O4881+O4879</f>
        <v>4177340</v>
      </c>
      <c r="P4882" s="27"/>
      <c r="Q4882" s="27"/>
      <c r="R4882" s="27"/>
      <c r="S4882" s="27"/>
      <c r="T4882" s="27"/>
    </row>
    <row r="4883" spans="1:20" x14ac:dyDescent="0.25">
      <c r="A4883" s="2" t="s">
        <v>4493</v>
      </c>
      <c r="B4883" s="33">
        <v>9033555</v>
      </c>
      <c r="C4883" s="35" t="s">
        <v>1537</v>
      </c>
      <c r="D4883" s="33" t="s">
        <v>1538</v>
      </c>
      <c r="E4883" s="35" t="s">
        <v>1539</v>
      </c>
      <c r="F4883" s="10" t="s">
        <v>44</v>
      </c>
      <c r="G4883" s="18" t="s">
        <v>10</v>
      </c>
      <c r="H4883" s="26"/>
      <c r="I4883" s="26"/>
      <c r="J4883" s="26"/>
      <c r="K4883" s="26"/>
      <c r="L4883" s="26"/>
      <c r="M4883" s="26"/>
      <c r="N4883" s="26">
        <v>46000</v>
      </c>
      <c r="O4883" s="26"/>
      <c r="P4883" s="26"/>
      <c r="Q4883" s="26"/>
      <c r="R4883" s="26"/>
      <c r="S4883" s="26"/>
      <c r="T4883" s="26"/>
    </row>
    <row r="4884" spans="1:20" x14ac:dyDescent="0.25">
      <c r="A4884" s="2" t="s">
        <v>4493</v>
      </c>
      <c r="B4884" s="37"/>
      <c r="C4884" s="38"/>
      <c r="D4884" s="37"/>
      <c r="E4884" s="38"/>
      <c r="F4884" s="10" t="s">
        <v>47</v>
      </c>
      <c r="G4884" s="18" t="s">
        <v>10</v>
      </c>
      <c r="H4884" s="26"/>
      <c r="I4884" s="26"/>
      <c r="J4884" s="26"/>
      <c r="K4884" s="26"/>
      <c r="L4884" s="26"/>
      <c r="M4884" s="26"/>
      <c r="N4884" s="26">
        <v>143000</v>
      </c>
      <c r="O4884" s="26"/>
      <c r="P4884" s="26"/>
      <c r="Q4884" s="26"/>
      <c r="R4884" s="26"/>
      <c r="S4884" s="26"/>
      <c r="T4884" s="26"/>
    </row>
    <row r="4885" spans="1:20" x14ac:dyDescent="0.25">
      <c r="A4885" s="2" t="s">
        <v>4493</v>
      </c>
      <c r="B4885" s="34"/>
      <c r="C4885" s="36"/>
      <c r="D4885" s="34"/>
      <c r="E4885" s="36"/>
      <c r="F4885" s="10" t="s">
        <v>20</v>
      </c>
      <c r="G4885" s="18" t="s">
        <v>10</v>
      </c>
      <c r="H4885" s="26"/>
      <c r="I4885" s="26"/>
      <c r="J4885" s="26"/>
      <c r="K4885" s="26"/>
      <c r="L4885" s="26"/>
      <c r="M4885" s="26"/>
      <c r="N4885" s="26"/>
      <c r="O4885" s="26">
        <v>189000</v>
      </c>
      <c r="P4885" s="26"/>
      <c r="Q4885" s="26"/>
      <c r="R4885" s="26"/>
      <c r="S4885" s="26"/>
      <c r="T4885" s="26"/>
    </row>
    <row r="4886" spans="1:20" x14ac:dyDescent="0.25">
      <c r="A4886" s="2" t="s">
        <v>4493</v>
      </c>
      <c r="B4886" s="10" t="s">
        <v>2091</v>
      </c>
      <c r="C4886" s="10"/>
      <c r="D4886" s="10"/>
      <c r="E4886" s="10"/>
      <c r="F4886" s="10"/>
      <c r="G4886" s="10"/>
      <c r="H4886" s="27"/>
      <c r="I4886" s="27"/>
      <c r="J4886" s="27"/>
      <c r="K4886" s="27"/>
      <c r="L4886" s="27"/>
      <c r="M4886" s="27"/>
      <c r="N4886" s="27">
        <f>SUM(N4883:N4885)</f>
        <v>189000</v>
      </c>
      <c r="O4886" s="27">
        <f>SUM(O4883:O4885)</f>
        <v>189000</v>
      </c>
      <c r="P4886" s="27"/>
      <c r="Q4886" s="27"/>
      <c r="R4886" s="27"/>
      <c r="S4886" s="27"/>
      <c r="T4886" s="27"/>
    </row>
    <row r="4887" spans="1:20" x14ac:dyDescent="0.25">
      <c r="A4887" s="2" t="s">
        <v>4493</v>
      </c>
      <c r="B4887" s="33">
        <v>9080386</v>
      </c>
      <c r="C4887" s="35" t="s">
        <v>105</v>
      </c>
      <c r="D4887" s="33" t="s">
        <v>324</v>
      </c>
      <c r="E4887" s="35" t="s">
        <v>325</v>
      </c>
      <c r="F4887" s="10" t="s">
        <v>13</v>
      </c>
      <c r="G4887" s="18" t="s">
        <v>10</v>
      </c>
      <c r="H4887" s="26"/>
      <c r="I4887" s="26"/>
      <c r="J4887" s="26"/>
      <c r="K4887" s="26"/>
      <c r="L4887" s="26"/>
      <c r="M4887" s="26"/>
      <c r="N4887" s="26"/>
      <c r="O4887" s="26">
        <v>850000</v>
      </c>
      <c r="P4887" s="26"/>
      <c r="Q4887" s="26"/>
      <c r="R4887" s="26"/>
      <c r="S4887" s="26"/>
      <c r="T4887" s="26"/>
    </row>
    <row r="4888" spans="1:20" x14ac:dyDescent="0.25">
      <c r="A4888" s="2" t="s">
        <v>4493</v>
      </c>
      <c r="B4888" s="37"/>
      <c r="C4888" s="38"/>
      <c r="D4888" s="37"/>
      <c r="E4888" s="38"/>
      <c r="F4888" s="10" t="s">
        <v>18</v>
      </c>
      <c r="G4888" s="18" t="s">
        <v>10</v>
      </c>
      <c r="H4888" s="26"/>
      <c r="I4888" s="26"/>
      <c r="J4888" s="26"/>
      <c r="K4888" s="26"/>
      <c r="L4888" s="26"/>
      <c r="M4888" s="26"/>
      <c r="N4888" s="26"/>
      <c r="O4888" s="26">
        <v>423500</v>
      </c>
      <c r="P4888" s="26"/>
      <c r="Q4888" s="26"/>
      <c r="R4888" s="26"/>
      <c r="S4888" s="26"/>
      <c r="T4888" s="26"/>
    </row>
    <row r="4889" spans="1:20" x14ac:dyDescent="0.25">
      <c r="A4889" s="2" t="s">
        <v>4493</v>
      </c>
      <c r="B4889" s="37"/>
      <c r="C4889" s="38"/>
      <c r="D4889" s="37"/>
      <c r="E4889" s="38"/>
      <c r="F4889" s="10" t="s">
        <v>20</v>
      </c>
      <c r="G4889" s="18" t="s">
        <v>10</v>
      </c>
      <c r="H4889" s="26"/>
      <c r="I4889" s="26"/>
      <c r="J4889" s="26"/>
      <c r="K4889" s="26"/>
      <c r="L4889" s="26"/>
      <c r="M4889" s="26"/>
      <c r="N4889" s="26"/>
      <c r="O4889" s="26">
        <v>250000</v>
      </c>
      <c r="P4889" s="26"/>
      <c r="Q4889" s="26"/>
      <c r="R4889" s="26"/>
      <c r="S4889" s="26"/>
      <c r="T4889" s="26"/>
    </row>
    <row r="4890" spans="1:20" x14ac:dyDescent="0.25">
      <c r="A4890" s="2" t="s">
        <v>4493</v>
      </c>
      <c r="B4890" s="37"/>
      <c r="C4890" s="38"/>
      <c r="D4890" s="37"/>
      <c r="E4890" s="38"/>
      <c r="F4890" s="10" t="s">
        <v>82</v>
      </c>
      <c r="G4890" s="18" t="s">
        <v>10</v>
      </c>
      <c r="H4890" s="26"/>
      <c r="I4890" s="26"/>
      <c r="J4890" s="26"/>
      <c r="K4890" s="26"/>
      <c r="L4890" s="26"/>
      <c r="M4890" s="26"/>
      <c r="N4890" s="26">
        <v>2500000</v>
      </c>
      <c r="O4890" s="26"/>
      <c r="P4890" s="26"/>
      <c r="Q4890" s="26"/>
      <c r="R4890" s="26"/>
      <c r="S4890" s="26"/>
      <c r="T4890" s="26"/>
    </row>
    <row r="4891" spans="1:20" x14ac:dyDescent="0.25">
      <c r="A4891" s="2" t="s">
        <v>4493</v>
      </c>
      <c r="B4891" s="34"/>
      <c r="C4891" s="36"/>
      <c r="D4891" s="34"/>
      <c r="E4891" s="36"/>
      <c r="F4891" s="10" t="s">
        <v>22</v>
      </c>
      <c r="G4891" s="18" t="s">
        <v>10</v>
      </c>
      <c r="H4891" s="26"/>
      <c r="I4891" s="26"/>
      <c r="J4891" s="26"/>
      <c r="K4891" s="26"/>
      <c r="L4891" s="26"/>
      <c r="M4891" s="26"/>
      <c r="N4891" s="26"/>
      <c r="O4891" s="26">
        <v>976500</v>
      </c>
      <c r="P4891" s="26"/>
      <c r="Q4891" s="26"/>
      <c r="R4891" s="26"/>
      <c r="S4891" s="26"/>
      <c r="T4891" s="26"/>
    </row>
    <row r="4892" spans="1:20" x14ac:dyDescent="0.25">
      <c r="A4892" s="2" t="s">
        <v>4493</v>
      </c>
      <c r="B4892" s="10" t="s">
        <v>2092</v>
      </c>
      <c r="C4892" s="10"/>
      <c r="D4892" s="10"/>
      <c r="E4892" s="10"/>
      <c r="F4892" s="10"/>
      <c r="G4892" s="10"/>
      <c r="H4892" s="27"/>
      <c r="I4892" s="27"/>
      <c r="J4892" s="27"/>
      <c r="K4892" s="27"/>
      <c r="L4892" s="27"/>
      <c r="M4892" s="27"/>
      <c r="N4892" s="27">
        <f>SUM(N4887:N4891)</f>
        <v>2500000</v>
      </c>
      <c r="O4892" s="27">
        <f>SUM(O4887:O4891)</f>
        <v>2500000</v>
      </c>
      <c r="P4892" s="27"/>
      <c r="Q4892" s="27"/>
      <c r="R4892" s="27"/>
      <c r="S4892" s="27"/>
      <c r="T4892" s="27"/>
    </row>
    <row r="4893" spans="1:20" x14ac:dyDescent="0.25">
      <c r="A4893" s="2" t="s">
        <v>4493</v>
      </c>
      <c r="B4893" s="33">
        <v>9065273</v>
      </c>
      <c r="C4893" s="35" t="s">
        <v>6</v>
      </c>
      <c r="D4893" s="33" t="s">
        <v>1401</v>
      </c>
      <c r="E4893" s="35" t="s">
        <v>1402</v>
      </c>
      <c r="F4893" s="10" t="s">
        <v>18</v>
      </c>
      <c r="G4893" s="18" t="s">
        <v>67</v>
      </c>
      <c r="H4893" s="26">
        <v>1000000</v>
      </c>
      <c r="I4893" s="26"/>
      <c r="J4893" s="26"/>
      <c r="K4893" s="26"/>
      <c r="L4893" s="26"/>
      <c r="M4893" s="26"/>
      <c r="N4893" s="26"/>
      <c r="O4893" s="26"/>
      <c r="P4893" s="26"/>
      <c r="Q4893" s="26"/>
      <c r="R4893" s="26"/>
      <c r="S4893" s="26"/>
      <c r="T4893" s="26"/>
    </row>
    <row r="4894" spans="1:20" x14ac:dyDescent="0.25">
      <c r="A4894" s="2" t="s">
        <v>4493</v>
      </c>
      <c r="B4894" s="37"/>
      <c r="C4894" s="38"/>
      <c r="D4894" s="37"/>
      <c r="E4894" s="38"/>
      <c r="F4894" s="10" t="s">
        <v>417</v>
      </c>
      <c r="G4894" s="18" t="s">
        <v>67</v>
      </c>
      <c r="H4894" s="26"/>
      <c r="I4894" s="26">
        <v>5000000</v>
      </c>
      <c r="J4894" s="26"/>
      <c r="K4894" s="26"/>
      <c r="L4894" s="26"/>
      <c r="M4894" s="26"/>
      <c r="N4894" s="26"/>
      <c r="O4894" s="26"/>
      <c r="P4894" s="26"/>
      <c r="Q4894" s="26"/>
      <c r="R4894" s="26"/>
      <c r="S4894" s="26"/>
      <c r="T4894" s="26"/>
    </row>
    <row r="4895" spans="1:20" x14ac:dyDescent="0.25">
      <c r="A4895" s="2" t="s">
        <v>4493</v>
      </c>
      <c r="B4895" s="37"/>
      <c r="C4895" s="38"/>
      <c r="D4895" s="37"/>
      <c r="E4895" s="38"/>
      <c r="F4895" s="10" t="s">
        <v>130</v>
      </c>
      <c r="G4895" s="18" t="s">
        <v>67</v>
      </c>
      <c r="H4895" s="26">
        <v>1000000</v>
      </c>
      <c r="I4895" s="26"/>
      <c r="J4895" s="26"/>
      <c r="K4895" s="26"/>
      <c r="L4895" s="26"/>
      <c r="M4895" s="26"/>
      <c r="N4895" s="26"/>
      <c r="O4895" s="26"/>
      <c r="P4895" s="26"/>
      <c r="Q4895" s="26"/>
      <c r="R4895" s="26"/>
      <c r="S4895" s="26"/>
      <c r="T4895" s="26"/>
    </row>
    <row r="4896" spans="1:20" x14ac:dyDescent="0.25">
      <c r="A4896" s="2" t="s">
        <v>4493</v>
      </c>
      <c r="B4896" s="37"/>
      <c r="C4896" s="38"/>
      <c r="D4896" s="37"/>
      <c r="E4896" s="38"/>
      <c r="F4896" s="10" t="s">
        <v>405</v>
      </c>
      <c r="G4896" s="18" t="s">
        <v>67</v>
      </c>
      <c r="H4896" s="26">
        <v>2000000</v>
      </c>
      <c r="I4896" s="26"/>
      <c r="J4896" s="26"/>
      <c r="K4896" s="26"/>
      <c r="L4896" s="26"/>
      <c r="M4896" s="26"/>
      <c r="N4896" s="26"/>
      <c r="O4896" s="26"/>
      <c r="P4896" s="26"/>
      <c r="Q4896" s="26"/>
      <c r="R4896" s="26"/>
      <c r="S4896" s="26"/>
      <c r="T4896" s="26"/>
    </row>
    <row r="4897" spans="1:20" x14ac:dyDescent="0.25">
      <c r="A4897" s="2" t="s">
        <v>4493</v>
      </c>
      <c r="B4897" s="34"/>
      <c r="C4897" s="36"/>
      <c r="D4897" s="34"/>
      <c r="E4897" s="36"/>
      <c r="F4897" s="10" t="s">
        <v>24</v>
      </c>
      <c r="G4897" s="18" t="s">
        <v>67</v>
      </c>
      <c r="H4897" s="26">
        <v>1000000</v>
      </c>
      <c r="I4897" s="26"/>
      <c r="J4897" s="26"/>
      <c r="K4897" s="26"/>
      <c r="L4897" s="26"/>
      <c r="M4897" s="26"/>
      <c r="N4897" s="26"/>
      <c r="O4897" s="26"/>
      <c r="P4897" s="26"/>
      <c r="Q4897" s="26"/>
      <c r="R4897" s="26"/>
      <c r="S4897" s="26"/>
      <c r="T4897" s="26"/>
    </row>
    <row r="4898" spans="1:20" x14ac:dyDescent="0.25">
      <c r="A4898" s="2" t="s">
        <v>4493</v>
      </c>
      <c r="B4898" s="10" t="s">
        <v>2093</v>
      </c>
      <c r="C4898" s="10"/>
      <c r="D4898" s="10"/>
      <c r="E4898" s="10"/>
      <c r="F4898" s="10"/>
      <c r="G4898" s="10"/>
      <c r="H4898" s="27">
        <f>SUM(H4893:H4897)</f>
        <v>5000000</v>
      </c>
      <c r="I4898" s="27">
        <f>SUM(I4893:I4897)</f>
        <v>5000000</v>
      </c>
      <c r="J4898" s="27"/>
      <c r="K4898" s="27"/>
      <c r="L4898" s="27"/>
      <c r="M4898" s="27"/>
      <c r="N4898" s="27"/>
      <c r="O4898" s="27"/>
      <c r="P4898" s="27"/>
      <c r="Q4898" s="27"/>
      <c r="R4898" s="27"/>
      <c r="S4898" s="27"/>
      <c r="T4898" s="27"/>
    </row>
    <row r="4899" spans="1:20" x14ac:dyDescent="0.25">
      <c r="A4899" s="2" t="s">
        <v>4493</v>
      </c>
      <c r="B4899" s="33">
        <v>9067501</v>
      </c>
      <c r="C4899" s="35" t="s">
        <v>122</v>
      </c>
      <c r="D4899" s="33" t="s">
        <v>1407</v>
      </c>
      <c r="E4899" s="35" t="s">
        <v>1408</v>
      </c>
      <c r="F4899" s="10" t="s">
        <v>17</v>
      </c>
      <c r="G4899" s="18" t="s">
        <v>1409</v>
      </c>
      <c r="H4899" s="26"/>
      <c r="I4899" s="26">
        <v>13875</v>
      </c>
      <c r="J4899" s="26"/>
      <c r="K4899" s="26"/>
      <c r="L4899" s="26"/>
      <c r="M4899" s="26"/>
      <c r="N4899" s="26"/>
      <c r="O4899" s="26"/>
      <c r="P4899" s="26"/>
      <c r="Q4899" s="26"/>
      <c r="R4899" s="26"/>
      <c r="S4899" s="26"/>
      <c r="T4899" s="26"/>
    </row>
    <row r="4900" spans="1:20" x14ac:dyDescent="0.25">
      <c r="A4900" s="2" t="s">
        <v>4493</v>
      </c>
      <c r="B4900" s="37"/>
      <c r="C4900" s="38"/>
      <c r="D4900" s="37"/>
      <c r="E4900" s="38"/>
      <c r="F4900" s="10" t="s">
        <v>20</v>
      </c>
      <c r="G4900" s="18" t="s">
        <v>1409</v>
      </c>
      <c r="H4900" s="26">
        <v>313430</v>
      </c>
      <c r="I4900" s="26"/>
      <c r="J4900" s="26"/>
      <c r="K4900" s="26"/>
      <c r="L4900" s="26"/>
      <c r="M4900" s="26"/>
      <c r="N4900" s="26"/>
      <c r="O4900" s="26"/>
      <c r="P4900" s="26"/>
      <c r="Q4900" s="26"/>
      <c r="R4900" s="26"/>
      <c r="S4900" s="26"/>
      <c r="T4900" s="26"/>
    </row>
    <row r="4901" spans="1:20" x14ac:dyDescent="0.25">
      <c r="A4901" s="2" t="s">
        <v>4493</v>
      </c>
      <c r="B4901" s="37"/>
      <c r="C4901" s="38"/>
      <c r="D4901" s="37"/>
      <c r="E4901" s="38"/>
      <c r="F4901" s="10" t="s">
        <v>22</v>
      </c>
      <c r="G4901" s="18" t="s">
        <v>1409</v>
      </c>
      <c r="H4901" s="26"/>
      <c r="I4901" s="26">
        <v>141200</v>
      </c>
      <c r="J4901" s="26"/>
      <c r="K4901" s="26"/>
      <c r="L4901" s="26"/>
      <c r="M4901" s="26"/>
      <c r="N4901" s="26"/>
      <c r="O4901" s="26"/>
      <c r="P4901" s="26"/>
      <c r="Q4901" s="26"/>
      <c r="R4901" s="26"/>
      <c r="S4901" s="26"/>
      <c r="T4901" s="26"/>
    </row>
    <row r="4902" spans="1:20" x14ac:dyDescent="0.25">
      <c r="A4902" s="2" t="s">
        <v>4493</v>
      </c>
      <c r="B4902" s="34"/>
      <c r="C4902" s="36"/>
      <c r="D4902" s="34"/>
      <c r="E4902" s="36"/>
      <c r="F4902" s="10" t="s">
        <v>23</v>
      </c>
      <c r="G4902" s="18" t="s">
        <v>1409</v>
      </c>
      <c r="H4902" s="26"/>
      <c r="I4902" s="26">
        <v>158355</v>
      </c>
      <c r="J4902" s="26"/>
      <c r="K4902" s="26"/>
      <c r="L4902" s="26"/>
      <c r="M4902" s="26"/>
      <c r="N4902" s="26"/>
      <c r="O4902" s="26"/>
      <c r="P4902" s="26"/>
      <c r="Q4902" s="26"/>
      <c r="R4902" s="26"/>
      <c r="S4902" s="26"/>
      <c r="T4902" s="26"/>
    </row>
    <row r="4903" spans="1:20" x14ac:dyDescent="0.25">
      <c r="A4903" s="2" t="s">
        <v>4493</v>
      </c>
      <c r="B4903" s="10" t="s">
        <v>2094</v>
      </c>
      <c r="C4903" s="10"/>
      <c r="D4903" s="10"/>
      <c r="E4903" s="10"/>
      <c r="F4903" s="10"/>
      <c r="G4903" s="10"/>
      <c r="H4903" s="27">
        <f>+H4900</f>
        <v>313430</v>
      </c>
      <c r="I4903" s="27">
        <f>+I4902+I4901+I4899</f>
        <v>313430</v>
      </c>
      <c r="J4903" s="27"/>
      <c r="K4903" s="27"/>
      <c r="L4903" s="27"/>
      <c r="M4903" s="27"/>
      <c r="N4903" s="27"/>
      <c r="O4903" s="27"/>
      <c r="P4903" s="27"/>
      <c r="Q4903" s="27"/>
      <c r="R4903" s="27"/>
      <c r="S4903" s="27"/>
      <c r="T4903" s="27"/>
    </row>
    <row r="4904" spans="1:20" x14ac:dyDescent="0.25">
      <c r="A4904" s="2" t="s">
        <v>4493</v>
      </c>
      <c r="B4904" s="33">
        <v>9056114</v>
      </c>
      <c r="C4904" s="35" t="s">
        <v>25</v>
      </c>
      <c r="D4904" s="10" t="s">
        <v>26</v>
      </c>
      <c r="E4904" s="18" t="s">
        <v>27</v>
      </c>
      <c r="F4904" s="10" t="s">
        <v>24</v>
      </c>
      <c r="G4904" s="18" t="s">
        <v>10</v>
      </c>
      <c r="H4904" s="26"/>
      <c r="I4904" s="26"/>
      <c r="J4904" s="26"/>
      <c r="K4904" s="26"/>
      <c r="L4904" s="26"/>
      <c r="M4904" s="26"/>
      <c r="N4904" s="26">
        <v>19448750</v>
      </c>
      <c r="O4904" s="26"/>
      <c r="P4904" s="26"/>
      <c r="Q4904" s="26"/>
      <c r="R4904" s="26"/>
      <c r="S4904" s="26"/>
      <c r="T4904" s="26"/>
    </row>
    <row r="4905" spans="1:20" x14ac:dyDescent="0.25">
      <c r="A4905" s="2" t="s">
        <v>4493</v>
      </c>
      <c r="B4905" s="37"/>
      <c r="C4905" s="38"/>
      <c r="D4905" s="33" t="s">
        <v>1866</v>
      </c>
      <c r="E4905" s="35" t="s">
        <v>1867</v>
      </c>
      <c r="F4905" s="10" t="s">
        <v>17</v>
      </c>
      <c r="G4905" s="18" t="s">
        <v>10</v>
      </c>
      <c r="H4905" s="26"/>
      <c r="I4905" s="26"/>
      <c r="J4905" s="26"/>
      <c r="K4905" s="26"/>
      <c r="L4905" s="26"/>
      <c r="M4905" s="26"/>
      <c r="N4905" s="26"/>
      <c r="O4905" s="26">
        <v>7707000</v>
      </c>
      <c r="P4905" s="26"/>
      <c r="Q4905" s="26"/>
      <c r="R4905" s="26"/>
      <c r="S4905" s="26"/>
      <c r="T4905" s="26"/>
    </row>
    <row r="4906" spans="1:20" x14ac:dyDescent="0.25">
      <c r="A4906" s="2" t="s">
        <v>4493</v>
      </c>
      <c r="B4906" s="37"/>
      <c r="C4906" s="38"/>
      <c r="D4906" s="37"/>
      <c r="E4906" s="38"/>
      <c r="F4906" s="10" t="s">
        <v>18</v>
      </c>
      <c r="G4906" s="18" t="s">
        <v>10</v>
      </c>
      <c r="H4906" s="26"/>
      <c r="I4906" s="26"/>
      <c r="J4906" s="26"/>
      <c r="K4906" s="26"/>
      <c r="L4906" s="26"/>
      <c r="M4906" s="26"/>
      <c r="N4906" s="26"/>
      <c r="O4906" s="26">
        <v>4301750</v>
      </c>
      <c r="P4906" s="26"/>
      <c r="Q4906" s="26"/>
      <c r="R4906" s="26"/>
      <c r="S4906" s="26"/>
      <c r="T4906" s="26"/>
    </row>
    <row r="4907" spans="1:20" x14ac:dyDescent="0.25">
      <c r="A4907" s="2" t="s">
        <v>4493</v>
      </c>
      <c r="B4907" s="37"/>
      <c r="C4907" s="38"/>
      <c r="D4907" s="37"/>
      <c r="E4907" s="38"/>
      <c r="F4907" s="10" t="s">
        <v>20</v>
      </c>
      <c r="G4907" s="18" t="s">
        <v>10</v>
      </c>
      <c r="H4907" s="26"/>
      <c r="I4907" s="26"/>
      <c r="J4907" s="26"/>
      <c r="K4907" s="26"/>
      <c r="L4907" s="26"/>
      <c r="M4907" s="26"/>
      <c r="N4907" s="26"/>
      <c r="O4907" s="26">
        <v>1500000</v>
      </c>
      <c r="P4907" s="26"/>
      <c r="Q4907" s="26"/>
      <c r="R4907" s="26"/>
      <c r="S4907" s="26"/>
      <c r="T4907" s="26"/>
    </row>
    <row r="4908" spans="1:20" x14ac:dyDescent="0.25">
      <c r="A4908" s="2" t="s">
        <v>4493</v>
      </c>
      <c r="B4908" s="37"/>
      <c r="C4908" s="38"/>
      <c r="D4908" s="37"/>
      <c r="E4908" s="38"/>
      <c r="F4908" s="10" t="s">
        <v>24</v>
      </c>
      <c r="G4908" s="18" t="s">
        <v>10</v>
      </c>
      <c r="H4908" s="26"/>
      <c r="I4908" s="26"/>
      <c r="J4908" s="26"/>
      <c r="K4908" s="26"/>
      <c r="L4908" s="26"/>
      <c r="M4908" s="26"/>
      <c r="N4908" s="26"/>
      <c r="O4908" s="26">
        <v>1440000</v>
      </c>
      <c r="P4908" s="26"/>
      <c r="Q4908" s="26"/>
      <c r="R4908" s="26"/>
      <c r="S4908" s="26"/>
      <c r="T4908" s="26"/>
    </row>
    <row r="4909" spans="1:20" x14ac:dyDescent="0.25">
      <c r="A4909" s="2" t="s">
        <v>4493</v>
      </c>
      <c r="B4909" s="34"/>
      <c r="C4909" s="36"/>
      <c r="D4909" s="34"/>
      <c r="E4909" s="36"/>
      <c r="F4909" s="10" t="s">
        <v>1412</v>
      </c>
      <c r="G4909" s="18" t="s">
        <v>10</v>
      </c>
      <c r="H4909" s="26"/>
      <c r="I4909" s="26"/>
      <c r="J4909" s="26"/>
      <c r="K4909" s="26"/>
      <c r="L4909" s="26"/>
      <c r="M4909" s="26"/>
      <c r="N4909" s="26"/>
      <c r="O4909" s="26">
        <v>4500000</v>
      </c>
      <c r="P4909" s="26"/>
      <c r="Q4909" s="26"/>
      <c r="R4909" s="26"/>
      <c r="S4909" s="26"/>
      <c r="T4909" s="26"/>
    </row>
    <row r="4910" spans="1:20" x14ac:dyDescent="0.25">
      <c r="A4910" s="2" t="s">
        <v>4493</v>
      </c>
      <c r="B4910" s="10" t="s">
        <v>2095</v>
      </c>
      <c r="C4910" s="10"/>
      <c r="D4910" s="10"/>
      <c r="E4910" s="10"/>
      <c r="F4910" s="10"/>
      <c r="G4910" s="10"/>
      <c r="H4910" s="27"/>
      <c r="I4910" s="27"/>
      <c r="J4910" s="27"/>
      <c r="K4910" s="27"/>
      <c r="L4910" s="27"/>
      <c r="M4910" s="27"/>
      <c r="N4910" s="27">
        <f>SUM(N4904:N4909)</f>
        <v>19448750</v>
      </c>
      <c r="O4910" s="27">
        <f>SUM(O4904:O4909)</f>
        <v>19448750</v>
      </c>
      <c r="P4910" s="27"/>
      <c r="Q4910" s="27"/>
      <c r="R4910" s="27"/>
      <c r="S4910" s="27"/>
      <c r="T4910" s="27"/>
    </row>
    <row r="4911" spans="1:20" x14ac:dyDescent="0.25">
      <c r="A4911" s="2" t="s">
        <v>4493</v>
      </c>
      <c r="B4911" s="33">
        <v>9035249</v>
      </c>
      <c r="C4911" s="35" t="s">
        <v>29</v>
      </c>
      <c r="D4911" s="33" t="s">
        <v>1174</v>
      </c>
      <c r="E4911" s="35" t="s">
        <v>1175</v>
      </c>
      <c r="F4911" s="10" t="s">
        <v>170</v>
      </c>
      <c r="G4911" s="18" t="s">
        <v>10</v>
      </c>
      <c r="H4911" s="26"/>
      <c r="I4911" s="26"/>
      <c r="J4911" s="26"/>
      <c r="K4911" s="26"/>
      <c r="L4911" s="26"/>
      <c r="M4911" s="26"/>
      <c r="N4911" s="26">
        <v>20000</v>
      </c>
      <c r="O4911" s="26"/>
      <c r="P4911" s="26"/>
      <c r="Q4911" s="26"/>
      <c r="R4911" s="26"/>
      <c r="S4911" s="26"/>
      <c r="T4911" s="26"/>
    </row>
    <row r="4912" spans="1:20" x14ac:dyDescent="0.25">
      <c r="A4912" s="2" t="s">
        <v>4493</v>
      </c>
      <c r="B4912" s="37"/>
      <c r="C4912" s="38"/>
      <c r="D4912" s="37"/>
      <c r="E4912" s="38"/>
      <c r="F4912" s="10" t="s">
        <v>101</v>
      </c>
      <c r="G4912" s="18" t="s">
        <v>10</v>
      </c>
      <c r="H4912" s="26"/>
      <c r="I4912" s="26"/>
      <c r="J4912" s="26"/>
      <c r="K4912" s="26"/>
      <c r="L4912" s="26"/>
      <c r="M4912" s="26"/>
      <c r="N4912" s="26"/>
      <c r="O4912" s="26">
        <v>20000</v>
      </c>
      <c r="P4912" s="26"/>
      <c r="Q4912" s="26"/>
      <c r="R4912" s="26"/>
      <c r="S4912" s="26"/>
      <c r="T4912" s="26"/>
    </row>
    <row r="4913" spans="1:20" x14ac:dyDescent="0.25">
      <c r="A4913" s="2" t="s">
        <v>4493</v>
      </c>
      <c r="B4913" s="37"/>
      <c r="C4913" s="38"/>
      <c r="D4913" s="37"/>
      <c r="E4913" s="38"/>
      <c r="F4913" s="10" t="s">
        <v>11</v>
      </c>
      <c r="G4913" s="18" t="s">
        <v>10</v>
      </c>
      <c r="H4913" s="26"/>
      <c r="I4913" s="26"/>
      <c r="J4913" s="26"/>
      <c r="K4913" s="26"/>
      <c r="L4913" s="26"/>
      <c r="M4913" s="26"/>
      <c r="N4913" s="26"/>
      <c r="O4913" s="26">
        <v>100000</v>
      </c>
      <c r="P4913" s="26"/>
      <c r="Q4913" s="26"/>
      <c r="R4913" s="26"/>
      <c r="S4913" s="26"/>
      <c r="T4913" s="26"/>
    </row>
    <row r="4914" spans="1:20" x14ac:dyDescent="0.25">
      <c r="A4914" s="2" t="s">
        <v>4493</v>
      </c>
      <c r="B4914" s="37"/>
      <c r="C4914" s="38"/>
      <c r="D4914" s="37"/>
      <c r="E4914" s="38"/>
      <c r="F4914" s="10" t="s">
        <v>13</v>
      </c>
      <c r="G4914" s="18" t="s">
        <v>10</v>
      </c>
      <c r="H4914" s="26"/>
      <c r="I4914" s="26"/>
      <c r="J4914" s="26"/>
      <c r="K4914" s="26"/>
      <c r="L4914" s="26"/>
      <c r="M4914" s="26"/>
      <c r="N4914" s="26"/>
      <c r="O4914" s="26">
        <v>7925</v>
      </c>
      <c r="P4914" s="26"/>
      <c r="Q4914" s="26"/>
      <c r="R4914" s="26"/>
      <c r="S4914" s="26"/>
      <c r="T4914" s="26"/>
    </row>
    <row r="4915" spans="1:20" x14ac:dyDescent="0.25">
      <c r="A4915" s="2" t="s">
        <v>4493</v>
      </c>
      <c r="B4915" s="37"/>
      <c r="C4915" s="38"/>
      <c r="D4915" s="37"/>
      <c r="E4915" s="38"/>
      <c r="F4915" s="10" t="s">
        <v>16</v>
      </c>
      <c r="G4915" s="18" t="s">
        <v>10</v>
      </c>
      <c r="H4915" s="26"/>
      <c r="I4915" s="26"/>
      <c r="J4915" s="26"/>
      <c r="K4915" s="26"/>
      <c r="L4915" s="26"/>
      <c r="M4915" s="26"/>
      <c r="N4915" s="26"/>
      <c r="O4915" s="26">
        <v>200000</v>
      </c>
      <c r="P4915" s="26"/>
      <c r="Q4915" s="26"/>
      <c r="R4915" s="26"/>
      <c r="S4915" s="26"/>
      <c r="T4915" s="26"/>
    </row>
    <row r="4916" spans="1:20" x14ac:dyDescent="0.25">
      <c r="A4916" s="2" t="s">
        <v>4493</v>
      </c>
      <c r="B4916" s="37"/>
      <c r="C4916" s="38"/>
      <c r="D4916" s="37"/>
      <c r="E4916" s="38"/>
      <c r="F4916" s="10" t="s">
        <v>18</v>
      </c>
      <c r="G4916" s="18" t="s">
        <v>10</v>
      </c>
      <c r="H4916" s="26"/>
      <c r="I4916" s="26"/>
      <c r="J4916" s="26"/>
      <c r="K4916" s="26"/>
      <c r="L4916" s="26"/>
      <c r="M4916" s="26"/>
      <c r="N4916" s="26"/>
      <c r="O4916" s="26">
        <v>33623</v>
      </c>
      <c r="P4916" s="26"/>
      <c r="Q4916" s="26"/>
      <c r="R4916" s="26"/>
      <c r="S4916" s="26"/>
      <c r="T4916" s="26"/>
    </row>
    <row r="4917" spans="1:20" x14ac:dyDescent="0.25">
      <c r="A4917" s="2" t="s">
        <v>4493</v>
      </c>
      <c r="B4917" s="34"/>
      <c r="C4917" s="36"/>
      <c r="D4917" s="34"/>
      <c r="E4917" s="36"/>
      <c r="F4917" s="10" t="s">
        <v>32</v>
      </c>
      <c r="G4917" s="18" t="s">
        <v>10</v>
      </c>
      <c r="H4917" s="26"/>
      <c r="I4917" s="26"/>
      <c r="J4917" s="26"/>
      <c r="K4917" s="26"/>
      <c r="L4917" s="26"/>
      <c r="M4917" s="26"/>
      <c r="N4917" s="26">
        <v>341548</v>
      </c>
      <c r="O4917" s="26"/>
      <c r="P4917" s="26"/>
      <c r="Q4917" s="26"/>
      <c r="R4917" s="26"/>
      <c r="S4917" s="26"/>
      <c r="T4917" s="26"/>
    </row>
    <row r="4918" spans="1:20" x14ac:dyDescent="0.25">
      <c r="A4918" s="2" t="s">
        <v>4493</v>
      </c>
      <c r="B4918" s="10" t="s">
        <v>2096</v>
      </c>
      <c r="C4918" s="10"/>
      <c r="D4918" s="10"/>
      <c r="E4918" s="10"/>
      <c r="F4918" s="10"/>
      <c r="G4918" s="10"/>
      <c r="H4918" s="27"/>
      <c r="I4918" s="27"/>
      <c r="J4918" s="27"/>
      <c r="K4918" s="27"/>
      <c r="L4918" s="27"/>
      <c r="M4918" s="27"/>
      <c r="N4918" s="27">
        <f>SUM(N4911:N4917)</f>
        <v>361548</v>
      </c>
      <c r="O4918" s="27">
        <f>SUM(O4911:O4917)</f>
        <v>361548</v>
      </c>
      <c r="P4918" s="27"/>
      <c r="Q4918" s="27"/>
      <c r="R4918" s="27"/>
      <c r="S4918" s="27"/>
      <c r="T4918" s="27"/>
    </row>
    <row r="4919" spans="1:20" x14ac:dyDescent="0.25">
      <c r="A4919" s="2" t="s">
        <v>4493</v>
      </c>
      <c r="B4919" s="33">
        <v>9067084</v>
      </c>
      <c r="C4919" s="35" t="s">
        <v>183</v>
      </c>
      <c r="D4919" s="33" t="s">
        <v>783</v>
      </c>
      <c r="E4919" s="35" t="s">
        <v>784</v>
      </c>
      <c r="F4919" s="10" t="s">
        <v>44</v>
      </c>
      <c r="G4919" s="18" t="s">
        <v>10</v>
      </c>
      <c r="H4919" s="26"/>
      <c r="I4919" s="26"/>
      <c r="J4919" s="26"/>
      <c r="K4919" s="26"/>
      <c r="L4919" s="26"/>
      <c r="M4919" s="26"/>
      <c r="N4919" s="26">
        <v>265900</v>
      </c>
      <c r="O4919" s="26"/>
      <c r="P4919" s="26"/>
      <c r="Q4919" s="26"/>
      <c r="R4919" s="26"/>
      <c r="S4919" s="26"/>
      <c r="T4919" s="26"/>
    </row>
    <row r="4920" spans="1:20" x14ac:dyDescent="0.25">
      <c r="A4920" s="2" t="s">
        <v>4493</v>
      </c>
      <c r="B4920" s="37"/>
      <c r="C4920" s="38"/>
      <c r="D4920" s="37"/>
      <c r="E4920" s="38"/>
      <c r="F4920" s="10" t="s">
        <v>47</v>
      </c>
      <c r="G4920" s="18" t="s">
        <v>10</v>
      </c>
      <c r="H4920" s="26"/>
      <c r="I4920" s="26"/>
      <c r="J4920" s="26"/>
      <c r="K4920" s="26"/>
      <c r="L4920" s="26"/>
      <c r="M4920" s="26"/>
      <c r="N4920" s="26"/>
      <c r="O4920" s="26">
        <v>45900</v>
      </c>
      <c r="P4920" s="26"/>
      <c r="Q4920" s="26"/>
      <c r="R4920" s="26"/>
      <c r="S4920" s="26"/>
      <c r="T4920" s="26"/>
    </row>
    <row r="4921" spans="1:20" x14ac:dyDescent="0.25">
      <c r="A4921" s="2" t="s">
        <v>4493</v>
      </c>
      <c r="B4921" s="34"/>
      <c r="C4921" s="36"/>
      <c r="D4921" s="34"/>
      <c r="E4921" s="36"/>
      <c r="F4921" s="10" t="s">
        <v>347</v>
      </c>
      <c r="G4921" s="18" t="s">
        <v>10</v>
      </c>
      <c r="H4921" s="26"/>
      <c r="I4921" s="26"/>
      <c r="J4921" s="26"/>
      <c r="K4921" s="26"/>
      <c r="L4921" s="26"/>
      <c r="M4921" s="26"/>
      <c r="N4921" s="26"/>
      <c r="O4921" s="26">
        <v>220000</v>
      </c>
      <c r="P4921" s="26"/>
      <c r="Q4921" s="26"/>
      <c r="R4921" s="26"/>
      <c r="S4921" s="26"/>
      <c r="T4921" s="26"/>
    </row>
    <row r="4922" spans="1:20" x14ac:dyDescent="0.25">
      <c r="A4922" s="2" t="s">
        <v>4493</v>
      </c>
      <c r="B4922" s="10" t="s">
        <v>2097</v>
      </c>
      <c r="C4922" s="10"/>
      <c r="D4922" s="10"/>
      <c r="E4922" s="10"/>
      <c r="F4922" s="10"/>
      <c r="G4922" s="10"/>
      <c r="H4922" s="27"/>
      <c r="I4922" s="27"/>
      <c r="J4922" s="27"/>
      <c r="K4922" s="27"/>
      <c r="L4922" s="27"/>
      <c r="M4922" s="27"/>
      <c r="N4922" s="27">
        <f>+N4919</f>
        <v>265900</v>
      </c>
      <c r="O4922" s="27">
        <f>+O4920+O4921</f>
        <v>265900</v>
      </c>
      <c r="P4922" s="27"/>
      <c r="Q4922" s="27"/>
      <c r="R4922" s="27"/>
      <c r="S4922" s="27"/>
      <c r="T4922" s="27"/>
    </row>
    <row r="4923" spans="1:20" x14ac:dyDescent="0.25">
      <c r="A4923" s="2" t="s">
        <v>4493</v>
      </c>
      <c r="B4923" s="33">
        <v>9067232</v>
      </c>
      <c r="C4923" s="35" t="s">
        <v>183</v>
      </c>
      <c r="D4923" s="33" t="s">
        <v>349</v>
      </c>
      <c r="E4923" s="35" t="s">
        <v>350</v>
      </c>
      <c r="F4923" s="10" t="s">
        <v>18</v>
      </c>
      <c r="G4923" s="18" t="s">
        <v>10</v>
      </c>
      <c r="H4923" s="26"/>
      <c r="I4923" s="26"/>
      <c r="J4923" s="26"/>
      <c r="K4923" s="26"/>
      <c r="L4923" s="26"/>
      <c r="M4923" s="26"/>
      <c r="N4923" s="26"/>
      <c r="O4923" s="26">
        <v>57110</v>
      </c>
      <c r="P4923" s="26"/>
      <c r="Q4923" s="26"/>
      <c r="R4923" s="26"/>
      <c r="S4923" s="26"/>
      <c r="T4923" s="26"/>
    </row>
    <row r="4924" spans="1:20" x14ac:dyDescent="0.25">
      <c r="A4924" s="2" t="s">
        <v>4493</v>
      </c>
      <c r="B4924" s="37"/>
      <c r="C4924" s="38"/>
      <c r="D4924" s="37"/>
      <c r="E4924" s="38"/>
      <c r="F4924" s="10" t="s">
        <v>20</v>
      </c>
      <c r="G4924" s="18" t="s">
        <v>10</v>
      </c>
      <c r="H4924" s="26"/>
      <c r="I4924" s="26"/>
      <c r="J4924" s="26"/>
      <c r="K4924" s="26"/>
      <c r="L4924" s="26"/>
      <c r="M4924" s="26"/>
      <c r="N4924" s="26">
        <v>3110</v>
      </c>
      <c r="O4924" s="26"/>
      <c r="P4924" s="26"/>
      <c r="Q4924" s="26"/>
      <c r="R4924" s="26"/>
      <c r="S4924" s="26"/>
      <c r="T4924" s="26"/>
    </row>
    <row r="4925" spans="1:20" x14ac:dyDescent="0.25">
      <c r="A4925" s="2" t="s">
        <v>4493</v>
      </c>
      <c r="B4925" s="34"/>
      <c r="C4925" s="36"/>
      <c r="D4925" s="34"/>
      <c r="E4925" s="36"/>
      <c r="F4925" s="10" t="s">
        <v>24</v>
      </c>
      <c r="G4925" s="18" t="s">
        <v>10</v>
      </c>
      <c r="H4925" s="26"/>
      <c r="I4925" s="26"/>
      <c r="J4925" s="26"/>
      <c r="K4925" s="26"/>
      <c r="L4925" s="26"/>
      <c r="M4925" s="26"/>
      <c r="N4925" s="26">
        <v>54000</v>
      </c>
      <c r="O4925" s="26"/>
      <c r="P4925" s="26"/>
      <c r="Q4925" s="26"/>
      <c r="R4925" s="26"/>
      <c r="S4925" s="26"/>
      <c r="T4925" s="26"/>
    </row>
    <row r="4926" spans="1:20" x14ac:dyDescent="0.25">
      <c r="A4926" s="2" t="s">
        <v>4493</v>
      </c>
      <c r="B4926" s="10" t="s">
        <v>2098</v>
      </c>
      <c r="C4926" s="10"/>
      <c r="D4926" s="10"/>
      <c r="E4926" s="10"/>
      <c r="F4926" s="10"/>
      <c r="G4926" s="10"/>
      <c r="H4926" s="27"/>
      <c r="I4926" s="27"/>
      <c r="J4926" s="27"/>
      <c r="K4926" s="27"/>
      <c r="L4926" s="27"/>
      <c r="M4926" s="27"/>
      <c r="N4926" s="27">
        <f>+N4925+N4924</f>
        <v>57110</v>
      </c>
      <c r="O4926" s="27">
        <f>+O4923</f>
        <v>57110</v>
      </c>
      <c r="P4926" s="27"/>
      <c r="Q4926" s="27"/>
      <c r="R4926" s="27"/>
      <c r="S4926" s="27"/>
      <c r="T4926" s="27"/>
    </row>
    <row r="4927" spans="1:20" x14ac:dyDescent="0.25">
      <c r="A4927" s="2" t="s">
        <v>4493</v>
      </c>
      <c r="B4927" s="33">
        <v>9051184</v>
      </c>
      <c r="C4927" s="35" t="s">
        <v>629</v>
      </c>
      <c r="D4927" s="33" t="s">
        <v>1263</v>
      </c>
      <c r="E4927" s="35" t="s">
        <v>1264</v>
      </c>
      <c r="F4927" s="10" t="s">
        <v>44</v>
      </c>
      <c r="G4927" s="18" t="s">
        <v>10</v>
      </c>
      <c r="H4927" s="26"/>
      <c r="I4927" s="26"/>
      <c r="J4927" s="26"/>
      <c r="K4927" s="26"/>
      <c r="L4927" s="26"/>
      <c r="M4927" s="26"/>
      <c r="N4927" s="26">
        <v>1400000</v>
      </c>
      <c r="O4927" s="26"/>
      <c r="P4927" s="26"/>
      <c r="Q4927" s="26"/>
      <c r="R4927" s="26"/>
      <c r="S4927" s="26"/>
      <c r="T4927" s="26"/>
    </row>
    <row r="4928" spans="1:20" x14ac:dyDescent="0.25">
      <c r="A4928" s="2" t="s">
        <v>4493</v>
      </c>
      <c r="B4928" s="37"/>
      <c r="C4928" s="38"/>
      <c r="D4928" s="37"/>
      <c r="E4928" s="38"/>
      <c r="F4928" s="10" t="s">
        <v>47</v>
      </c>
      <c r="G4928" s="18" t="s">
        <v>10</v>
      </c>
      <c r="H4928" s="26"/>
      <c r="I4928" s="26"/>
      <c r="J4928" s="26"/>
      <c r="K4928" s="26"/>
      <c r="L4928" s="26"/>
      <c r="M4928" s="26"/>
      <c r="N4928" s="26">
        <v>581058</v>
      </c>
      <c r="O4928" s="26"/>
      <c r="P4928" s="26"/>
      <c r="Q4928" s="26"/>
      <c r="R4928" s="26"/>
      <c r="S4928" s="26"/>
      <c r="T4928" s="26"/>
    </row>
    <row r="4929" spans="1:20" x14ac:dyDescent="0.25">
      <c r="A4929" s="2" t="s">
        <v>4493</v>
      </c>
      <c r="B4929" s="37"/>
      <c r="C4929" s="38"/>
      <c r="D4929" s="37"/>
      <c r="E4929" s="38"/>
      <c r="F4929" s="10" t="s">
        <v>17</v>
      </c>
      <c r="G4929" s="18" t="s">
        <v>10</v>
      </c>
      <c r="H4929" s="26"/>
      <c r="I4929" s="26"/>
      <c r="J4929" s="26"/>
      <c r="K4929" s="26"/>
      <c r="L4929" s="26"/>
      <c r="M4929" s="26"/>
      <c r="N4929" s="26"/>
      <c r="O4929" s="26">
        <v>931058</v>
      </c>
      <c r="P4929" s="26"/>
      <c r="Q4929" s="26"/>
      <c r="R4929" s="26"/>
      <c r="S4929" s="26"/>
      <c r="T4929" s="26"/>
    </row>
    <row r="4930" spans="1:20" x14ac:dyDescent="0.25">
      <c r="A4930" s="2" t="s">
        <v>4493</v>
      </c>
      <c r="B4930" s="37"/>
      <c r="C4930" s="38"/>
      <c r="D4930" s="37"/>
      <c r="E4930" s="38"/>
      <c r="F4930" s="10" t="s">
        <v>417</v>
      </c>
      <c r="G4930" s="18" t="s">
        <v>10</v>
      </c>
      <c r="H4930" s="26"/>
      <c r="I4930" s="26"/>
      <c r="J4930" s="26"/>
      <c r="K4930" s="26"/>
      <c r="L4930" s="26"/>
      <c r="M4930" s="26"/>
      <c r="N4930" s="26"/>
      <c r="O4930" s="26">
        <v>600000</v>
      </c>
      <c r="P4930" s="26"/>
      <c r="Q4930" s="26"/>
      <c r="R4930" s="26"/>
      <c r="S4930" s="26"/>
      <c r="T4930" s="26"/>
    </row>
    <row r="4931" spans="1:20" x14ac:dyDescent="0.25">
      <c r="A4931" s="2" t="s">
        <v>4493</v>
      </c>
      <c r="B4931" s="34"/>
      <c r="C4931" s="36"/>
      <c r="D4931" s="34"/>
      <c r="E4931" s="36"/>
      <c r="F4931" s="10" t="s">
        <v>24</v>
      </c>
      <c r="G4931" s="18" t="s">
        <v>10</v>
      </c>
      <c r="H4931" s="26"/>
      <c r="I4931" s="26"/>
      <c r="J4931" s="26"/>
      <c r="K4931" s="26"/>
      <c r="L4931" s="26"/>
      <c r="M4931" s="26"/>
      <c r="N4931" s="26"/>
      <c r="O4931" s="26">
        <v>450000</v>
      </c>
      <c r="P4931" s="26"/>
      <c r="Q4931" s="26"/>
      <c r="R4931" s="26"/>
      <c r="S4931" s="26"/>
      <c r="T4931" s="26"/>
    </row>
    <row r="4932" spans="1:20" x14ac:dyDescent="0.25">
      <c r="A4932" s="2" t="s">
        <v>4493</v>
      </c>
      <c r="B4932" s="10" t="s">
        <v>2099</v>
      </c>
      <c r="C4932" s="10"/>
      <c r="D4932" s="10"/>
      <c r="E4932" s="10"/>
      <c r="F4932" s="10"/>
      <c r="G4932" s="10"/>
      <c r="H4932" s="27"/>
      <c r="I4932" s="27"/>
      <c r="J4932" s="27"/>
      <c r="K4932" s="27"/>
      <c r="L4932" s="27"/>
      <c r="M4932" s="27"/>
      <c r="N4932" s="27">
        <f>SUM(N4927:N4931)</f>
        <v>1981058</v>
      </c>
      <c r="O4932" s="27">
        <f>SUM(O4927:O4931)</f>
        <v>1981058</v>
      </c>
      <c r="P4932" s="27"/>
      <c r="Q4932" s="27"/>
      <c r="R4932" s="27"/>
      <c r="S4932" s="27"/>
      <c r="T4932" s="27"/>
    </row>
    <row r="4933" spans="1:20" x14ac:dyDescent="0.25">
      <c r="A4933" s="2" t="s">
        <v>4493</v>
      </c>
      <c r="B4933" s="33">
        <v>9033983</v>
      </c>
      <c r="C4933" s="35" t="s">
        <v>651</v>
      </c>
      <c r="D4933" s="33" t="s">
        <v>652</v>
      </c>
      <c r="E4933" s="35" t="s">
        <v>653</v>
      </c>
      <c r="F4933" s="10" t="s">
        <v>44</v>
      </c>
      <c r="G4933" s="18" t="s">
        <v>10</v>
      </c>
      <c r="H4933" s="26"/>
      <c r="I4933" s="26"/>
      <c r="J4933" s="26"/>
      <c r="K4933" s="26"/>
      <c r="L4933" s="26"/>
      <c r="M4933" s="26"/>
      <c r="N4933" s="26">
        <v>252560</v>
      </c>
      <c r="O4933" s="26"/>
      <c r="P4933" s="26"/>
      <c r="Q4933" s="26"/>
      <c r="R4933" s="26"/>
      <c r="S4933" s="26"/>
      <c r="T4933" s="26"/>
    </row>
    <row r="4934" spans="1:20" x14ac:dyDescent="0.25">
      <c r="A4934" s="2" t="s">
        <v>4493</v>
      </c>
      <c r="B4934" s="37"/>
      <c r="C4934" s="38"/>
      <c r="D4934" s="37"/>
      <c r="E4934" s="38"/>
      <c r="F4934" s="10" t="s">
        <v>47</v>
      </c>
      <c r="G4934" s="18" t="s">
        <v>10</v>
      </c>
      <c r="H4934" s="26"/>
      <c r="I4934" s="26"/>
      <c r="J4934" s="26"/>
      <c r="K4934" s="26"/>
      <c r="L4934" s="26"/>
      <c r="M4934" s="26"/>
      <c r="N4934" s="26">
        <v>79134</v>
      </c>
      <c r="O4934" s="26"/>
      <c r="P4934" s="26"/>
      <c r="Q4934" s="26"/>
      <c r="R4934" s="26"/>
      <c r="S4934" s="26"/>
      <c r="T4934" s="26"/>
    </row>
    <row r="4935" spans="1:20" x14ac:dyDescent="0.25">
      <c r="A4935" s="2" t="s">
        <v>4493</v>
      </c>
      <c r="B4935" s="34"/>
      <c r="C4935" s="36"/>
      <c r="D4935" s="34"/>
      <c r="E4935" s="36"/>
      <c r="F4935" s="10" t="s">
        <v>23</v>
      </c>
      <c r="G4935" s="18" t="s">
        <v>10</v>
      </c>
      <c r="H4935" s="26"/>
      <c r="I4935" s="26"/>
      <c r="J4935" s="26"/>
      <c r="K4935" s="26"/>
      <c r="L4935" s="26"/>
      <c r="M4935" s="26"/>
      <c r="N4935" s="26"/>
      <c r="O4935" s="26">
        <v>331694</v>
      </c>
      <c r="P4935" s="26"/>
      <c r="Q4935" s="26"/>
      <c r="R4935" s="26"/>
      <c r="S4935" s="26"/>
      <c r="T4935" s="26"/>
    </row>
    <row r="4936" spans="1:20" x14ac:dyDescent="0.25">
      <c r="A4936" s="2" t="s">
        <v>4493</v>
      </c>
      <c r="B4936" s="10" t="s">
        <v>2100</v>
      </c>
      <c r="C4936" s="10"/>
      <c r="D4936" s="10"/>
      <c r="E4936" s="10"/>
      <c r="F4936" s="10"/>
      <c r="G4936" s="10"/>
      <c r="H4936" s="27"/>
      <c r="I4936" s="27"/>
      <c r="J4936" s="27"/>
      <c r="K4936" s="27"/>
      <c r="L4936" s="27"/>
      <c r="M4936" s="27"/>
      <c r="N4936" s="27">
        <f>+N4933+N4934</f>
        <v>331694</v>
      </c>
      <c r="O4936" s="27">
        <f>+O4935</f>
        <v>331694</v>
      </c>
      <c r="P4936" s="27"/>
      <c r="Q4936" s="27"/>
      <c r="R4936" s="27"/>
      <c r="S4936" s="27"/>
      <c r="T4936" s="27"/>
    </row>
    <row r="4937" spans="1:20" x14ac:dyDescent="0.25">
      <c r="A4937" s="2" t="s">
        <v>4493</v>
      </c>
      <c r="B4937" s="33">
        <v>9068567</v>
      </c>
      <c r="C4937" s="35" t="s">
        <v>88</v>
      </c>
      <c r="D4937" s="33" t="s">
        <v>977</v>
      </c>
      <c r="E4937" s="35" t="s">
        <v>978</v>
      </c>
      <c r="F4937" s="10" t="s">
        <v>102</v>
      </c>
      <c r="G4937" s="18" t="s">
        <v>10</v>
      </c>
      <c r="H4937" s="26"/>
      <c r="I4937" s="26"/>
      <c r="J4937" s="26"/>
      <c r="K4937" s="26"/>
      <c r="L4937" s="26"/>
      <c r="M4937" s="26"/>
      <c r="N4937" s="26"/>
      <c r="O4937" s="26">
        <v>10000</v>
      </c>
      <c r="P4937" s="26"/>
      <c r="Q4937" s="26"/>
      <c r="R4937" s="26"/>
      <c r="S4937" s="26"/>
      <c r="T4937" s="26"/>
    </row>
    <row r="4938" spans="1:20" x14ac:dyDescent="0.25">
      <c r="A4938" s="2" t="s">
        <v>4493</v>
      </c>
      <c r="B4938" s="37"/>
      <c r="C4938" s="38"/>
      <c r="D4938" s="37"/>
      <c r="E4938" s="38"/>
      <c r="F4938" s="10" t="s">
        <v>53</v>
      </c>
      <c r="G4938" s="18" t="s">
        <v>10</v>
      </c>
      <c r="H4938" s="26"/>
      <c r="I4938" s="26"/>
      <c r="J4938" s="26"/>
      <c r="K4938" s="26"/>
      <c r="L4938" s="26"/>
      <c r="M4938" s="26"/>
      <c r="N4938" s="26"/>
      <c r="O4938" s="26">
        <v>40000</v>
      </c>
      <c r="P4938" s="26"/>
      <c r="Q4938" s="26"/>
      <c r="R4938" s="26"/>
      <c r="S4938" s="26"/>
      <c r="T4938" s="26"/>
    </row>
    <row r="4939" spans="1:20" x14ac:dyDescent="0.25">
      <c r="A4939" s="2" t="s">
        <v>4493</v>
      </c>
      <c r="B4939" s="37"/>
      <c r="C4939" s="38"/>
      <c r="D4939" s="37"/>
      <c r="E4939" s="38"/>
      <c r="F4939" s="10" t="s">
        <v>13</v>
      </c>
      <c r="G4939" s="18" t="s">
        <v>10</v>
      </c>
      <c r="H4939" s="26"/>
      <c r="I4939" s="26"/>
      <c r="J4939" s="26"/>
      <c r="K4939" s="26"/>
      <c r="L4939" s="26"/>
      <c r="M4939" s="26"/>
      <c r="N4939" s="26"/>
      <c r="O4939" s="26">
        <v>31000</v>
      </c>
      <c r="P4939" s="26"/>
      <c r="Q4939" s="26"/>
      <c r="R4939" s="26"/>
      <c r="S4939" s="26"/>
      <c r="T4939" s="26"/>
    </row>
    <row r="4940" spans="1:20" x14ac:dyDescent="0.25">
      <c r="A4940" s="2" t="s">
        <v>4493</v>
      </c>
      <c r="B4940" s="37"/>
      <c r="C4940" s="38"/>
      <c r="D4940" s="37"/>
      <c r="E4940" s="38"/>
      <c r="F4940" s="10" t="s">
        <v>14</v>
      </c>
      <c r="G4940" s="18" t="s">
        <v>10</v>
      </c>
      <c r="H4940" s="26"/>
      <c r="I4940" s="26"/>
      <c r="J4940" s="26"/>
      <c r="K4940" s="26"/>
      <c r="L4940" s="26"/>
      <c r="M4940" s="26"/>
      <c r="N4940" s="26">
        <v>22870</v>
      </c>
      <c r="O4940" s="26"/>
      <c r="P4940" s="26"/>
      <c r="Q4940" s="26"/>
      <c r="R4940" s="26"/>
      <c r="S4940" s="26"/>
      <c r="T4940" s="26"/>
    </row>
    <row r="4941" spans="1:20" x14ac:dyDescent="0.25">
      <c r="A4941" s="2" t="s">
        <v>4493</v>
      </c>
      <c r="B4941" s="37"/>
      <c r="C4941" s="38"/>
      <c r="D4941" s="37"/>
      <c r="E4941" s="38"/>
      <c r="F4941" s="10" t="s">
        <v>16</v>
      </c>
      <c r="G4941" s="18" t="s">
        <v>10</v>
      </c>
      <c r="H4941" s="26"/>
      <c r="I4941" s="26"/>
      <c r="J4941" s="26"/>
      <c r="K4941" s="26"/>
      <c r="L4941" s="26"/>
      <c r="M4941" s="26"/>
      <c r="N4941" s="26"/>
      <c r="O4941" s="26">
        <v>22470</v>
      </c>
      <c r="P4941" s="26"/>
      <c r="Q4941" s="26"/>
      <c r="R4941" s="26"/>
      <c r="S4941" s="26"/>
      <c r="T4941" s="26"/>
    </row>
    <row r="4942" spans="1:20" x14ac:dyDescent="0.25">
      <c r="A4942" s="2" t="s">
        <v>4493</v>
      </c>
      <c r="B4942" s="37"/>
      <c r="C4942" s="38"/>
      <c r="D4942" s="37"/>
      <c r="E4942" s="38"/>
      <c r="F4942" s="10" t="s">
        <v>18</v>
      </c>
      <c r="G4942" s="18" t="s">
        <v>10</v>
      </c>
      <c r="H4942" s="26"/>
      <c r="I4942" s="26"/>
      <c r="J4942" s="26"/>
      <c r="K4942" s="26"/>
      <c r="L4942" s="26"/>
      <c r="M4942" s="26"/>
      <c r="N4942" s="26">
        <v>21600</v>
      </c>
      <c r="O4942" s="26"/>
      <c r="P4942" s="26"/>
      <c r="Q4942" s="26"/>
      <c r="R4942" s="26"/>
      <c r="S4942" s="26"/>
      <c r="T4942" s="26"/>
    </row>
    <row r="4943" spans="1:20" x14ac:dyDescent="0.25">
      <c r="A4943" s="2" t="s">
        <v>4493</v>
      </c>
      <c r="B4943" s="37"/>
      <c r="C4943" s="38"/>
      <c r="D4943" s="37"/>
      <c r="E4943" s="38"/>
      <c r="F4943" s="10" t="s">
        <v>21</v>
      </c>
      <c r="G4943" s="18" t="s">
        <v>10</v>
      </c>
      <c r="H4943" s="26"/>
      <c r="I4943" s="26"/>
      <c r="J4943" s="26"/>
      <c r="K4943" s="26"/>
      <c r="L4943" s="26"/>
      <c r="M4943" s="26"/>
      <c r="N4943" s="26">
        <v>10000</v>
      </c>
      <c r="O4943" s="26"/>
      <c r="P4943" s="26"/>
      <c r="Q4943" s="26"/>
      <c r="R4943" s="26"/>
      <c r="S4943" s="26"/>
      <c r="T4943" s="26"/>
    </row>
    <row r="4944" spans="1:20" x14ac:dyDescent="0.25">
      <c r="A4944" s="2" t="s">
        <v>4493</v>
      </c>
      <c r="B4944" s="34"/>
      <c r="C4944" s="36"/>
      <c r="D4944" s="34"/>
      <c r="E4944" s="36"/>
      <c r="F4944" s="10" t="s">
        <v>24</v>
      </c>
      <c r="G4944" s="18" t="s">
        <v>10</v>
      </c>
      <c r="H4944" s="26"/>
      <c r="I4944" s="26"/>
      <c r="J4944" s="26"/>
      <c r="K4944" s="26"/>
      <c r="L4944" s="26"/>
      <c r="M4944" s="26"/>
      <c r="N4944" s="26">
        <v>49000</v>
      </c>
      <c r="O4944" s="26"/>
      <c r="P4944" s="26"/>
      <c r="Q4944" s="26"/>
      <c r="R4944" s="26"/>
      <c r="S4944" s="26"/>
      <c r="T4944" s="26"/>
    </row>
    <row r="4945" spans="1:20" x14ac:dyDescent="0.25">
      <c r="A4945" s="2" t="s">
        <v>4493</v>
      </c>
      <c r="B4945" s="10" t="s">
        <v>2101</v>
      </c>
      <c r="C4945" s="10"/>
      <c r="D4945" s="10"/>
      <c r="E4945" s="10"/>
      <c r="F4945" s="10"/>
      <c r="G4945" s="10"/>
      <c r="H4945" s="27"/>
      <c r="I4945" s="27"/>
      <c r="J4945" s="27"/>
      <c r="K4945" s="27"/>
      <c r="L4945" s="27"/>
      <c r="M4945" s="27"/>
      <c r="N4945" s="27">
        <f>SUM(N4937:N4944)</f>
        <v>103470</v>
      </c>
      <c r="O4945" s="27">
        <f>SUM(O4937:O4944)</f>
        <v>103470</v>
      </c>
      <c r="P4945" s="27"/>
      <c r="Q4945" s="27"/>
      <c r="R4945" s="27"/>
      <c r="S4945" s="27"/>
      <c r="T4945" s="27"/>
    </row>
    <row r="4946" spans="1:20" x14ac:dyDescent="0.25">
      <c r="A4946" s="2" t="s">
        <v>4493</v>
      </c>
      <c r="B4946" s="33">
        <v>9074126</v>
      </c>
      <c r="C4946" s="35" t="s">
        <v>663</v>
      </c>
      <c r="D4946" s="33" t="s">
        <v>2102</v>
      </c>
      <c r="E4946" s="35" t="s">
        <v>2103</v>
      </c>
      <c r="F4946" s="10" t="s">
        <v>44</v>
      </c>
      <c r="G4946" s="18" t="s">
        <v>10</v>
      </c>
      <c r="H4946" s="26"/>
      <c r="I4946" s="26"/>
      <c r="J4946" s="26"/>
      <c r="K4946" s="26"/>
      <c r="L4946" s="26"/>
      <c r="M4946" s="26"/>
      <c r="N4946" s="26">
        <v>420000</v>
      </c>
      <c r="O4946" s="26"/>
      <c r="P4946" s="26"/>
      <c r="Q4946" s="26"/>
      <c r="R4946" s="26"/>
      <c r="S4946" s="26"/>
      <c r="T4946" s="26"/>
    </row>
    <row r="4947" spans="1:20" x14ac:dyDescent="0.25">
      <c r="A4947" s="2" t="s">
        <v>4493</v>
      </c>
      <c r="B4947" s="37"/>
      <c r="C4947" s="38"/>
      <c r="D4947" s="37"/>
      <c r="E4947" s="38"/>
      <c r="F4947" s="10" t="s">
        <v>20</v>
      </c>
      <c r="G4947" s="18" t="s">
        <v>10</v>
      </c>
      <c r="H4947" s="26"/>
      <c r="I4947" s="26"/>
      <c r="J4947" s="26"/>
      <c r="K4947" s="26"/>
      <c r="L4947" s="26"/>
      <c r="M4947" s="26"/>
      <c r="N4947" s="26"/>
      <c r="O4947" s="26">
        <v>200000</v>
      </c>
      <c r="P4947" s="26"/>
      <c r="Q4947" s="26"/>
      <c r="R4947" s="26"/>
      <c r="S4947" s="26"/>
      <c r="T4947" s="26"/>
    </row>
    <row r="4948" spans="1:20" x14ac:dyDescent="0.25">
      <c r="A4948" s="2" t="s">
        <v>4493</v>
      </c>
      <c r="B4948" s="34"/>
      <c r="C4948" s="36"/>
      <c r="D4948" s="34"/>
      <c r="E4948" s="36"/>
      <c r="F4948" s="10" t="s">
        <v>24</v>
      </c>
      <c r="G4948" s="18" t="s">
        <v>10</v>
      </c>
      <c r="H4948" s="26"/>
      <c r="I4948" s="26"/>
      <c r="J4948" s="26"/>
      <c r="K4948" s="26"/>
      <c r="L4948" s="26"/>
      <c r="M4948" s="26"/>
      <c r="N4948" s="26"/>
      <c r="O4948" s="26">
        <v>220000</v>
      </c>
      <c r="P4948" s="26"/>
      <c r="Q4948" s="26"/>
      <c r="R4948" s="26"/>
      <c r="S4948" s="26"/>
      <c r="T4948" s="26"/>
    </row>
    <row r="4949" spans="1:20" x14ac:dyDescent="0.25">
      <c r="A4949" s="2" t="s">
        <v>4493</v>
      </c>
      <c r="B4949" s="10" t="s">
        <v>2104</v>
      </c>
      <c r="C4949" s="10"/>
      <c r="D4949" s="10"/>
      <c r="E4949" s="10"/>
      <c r="F4949" s="10"/>
      <c r="G4949" s="10"/>
      <c r="H4949" s="27"/>
      <c r="I4949" s="27"/>
      <c r="J4949" s="27"/>
      <c r="K4949" s="27"/>
      <c r="L4949" s="27"/>
      <c r="M4949" s="27"/>
      <c r="N4949" s="27">
        <f>+N4946</f>
        <v>420000</v>
      </c>
      <c r="O4949" s="27">
        <f>+O4947+O4948</f>
        <v>420000</v>
      </c>
      <c r="P4949" s="27"/>
      <c r="Q4949" s="27"/>
      <c r="R4949" s="27"/>
      <c r="S4949" s="27"/>
      <c r="T4949" s="27"/>
    </row>
    <row r="4950" spans="1:20" x14ac:dyDescent="0.25">
      <c r="A4950" s="2" t="s">
        <v>4493</v>
      </c>
      <c r="B4950" s="33">
        <v>9067545</v>
      </c>
      <c r="C4950" s="35" t="s">
        <v>621</v>
      </c>
      <c r="D4950" s="10" t="s">
        <v>839</v>
      </c>
      <c r="E4950" s="18" t="s">
        <v>840</v>
      </c>
      <c r="F4950" s="10" t="s">
        <v>11</v>
      </c>
      <c r="G4950" s="18" t="s">
        <v>10</v>
      </c>
      <c r="H4950" s="26"/>
      <c r="I4950" s="26"/>
      <c r="J4950" s="26"/>
      <c r="K4950" s="26"/>
      <c r="L4950" s="26"/>
      <c r="M4950" s="26"/>
      <c r="N4950" s="26"/>
      <c r="O4950" s="26">
        <v>450000</v>
      </c>
      <c r="P4950" s="26"/>
      <c r="Q4950" s="26"/>
      <c r="R4950" s="26"/>
      <c r="S4950" s="26"/>
      <c r="T4950" s="26"/>
    </row>
    <row r="4951" spans="1:20" x14ac:dyDescent="0.25">
      <c r="A4951" s="2" t="s">
        <v>4493</v>
      </c>
      <c r="B4951" s="37"/>
      <c r="C4951" s="36"/>
      <c r="D4951" s="10" t="s">
        <v>1201</v>
      </c>
      <c r="E4951" s="18" t="s">
        <v>1202</v>
      </c>
      <c r="F4951" s="10" t="s">
        <v>52</v>
      </c>
      <c r="G4951" s="18" t="s">
        <v>10</v>
      </c>
      <c r="H4951" s="26"/>
      <c r="I4951" s="26"/>
      <c r="J4951" s="26"/>
      <c r="K4951" s="26"/>
      <c r="L4951" s="26"/>
      <c r="M4951" s="26"/>
      <c r="N4951" s="26"/>
      <c r="O4951" s="26">
        <v>7693654</v>
      </c>
      <c r="P4951" s="26"/>
      <c r="Q4951" s="26"/>
      <c r="R4951" s="26"/>
      <c r="S4951" s="26"/>
      <c r="T4951" s="26"/>
    </row>
    <row r="4952" spans="1:20" x14ac:dyDescent="0.25">
      <c r="A4952" s="2" t="s">
        <v>4493</v>
      </c>
      <c r="B4952" s="37"/>
      <c r="C4952" s="35" t="s">
        <v>629</v>
      </c>
      <c r="D4952" s="33" t="s">
        <v>1261</v>
      </c>
      <c r="E4952" s="35" t="s">
        <v>1262</v>
      </c>
      <c r="F4952" s="10" t="s">
        <v>20</v>
      </c>
      <c r="G4952" s="18" t="s">
        <v>10</v>
      </c>
      <c r="H4952" s="26"/>
      <c r="I4952" s="26"/>
      <c r="J4952" s="26"/>
      <c r="K4952" s="26"/>
      <c r="L4952" s="26"/>
      <c r="M4952" s="26"/>
      <c r="N4952" s="26">
        <v>1550028</v>
      </c>
      <c r="O4952" s="26"/>
      <c r="P4952" s="26"/>
      <c r="Q4952" s="26"/>
      <c r="R4952" s="26"/>
      <c r="S4952" s="26"/>
      <c r="T4952" s="26"/>
    </row>
    <row r="4953" spans="1:20" x14ac:dyDescent="0.25">
      <c r="A4953" s="2" t="s">
        <v>4493</v>
      </c>
      <c r="B4953" s="37"/>
      <c r="C4953" s="38"/>
      <c r="D4953" s="34"/>
      <c r="E4953" s="36"/>
      <c r="F4953" s="10" t="s">
        <v>24</v>
      </c>
      <c r="G4953" s="18" t="s">
        <v>10</v>
      </c>
      <c r="H4953" s="26"/>
      <c r="I4953" s="26"/>
      <c r="J4953" s="26"/>
      <c r="K4953" s="26"/>
      <c r="L4953" s="26"/>
      <c r="M4953" s="26"/>
      <c r="N4953" s="26">
        <v>5000000</v>
      </c>
      <c r="O4953" s="26"/>
      <c r="P4953" s="26"/>
      <c r="Q4953" s="26"/>
      <c r="R4953" s="26"/>
      <c r="S4953" s="26"/>
      <c r="T4953" s="26"/>
    </row>
    <row r="4954" spans="1:20" x14ac:dyDescent="0.25">
      <c r="A4954" s="2" t="s">
        <v>4493</v>
      </c>
      <c r="B4954" s="37"/>
      <c r="C4954" s="38"/>
      <c r="D4954" s="33" t="s">
        <v>2105</v>
      </c>
      <c r="E4954" s="35" t="s">
        <v>2106</v>
      </c>
      <c r="F4954" s="10" t="s">
        <v>18</v>
      </c>
      <c r="G4954" s="18" t="s">
        <v>10</v>
      </c>
      <c r="H4954" s="26"/>
      <c r="I4954" s="26"/>
      <c r="J4954" s="26"/>
      <c r="K4954" s="26"/>
      <c r="L4954" s="26"/>
      <c r="M4954" s="26"/>
      <c r="N4954" s="26">
        <v>540626</v>
      </c>
      <c r="O4954" s="26"/>
      <c r="P4954" s="26"/>
      <c r="Q4954" s="26"/>
      <c r="R4954" s="26"/>
      <c r="S4954" s="26"/>
      <c r="T4954" s="26"/>
    </row>
    <row r="4955" spans="1:20" x14ac:dyDescent="0.25">
      <c r="A4955" s="2" t="s">
        <v>4493</v>
      </c>
      <c r="B4955" s="37"/>
      <c r="C4955" s="38"/>
      <c r="D4955" s="34"/>
      <c r="E4955" s="36"/>
      <c r="F4955" s="10" t="s">
        <v>20</v>
      </c>
      <c r="G4955" s="18" t="s">
        <v>10</v>
      </c>
      <c r="H4955" s="26"/>
      <c r="I4955" s="26"/>
      <c r="J4955" s="26"/>
      <c r="K4955" s="26"/>
      <c r="L4955" s="26"/>
      <c r="M4955" s="26"/>
      <c r="N4955" s="26">
        <v>153000</v>
      </c>
      <c r="O4955" s="26"/>
      <c r="P4955" s="26"/>
      <c r="Q4955" s="26"/>
      <c r="R4955" s="26"/>
      <c r="S4955" s="26"/>
      <c r="T4955" s="26"/>
    </row>
    <row r="4956" spans="1:20" x14ac:dyDescent="0.25">
      <c r="A4956" s="2" t="s">
        <v>4493</v>
      </c>
      <c r="B4956" s="34"/>
      <c r="C4956" s="36"/>
      <c r="D4956" s="10" t="s">
        <v>2107</v>
      </c>
      <c r="E4956" s="18" t="s">
        <v>2108</v>
      </c>
      <c r="F4956" s="10" t="s">
        <v>44</v>
      </c>
      <c r="G4956" s="18" t="s">
        <v>10</v>
      </c>
      <c r="H4956" s="26"/>
      <c r="I4956" s="26"/>
      <c r="J4956" s="26"/>
      <c r="K4956" s="26"/>
      <c r="L4956" s="26"/>
      <c r="M4956" s="26"/>
      <c r="N4956" s="26">
        <v>900000</v>
      </c>
      <c r="O4956" s="26"/>
      <c r="P4956" s="26"/>
      <c r="Q4956" s="26"/>
      <c r="R4956" s="26"/>
      <c r="S4956" s="26"/>
      <c r="T4956" s="26"/>
    </row>
    <row r="4957" spans="1:20" x14ac:dyDescent="0.25">
      <c r="A4957" s="2" t="s">
        <v>4493</v>
      </c>
      <c r="B4957" s="10" t="s">
        <v>2109</v>
      </c>
      <c r="C4957" s="10"/>
      <c r="D4957" s="10"/>
      <c r="E4957" s="10"/>
      <c r="F4957" s="10"/>
      <c r="G4957" s="10"/>
      <c r="H4957" s="27"/>
      <c r="I4957" s="27"/>
      <c r="J4957" s="27"/>
      <c r="K4957" s="27"/>
      <c r="L4957" s="27"/>
      <c r="M4957" s="27"/>
      <c r="N4957" s="27">
        <f>SUM(N4950:N4956)</f>
        <v>8143654</v>
      </c>
      <c r="O4957" s="27">
        <f>SUM(O4950:O4956)</f>
        <v>8143654</v>
      </c>
      <c r="P4957" s="27"/>
      <c r="Q4957" s="27"/>
      <c r="R4957" s="27"/>
      <c r="S4957" s="27"/>
      <c r="T4957" s="27"/>
    </row>
    <row r="4958" spans="1:20" x14ac:dyDescent="0.25">
      <c r="A4958" s="2" t="s">
        <v>4493</v>
      </c>
      <c r="B4958" s="33">
        <v>9067581</v>
      </c>
      <c r="C4958" s="35" t="s">
        <v>340</v>
      </c>
      <c r="D4958" s="33" t="s">
        <v>721</v>
      </c>
      <c r="E4958" s="35" t="s">
        <v>722</v>
      </c>
      <c r="F4958" s="10" t="s">
        <v>20</v>
      </c>
      <c r="G4958" s="18" t="s">
        <v>67</v>
      </c>
      <c r="H4958" s="26">
        <v>2000000</v>
      </c>
      <c r="I4958" s="26"/>
      <c r="J4958" s="26"/>
      <c r="K4958" s="26"/>
      <c r="L4958" s="26"/>
      <c r="M4958" s="26"/>
      <c r="N4958" s="26"/>
      <c r="O4958" s="26"/>
      <c r="P4958" s="26"/>
      <c r="Q4958" s="26"/>
      <c r="R4958" s="26"/>
      <c r="S4958" s="26"/>
      <c r="T4958" s="26"/>
    </row>
    <row r="4959" spans="1:20" x14ac:dyDescent="0.25">
      <c r="A4959" s="2" t="s">
        <v>4493</v>
      </c>
      <c r="B4959" s="34"/>
      <c r="C4959" s="36"/>
      <c r="D4959" s="34"/>
      <c r="E4959" s="36"/>
      <c r="F4959" s="10" t="s">
        <v>298</v>
      </c>
      <c r="G4959" s="18" t="s">
        <v>67</v>
      </c>
      <c r="H4959" s="26"/>
      <c r="I4959" s="26">
        <v>2000000</v>
      </c>
      <c r="J4959" s="26"/>
      <c r="K4959" s="26"/>
      <c r="L4959" s="26"/>
      <c r="M4959" s="26"/>
      <c r="N4959" s="26"/>
      <c r="O4959" s="26"/>
      <c r="P4959" s="26"/>
      <c r="Q4959" s="26"/>
      <c r="R4959" s="26"/>
      <c r="S4959" s="26"/>
      <c r="T4959" s="26"/>
    </row>
    <row r="4960" spans="1:20" x14ac:dyDescent="0.25">
      <c r="A4960" s="2" t="s">
        <v>4493</v>
      </c>
      <c r="B4960" s="10" t="s">
        <v>2110</v>
      </c>
      <c r="C4960" s="10"/>
      <c r="D4960" s="10"/>
      <c r="E4960" s="10"/>
      <c r="F4960" s="10"/>
      <c r="G4960" s="10"/>
      <c r="H4960" s="27">
        <f>+H4958</f>
        <v>2000000</v>
      </c>
      <c r="I4960" s="27">
        <f>+I4959</f>
        <v>2000000</v>
      </c>
      <c r="J4960" s="27"/>
      <c r="K4960" s="27"/>
      <c r="L4960" s="27"/>
      <c r="M4960" s="27"/>
      <c r="N4960" s="27"/>
      <c r="O4960" s="27"/>
      <c r="P4960" s="27"/>
      <c r="Q4960" s="27"/>
      <c r="R4960" s="27"/>
      <c r="S4960" s="27"/>
      <c r="T4960" s="27"/>
    </row>
    <row r="4961" spans="1:20" x14ac:dyDescent="0.25">
      <c r="A4961" s="2" t="s">
        <v>4493</v>
      </c>
      <c r="B4961" s="33">
        <v>9064129</v>
      </c>
      <c r="C4961" s="35" t="s">
        <v>201</v>
      </c>
      <c r="D4961" s="33" t="s">
        <v>821</v>
      </c>
      <c r="E4961" s="35" t="s">
        <v>822</v>
      </c>
      <c r="F4961" s="10" t="s">
        <v>18</v>
      </c>
      <c r="G4961" s="18" t="s">
        <v>10</v>
      </c>
      <c r="H4961" s="26"/>
      <c r="I4961" s="26"/>
      <c r="J4961" s="26"/>
      <c r="K4961" s="26"/>
      <c r="L4961" s="26"/>
      <c r="M4961" s="26"/>
      <c r="N4961" s="26">
        <v>340000</v>
      </c>
      <c r="O4961" s="26"/>
      <c r="P4961" s="26"/>
      <c r="Q4961" s="26"/>
      <c r="R4961" s="26"/>
      <c r="S4961" s="26"/>
      <c r="T4961" s="26"/>
    </row>
    <row r="4962" spans="1:20" x14ac:dyDescent="0.25">
      <c r="A4962" s="2" t="s">
        <v>4493</v>
      </c>
      <c r="B4962" s="34"/>
      <c r="C4962" s="36"/>
      <c r="D4962" s="34"/>
      <c r="E4962" s="36"/>
      <c r="F4962" s="10" t="s">
        <v>32</v>
      </c>
      <c r="G4962" s="18" t="s">
        <v>10</v>
      </c>
      <c r="H4962" s="26"/>
      <c r="I4962" s="26"/>
      <c r="J4962" s="26"/>
      <c r="K4962" s="26"/>
      <c r="L4962" s="26"/>
      <c r="M4962" s="26"/>
      <c r="N4962" s="26"/>
      <c r="O4962" s="26">
        <v>340000</v>
      </c>
      <c r="P4962" s="26"/>
      <c r="Q4962" s="26"/>
      <c r="R4962" s="26"/>
      <c r="S4962" s="26"/>
      <c r="T4962" s="26"/>
    </row>
    <row r="4963" spans="1:20" x14ac:dyDescent="0.25">
      <c r="A4963" s="2" t="s">
        <v>4493</v>
      </c>
      <c r="B4963" s="10" t="s">
        <v>2111</v>
      </c>
      <c r="C4963" s="10"/>
      <c r="D4963" s="10"/>
      <c r="E4963" s="10"/>
      <c r="F4963" s="10"/>
      <c r="G4963" s="10"/>
      <c r="H4963" s="27"/>
      <c r="I4963" s="27"/>
      <c r="J4963" s="27"/>
      <c r="K4963" s="27"/>
      <c r="L4963" s="27"/>
      <c r="M4963" s="27"/>
      <c r="N4963" s="27">
        <f>+N4961</f>
        <v>340000</v>
      </c>
      <c r="O4963" s="27">
        <f>+O4962</f>
        <v>340000</v>
      </c>
      <c r="P4963" s="27"/>
      <c r="Q4963" s="27"/>
      <c r="R4963" s="27"/>
      <c r="S4963" s="27"/>
      <c r="T4963" s="27"/>
    </row>
    <row r="4964" spans="1:20" x14ac:dyDescent="0.25">
      <c r="A4964" s="2" t="s">
        <v>4493</v>
      </c>
      <c r="B4964" s="33">
        <v>9118464</v>
      </c>
      <c r="C4964" s="35" t="s">
        <v>487</v>
      </c>
      <c r="D4964" s="33" t="s">
        <v>1581</v>
      </c>
      <c r="E4964" s="35" t="s">
        <v>1582</v>
      </c>
      <c r="F4964" s="10" t="s">
        <v>13</v>
      </c>
      <c r="G4964" s="18" t="s">
        <v>10</v>
      </c>
      <c r="H4964" s="26"/>
      <c r="I4964" s="26"/>
      <c r="J4964" s="26"/>
      <c r="K4964" s="26"/>
      <c r="L4964" s="26"/>
      <c r="M4964" s="26"/>
      <c r="N4964" s="26"/>
      <c r="O4964" s="26">
        <v>650000</v>
      </c>
      <c r="P4964" s="26"/>
      <c r="Q4964" s="26"/>
      <c r="R4964" s="26"/>
      <c r="S4964" s="26"/>
      <c r="T4964" s="26"/>
    </row>
    <row r="4965" spans="1:20" x14ac:dyDescent="0.25">
      <c r="A4965" s="2" t="s">
        <v>4493</v>
      </c>
      <c r="B4965" s="37"/>
      <c r="C4965" s="38"/>
      <c r="D4965" s="37"/>
      <c r="E4965" s="38"/>
      <c r="F4965" s="10" t="s">
        <v>20</v>
      </c>
      <c r="G4965" s="18" t="s">
        <v>10</v>
      </c>
      <c r="H4965" s="26"/>
      <c r="I4965" s="26"/>
      <c r="J4965" s="26"/>
      <c r="K4965" s="26"/>
      <c r="L4965" s="26"/>
      <c r="M4965" s="26"/>
      <c r="N4965" s="26">
        <v>650000</v>
      </c>
      <c r="O4965" s="26"/>
      <c r="P4965" s="26"/>
      <c r="Q4965" s="26"/>
      <c r="R4965" s="26"/>
      <c r="S4965" s="26"/>
      <c r="T4965" s="26"/>
    </row>
    <row r="4966" spans="1:20" x14ac:dyDescent="0.25">
      <c r="A4966" s="2" t="s">
        <v>4493</v>
      </c>
      <c r="B4966" s="37"/>
      <c r="C4966" s="38"/>
      <c r="D4966" s="37"/>
      <c r="E4966" s="38"/>
      <c r="F4966" s="10" t="s">
        <v>39</v>
      </c>
      <c r="G4966" s="18" t="s">
        <v>10</v>
      </c>
      <c r="H4966" s="26"/>
      <c r="I4966" s="26"/>
      <c r="J4966" s="26"/>
      <c r="K4966" s="26"/>
      <c r="L4966" s="26"/>
      <c r="M4966" s="26"/>
      <c r="N4966" s="26">
        <v>650000</v>
      </c>
      <c r="O4966" s="26"/>
      <c r="P4966" s="26"/>
      <c r="Q4966" s="26"/>
      <c r="R4966" s="26"/>
      <c r="S4966" s="26"/>
      <c r="T4966" s="26"/>
    </row>
    <row r="4967" spans="1:20" x14ac:dyDescent="0.25">
      <c r="A4967" s="2" t="s">
        <v>4493</v>
      </c>
      <c r="B4967" s="34"/>
      <c r="C4967" s="36"/>
      <c r="D4967" s="34"/>
      <c r="E4967" s="36"/>
      <c r="F4967" s="10" t="s">
        <v>22</v>
      </c>
      <c r="G4967" s="18" t="s">
        <v>10</v>
      </c>
      <c r="H4967" s="26"/>
      <c r="I4967" s="26"/>
      <c r="J4967" s="26"/>
      <c r="K4967" s="26"/>
      <c r="L4967" s="26"/>
      <c r="M4967" s="26"/>
      <c r="N4967" s="26"/>
      <c r="O4967" s="26">
        <v>650000</v>
      </c>
      <c r="P4967" s="26"/>
      <c r="Q4967" s="26"/>
      <c r="R4967" s="26"/>
      <c r="S4967" s="26"/>
      <c r="T4967" s="26"/>
    </row>
    <row r="4968" spans="1:20" x14ac:dyDescent="0.25">
      <c r="A4968" s="2" t="s">
        <v>4493</v>
      </c>
      <c r="B4968" s="10" t="s">
        <v>2112</v>
      </c>
      <c r="C4968" s="10"/>
      <c r="D4968" s="10"/>
      <c r="E4968" s="10"/>
      <c r="F4968" s="10"/>
      <c r="G4968" s="10"/>
      <c r="H4968" s="27"/>
      <c r="I4968" s="27"/>
      <c r="J4968" s="27"/>
      <c r="K4968" s="27"/>
      <c r="L4968" s="27"/>
      <c r="M4968" s="27"/>
      <c r="N4968" s="27">
        <f>+N4966+N4965</f>
        <v>1300000</v>
      </c>
      <c r="O4968" s="27">
        <f>+O4967+O4964</f>
        <v>1300000</v>
      </c>
      <c r="P4968" s="27"/>
      <c r="Q4968" s="27"/>
      <c r="R4968" s="27"/>
      <c r="S4968" s="27"/>
      <c r="T4968" s="27"/>
    </row>
    <row r="4969" spans="1:20" x14ac:dyDescent="0.25">
      <c r="A4969" s="2" t="s">
        <v>4493</v>
      </c>
      <c r="B4969" s="33">
        <v>9080461</v>
      </c>
      <c r="C4969" s="35" t="s">
        <v>105</v>
      </c>
      <c r="D4969" s="33" t="s">
        <v>1136</v>
      </c>
      <c r="E4969" s="35" t="s">
        <v>1137</v>
      </c>
      <c r="F4969" s="10" t="s">
        <v>128</v>
      </c>
      <c r="G4969" s="18" t="s">
        <v>10</v>
      </c>
      <c r="H4969" s="26"/>
      <c r="I4969" s="26"/>
      <c r="J4969" s="26"/>
      <c r="K4969" s="26"/>
      <c r="L4969" s="26"/>
      <c r="M4969" s="26"/>
      <c r="N4969" s="26"/>
      <c r="O4969" s="26">
        <v>32080</v>
      </c>
      <c r="P4969" s="26"/>
      <c r="Q4969" s="26"/>
      <c r="R4969" s="26"/>
      <c r="S4969" s="26"/>
      <c r="T4969" s="26"/>
    </row>
    <row r="4970" spans="1:20" x14ac:dyDescent="0.25">
      <c r="A4970" s="2" t="s">
        <v>4493</v>
      </c>
      <c r="B4970" s="37"/>
      <c r="C4970" s="38"/>
      <c r="D4970" s="37"/>
      <c r="E4970" s="38"/>
      <c r="F4970" s="10" t="s">
        <v>11</v>
      </c>
      <c r="G4970" s="18" t="s">
        <v>10</v>
      </c>
      <c r="H4970" s="26"/>
      <c r="I4970" s="26"/>
      <c r="J4970" s="26"/>
      <c r="K4970" s="26"/>
      <c r="L4970" s="26"/>
      <c r="M4970" s="26"/>
      <c r="N4970" s="26"/>
      <c r="O4970" s="26">
        <v>100461</v>
      </c>
      <c r="P4970" s="26"/>
      <c r="Q4970" s="26"/>
      <c r="R4970" s="26"/>
      <c r="S4970" s="26"/>
      <c r="T4970" s="26"/>
    </row>
    <row r="4971" spans="1:20" x14ac:dyDescent="0.25">
      <c r="A4971" s="2" t="s">
        <v>4493</v>
      </c>
      <c r="B4971" s="37"/>
      <c r="C4971" s="38"/>
      <c r="D4971" s="37"/>
      <c r="E4971" s="38"/>
      <c r="F4971" s="10" t="s">
        <v>103</v>
      </c>
      <c r="G4971" s="18" t="s">
        <v>10</v>
      </c>
      <c r="H4971" s="26"/>
      <c r="I4971" s="26"/>
      <c r="J4971" s="26"/>
      <c r="K4971" s="26"/>
      <c r="L4971" s="26"/>
      <c r="M4971" s="26"/>
      <c r="N4971" s="26">
        <v>35000</v>
      </c>
      <c r="O4971" s="26"/>
      <c r="P4971" s="26"/>
      <c r="Q4971" s="26"/>
      <c r="R4971" s="26"/>
      <c r="S4971" s="26"/>
      <c r="T4971" s="26"/>
    </row>
    <row r="4972" spans="1:20" x14ac:dyDescent="0.25">
      <c r="A4972" s="2" t="s">
        <v>4493</v>
      </c>
      <c r="B4972" s="37"/>
      <c r="C4972" s="38"/>
      <c r="D4972" s="37"/>
      <c r="E4972" s="38"/>
      <c r="F4972" s="10" t="s">
        <v>15</v>
      </c>
      <c r="G4972" s="18" t="s">
        <v>10</v>
      </c>
      <c r="H4972" s="26"/>
      <c r="I4972" s="26"/>
      <c r="J4972" s="26"/>
      <c r="K4972" s="26"/>
      <c r="L4972" s="26"/>
      <c r="M4972" s="26"/>
      <c r="N4972" s="26">
        <v>70000</v>
      </c>
      <c r="O4972" s="26"/>
      <c r="P4972" s="26"/>
      <c r="Q4972" s="26"/>
      <c r="R4972" s="26"/>
      <c r="S4972" s="26"/>
      <c r="T4972" s="26"/>
    </row>
    <row r="4973" spans="1:20" x14ac:dyDescent="0.25">
      <c r="A4973" s="2" t="s">
        <v>4493</v>
      </c>
      <c r="B4973" s="34"/>
      <c r="C4973" s="36"/>
      <c r="D4973" s="34"/>
      <c r="E4973" s="36"/>
      <c r="F4973" s="10" t="s">
        <v>16</v>
      </c>
      <c r="G4973" s="18" t="s">
        <v>10</v>
      </c>
      <c r="H4973" s="26"/>
      <c r="I4973" s="26"/>
      <c r="J4973" s="26"/>
      <c r="K4973" s="26"/>
      <c r="L4973" s="26"/>
      <c r="M4973" s="26"/>
      <c r="N4973" s="26">
        <v>27541</v>
      </c>
      <c r="O4973" s="26"/>
      <c r="P4973" s="26"/>
      <c r="Q4973" s="26"/>
      <c r="R4973" s="26"/>
      <c r="S4973" s="26"/>
      <c r="T4973" s="26"/>
    </row>
    <row r="4974" spans="1:20" x14ac:dyDescent="0.25">
      <c r="A4974" s="2" t="s">
        <v>4493</v>
      </c>
      <c r="B4974" s="10" t="s">
        <v>2113</v>
      </c>
      <c r="C4974" s="10"/>
      <c r="D4974" s="10"/>
      <c r="E4974" s="10"/>
      <c r="F4974" s="10"/>
      <c r="G4974" s="10"/>
      <c r="H4974" s="27"/>
      <c r="I4974" s="27"/>
      <c r="J4974" s="27"/>
      <c r="K4974" s="27"/>
      <c r="L4974" s="27"/>
      <c r="M4974" s="27"/>
      <c r="N4974" s="27">
        <f>SUM(N4969:N4973)</f>
        <v>132541</v>
      </c>
      <c r="O4974" s="27">
        <f>SUM(O4969:O4973)</f>
        <v>132541</v>
      </c>
      <c r="P4974" s="27"/>
      <c r="Q4974" s="27"/>
      <c r="R4974" s="27"/>
      <c r="S4974" s="27"/>
      <c r="T4974" s="27"/>
    </row>
    <row r="4975" spans="1:20" x14ac:dyDescent="0.25">
      <c r="A4975" s="2" t="s">
        <v>4493</v>
      </c>
      <c r="B4975" s="33">
        <v>9064001</v>
      </c>
      <c r="C4975" s="35" t="s">
        <v>288</v>
      </c>
      <c r="D4975" s="33" t="s">
        <v>2114</v>
      </c>
      <c r="E4975" s="35" t="s">
        <v>2115</v>
      </c>
      <c r="F4975" s="10" t="s">
        <v>102</v>
      </c>
      <c r="G4975" s="18" t="s">
        <v>10</v>
      </c>
      <c r="H4975" s="26"/>
      <c r="I4975" s="26"/>
      <c r="J4975" s="26"/>
      <c r="K4975" s="26"/>
      <c r="L4975" s="26"/>
      <c r="M4975" s="26"/>
      <c r="N4975" s="26"/>
      <c r="O4975" s="26">
        <v>100000</v>
      </c>
      <c r="P4975" s="26"/>
      <c r="Q4975" s="26"/>
      <c r="R4975" s="26"/>
      <c r="S4975" s="26"/>
      <c r="T4975" s="26"/>
    </row>
    <row r="4976" spans="1:20" x14ac:dyDescent="0.25">
      <c r="A4976" s="2" t="s">
        <v>4493</v>
      </c>
      <c r="B4976" s="34"/>
      <c r="C4976" s="36"/>
      <c r="D4976" s="34"/>
      <c r="E4976" s="36"/>
      <c r="F4976" s="10" t="s">
        <v>20</v>
      </c>
      <c r="G4976" s="18" t="s">
        <v>10</v>
      </c>
      <c r="H4976" s="26"/>
      <c r="I4976" s="26"/>
      <c r="J4976" s="26"/>
      <c r="K4976" s="26"/>
      <c r="L4976" s="26"/>
      <c r="M4976" s="26"/>
      <c r="N4976" s="26">
        <v>100000</v>
      </c>
      <c r="O4976" s="26">
        <f>+O4975</f>
        <v>100000</v>
      </c>
      <c r="P4976" s="26"/>
      <c r="Q4976" s="26"/>
      <c r="R4976" s="26"/>
      <c r="S4976" s="26"/>
      <c r="T4976" s="26"/>
    </row>
    <row r="4977" spans="1:20" x14ac:dyDescent="0.25">
      <c r="A4977" s="2" t="s">
        <v>4493</v>
      </c>
      <c r="B4977" s="10" t="s">
        <v>2116</v>
      </c>
      <c r="C4977" s="10"/>
      <c r="D4977" s="10"/>
      <c r="E4977" s="10"/>
      <c r="F4977" s="10"/>
      <c r="G4977" s="10"/>
      <c r="H4977" s="27"/>
      <c r="I4977" s="27"/>
      <c r="J4977" s="27"/>
      <c r="K4977" s="27"/>
      <c r="L4977" s="27"/>
      <c r="M4977" s="27"/>
      <c r="N4977" s="27">
        <f>+N4976</f>
        <v>100000</v>
      </c>
      <c r="O4977" s="27"/>
      <c r="P4977" s="27"/>
      <c r="Q4977" s="27"/>
      <c r="R4977" s="27"/>
      <c r="S4977" s="27"/>
      <c r="T4977" s="27"/>
    </row>
    <row r="4978" spans="1:20" x14ac:dyDescent="0.25">
      <c r="A4978" s="2" t="s">
        <v>4493</v>
      </c>
      <c r="B4978" s="33">
        <v>9081334</v>
      </c>
      <c r="C4978" s="35" t="s">
        <v>41</v>
      </c>
      <c r="D4978" s="10" t="s">
        <v>1668</v>
      </c>
      <c r="E4978" s="18" t="s">
        <v>1669</v>
      </c>
      <c r="F4978" s="10" t="s">
        <v>24</v>
      </c>
      <c r="G4978" s="18" t="s">
        <v>10</v>
      </c>
      <c r="H4978" s="26"/>
      <c r="I4978" s="26"/>
      <c r="J4978" s="26"/>
      <c r="K4978" s="26"/>
      <c r="L4978" s="26"/>
      <c r="M4978" s="26"/>
      <c r="N4978" s="26"/>
      <c r="O4978" s="26">
        <v>200000</v>
      </c>
      <c r="P4978" s="26"/>
      <c r="Q4978" s="26"/>
      <c r="R4978" s="26"/>
      <c r="S4978" s="26"/>
      <c r="T4978" s="26"/>
    </row>
    <row r="4979" spans="1:20" x14ac:dyDescent="0.25">
      <c r="A4979" s="2" t="s">
        <v>4493</v>
      </c>
      <c r="B4979" s="34"/>
      <c r="C4979" s="36"/>
      <c r="D4979" s="10" t="s">
        <v>1749</v>
      </c>
      <c r="E4979" s="18" t="s">
        <v>1750</v>
      </c>
      <c r="F4979" s="10" t="s">
        <v>24</v>
      </c>
      <c r="G4979" s="18" t="s">
        <v>10</v>
      </c>
      <c r="H4979" s="26"/>
      <c r="I4979" s="26"/>
      <c r="J4979" s="26"/>
      <c r="K4979" s="26"/>
      <c r="L4979" s="26"/>
      <c r="M4979" s="26"/>
      <c r="N4979" s="26">
        <v>200000</v>
      </c>
      <c r="O4979" s="26"/>
      <c r="P4979" s="26"/>
      <c r="Q4979" s="26"/>
      <c r="R4979" s="26"/>
      <c r="S4979" s="26"/>
      <c r="T4979" s="26"/>
    </row>
    <row r="4980" spans="1:20" x14ac:dyDescent="0.25">
      <c r="A4980" s="2" t="s">
        <v>4493</v>
      </c>
      <c r="B4980" s="10" t="s">
        <v>2117</v>
      </c>
      <c r="C4980" s="10"/>
      <c r="D4980" s="10"/>
      <c r="E4980" s="10"/>
      <c r="F4980" s="10"/>
      <c r="G4980" s="10"/>
      <c r="H4980" s="27"/>
      <c r="I4980" s="27"/>
      <c r="J4980" s="27"/>
      <c r="K4980" s="27"/>
      <c r="L4980" s="27"/>
      <c r="M4980" s="27"/>
      <c r="N4980" s="27">
        <f>+N4979</f>
        <v>200000</v>
      </c>
      <c r="O4980" s="27">
        <f>+O4978</f>
        <v>200000</v>
      </c>
      <c r="P4980" s="27"/>
      <c r="Q4980" s="27"/>
      <c r="R4980" s="27"/>
      <c r="S4980" s="27"/>
      <c r="T4980" s="27"/>
    </row>
    <row r="4981" spans="1:20" x14ac:dyDescent="0.25">
      <c r="A4981" s="2" t="s">
        <v>4493</v>
      </c>
      <c r="B4981" s="33">
        <v>9081366</v>
      </c>
      <c r="C4981" s="35" t="s">
        <v>271</v>
      </c>
      <c r="D4981" s="33" t="s">
        <v>1474</v>
      </c>
      <c r="E4981" s="35" t="s">
        <v>1475</v>
      </c>
      <c r="F4981" s="10" t="s">
        <v>53</v>
      </c>
      <c r="G4981" s="18" t="s">
        <v>10</v>
      </c>
      <c r="H4981" s="26"/>
      <c r="I4981" s="26"/>
      <c r="J4981" s="26"/>
      <c r="K4981" s="26"/>
      <c r="L4981" s="26"/>
      <c r="M4981" s="26"/>
      <c r="N4981" s="26">
        <v>3906383</v>
      </c>
      <c r="O4981" s="26"/>
      <c r="P4981" s="26"/>
      <c r="Q4981" s="26"/>
      <c r="R4981" s="26"/>
      <c r="S4981" s="26"/>
      <c r="T4981" s="26"/>
    </row>
    <row r="4982" spans="1:20" x14ac:dyDescent="0.25">
      <c r="A4982" s="2" t="s">
        <v>4493</v>
      </c>
      <c r="B4982" s="37"/>
      <c r="C4982" s="38"/>
      <c r="D4982" s="37"/>
      <c r="E4982" s="38"/>
      <c r="F4982" s="10" t="s">
        <v>17</v>
      </c>
      <c r="G4982" s="18" t="s">
        <v>10</v>
      </c>
      <c r="H4982" s="26"/>
      <c r="I4982" s="26"/>
      <c r="J4982" s="26"/>
      <c r="K4982" s="26"/>
      <c r="L4982" s="26"/>
      <c r="M4982" s="26"/>
      <c r="N4982" s="26">
        <v>3064139</v>
      </c>
      <c r="O4982" s="26"/>
      <c r="P4982" s="26"/>
      <c r="Q4982" s="26"/>
      <c r="R4982" s="26"/>
      <c r="S4982" s="26"/>
      <c r="T4982" s="26"/>
    </row>
    <row r="4983" spans="1:20" x14ac:dyDescent="0.25">
      <c r="A4983" s="2" t="s">
        <v>4493</v>
      </c>
      <c r="B4983" s="37"/>
      <c r="C4983" s="38"/>
      <c r="D4983" s="37"/>
      <c r="E4983" s="38"/>
      <c r="F4983" s="10" t="s">
        <v>18</v>
      </c>
      <c r="G4983" s="18" t="s">
        <v>10</v>
      </c>
      <c r="H4983" s="26"/>
      <c r="I4983" s="26"/>
      <c r="J4983" s="26"/>
      <c r="K4983" s="26"/>
      <c r="L4983" s="26"/>
      <c r="M4983" s="26"/>
      <c r="N4983" s="26">
        <v>4025570</v>
      </c>
      <c r="O4983" s="26"/>
      <c r="P4983" s="26"/>
      <c r="Q4983" s="26"/>
      <c r="R4983" s="26"/>
      <c r="S4983" s="26"/>
      <c r="T4983" s="26"/>
    </row>
    <row r="4984" spans="1:20" x14ac:dyDescent="0.25">
      <c r="A4984" s="2" t="s">
        <v>4493</v>
      </c>
      <c r="B4984" s="37"/>
      <c r="C4984" s="38"/>
      <c r="D4984" s="37"/>
      <c r="E4984" s="38"/>
      <c r="F4984" s="10" t="s">
        <v>20</v>
      </c>
      <c r="G4984" s="18" t="s">
        <v>10</v>
      </c>
      <c r="H4984" s="26"/>
      <c r="I4984" s="26"/>
      <c r="J4984" s="26"/>
      <c r="K4984" s="26"/>
      <c r="L4984" s="26"/>
      <c r="M4984" s="26"/>
      <c r="N4984" s="26"/>
      <c r="O4984" s="26">
        <v>12118996</v>
      </c>
      <c r="P4984" s="26"/>
      <c r="Q4984" s="26"/>
      <c r="R4984" s="26"/>
      <c r="S4984" s="26"/>
      <c r="T4984" s="26"/>
    </row>
    <row r="4985" spans="1:20" x14ac:dyDescent="0.25">
      <c r="A4985" s="2" t="s">
        <v>4493</v>
      </c>
      <c r="B4985" s="34"/>
      <c r="C4985" s="36"/>
      <c r="D4985" s="34"/>
      <c r="E4985" s="36"/>
      <c r="F4985" s="10" t="s">
        <v>24</v>
      </c>
      <c r="G4985" s="18" t="s">
        <v>10</v>
      </c>
      <c r="H4985" s="26"/>
      <c r="I4985" s="26"/>
      <c r="J4985" s="26"/>
      <c r="K4985" s="26"/>
      <c r="L4985" s="26"/>
      <c r="M4985" s="26"/>
      <c r="N4985" s="26">
        <v>1122904</v>
      </c>
      <c r="O4985" s="26"/>
      <c r="P4985" s="26"/>
      <c r="Q4985" s="26"/>
      <c r="R4985" s="26"/>
      <c r="S4985" s="26"/>
      <c r="T4985" s="26"/>
    </row>
    <row r="4986" spans="1:20" x14ac:dyDescent="0.25">
      <c r="A4986" s="2" t="s">
        <v>4493</v>
      </c>
      <c r="B4986" s="10" t="s">
        <v>2118</v>
      </c>
      <c r="C4986" s="10"/>
      <c r="D4986" s="10"/>
      <c r="E4986" s="10"/>
      <c r="F4986" s="10"/>
      <c r="G4986" s="10"/>
      <c r="H4986" s="27"/>
      <c r="I4986" s="27"/>
      <c r="J4986" s="27"/>
      <c r="K4986" s="27"/>
      <c r="L4986" s="27"/>
      <c r="M4986" s="27"/>
      <c r="N4986" s="27">
        <f>SUM(N4981:N4985)</f>
        <v>12118996</v>
      </c>
      <c r="O4986" s="27">
        <f>SUM(O4981:O4985)</f>
        <v>12118996</v>
      </c>
      <c r="P4986" s="27"/>
      <c r="Q4986" s="27"/>
      <c r="R4986" s="27"/>
      <c r="S4986" s="27"/>
      <c r="T4986" s="27"/>
    </row>
    <row r="4987" spans="1:20" x14ac:dyDescent="0.25">
      <c r="A4987" s="2" t="s">
        <v>4493</v>
      </c>
      <c r="B4987" s="33">
        <v>9067733</v>
      </c>
      <c r="C4987" s="35" t="s">
        <v>29</v>
      </c>
      <c r="D4987" s="33" t="s">
        <v>1038</v>
      </c>
      <c r="E4987" s="35" t="s">
        <v>1039</v>
      </c>
      <c r="F4987" s="10" t="s">
        <v>44</v>
      </c>
      <c r="G4987" s="18" t="s">
        <v>10</v>
      </c>
      <c r="H4987" s="26"/>
      <c r="I4987" s="26"/>
      <c r="J4987" s="26"/>
      <c r="K4987" s="26"/>
      <c r="L4987" s="26"/>
      <c r="M4987" s="26"/>
      <c r="N4987" s="26">
        <v>12200</v>
      </c>
      <c r="O4987" s="26"/>
      <c r="P4987" s="26"/>
      <c r="Q4987" s="26"/>
      <c r="R4987" s="26"/>
      <c r="S4987" s="26"/>
      <c r="T4987" s="26"/>
    </row>
    <row r="4988" spans="1:20" x14ac:dyDescent="0.25">
      <c r="A4988" s="2" t="s">
        <v>4493</v>
      </c>
      <c r="B4988" s="34"/>
      <c r="C4988" s="36"/>
      <c r="D4988" s="34"/>
      <c r="E4988" s="36"/>
      <c r="F4988" s="10" t="s">
        <v>17</v>
      </c>
      <c r="G4988" s="18" t="s">
        <v>10</v>
      </c>
      <c r="H4988" s="26"/>
      <c r="I4988" s="26"/>
      <c r="J4988" s="26"/>
      <c r="K4988" s="26"/>
      <c r="L4988" s="26"/>
      <c r="M4988" s="26"/>
      <c r="N4988" s="26"/>
      <c r="O4988" s="26">
        <v>12200</v>
      </c>
      <c r="P4988" s="26"/>
      <c r="Q4988" s="26"/>
      <c r="R4988" s="26"/>
      <c r="S4988" s="26"/>
      <c r="T4988" s="26"/>
    </row>
    <row r="4989" spans="1:20" x14ac:dyDescent="0.25">
      <c r="A4989" s="2" t="s">
        <v>4493</v>
      </c>
      <c r="B4989" s="10" t="s">
        <v>2119</v>
      </c>
      <c r="C4989" s="10"/>
      <c r="D4989" s="10"/>
      <c r="E4989" s="10"/>
      <c r="F4989" s="10"/>
      <c r="G4989" s="10"/>
      <c r="H4989" s="27"/>
      <c r="I4989" s="27"/>
      <c r="J4989" s="27"/>
      <c r="K4989" s="27"/>
      <c r="L4989" s="27"/>
      <c r="M4989" s="27"/>
      <c r="N4989" s="27">
        <f>+N4987</f>
        <v>12200</v>
      </c>
      <c r="O4989" s="27">
        <f>+O4988</f>
        <v>12200</v>
      </c>
      <c r="P4989" s="27"/>
      <c r="Q4989" s="27"/>
      <c r="R4989" s="27"/>
      <c r="S4989" s="27"/>
      <c r="T4989" s="27"/>
    </row>
    <row r="4990" spans="1:20" x14ac:dyDescent="0.25">
      <c r="A4990" s="2" t="s">
        <v>4493</v>
      </c>
      <c r="B4990" s="33">
        <v>9037818</v>
      </c>
      <c r="C4990" s="35" t="s">
        <v>647</v>
      </c>
      <c r="D4990" s="33" t="s">
        <v>648</v>
      </c>
      <c r="E4990" s="35" t="s">
        <v>649</v>
      </c>
      <c r="F4990" s="10" t="s">
        <v>9</v>
      </c>
      <c r="G4990" s="18" t="s">
        <v>10</v>
      </c>
      <c r="H4990" s="26"/>
      <c r="I4990" s="26"/>
      <c r="J4990" s="26"/>
      <c r="K4990" s="26"/>
      <c r="L4990" s="26"/>
      <c r="M4990" s="26"/>
      <c r="N4990" s="26">
        <v>72600</v>
      </c>
      <c r="O4990" s="26"/>
      <c r="P4990" s="26"/>
      <c r="Q4990" s="26"/>
      <c r="R4990" s="26"/>
      <c r="S4990" s="26"/>
      <c r="T4990" s="26"/>
    </row>
    <row r="4991" spans="1:20" x14ac:dyDescent="0.25">
      <c r="A4991" s="2" t="s">
        <v>4493</v>
      </c>
      <c r="B4991" s="34"/>
      <c r="C4991" s="36"/>
      <c r="D4991" s="34"/>
      <c r="E4991" s="36"/>
      <c r="F4991" s="10" t="s">
        <v>22</v>
      </c>
      <c r="G4991" s="18" t="s">
        <v>10</v>
      </c>
      <c r="H4991" s="26"/>
      <c r="I4991" s="26"/>
      <c r="J4991" s="26"/>
      <c r="K4991" s="26"/>
      <c r="L4991" s="26"/>
      <c r="M4991" s="26"/>
      <c r="N4991" s="26"/>
      <c r="O4991" s="26">
        <v>72600</v>
      </c>
      <c r="P4991" s="26"/>
      <c r="Q4991" s="26"/>
      <c r="R4991" s="26"/>
      <c r="S4991" s="26"/>
      <c r="T4991" s="26"/>
    </row>
    <row r="4992" spans="1:20" x14ac:dyDescent="0.25">
      <c r="A4992" s="2" t="s">
        <v>4493</v>
      </c>
      <c r="B4992" s="10" t="s">
        <v>2120</v>
      </c>
      <c r="C4992" s="10"/>
      <c r="D4992" s="10"/>
      <c r="E4992" s="10"/>
      <c r="F4992" s="10"/>
      <c r="G4992" s="10"/>
      <c r="H4992" s="27"/>
      <c r="I4992" s="27"/>
      <c r="J4992" s="27"/>
      <c r="K4992" s="27"/>
      <c r="L4992" s="27"/>
      <c r="M4992" s="27"/>
      <c r="N4992" s="27">
        <f>+N4990</f>
        <v>72600</v>
      </c>
      <c r="O4992" s="27">
        <f>+O4991</f>
        <v>72600</v>
      </c>
      <c r="P4992" s="27"/>
      <c r="Q4992" s="27"/>
      <c r="R4992" s="27"/>
      <c r="S4992" s="27"/>
      <c r="T4992" s="27"/>
    </row>
    <row r="4993" spans="1:20" x14ac:dyDescent="0.25">
      <c r="A4993" s="2" t="s">
        <v>4493</v>
      </c>
      <c r="B4993" s="33">
        <v>9033941</v>
      </c>
      <c r="C4993" s="35" t="s">
        <v>93</v>
      </c>
      <c r="D4993" s="33" t="s">
        <v>436</v>
      </c>
      <c r="E4993" s="35" t="s">
        <v>437</v>
      </c>
      <c r="F4993" s="10" t="s">
        <v>77</v>
      </c>
      <c r="G4993" s="18" t="s">
        <v>10</v>
      </c>
      <c r="H4993" s="26"/>
      <c r="I4993" s="26"/>
      <c r="J4993" s="26"/>
      <c r="K4993" s="26"/>
      <c r="L4993" s="26"/>
      <c r="M4993" s="26"/>
      <c r="N4993" s="26"/>
      <c r="O4993" s="26">
        <v>2500000</v>
      </c>
      <c r="P4993" s="26"/>
      <c r="Q4993" s="26"/>
      <c r="R4993" s="26"/>
      <c r="S4993" s="26"/>
      <c r="T4993" s="26"/>
    </row>
    <row r="4994" spans="1:20" x14ac:dyDescent="0.25">
      <c r="A4994" s="2" t="s">
        <v>4493</v>
      </c>
      <c r="B4994" s="34"/>
      <c r="C4994" s="36"/>
      <c r="D4994" s="34"/>
      <c r="E4994" s="36"/>
      <c r="F4994" s="10" t="s">
        <v>24</v>
      </c>
      <c r="G4994" s="18" t="s">
        <v>10</v>
      </c>
      <c r="H4994" s="26"/>
      <c r="I4994" s="26"/>
      <c r="J4994" s="26"/>
      <c r="K4994" s="26"/>
      <c r="L4994" s="26"/>
      <c r="M4994" s="26"/>
      <c r="N4994" s="26">
        <v>2500000</v>
      </c>
      <c r="O4994" s="26"/>
      <c r="P4994" s="26"/>
      <c r="Q4994" s="26"/>
      <c r="R4994" s="26"/>
      <c r="S4994" s="26"/>
      <c r="T4994" s="26"/>
    </row>
    <row r="4995" spans="1:20" x14ac:dyDescent="0.25">
      <c r="A4995" s="2" t="s">
        <v>4493</v>
      </c>
      <c r="B4995" s="10" t="s">
        <v>2121</v>
      </c>
      <c r="C4995" s="10"/>
      <c r="D4995" s="10"/>
      <c r="E4995" s="10"/>
      <c r="F4995" s="10"/>
      <c r="G4995" s="10"/>
      <c r="H4995" s="27"/>
      <c r="I4995" s="27"/>
      <c r="J4995" s="27"/>
      <c r="K4995" s="27"/>
      <c r="L4995" s="27"/>
      <c r="M4995" s="27"/>
      <c r="N4995" s="27">
        <f>+N4994</f>
        <v>2500000</v>
      </c>
      <c r="O4995" s="27">
        <f>+O4993</f>
        <v>2500000</v>
      </c>
      <c r="P4995" s="27"/>
      <c r="Q4995" s="27"/>
      <c r="R4995" s="27"/>
      <c r="S4995" s="27"/>
      <c r="T4995" s="27"/>
    </row>
    <row r="4996" spans="1:20" x14ac:dyDescent="0.25">
      <c r="A4996" s="2" t="s">
        <v>4493</v>
      </c>
      <c r="B4996" s="33">
        <v>9067624</v>
      </c>
      <c r="C4996" s="35" t="s">
        <v>122</v>
      </c>
      <c r="D4996" s="33" t="s">
        <v>1552</v>
      </c>
      <c r="E4996" s="35" t="s">
        <v>1553</v>
      </c>
      <c r="F4996" s="10" t="s">
        <v>9</v>
      </c>
      <c r="G4996" s="18" t="s">
        <v>10</v>
      </c>
      <c r="H4996" s="26"/>
      <c r="I4996" s="26"/>
      <c r="J4996" s="26"/>
      <c r="K4996" s="26"/>
      <c r="L4996" s="26"/>
      <c r="M4996" s="26"/>
      <c r="N4996" s="26"/>
      <c r="O4996" s="26">
        <v>100000</v>
      </c>
      <c r="P4996" s="26"/>
      <c r="Q4996" s="26"/>
      <c r="R4996" s="26"/>
      <c r="S4996" s="26"/>
      <c r="T4996" s="26"/>
    </row>
    <row r="4997" spans="1:20" x14ac:dyDescent="0.25">
      <c r="A4997" s="2" t="s">
        <v>4493</v>
      </c>
      <c r="B4997" s="37"/>
      <c r="C4997" s="38"/>
      <c r="D4997" s="37"/>
      <c r="E4997" s="38"/>
      <c r="F4997" s="10" t="s">
        <v>102</v>
      </c>
      <c r="G4997" s="18" t="s">
        <v>10</v>
      </c>
      <c r="H4997" s="26"/>
      <c r="I4997" s="26"/>
      <c r="J4997" s="26"/>
      <c r="K4997" s="26"/>
      <c r="L4997" s="26"/>
      <c r="M4997" s="26"/>
      <c r="N4997" s="26"/>
      <c r="O4997" s="26">
        <v>350000</v>
      </c>
      <c r="P4997" s="26"/>
      <c r="Q4997" s="26"/>
      <c r="R4997" s="26"/>
      <c r="S4997" s="26"/>
      <c r="T4997" s="26"/>
    </row>
    <row r="4998" spans="1:20" x14ac:dyDescent="0.25">
      <c r="A4998" s="2" t="s">
        <v>4493</v>
      </c>
      <c r="B4998" s="37"/>
      <c r="C4998" s="38"/>
      <c r="D4998" s="37"/>
      <c r="E4998" s="38"/>
      <c r="F4998" s="10" t="s">
        <v>53</v>
      </c>
      <c r="G4998" s="18" t="s">
        <v>10</v>
      </c>
      <c r="H4998" s="26"/>
      <c r="I4998" s="26"/>
      <c r="J4998" s="26"/>
      <c r="K4998" s="26"/>
      <c r="L4998" s="26"/>
      <c r="M4998" s="26"/>
      <c r="N4998" s="26"/>
      <c r="O4998" s="26">
        <v>200000</v>
      </c>
      <c r="P4998" s="26"/>
      <c r="Q4998" s="26"/>
      <c r="R4998" s="26"/>
      <c r="S4998" s="26"/>
      <c r="T4998" s="26"/>
    </row>
    <row r="4999" spans="1:20" x14ac:dyDescent="0.25">
      <c r="A4999" s="2" t="s">
        <v>4493</v>
      </c>
      <c r="B4999" s="37"/>
      <c r="C4999" s="38"/>
      <c r="D4999" s="37"/>
      <c r="E4999" s="38"/>
      <c r="F4999" s="10" t="s">
        <v>13</v>
      </c>
      <c r="G4999" s="18" t="s">
        <v>10</v>
      </c>
      <c r="H4999" s="26"/>
      <c r="I4999" s="26"/>
      <c r="J4999" s="26"/>
      <c r="K4999" s="26"/>
      <c r="L4999" s="26"/>
      <c r="M4999" s="26"/>
      <c r="N4999" s="26"/>
      <c r="O4999" s="26">
        <v>200000</v>
      </c>
      <c r="P4999" s="26"/>
      <c r="Q4999" s="26"/>
      <c r="R4999" s="26"/>
      <c r="S4999" s="26"/>
      <c r="T4999" s="26"/>
    </row>
    <row r="5000" spans="1:20" x14ac:dyDescent="0.25">
      <c r="A5000" s="2" t="s">
        <v>4493</v>
      </c>
      <c r="B5000" s="34"/>
      <c r="C5000" s="36"/>
      <c r="D5000" s="34"/>
      <c r="E5000" s="36"/>
      <c r="F5000" s="10" t="s">
        <v>405</v>
      </c>
      <c r="G5000" s="18" t="s">
        <v>10</v>
      </c>
      <c r="H5000" s="26"/>
      <c r="I5000" s="26"/>
      <c r="J5000" s="26"/>
      <c r="K5000" s="26"/>
      <c r="L5000" s="26"/>
      <c r="M5000" s="26"/>
      <c r="N5000" s="26">
        <v>850000</v>
      </c>
      <c r="O5000" s="26"/>
      <c r="P5000" s="26"/>
      <c r="Q5000" s="26"/>
      <c r="R5000" s="26"/>
      <c r="S5000" s="26"/>
      <c r="T5000" s="26"/>
    </row>
    <row r="5001" spans="1:20" x14ac:dyDescent="0.25">
      <c r="A5001" s="2" t="s">
        <v>4493</v>
      </c>
      <c r="B5001" s="10" t="s">
        <v>2122</v>
      </c>
      <c r="C5001" s="10"/>
      <c r="D5001" s="10"/>
      <c r="E5001" s="10"/>
      <c r="F5001" s="10"/>
      <c r="G5001" s="10"/>
      <c r="H5001" s="27"/>
      <c r="I5001" s="27"/>
      <c r="J5001" s="27"/>
      <c r="K5001" s="27"/>
      <c r="L5001" s="27"/>
      <c r="M5001" s="27"/>
      <c r="N5001" s="27">
        <f>SUM(N4996:N5000)</f>
        <v>850000</v>
      </c>
      <c r="O5001" s="27">
        <f>SUM(O4996:O5000)</f>
        <v>850000</v>
      </c>
      <c r="P5001" s="27"/>
      <c r="Q5001" s="27"/>
      <c r="R5001" s="27"/>
      <c r="S5001" s="27"/>
      <c r="T5001" s="27"/>
    </row>
    <row r="5002" spans="1:20" x14ac:dyDescent="0.25">
      <c r="A5002" s="2" t="s">
        <v>4493</v>
      </c>
      <c r="B5002" s="33">
        <v>9067632</v>
      </c>
      <c r="C5002" s="35" t="s">
        <v>122</v>
      </c>
      <c r="D5002" s="33" t="s">
        <v>1552</v>
      </c>
      <c r="E5002" s="35" t="s">
        <v>1553</v>
      </c>
      <c r="F5002" s="10" t="s">
        <v>12</v>
      </c>
      <c r="G5002" s="18" t="s">
        <v>10</v>
      </c>
      <c r="H5002" s="26"/>
      <c r="I5002" s="26"/>
      <c r="J5002" s="26"/>
      <c r="K5002" s="26"/>
      <c r="L5002" s="26"/>
      <c r="M5002" s="26"/>
      <c r="N5002" s="26"/>
      <c r="O5002" s="26">
        <v>400000</v>
      </c>
      <c r="P5002" s="26"/>
      <c r="Q5002" s="26"/>
      <c r="R5002" s="26"/>
      <c r="S5002" s="26"/>
      <c r="T5002" s="26"/>
    </row>
    <row r="5003" spans="1:20" x14ac:dyDescent="0.25">
      <c r="A5003" s="2" t="s">
        <v>4493</v>
      </c>
      <c r="B5003" s="34"/>
      <c r="C5003" s="36"/>
      <c r="D5003" s="34"/>
      <c r="E5003" s="36"/>
      <c r="F5003" s="10" t="s">
        <v>405</v>
      </c>
      <c r="G5003" s="18" t="s">
        <v>10</v>
      </c>
      <c r="H5003" s="26"/>
      <c r="I5003" s="26"/>
      <c r="J5003" s="26"/>
      <c r="K5003" s="26"/>
      <c r="L5003" s="26"/>
      <c r="M5003" s="26"/>
      <c r="N5003" s="26">
        <v>400000</v>
      </c>
      <c r="O5003" s="26"/>
      <c r="P5003" s="26"/>
      <c r="Q5003" s="26"/>
      <c r="R5003" s="26"/>
      <c r="S5003" s="26"/>
      <c r="T5003" s="26"/>
    </row>
    <row r="5004" spans="1:20" x14ac:dyDescent="0.25">
      <c r="A5004" s="2" t="s">
        <v>4493</v>
      </c>
      <c r="B5004" s="10" t="s">
        <v>2123</v>
      </c>
      <c r="C5004" s="10"/>
      <c r="D5004" s="10"/>
      <c r="E5004" s="10"/>
      <c r="F5004" s="10"/>
      <c r="G5004" s="10"/>
      <c r="H5004" s="27"/>
      <c r="I5004" s="27"/>
      <c r="J5004" s="27"/>
      <c r="K5004" s="27"/>
      <c r="L5004" s="27"/>
      <c r="M5004" s="27"/>
      <c r="N5004" s="27">
        <f>+N5003</f>
        <v>400000</v>
      </c>
      <c r="O5004" s="27">
        <f>+O5002</f>
        <v>400000</v>
      </c>
      <c r="P5004" s="27"/>
      <c r="Q5004" s="27"/>
      <c r="R5004" s="27"/>
      <c r="S5004" s="27"/>
      <c r="T5004" s="27"/>
    </row>
    <row r="5005" spans="1:20" x14ac:dyDescent="0.25">
      <c r="A5005" s="2" t="s">
        <v>4493</v>
      </c>
      <c r="B5005" s="33">
        <v>9084566</v>
      </c>
      <c r="C5005" s="18" t="s">
        <v>183</v>
      </c>
      <c r="D5005" s="10" t="s">
        <v>1166</v>
      </c>
      <c r="E5005" s="18" t="s">
        <v>1167</v>
      </c>
      <c r="F5005" s="10" t="s">
        <v>23</v>
      </c>
      <c r="G5005" s="18" t="s">
        <v>10</v>
      </c>
      <c r="H5005" s="26"/>
      <c r="I5005" s="26"/>
      <c r="J5005" s="26"/>
      <c r="K5005" s="26"/>
      <c r="L5005" s="26"/>
      <c r="M5005" s="26"/>
      <c r="N5005" s="26">
        <v>3500000</v>
      </c>
      <c r="O5005" s="26"/>
      <c r="P5005" s="26"/>
      <c r="Q5005" s="26"/>
      <c r="R5005" s="26"/>
      <c r="S5005" s="26"/>
      <c r="T5005" s="26"/>
    </row>
    <row r="5006" spans="1:20" x14ac:dyDescent="0.25">
      <c r="A5006" s="2" t="s">
        <v>4493</v>
      </c>
      <c r="B5006" s="34"/>
      <c r="C5006" s="18" t="s">
        <v>261</v>
      </c>
      <c r="D5006" s="10" t="s">
        <v>1797</v>
      </c>
      <c r="E5006" s="18" t="s">
        <v>1798</v>
      </c>
      <c r="F5006" s="10" t="s">
        <v>515</v>
      </c>
      <c r="G5006" s="18" t="s">
        <v>10</v>
      </c>
      <c r="H5006" s="26"/>
      <c r="I5006" s="26"/>
      <c r="J5006" s="26"/>
      <c r="K5006" s="26"/>
      <c r="L5006" s="26"/>
      <c r="M5006" s="26"/>
      <c r="N5006" s="26"/>
      <c r="O5006" s="26">
        <v>3500000</v>
      </c>
      <c r="P5006" s="26"/>
      <c r="Q5006" s="26"/>
      <c r="R5006" s="26"/>
      <c r="S5006" s="26"/>
      <c r="T5006" s="26"/>
    </row>
    <row r="5007" spans="1:20" x14ac:dyDescent="0.25">
      <c r="A5007" s="2" t="s">
        <v>4493</v>
      </c>
      <c r="B5007" s="10" t="s">
        <v>2124</v>
      </c>
      <c r="C5007" s="10"/>
      <c r="D5007" s="10"/>
      <c r="E5007" s="10"/>
      <c r="F5007" s="10"/>
      <c r="G5007" s="10"/>
      <c r="H5007" s="27"/>
      <c r="I5007" s="27"/>
      <c r="J5007" s="27"/>
      <c r="K5007" s="27"/>
      <c r="L5007" s="27"/>
      <c r="M5007" s="27"/>
      <c r="N5007" s="27">
        <f>+N5005</f>
        <v>3500000</v>
      </c>
      <c r="O5007" s="27">
        <f>+O5006</f>
        <v>3500000</v>
      </c>
      <c r="P5007" s="27"/>
      <c r="Q5007" s="27"/>
      <c r="R5007" s="27"/>
      <c r="S5007" s="27"/>
      <c r="T5007" s="27"/>
    </row>
    <row r="5008" spans="1:20" x14ac:dyDescent="0.25">
      <c r="A5008" s="2" t="s">
        <v>4493</v>
      </c>
      <c r="B5008" s="33">
        <v>9067566</v>
      </c>
      <c r="C5008" s="35" t="s">
        <v>122</v>
      </c>
      <c r="D5008" s="33" t="s">
        <v>1784</v>
      </c>
      <c r="E5008" s="35" t="s">
        <v>1785</v>
      </c>
      <c r="F5008" s="10" t="s">
        <v>9</v>
      </c>
      <c r="G5008" s="18" t="s">
        <v>10</v>
      </c>
      <c r="H5008" s="26"/>
      <c r="I5008" s="26"/>
      <c r="J5008" s="26"/>
      <c r="K5008" s="26"/>
      <c r="L5008" s="26"/>
      <c r="M5008" s="26"/>
      <c r="N5008" s="26"/>
      <c r="O5008" s="26">
        <v>307838</v>
      </c>
      <c r="P5008" s="26"/>
      <c r="Q5008" s="26"/>
      <c r="R5008" s="26"/>
      <c r="S5008" s="26"/>
      <c r="T5008" s="26"/>
    </row>
    <row r="5009" spans="1:20" x14ac:dyDescent="0.25">
      <c r="A5009" s="2" t="s">
        <v>4493</v>
      </c>
      <c r="B5009" s="37"/>
      <c r="C5009" s="38"/>
      <c r="D5009" s="37"/>
      <c r="E5009" s="38"/>
      <c r="F5009" s="10" t="s">
        <v>11</v>
      </c>
      <c r="G5009" s="18" t="s">
        <v>10</v>
      </c>
      <c r="H5009" s="26"/>
      <c r="I5009" s="26"/>
      <c r="J5009" s="26"/>
      <c r="K5009" s="26"/>
      <c r="L5009" s="26"/>
      <c r="M5009" s="26"/>
      <c r="N5009" s="26"/>
      <c r="O5009" s="26">
        <v>147420</v>
      </c>
      <c r="P5009" s="26"/>
      <c r="Q5009" s="26"/>
      <c r="R5009" s="26"/>
      <c r="S5009" s="26"/>
      <c r="T5009" s="26"/>
    </row>
    <row r="5010" spans="1:20" x14ac:dyDescent="0.25">
      <c r="A5010" s="2" t="s">
        <v>4493</v>
      </c>
      <c r="B5010" s="37"/>
      <c r="C5010" s="38"/>
      <c r="D5010" s="37"/>
      <c r="E5010" s="38"/>
      <c r="F5010" s="10" t="s">
        <v>12</v>
      </c>
      <c r="G5010" s="18" t="s">
        <v>10</v>
      </c>
      <c r="H5010" s="26"/>
      <c r="I5010" s="26"/>
      <c r="J5010" s="26"/>
      <c r="K5010" s="26"/>
      <c r="L5010" s="26"/>
      <c r="M5010" s="26"/>
      <c r="N5010" s="26"/>
      <c r="O5010" s="26">
        <v>80000</v>
      </c>
      <c r="P5010" s="26"/>
      <c r="Q5010" s="26"/>
      <c r="R5010" s="26"/>
      <c r="S5010" s="26"/>
      <c r="T5010" s="26"/>
    </row>
    <row r="5011" spans="1:20" x14ac:dyDescent="0.25">
      <c r="A5011" s="2" t="s">
        <v>4493</v>
      </c>
      <c r="B5011" s="37"/>
      <c r="C5011" s="38"/>
      <c r="D5011" s="37"/>
      <c r="E5011" s="38"/>
      <c r="F5011" s="10" t="s">
        <v>18</v>
      </c>
      <c r="G5011" s="18" t="s">
        <v>10</v>
      </c>
      <c r="H5011" s="26"/>
      <c r="I5011" s="26"/>
      <c r="J5011" s="26"/>
      <c r="K5011" s="26"/>
      <c r="L5011" s="26"/>
      <c r="M5011" s="26"/>
      <c r="N5011" s="26">
        <v>1253008</v>
      </c>
      <c r="O5011" s="26"/>
      <c r="P5011" s="26"/>
      <c r="Q5011" s="26"/>
      <c r="R5011" s="26"/>
      <c r="S5011" s="26"/>
      <c r="T5011" s="26"/>
    </row>
    <row r="5012" spans="1:20" x14ac:dyDescent="0.25">
      <c r="A5012" s="2" t="s">
        <v>4493</v>
      </c>
      <c r="B5012" s="34"/>
      <c r="C5012" s="36"/>
      <c r="D5012" s="34"/>
      <c r="E5012" s="36"/>
      <c r="F5012" s="10" t="s">
        <v>20</v>
      </c>
      <c r="G5012" s="18" t="s">
        <v>10</v>
      </c>
      <c r="H5012" s="26"/>
      <c r="I5012" s="26"/>
      <c r="J5012" s="26"/>
      <c r="K5012" s="26"/>
      <c r="L5012" s="26"/>
      <c r="M5012" s="26"/>
      <c r="N5012" s="26"/>
      <c r="O5012" s="26">
        <v>717750</v>
      </c>
      <c r="P5012" s="26"/>
      <c r="Q5012" s="26"/>
      <c r="R5012" s="26"/>
      <c r="S5012" s="26"/>
      <c r="T5012" s="26"/>
    </row>
    <row r="5013" spans="1:20" x14ac:dyDescent="0.25">
      <c r="A5013" s="2" t="s">
        <v>4493</v>
      </c>
      <c r="B5013" s="10" t="s">
        <v>2125</v>
      </c>
      <c r="C5013" s="10"/>
      <c r="D5013" s="10"/>
      <c r="E5013" s="10"/>
      <c r="F5013" s="10"/>
      <c r="G5013" s="10"/>
      <c r="H5013" s="27"/>
      <c r="I5013" s="27"/>
      <c r="J5013" s="27"/>
      <c r="K5013" s="27"/>
      <c r="L5013" s="27"/>
      <c r="M5013" s="27"/>
      <c r="N5013" s="27">
        <f>SUM(N5008:N5012)</f>
        <v>1253008</v>
      </c>
      <c r="O5013" s="27">
        <f>SUM(O5008:O5012)</f>
        <v>1253008</v>
      </c>
      <c r="P5013" s="27"/>
      <c r="Q5013" s="27"/>
      <c r="R5013" s="27"/>
      <c r="S5013" s="27"/>
      <c r="T5013" s="27"/>
    </row>
    <row r="5014" spans="1:20" x14ac:dyDescent="0.25">
      <c r="A5014" s="2" t="s">
        <v>4493</v>
      </c>
      <c r="B5014" s="33">
        <v>9076752</v>
      </c>
      <c r="C5014" s="35" t="s">
        <v>344</v>
      </c>
      <c r="D5014" s="33" t="s">
        <v>1169</v>
      </c>
      <c r="E5014" s="35" t="s">
        <v>1170</v>
      </c>
      <c r="F5014" s="10" t="s">
        <v>53</v>
      </c>
      <c r="G5014" s="18" t="s">
        <v>10</v>
      </c>
      <c r="H5014" s="26"/>
      <c r="I5014" s="26"/>
      <c r="J5014" s="26"/>
      <c r="K5014" s="26"/>
      <c r="L5014" s="26"/>
      <c r="M5014" s="26"/>
      <c r="N5014" s="26">
        <v>407147</v>
      </c>
      <c r="O5014" s="26"/>
      <c r="P5014" s="26"/>
      <c r="Q5014" s="26"/>
      <c r="R5014" s="26"/>
      <c r="S5014" s="26"/>
      <c r="T5014" s="26"/>
    </row>
    <row r="5015" spans="1:20" x14ac:dyDescent="0.25">
      <c r="A5015" s="2" t="s">
        <v>4493</v>
      </c>
      <c r="B5015" s="34"/>
      <c r="C5015" s="36"/>
      <c r="D5015" s="34"/>
      <c r="E5015" s="36"/>
      <c r="F5015" s="10" t="s">
        <v>20</v>
      </c>
      <c r="G5015" s="18" t="s">
        <v>10</v>
      </c>
      <c r="H5015" s="26"/>
      <c r="I5015" s="26"/>
      <c r="J5015" s="26"/>
      <c r="K5015" s="26"/>
      <c r="L5015" s="26"/>
      <c r="M5015" s="26"/>
      <c r="N5015" s="26"/>
      <c r="O5015" s="26">
        <v>407147</v>
      </c>
      <c r="P5015" s="26"/>
      <c r="Q5015" s="26"/>
      <c r="R5015" s="26"/>
      <c r="S5015" s="26"/>
      <c r="T5015" s="26"/>
    </row>
    <row r="5016" spans="1:20" x14ac:dyDescent="0.25">
      <c r="A5016" s="2" t="s">
        <v>4493</v>
      </c>
      <c r="B5016" s="10" t="s">
        <v>2126</v>
      </c>
      <c r="C5016" s="10"/>
      <c r="D5016" s="10"/>
      <c r="E5016" s="10"/>
      <c r="F5016" s="10"/>
      <c r="G5016" s="10"/>
      <c r="H5016" s="27"/>
      <c r="I5016" s="27"/>
      <c r="J5016" s="27"/>
      <c r="K5016" s="27"/>
      <c r="L5016" s="27"/>
      <c r="M5016" s="27"/>
      <c r="N5016" s="27">
        <f>+N5014</f>
        <v>407147</v>
      </c>
      <c r="O5016" s="27">
        <f>+O5015</f>
        <v>407147</v>
      </c>
      <c r="P5016" s="27"/>
      <c r="Q5016" s="27"/>
      <c r="R5016" s="27"/>
      <c r="S5016" s="27"/>
      <c r="T5016" s="27"/>
    </row>
    <row r="5017" spans="1:20" x14ac:dyDescent="0.25">
      <c r="A5017" s="2" t="s">
        <v>4493</v>
      </c>
      <c r="B5017" s="10">
        <v>9117930</v>
      </c>
      <c r="C5017" s="18" t="s">
        <v>109</v>
      </c>
      <c r="D5017" s="10" t="s">
        <v>2127</v>
      </c>
      <c r="E5017" s="18" t="s">
        <v>2128</v>
      </c>
      <c r="F5017" s="10" t="s">
        <v>24</v>
      </c>
      <c r="G5017" s="18" t="s">
        <v>768</v>
      </c>
      <c r="H5017" s="26"/>
      <c r="I5017" s="26"/>
      <c r="J5017" s="26">
        <v>29867946</v>
      </c>
      <c r="K5017" s="26"/>
      <c r="L5017" s="26"/>
      <c r="M5017" s="26"/>
      <c r="N5017" s="26"/>
      <c r="O5017" s="26"/>
      <c r="P5017" s="26"/>
      <c r="Q5017" s="26"/>
      <c r="R5017" s="26"/>
      <c r="S5017" s="26"/>
      <c r="T5017" s="26"/>
    </row>
    <row r="5018" spans="1:20" x14ac:dyDescent="0.25">
      <c r="A5018" s="2" t="s">
        <v>4493</v>
      </c>
      <c r="B5018" s="10" t="s">
        <v>2129</v>
      </c>
      <c r="C5018" s="10"/>
      <c r="D5018" s="10"/>
      <c r="E5018" s="10"/>
      <c r="F5018" s="10"/>
      <c r="G5018" s="10"/>
      <c r="H5018" s="27"/>
      <c r="I5018" s="27"/>
      <c r="J5018" s="27">
        <v>29867946</v>
      </c>
      <c r="K5018" s="27"/>
      <c r="L5018" s="27"/>
      <c r="M5018" s="27"/>
      <c r="N5018" s="27"/>
      <c r="O5018" s="27"/>
      <c r="P5018" s="27"/>
      <c r="Q5018" s="27"/>
      <c r="R5018" s="27"/>
      <c r="S5018" s="27"/>
      <c r="T5018" s="27"/>
    </row>
    <row r="5019" spans="1:20" x14ac:dyDescent="0.25">
      <c r="A5019" s="2" t="s">
        <v>4493</v>
      </c>
      <c r="B5019" s="33">
        <v>9055896</v>
      </c>
      <c r="C5019" s="35" t="s">
        <v>206</v>
      </c>
      <c r="D5019" s="33" t="s">
        <v>871</v>
      </c>
      <c r="E5019" s="35" t="s">
        <v>872</v>
      </c>
      <c r="F5019" s="10" t="s">
        <v>329</v>
      </c>
      <c r="G5019" s="18" t="s">
        <v>10</v>
      </c>
      <c r="H5019" s="26"/>
      <c r="I5019" s="26"/>
      <c r="J5019" s="26"/>
      <c r="K5019" s="26"/>
      <c r="L5019" s="26"/>
      <c r="M5019" s="26"/>
      <c r="N5019" s="26"/>
      <c r="O5019" s="26">
        <v>2094447</v>
      </c>
      <c r="P5019" s="26"/>
      <c r="Q5019" s="26"/>
      <c r="R5019" s="26"/>
      <c r="S5019" s="26"/>
      <c r="T5019" s="26"/>
    </row>
    <row r="5020" spans="1:20" x14ac:dyDescent="0.25">
      <c r="A5020" s="2" t="s">
        <v>4493</v>
      </c>
      <c r="B5020" s="34"/>
      <c r="C5020" s="36"/>
      <c r="D5020" s="34"/>
      <c r="E5020" s="36"/>
      <c r="F5020" s="10" t="s">
        <v>367</v>
      </c>
      <c r="G5020" s="18" t="s">
        <v>10</v>
      </c>
      <c r="H5020" s="26"/>
      <c r="I5020" s="26"/>
      <c r="J5020" s="26"/>
      <c r="K5020" s="26"/>
      <c r="L5020" s="26"/>
      <c r="M5020" s="26"/>
      <c r="N5020" s="26">
        <v>2094447</v>
      </c>
      <c r="O5020" s="26"/>
      <c r="P5020" s="26"/>
      <c r="Q5020" s="26"/>
      <c r="R5020" s="26"/>
      <c r="S5020" s="26"/>
      <c r="T5020" s="26"/>
    </row>
    <row r="5021" spans="1:20" x14ac:dyDescent="0.25">
      <c r="A5021" s="2" t="s">
        <v>4493</v>
      </c>
      <c r="B5021" s="10" t="s">
        <v>2130</v>
      </c>
      <c r="C5021" s="10"/>
      <c r="D5021" s="10"/>
      <c r="E5021" s="10"/>
      <c r="F5021" s="10"/>
      <c r="G5021" s="10"/>
      <c r="H5021" s="27"/>
      <c r="I5021" s="27"/>
      <c r="J5021" s="27"/>
      <c r="K5021" s="27"/>
      <c r="L5021" s="27"/>
      <c r="M5021" s="27"/>
      <c r="N5021" s="27">
        <f>+N5020</f>
        <v>2094447</v>
      </c>
      <c r="O5021" s="27">
        <f>+O5019</f>
        <v>2094447</v>
      </c>
      <c r="P5021" s="27"/>
      <c r="Q5021" s="27"/>
      <c r="R5021" s="27"/>
      <c r="S5021" s="27"/>
      <c r="T5021" s="27"/>
    </row>
    <row r="5022" spans="1:20" x14ac:dyDescent="0.25">
      <c r="A5022" s="2" t="s">
        <v>4493</v>
      </c>
      <c r="B5022" s="33">
        <v>9090747</v>
      </c>
      <c r="C5022" s="35" t="s">
        <v>261</v>
      </c>
      <c r="D5022" s="10" t="s">
        <v>824</v>
      </c>
      <c r="E5022" s="18" t="s">
        <v>825</v>
      </c>
      <c r="F5022" s="10" t="s">
        <v>18</v>
      </c>
      <c r="G5022" s="18" t="s">
        <v>10</v>
      </c>
      <c r="H5022" s="26"/>
      <c r="I5022" s="26"/>
      <c r="J5022" s="26"/>
      <c r="K5022" s="26"/>
      <c r="L5022" s="26"/>
      <c r="M5022" s="26"/>
      <c r="N5022" s="26"/>
      <c r="O5022" s="26">
        <v>1458500</v>
      </c>
      <c r="P5022" s="26"/>
      <c r="Q5022" s="26"/>
      <c r="R5022" s="26"/>
      <c r="S5022" s="26"/>
      <c r="T5022" s="26"/>
    </row>
    <row r="5023" spans="1:20" x14ac:dyDescent="0.25">
      <c r="A5023" s="2" t="s">
        <v>4493</v>
      </c>
      <c r="B5023" s="37"/>
      <c r="C5023" s="38"/>
      <c r="D5023" s="33" t="s">
        <v>859</v>
      </c>
      <c r="E5023" s="18" t="s">
        <v>860</v>
      </c>
      <c r="F5023" s="10" t="s">
        <v>20</v>
      </c>
      <c r="G5023" s="18" t="s">
        <v>10</v>
      </c>
      <c r="H5023" s="26"/>
      <c r="I5023" s="26"/>
      <c r="J5023" s="26"/>
      <c r="K5023" s="26"/>
      <c r="L5023" s="26"/>
      <c r="M5023" s="26"/>
      <c r="N5023" s="26">
        <v>512500</v>
      </c>
      <c r="O5023" s="26"/>
      <c r="P5023" s="26"/>
      <c r="Q5023" s="26"/>
      <c r="R5023" s="26"/>
      <c r="S5023" s="26"/>
      <c r="T5023" s="26"/>
    </row>
    <row r="5024" spans="1:20" x14ac:dyDescent="0.25">
      <c r="A5024" s="2" t="s">
        <v>4493</v>
      </c>
      <c r="B5024" s="34"/>
      <c r="C5024" s="36"/>
      <c r="D5024" s="34"/>
      <c r="E5024" s="18"/>
      <c r="F5024" s="10" t="s">
        <v>861</v>
      </c>
      <c r="G5024" s="18" t="s">
        <v>10</v>
      </c>
      <c r="H5024" s="26"/>
      <c r="I5024" s="26"/>
      <c r="J5024" s="26"/>
      <c r="K5024" s="26"/>
      <c r="L5024" s="26"/>
      <c r="M5024" s="26"/>
      <c r="N5024" s="26">
        <v>946000</v>
      </c>
      <c r="O5024" s="26"/>
      <c r="P5024" s="26"/>
      <c r="Q5024" s="26"/>
      <c r="R5024" s="26"/>
      <c r="S5024" s="26"/>
      <c r="T5024" s="26"/>
    </row>
    <row r="5025" spans="1:20" x14ac:dyDescent="0.25">
      <c r="A5025" s="2" t="s">
        <v>4493</v>
      </c>
      <c r="B5025" s="10" t="s">
        <v>2131</v>
      </c>
      <c r="C5025" s="10"/>
      <c r="D5025" s="10"/>
      <c r="E5025" s="10"/>
      <c r="F5025" s="10"/>
      <c r="G5025" s="10"/>
      <c r="H5025" s="27"/>
      <c r="I5025" s="27"/>
      <c r="J5025" s="27"/>
      <c r="K5025" s="27"/>
      <c r="L5025" s="27"/>
      <c r="M5025" s="27"/>
      <c r="N5025" s="27">
        <f>+N5024+N5023</f>
        <v>1458500</v>
      </c>
      <c r="O5025" s="27">
        <f>+O5022</f>
        <v>1458500</v>
      </c>
      <c r="P5025" s="27"/>
      <c r="Q5025" s="27"/>
      <c r="R5025" s="27"/>
      <c r="S5025" s="27"/>
      <c r="T5025" s="27"/>
    </row>
    <row r="5026" spans="1:20" x14ac:dyDescent="0.25">
      <c r="A5026" s="2" t="s">
        <v>4493</v>
      </c>
      <c r="B5026" s="33">
        <v>9064102</v>
      </c>
      <c r="C5026" s="35" t="s">
        <v>141</v>
      </c>
      <c r="D5026" s="33" t="s">
        <v>1156</v>
      </c>
      <c r="E5026" s="35" t="s">
        <v>1157</v>
      </c>
      <c r="F5026" s="10" t="s">
        <v>20</v>
      </c>
      <c r="G5026" s="18" t="s">
        <v>10</v>
      </c>
      <c r="H5026" s="26"/>
      <c r="I5026" s="26"/>
      <c r="J5026" s="26"/>
      <c r="K5026" s="26"/>
      <c r="L5026" s="26"/>
      <c r="M5026" s="26"/>
      <c r="N5026" s="26">
        <v>6700</v>
      </c>
      <c r="O5026" s="26"/>
      <c r="P5026" s="26"/>
      <c r="Q5026" s="26"/>
      <c r="R5026" s="26"/>
      <c r="S5026" s="26"/>
      <c r="T5026" s="26"/>
    </row>
    <row r="5027" spans="1:20" x14ac:dyDescent="0.25">
      <c r="A5027" s="2" t="s">
        <v>4493</v>
      </c>
      <c r="B5027" s="34"/>
      <c r="C5027" s="36"/>
      <c r="D5027" s="34"/>
      <c r="E5027" s="36"/>
      <c r="F5027" s="10" t="s">
        <v>22</v>
      </c>
      <c r="G5027" s="18" t="s">
        <v>10</v>
      </c>
      <c r="H5027" s="26"/>
      <c r="I5027" s="26"/>
      <c r="J5027" s="26"/>
      <c r="K5027" s="26"/>
      <c r="L5027" s="26"/>
      <c r="M5027" s="26"/>
      <c r="N5027" s="26"/>
      <c r="O5027" s="26">
        <v>6700</v>
      </c>
      <c r="P5027" s="26"/>
      <c r="Q5027" s="26"/>
      <c r="R5027" s="26"/>
      <c r="S5027" s="26"/>
      <c r="T5027" s="26"/>
    </row>
    <row r="5028" spans="1:20" x14ac:dyDescent="0.25">
      <c r="A5028" s="2" t="s">
        <v>4493</v>
      </c>
      <c r="B5028" s="10" t="s">
        <v>2132</v>
      </c>
      <c r="C5028" s="10"/>
      <c r="D5028" s="10"/>
      <c r="E5028" s="10"/>
      <c r="F5028" s="10"/>
      <c r="G5028" s="10"/>
      <c r="H5028" s="27"/>
      <c r="I5028" s="27"/>
      <c r="J5028" s="27"/>
      <c r="K5028" s="27"/>
      <c r="L5028" s="27"/>
      <c r="M5028" s="27"/>
      <c r="N5028" s="27">
        <f>+N5026</f>
        <v>6700</v>
      </c>
      <c r="O5028" s="27">
        <f>+O5027</f>
        <v>6700</v>
      </c>
      <c r="P5028" s="27"/>
      <c r="Q5028" s="27"/>
      <c r="R5028" s="27"/>
      <c r="S5028" s="27"/>
      <c r="T5028" s="27"/>
    </row>
    <row r="5029" spans="1:20" x14ac:dyDescent="0.25">
      <c r="A5029" s="2" t="s">
        <v>4493</v>
      </c>
      <c r="B5029" s="33">
        <v>9065335</v>
      </c>
      <c r="C5029" s="18" t="s">
        <v>215</v>
      </c>
      <c r="D5029" s="10" t="s">
        <v>216</v>
      </c>
      <c r="E5029" s="18" t="s">
        <v>217</v>
      </c>
      <c r="F5029" s="10" t="s">
        <v>22</v>
      </c>
      <c r="G5029" s="18" t="s">
        <v>10</v>
      </c>
      <c r="H5029" s="26"/>
      <c r="I5029" s="26"/>
      <c r="J5029" s="26"/>
      <c r="K5029" s="26"/>
      <c r="L5029" s="26"/>
      <c r="M5029" s="26"/>
      <c r="N5029" s="26"/>
      <c r="O5029" s="26">
        <v>4121284</v>
      </c>
      <c r="P5029" s="26"/>
      <c r="Q5029" s="26"/>
      <c r="R5029" s="26"/>
      <c r="S5029" s="26"/>
      <c r="T5029" s="26"/>
    </row>
    <row r="5030" spans="1:20" x14ac:dyDescent="0.25">
      <c r="A5030" s="2" t="s">
        <v>4493</v>
      </c>
      <c r="B5030" s="37"/>
      <c r="C5030" s="35" t="s">
        <v>621</v>
      </c>
      <c r="D5030" s="10" t="s">
        <v>923</v>
      </c>
      <c r="E5030" s="18" t="s">
        <v>924</v>
      </c>
      <c r="F5030" s="10" t="s">
        <v>39</v>
      </c>
      <c r="G5030" s="18" t="s">
        <v>10</v>
      </c>
      <c r="H5030" s="26"/>
      <c r="I5030" s="26"/>
      <c r="J5030" s="26"/>
      <c r="K5030" s="26"/>
      <c r="L5030" s="26"/>
      <c r="M5030" s="26"/>
      <c r="N5030" s="26">
        <v>2060642</v>
      </c>
      <c r="O5030" s="26"/>
      <c r="P5030" s="26"/>
      <c r="Q5030" s="26"/>
      <c r="R5030" s="26"/>
      <c r="S5030" s="26"/>
      <c r="T5030" s="26"/>
    </row>
    <row r="5031" spans="1:20" x14ac:dyDescent="0.25">
      <c r="A5031" s="2" t="s">
        <v>4493</v>
      </c>
      <c r="B5031" s="34"/>
      <c r="C5031" s="36"/>
      <c r="D5031" s="10" t="s">
        <v>2133</v>
      </c>
      <c r="E5031" s="18" t="s">
        <v>2134</v>
      </c>
      <c r="F5031" s="10" t="s">
        <v>39</v>
      </c>
      <c r="G5031" s="18" t="s">
        <v>10</v>
      </c>
      <c r="H5031" s="26"/>
      <c r="I5031" s="26"/>
      <c r="J5031" s="26"/>
      <c r="K5031" s="26"/>
      <c r="L5031" s="26"/>
      <c r="M5031" s="26"/>
      <c r="N5031" s="26">
        <v>2060642</v>
      </c>
      <c r="O5031" s="26"/>
      <c r="P5031" s="26"/>
      <c r="Q5031" s="26"/>
      <c r="R5031" s="26"/>
      <c r="S5031" s="26"/>
      <c r="T5031" s="26"/>
    </row>
    <row r="5032" spans="1:20" x14ac:dyDescent="0.25">
      <c r="A5032" s="2" t="s">
        <v>4493</v>
      </c>
      <c r="B5032" s="10" t="s">
        <v>2135</v>
      </c>
      <c r="C5032" s="10"/>
      <c r="D5032" s="10"/>
      <c r="E5032" s="10"/>
      <c r="F5032" s="10"/>
      <c r="G5032" s="10"/>
      <c r="H5032" s="27"/>
      <c r="I5032" s="27"/>
      <c r="J5032" s="27"/>
      <c r="K5032" s="27"/>
      <c r="L5032" s="27"/>
      <c r="M5032" s="27"/>
      <c r="N5032" s="27">
        <f>+N5031+N5030</f>
        <v>4121284</v>
      </c>
      <c r="O5032" s="27">
        <f>+O5029</f>
        <v>4121284</v>
      </c>
      <c r="P5032" s="27"/>
      <c r="Q5032" s="27"/>
      <c r="R5032" s="27"/>
      <c r="S5032" s="27"/>
      <c r="T5032" s="27"/>
    </row>
    <row r="5033" spans="1:20" x14ac:dyDescent="0.25">
      <c r="A5033" s="2" t="s">
        <v>4493</v>
      </c>
      <c r="B5033" s="33">
        <v>9055649</v>
      </c>
      <c r="C5033" s="35" t="s">
        <v>1115</v>
      </c>
      <c r="D5033" s="33" t="s">
        <v>1116</v>
      </c>
      <c r="E5033" s="35" t="s">
        <v>1117</v>
      </c>
      <c r="F5033" s="10" t="s">
        <v>102</v>
      </c>
      <c r="G5033" s="18" t="s">
        <v>10</v>
      </c>
      <c r="H5033" s="26"/>
      <c r="I5033" s="26"/>
      <c r="J5033" s="26"/>
      <c r="K5033" s="26"/>
      <c r="L5033" s="26"/>
      <c r="M5033" s="26"/>
      <c r="N5033" s="26">
        <v>24055</v>
      </c>
      <c r="O5033" s="26"/>
      <c r="P5033" s="26"/>
      <c r="Q5033" s="26"/>
      <c r="R5033" s="26"/>
      <c r="S5033" s="26"/>
      <c r="T5033" s="26"/>
    </row>
    <row r="5034" spans="1:20" x14ac:dyDescent="0.25">
      <c r="A5034" s="2" t="s">
        <v>4493</v>
      </c>
      <c r="B5034" s="37"/>
      <c r="C5034" s="38"/>
      <c r="D5034" s="37"/>
      <c r="E5034" s="38"/>
      <c r="F5034" s="10" t="s">
        <v>11</v>
      </c>
      <c r="G5034" s="18" t="s">
        <v>10</v>
      </c>
      <c r="H5034" s="26"/>
      <c r="I5034" s="26"/>
      <c r="J5034" s="26"/>
      <c r="K5034" s="26"/>
      <c r="L5034" s="26"/>
      <c r="M5034" s="26"/>
      <c r="N5034" s="26"/>
      <c r="O5034" s="26">
        <v>59742</v>
      </c>
      <c r="P5034" s="26"/>
      <c r="Q5034" s="26"/>
      <c r="R5034" s="26"/>
      <c r="S5034" s="26"/>
      <c r="T5034" s="26"/>
    </row>
    <row r="5035" spans="1:20" x14ac:dyDescent="0.25">
      <c r="A5035" s="2" t="s">
        <v>4493</v>
      </c>
      <c r="B5035" s="37"/>
      <c r="C5035" s="38"/>
      <c r="D5035" s="37"/>
      <c r="E5035" s="38"/>
      <c r="F5035" s="10" t="s">
        <v>103</v>
      </c>
      <c r="G5035" s="18" t="s">
        <v>10</v>
      </c>
      <c r="H5035" s="26"/>
      <c r="I5035" s="26"/>
      <c r="J5035" s="26"/>
      <c r="K5035" s="26"/>
      <c r="L5035" s="26"/>
      <c r="M5035" s="26"/>
      <c r="N5035" s="26">
        <v>4967</v>
      </c>
      <c r="O5035" s="26"/>
      <c r="P5035" s="26"/>
      <c r="Q5035" s="26"/>
      <c r="R5035" s="26"/>
      <c r="S5035" s="26"/>
      <c r="T5035" s="26"/>
    </row>
    <row r="5036" spans="1:20" x14ac:dyDescent="0.25">
      <c r="A5036" s="2" t="s">
        <v>4493</v>
      </c>
      <c r="B5036" s="37"/>
      <c r="C5036" s="38"/>
      <c r="D5036" s="37"/>
      <c r="E5036" s="38"/>
      <c r="F5036" s="10" t="s">
        <v>15</v>
      </c>
      <c r="G5036" s="18" t="s">
        <v>10</v>
      </c>
      <c r="H5036" s="26"/>
      <c r="I5036" s="26"/>
      <c r="J5036" s="26"/>
      <c r="K5036" s="26"/>
      <c r="L5036" s="26"/>
      <c r="M5036" s="26"/>
      <c r="N5036" s="26">
        <v>20720</v>
      </c>
      <c r="O5036" s="26"/>
      <c r="P5036" s="26"/>
      <c r="Q5036" s="26"/>
      <c r="R5036" s="26"/>
      <c r="S5036" s="26"/>
      <c r="T5036" s="26"/>
    </row>
    <row r="5037" spans="1:20" x14ac:dyDescent="0.25">
      <c r="A5037" s="2" t="s">
        <v>4493</v>
      </c>
      <c r="B5037" s="34"/>
      <c r="C5037" s="36"/>
      <c r="D5037" s="34"/>
      <c r="E5037" s="36"/>
      <c r="F5037" s="10" t="s">
        <v>21</v>
      </c>
      <c r="G5037" s="18" t="s">
        <v>10</v>
      </c>
      <c r="H5037" s="26"/>
      <c r="I5037" s="26"/>
      <c r="J5037" s="26"/>
      <c r="K5037" s="26"/>
      <c r="L5037" s="26"/>
      <c r="M5037" s="26"/>
      <c r="N5037" s="26">
        <v>10000</v>
      </c>
      <c r="O5037" s="26"/>
      <c r="P5037" s="26"/>
      <c r="Q5037" s="26"/>
      <c r="R5037" s="26"/>
      <c r="S5037" s="26"/>
      <c r="T5037" s="26"/>
    </row>
    <row r="5038" spans="1:20" x14ac:dyDescent="0.25">
      <c r="A5038" s="2" t="s">
        <v>4493</v>
      </c>
      <c r="B5038" s="10" t="s">
        <v>2136</v>
      </c>
      <c r="C5038" s="10"/>
      <c r="D5038" s="10"/>
      <c r="E5038" s="10"/>
      <c r="F5038" s="10"/>
      <c r="G5038" s="10"/>
      <c r="H5038" s="27"/>
      <c r="I5038" s="27"/>
      <c r="J5038" s="27"/>
      <c r="K5038" s="27"/>
      <c r="L5038" s="27"/>
      <c r="M5038" s="27"/>
      <c r="N5038" s="27">
        <f>SUM(N5033:N5037)</f>
        <v>59742</v>
      </c>
      <c r="O5038" s="27">
        <f>SUM(O5033:O5037)</f>
        <v>59742</v>
      </c>
      <c r="P5038" s="27"/>
      <c r="Q5038" s="27"/>
      <c r="R5038" s="27"/>
      <c r="S5038" s="27"/>
      <c r="T5038" s="27"/>
    </row>
    <row r="5039" spans="1:20" x14ac:dyDescent="0.25">
      <c r="A5039" s="2" t="s">
        <v>4493</v>
      </c>
      <c r="B5039" s="33">
        <v>9074060</v>
      </c>
      <c r="C5039" s="35" t="s">
        <v>663</v>
      </c>
      <c r="D5039" s="33" t="s">
        <v>664</v>
      </c>
      <c r="E5039" s="35" t="s">
        <v>665</v>
      </c>
      <c r="F5039" s="10" t="s">
        <v>23</v>
      </c>
      <c r="G5039" s="18" t="s">
        <v>10</v>
      </c>
      <c r="H5039" s="26"/>
      <c r="I5039" s="26"/>
      <c r="J5039" s="26"/>
      <c r="K5039" s="26"/>
      <c r="L5039" s="26"/>
      <c r="M5039" s="26"/>
      <c r="N5039" s="26"/>
      <c r="O5039" s="26">
        <v>450000</v>
      </c>
      <c r="P5039" s="26"/>
      <c r="Q5039" s="26"/>
      <c r="R5039" s="26"/>
      <c r="S5039" s="26"/>
      <c r="T5039" s="26"/>
    </row>
    <row r="5040" spans="1:20" x14ac:dyDescent="0.25">
      <c r="A5040" s="2" t="s">
        <v>4493</v>
      </c>
      <c r="B5040" s="34"/>
      <c r="C5040" s="36"/>
      <c r="D5040" s="34"/>
      <c r="E5040" s="36"/>
      <c r="F5040" s="10" t="s">
        <v>165</v>
      </c>
      <c r="G5040" s="18" t="s">
        <v>10</v>
      </c>
      <c r="H5040" s="26"/>
      <c r="I5040" s="26"/>
      <c r="J5040" s="26"/>
      <c r="K5040" s="26"/>
      <c r="L5040" s="26"/>
      <c r="M5040" s="26"/>
      <c r="N5040" s="26">
        <v>450000</v>
      </c>
      <c r="O5040" s="26"/>
      <c r="P5040" s="26"/>
      <c r="Q5040" s="26"/>
      <c r="R5040" s="26"/>
      <c r="S5040" s="26"/>
      <c r="T5040" s="26"/>
    </row>
    <row r="5041" spans="1:20" x14ac:dyDescent="0.25">
      <c r="A5041" s="2" t="s">
        <v>4493</v>
      </c>
      <c r="B5041" s="10" t="s">
        <v>2137</v>
      </c>
      <c r="C5041" s="10"/>
      <c r="D5041" s="10"/>
      <c r="E5041" s="10"/>
      <c r="F5041" s="10"/>
      <c r="G5041" s="10"/>
      <c r="H5041" s="27"/>
      <c r="I5041" s="27"/>
      <c r="J5041" s="27"/>
      <c r="K5041" s="27"/>
      <c r="L5041" s="27"/>
      <c r="M5041" s="27"/>
      <c r="N5041" s="27">
        <f>SUM(N5039:N5040)</f>
        <v>450000</v>
      </c>
      <c r="O5041" s="27">
        <f>SUM(O5039:O5040)</f>
        <v>450000</v>
      </c>
      <c r="P5041" s="27"/>
      <c r="Q5041" s="27"/>
      <c r="R5041" s="27"/>
      <c r="S5041" s="27"/>
      <c r="T5041" s="27"/>
    </row>
    <row r="5042" spans="1:20" x14ac:dyDescent="0.25">
      <c r="A5042" s="2" t="s">
        <v>4493</v>
      </c>
      <c r="B5042" s="33">
        <v>9034145</v>
      </c>
      <c r="C5042" s="35" t="s">
        <v>344</v>
      </c>
      <c r="D5042" s="33" t="s">
        <v>345</v>
      </c>
      <c r="E5042" s="35" t="s">
        <v>346</v>
      </c>
      <c r="F5042" s="10" t="s">
        <v>53</v>
      </c>
      <c r="G5042" s="18" t="s">
        <v>785</v>
      </c>
      <c r="H5042" s="26">
        <v>2454542</v>
      </c>
      <c r="I5042" s="26"/>
      <c r="J5042" s="26"/>
      <c r="K5042" s="26"/>
      <c r="L5042" s="26"/>
      <c r="M5042" s="26"/>
      <c r="N5042" s="26"/>
      <c r="O5042" s="26"/>
      <c r="P5042" s="26"/>
      <c r="Q5042" s="26"/>
      <c r="R5042" s="26"/>
      <c r="S5042" s="26"/>
      <c r="T5042" s="26"/>
    </row>
    <row r="5043" spans="1:20" x14ac:dyDescent="0.25">
      <c r="A5043" s="2" t="s">
        <v>4493</v>
      </c>
      <c r="B5043" s="37"/>
      <c r="C5043" s="38"/>
      <c r="D5043" s="37"/>
      <c r="E5043" s="38"/>
      <c r="F5043" s="10" t="s">
        <v>13</v>
      </c>
      <c r="G5043" s="18" t="s">
        <v>785</v>
      </c>
      <c r="H5043" s="26"/>
      <c r="I5043" s="26">
        <v>1394000</v>
      </c>
      <c r="J5043" s="26"/>
      <c r="K5043" s="26"/>
      <c r="L5043" s="26"/>
      <c r="M5043" s="26"/>
      <c r="N5043" s="26"/>
      <c r="O5043" s="26"/>
      <c r="P5043" s="26"/>
      <c r="Q5043" s="26"/>
      <c r="R5043" s="26"/>
      <c r="S5043" s="26"/>
      <c r="T5043" s="26"/>
    </row>
    <row r="5044" spans="1:20" x14ac:dyDescent="0.25">
      <c r="A5044" s="2" t="s">
        <v>4493</v>
      </c>
      <c r="B5044" s="37"/>
      <c r="C5044" s="38"/>
      <c r="D5044" s="37"/>
      <c r="E5044" s="38"/>
      <c r="F5044" s="10" t="s">
        <v>17</v>
      </c>
      <c r="G5044" s="18" t="s">
        <v>785</v>
      </c>
      <c r="H5044" s="26"/>
      <c r="I5044" s="26">
        <v>2000000</v>
      </c>
      <c r="J5044" s="26"/>
      <c r="K5044" s="26"/>
      <c r="L5044" s="26"/>
      <c r="M5044" s="26"/>
      <c r="N5044" s="26"/>
      <c r="O5044" s="26"/>
      <c r="P5044" s="26"/>
      <c r="Q5044" s="26"/>
      <c r="R5044" s="26"/>
      <c r="S5044" s="26"/>
      <c r="T5044" s="26"/>
    </row>
    <row r="5045" spans="1:20" x14ac:dyDescent="0.25">
      <c r="A5045" s="2" t="s">
        <v>4493</v>
      </c>
      <c r="B5045" s="37"/>
      <c r="C5045" s="38"/>
      <c r="D5045" s="37"/>
      <c r="E5045" s="38"/>
      <c r="F5045" s="10" t="s">
        <v>18</v>
      </c>
      <c r="G5045" s="18" t="s">
        <v>785</v>
      </c>
      <c r="H5045" s="26"/>
      <c r="I5045" s="26">
        <v>1500542</v>
      </c>
      <c r="J5045" s="26"/>
      <c r="K5045" s="26"/>
      <c r="L5045" s="26"/>
      <c r="M5045" s="26"/>
      <c r="N5045" s="26"/>
      <c r="O5045" s="26"/>
      <c r="P5045" s="26"/>
      <c r="Q5045" s="26"/>
      <c r="R5045" s="26"/>
      <c r="S5045" s="26"/>
      <c r="T5045" s="26"/>
    </row>
    <row r="5046" spans="1:20" x14ac:dyDescent="0.25">
      <c r="A5046" s="2" t="s">
        <v>4493</v>
      </c>
      <c r="B5046" s="34"/>
      <c r="C5046" s="36"/>
      <c r="D5046" s="34"/>
      <c r="E5046" s="36"/>
      <c r="F5046" s="10" t="s">
        <v>20</v>
      </c>
      <c r="G5046" s="18" t="s">
        <v>785</v>
      </c>
      <c r="H5046" s="26">
        <v>2440000</v>
      </c>
      <c r="I5046" s="26"/>
      <c r="J5046" s="26"/>
      <c r="K5046" s="26"/>
      <c r="L5046" s="26"/>
      <c r="M5046" s="26"/>
      <c r="N5046" s="26"/>
      <c r="O5046" s="26"/>
      <c r="P5046" s="26"/>
      <c r="Q5046" s="26"/>
      <c r="R5046" s="26"/>
      <c r="S5046" s="26"/>
      <c r="T5046" s="26"/>
    </row>
    <row r="5047" spans="1:20" x14ac:dyDescent="0.25">
      <c r="A5047" s="2" t="s">
        <v>4493</v>
      </c>
      <c r="B5047" s="10" t="s">
        <v>2138</v>
      </c>
      <c r="C5047" s="10"/>
      <c r="D5047" s="10"/>
      <c r="E5047" s="10"/>
      <c r="F5047" s="10"/>
      <c r="G5047" s="10"/>
      <c r="H5047" s="27">
        <f>SUM(H5042:H5046)</f>
        <v>4894542</v>
      </c>
      <c r="I5047" s="27">
        <f>SUM(I5042:I5046)</f>
        <v>4894542</v>
      </c>
      <c r="J5047" s="27"/>
      <c r="K5047" s="27"/>
      <c r="L5047" s="27"/>
      <c r="M5047" s="27"/>
      <c r="N5047" s="27"/>
      <c r="O5047" s="27"/>
      <c r="P5047" s="27"/>
      <c r="Q5047" s="27"/>
      <c r="R5047" s="27"/>
      <c r="S5047" s="27"/>
      <c r="T5047" s="27"/>
    </row>
    <row r="5048" spans="1:20" x14ac:dyDescent="0.25">
      <c r="A5048" s="2" t="s">
        <v>4493</v>
      </c>
      <c r="B5048" s="33">
        <v>9036271</v>
      </c>
      <c r="C5048" s="35" t="s">
        <v>162</v>
      </c>
      <c r="D5048" s="33" t="s">
        <v>750</v>
      </c>
      <c r="E5048" s="35" t="s">
        <v>751</v>
      </c>
      <c r="F5048" s="10" t="s">
        <v>752</v>
      </c>
      <c r="G5048" s="18" t="s">
        <v>33</v>
      </c>
      <c r="H5048" s="26"/>
      <c r="I5048" s="26">
        <v>150239</v>
      </c>
      <c r="J5048" s="26"/>
      <c r="K5048" s="26"/>
      <c r="L5048" s="26"/>
      <c r="M5048" s="26"/>
      <c r="N5048" s="26"/>
      <c r="O5048" s="26"/>
      <c r="P5048" s="26"/>
      <c r="Q5048" s="26"/>
      <c r="R5048" s="26"/>
      <c r="S5048" s="26"/>
      <c r="T5048" s="26"/>
    </row>
    <row r="5049" spans="1:20" x14ac:dyDescent="0.25">
      <c r="A5049" s="2" t="s">
        <v>4493</v>
      </c>
      <c r="B5049" s="34"/>
      <c r="C5049" s="36"/>
      <c r="D5049" s="34"/>
      <c r="E5049" s="36"/>
      <c r="F5049" s="10" t="s">
        <v>24</v>
      </c>
      <c r="G5049" s="18" t="s">
        <v>33</v>
      </c>
      <c r="H5049" s="26">
        <v>150239</v>
      </c>
      <c r="I5049" s="26"/>
      <c r="J5049" s="26"/>
      <c r="K5049" s="26"/>
      <c r="L5049" s="26"/>
      <c r="M5049" s="26"/>
      <c r="N5049" s="26"/>
      <c r="O5049" s="26"/>
      <c r="P5049" s="26"/>
      <c r="Q5049" s="26"/>
      <c r="R5049" s="26"/>
      <c r="S5049" s="26"/>
      <c r="T5049" s="26"/>
    </row>
    <row r="5050" spans="1:20" x14ac:dyDescent="0.25">
      <c r="A5050" s="2" t="s">
        <v>4493</v>
      </c>
      <c r="B5050" s="10" t="s">
        <v>2139</v>
      </c>
      <c r="C5050" s="10"/>
      <c r="D5050" s="10"/>
      <c r="E5050" s="10"/>
      <c r="F5050" s="10"/>
      <c r="G5050" s="10"/>
      <c r="H5050" s="27">
        <f>+H5049</f>
        <v>150239</v>
      </c>
      <c r="I5050" s="27">
        <f>+I5048</f>
        <v>150239</v>
      </c>
      <c r="J5050" s="27"/>
      <c r="K5050" s="27"/>
      <c r="L5050" s="27"/>
      <c r="M5050" s="27"/>
      <c r="N5050" s="27"/>
      <c r="O5050" s="27"/>
      <c r="P5050" s="27"/>
      <c r="Q5050" s="27"/>
      <c r="R5050" s="27"/>
      <c r="S5050" s="27"/>
      <c r="T5050" s="27"/>
    </row>
    <row r="5051" spans="1:20" x14ac:dyDescent="0.25">
      <c r="A5051" s="2" t="s">
        <v>4493</v>
      </c>
      <c r="B5051" s="33">
        <v>9084766</v>
      </c>
      <c r="C5051" s="35" t="s">
        <v>56</v>
      </c>
      <c r="D5051" s="33" t="s">
        <v>57</v>
      </c>
      <c r="E5051" s="35" t="s">
        <v>58</v>
      </c>
      <c r="F5051" s="10" t="s">
        <v>12</v>
      </c>
      <c r="G5051" s="18" t="s">
        <v>10</v>
      </c>
      <c r="H5051" s="26"/>
      <c r="I5051" s="26"/>
      <c r="J5051" s="26"/>
      <c r="K5051" s="26"/>
      <c r="L5051" s="26"/>
      <c r="M5051" s="26"/>
      <c r="N5051" s="26">
        <v>460000</v>
      </c>
      <c r="O5051" s="26"/>
      <c r="P5051" s="26"/>
      <c r="Q5051" s="26"/>
      <c r="R5051" s="26"/>
      <c r="S5051" s="26"/>
      <c r="T5051" s="26"/>
    </row>
    <row r="5052" spans="1:20" x14ac:dyDescent="0.25">
      <c r="A5052" s="2" t="s">
        <v>4493</v>
      </c>
      <c r="B5052" s="37"/>
      <c r="C5052" s="38"/>
      <c r="D5052" s="37"/>
      <c r="E5052" s="38"/>
      <c r="F5052" s="10" t="s">
        <v>20</v>
      </c>
      <c r="G5052" s="18" t="s">
        <v>10</v>
      </c>
      <c r="H5052" s="26"/>
      <c r="I5052" s="26"/>
      <c r="J5052" s="26"/>
      <c r="K5052" s="26"/>
      <c r="L5052" s="26"/>
      <c r="M5052" s="26"/>
      <c r="N5052" s="26">
        <v>612759</v>
      </c>
      <c r="O5052" s="26"/>
      <c r="P5052" s="26"/>
      <c r="Q5052" s="26"/>
      <c r="R5052" s="26"/>
      <c r="S5052" s="26"/>
      <c r="T5052" s="26"/>
    </row>
    <row r="5053" spans="1:20" x14ac:dyDescent="0.25">
      <c r="A5053" s="2" t="s">
        <v>4493</v>
      </c>
      <c r="B5053" s="34"/>
      <c r="C5053" s="36"/>
      <c r="D5053" s="34"/>
      <c r="E5053" s="36"/>
      <c r="F5053" s="10" t="s">
        <v>405</v>
      </c>
      <c r="G5053" s="18" t="s">
        <v>10</v>
      </c>
      <c r="H5053" s="26"/>
      <c r="I5053" s="26"/>
      <c r="J5053" s="26"/>
      <c r="K5053" s="26"/>
      <c r="L5053" s="26"/>
      <c r="M5053" s="26"/>
      <c r="N5053" s="26"/>
      <c r="O5053" s="26">
        <v>1072759</v>
      </c>
      <c r="P5053" s="26"/>
      <c r="Q5053" s="26"/>
      <c r="R5053" s="26"/>
      <c r="S5053" s="26"/>
      <c r="T5053" s="26"/>
    </row>
    <row r="5054" spans="1:20" x14ac:dyDescent="0.25">
      <c r="A5054" s="2" t="s">
        <v>4493</v>
      </c>
      <c r="B5054" s="10" t="s">
        <v>2140</v>
      </c>
      <c r="C5054" s="10"/>
      <c r="D5054" s="10"/>
      <c r="E5054" s="10"/>
      <c r="F5054" s="10"/>
      <c r="G5054" s="10"/>
      <c r="H5054" s="27"/>
      <c r="I5054" s="27"/>
      <c r="J5054" s="27"/>
      <c r="K5054" s="27"/>
      <c r="L5054" s="27"/>
      <c r="M5054" s="27"/>
      <c r="N5054" s="27">
        <f>+N5052+N5051</f>
        <v>1072759</v>
      </c>
      <c r="O5054" s="27">
        <f>+O5053</f>
        <v>1072759</v>
      </c>
      <c r="P5054" s="27"/>
      <c r="Q5054" s="27"/>
      <c r="R5054" s="27"/>
      <c r="S5054" s="27"/>
      <c r="T5054" s="27"/>
    </row>
    <row r="5055" spans="1:20" x14ac:dyDescent="0.25">
      <c r="A5055" s="2" t="s">
        <v>4493</v>
      </c>
      <c r="B5055" s="33">
        <v>9081021</v>
      </c>
      <c r="C5055" s="35" t="s">
        <v>473</v>
      </c>
      <c r="D5055" s="33" t="s">
        <v>582</v>
      </c>
      <c r="E5055" s="35" t="s">
        <v>583</v>
      </c>
      <c r="F5055" s="10" t="s">
        <v>22</v>
      </c>
      <c r="G5055" s="18" t="s">
        <v>10</v>
      </c>
      <c r="H5055" s="26"/>
      <c r="I5055" s="26"/>
      <c r="J5055" s="26"/>
      <c r="K5055" s="26"/>
      <c r="L5055" s="26"/>
      <c r="M5055" s="26"/>
      <c r="N5055" s="26"/>
      <c r="O5055" s="26">
        <v>2124840</v>
      </c>
      <c r="P5055" s="26"/>
      <c r="Q5055" s="26"/>
      <c r="R5055" s="26"/>
      <c r="S5055" s="26"/>
      <c r="T5055" s="26"/>
    </row>
    <row r="5056" spans="1:20" x14ac:dyDescent="0.25">
      <c r="A5056" s="2" t="s">
        <v>4493</v>
      </c>
      <c r="B5056" s="34"/>
      <c r="C5056" s="36"/>
      <c r="D5056" s="34"/>
      <c r="E5056" s="36"/>
      <c r="F5056" s="10" t="s">
        <v>24</v>
      </c>
      <c r="G5056" s="18" t="s">
        <v>10</v>
      </c>
      <c r="H5056" s="26"/>
      <c r="I5056" s="26"/>
      <c r="J5056" s="26"/>
      <c r="K5056" s="26"/>
      <c r="L5056" s="26"/>
      <c r="M5056" s="26"/>
      <c r="N5056" s="26">
        <v>2124840</v>
      </c>
      <c r="O5056" s="26"/>
      <c r="P5056" s="26"/>
      <c r="Q5056" s="26"/>
      <c r="R5056" s="26"/>
      <c r="S5056" s="26"/>
      <c r="T5056" s="26"/>
    </row>
    <row r="5057" spans="1:20" x14ac:dyDescent="0.25">
      <c r="A5057" s="2" t="s">
        <v>4493</v>
      </c>
      <c r="B5057" s="10" t="s">
        <v>2141</v>
      </c>
      <c r="C5057" s="10"/>
      <c r="D5057" s="10"/>
      <c r="E5057" s="10"/>
      <c r="F5057" s="10"/>
      <c r="G5057" s="10"/>
      <c r="H5057" s="27"/>
      <c r="I5057" s="27"/>
      <c r="J5057" s="27"/>
      <c r="K5057" s="27"/>
      <c r="L5057" s="27"/>
      <c r="M5057" s="27"/>
      <c r="N5057" s="27">
        <f>+N5056</f>
        <v>2124840</v>
      </c>
      <c r="O5057" s="27">
        <f>+O5055</f>
        <v>2124840</v>
      </c>
      <c r="P5057" s="27"/>
      <c r="Q5057" s="27"/>
      <c r="R5057" s="27"/>
      <c r="S5057" s="27"/>
      <c r="T5057" s="27"/>
    </row>
    <row r="5058" spans="1:20" x14ac:dyDescent="0.25">
      <c r="A5058" s="2" t="s">
        <v>4493</v>
      </c>
      <c r="B5058" s="33">
        <v>9079555</v>
      </c>
      <c r="C5058" s="35" t="s">
        <v>271</v>
      </c>
      <c r="D5058" s="33" t="s">
        <v>667</v>
      </c>
      <c r="E5058" s="35" t="s">
        <v>668</v>
      </c>
      <c r="F5058" s="10" t="s">
        <v>17</v>
      </c>
      <c r="G5058" s="18" t="s">
        <v>10</v>
      </c>
      <c r="H5058" s="26"/>
      <c r="I5058" s="26"/>
      <c r="J5058" s="26"/>
      <c r="K5058" s="26"/>
      <c r="L5058" s="26"/>
      <c r="M5058" s="26"/>
      <c r="N5058" s="26">
        <v>49328</v>
      </c>
      <c r="O5058" s="26"/>
      <c r="P5058" s="26"/>
      <c r="Q5058" s="26"/>
      <c r="R5058" s="26"/>
      <c r="S5058" s="26"/>
      <c r="T5058" s="26"/>
    </row>
    <row r="5059" spans="1:20" x14ac:dyDescent="0.25">
      <c r="A5059" s="2" t="s">
        <v>4493</v>
      </c>
      <c r="B5059" s="37"/>
      <c r="C5059" s="38"/>
      <c r="D5059" s="37"/>
      <c r="E5059" s="38"/>
      <c r="F5059" s="10" t="s">
        <v>96</v>
      </c>
      <c r="G5059" s="18" t="s">
        <v>10</v>
      </c>
      <c r="H5059" s="26"/>
      <c r="I5059" s="26"/>
      <c r="J5059" s="26"/>
      <c r="K5059" s="26"/>
      <c r="L5059" s="26"/>
      <c r="M5059" s="26"/>
      <c r="N5059" s="26"/>
      <c r="O5059" s="26">
        <v>2400000</v>
      </c>
      <c r="P5059" s="26"/>
      <c r="Q5059" s="26"/>
      <c r="R5059" s="26"/>
      <c r="S5059" s="26"/>
      <c r="T5059" s="26"/>
    </row>
    <row r="5060" spans="1:20" x14ac:dyDescent="0.25">
      <c r="A5060" s="2" t="s">
        <v>4493</v>
      </c>
      <c r="B5060" s="34"/>
      <c r="C5060" s="36"/>
      <c r="D5060" s="34"/>
      <c r="E5060" s="36"/>
      <c r="F5060" s="10" t="s">
        <v>24</v>
      </c>
      <c r="G5060" s="18" t="s">
        <v>10</v>
      </c>
      <c r="H5060" s="26"/>
      <c r="I5060" s="26"/>
      <c r="J5060" s="26"/>
      <c r="K5060" s="26"/>
      <c r="L5060" s="26"/>
      <c r="M5060" s="26"/>
      <c r="N5060" s="26">
        <v>2350672</v>
      </c>
      <c r="O5060" s="26"/>
      <c r="P5060" s="26"/>
      <c r="Q5060" s="26"/>
      <c r="R5060" s="26"/>
      <c r="S5060" s="26"/>
      <c r="T5060" s="26"/>
    </row>
    <row r="5061" spans="1:20" x14ac:dyDescent="0.25">
      <c r="A5061" s="2" t="s">
        <v>4493</v>
      </c>
      <c r="B5061" s="10" t="s">
        <v>2142</v>
      </c>
      <c r="C5061" s="10"/>
      <c r="D5061" s="10"/>
      <c r="E5061" s="10"/>
      <c r="F5061" s="10"/>
      <c r="G5061" s="10"/>
      <c r="H5061" s="27"/>
      <c r="I5061" s="27"/>
      <c r="J5061" s="27"/>
      <c r="K5061" s="27"/>
      <c r="L5061" s="27"/>
      <c r="M5061" s="27"/>
      <c r="N5061" s="27">
        <f>+N5060+N5058</f>
        <v>2400000</v>
      </c>
      <c r="O5061" s="27">
        <f>+O5059</f>
        <v>2400000</v>
      </c>
      <c r="P5061" s="27"/>
      <c r="Q5061" s="27"/>
      <c r="R5061" s="27"/>
      <c r="S5061" s="27"/>
      <c r="T5061" s="27"/>
    </row>
    <row r="5062" spans="1:20" x14ac:dyDescent="0.25">
      <c r="A5062" s="2" t="s">
        <v>4493</v>
      </c>
      <c r="B5062" s="33">
        <v>9054555</v>
      </c>
      <c r="C5062" s="35" t="s">
        <v>215</v>
      </c>
      <c r="D5062" s="33" t="s">
        <v>1130</v>
      </c>
      <c r="E5062" s="35" t="s">
        <v>1131</v>
      </c>
      <c r="F5062" s="10" t="s">
        <v>21</v>
      </c>
      <c r="G5062" s="18" t="s">
        <v>10</v>
      </c>
      <c r="H5062" s="26"/>
      <c r="I5062" s="26"/>
      <c r="J5062" s="26"/>
      <c r="K5062" s="26"/>
      <c r="L5062" s="26"/>
      <c r="M5062" s="26"/>
      <c r="N5062" s="26"/>
      <c r="O5062" s="26">
        <v>330000</v>
      </c>
      <c r="P5062" s="26"/>
      <c r="Q5062" s="26"/>
      <c r="R5062" s="26"/>
      <c r="S5062" s="26"/>
      <c r="T5062" s="26"/>
    </row>
    <row r="5063" spans="1:20" x14ac:dyDescent="0.25">
      <c r="A5063" s="2" t="s">
        <v>4493</v>
      </c>
      <c r="B5063" s="34"/>
      <c r="C5063" s="36"/>
      <c r="D5063" s="34"/>
      <c r="E5063" s="36"/>
      <c r="F5063" s="10" t="s">
        <v>819</v>
      </c>
      <c r="G5063" s="18" t="s">
        <v>10</v>
      </c>
      <c r="H5063" s="26"/>
      <c r="I5063" s="26"/>
      <c r="J5063" s="26"/>
      <c r="K5063" s="26"/>
      <c r="L5063" s="26"/>
      <c r="M5063" s="26"/>
      <c r="N5063" s="26">
        <v>330000</v>
      </c>
      <c r="O5063" s="26"/>
      <c r="P5063" s="26"/>
      <c r="Q5063" s="26"/>
      <c r="R5063" s="26"/>
      <c r="S5063" s="26"/>
      <c r="T5063" s="26"/>
    </row>
    <row r="5064" spans="1:20" x14ac:dyDescent="0.25">
      <c r="A5064" s="2" t="s">
        <v>4493</v>
      </c>
      <c r="B5064" s="10" t="s">
        <v>2143</v>
      </c>
      <c r="C5064" s="10"/>
      <c r="D5064" s="10"/>
      <c r="E5064" s="10"/>
      <c r="F5064" s="10"/>
      <c r="G5064" s="10"/>
      <c r="H5064" s="27"/>
      <c r="I5064" s="27"/>
      <c r="J5064" s="27"/>
      <c r="K5064" s="27"/>
      <c r="L5064" s="27"/>
      <c r="M5064" s="27"/>
      <c r="N5064" s="27">
        <f>+N5063</f>
        <v>330000</v>
      </c>
      <c r="O5064" s="27">
        <f>+O5062</f>
        <v>330000</v>
      </c>
      <c r="P5064" s="27"/>
      <c r="Q5064" s="27"/>
      <c r="R5064" s="27"/>
      <c r="S5064" s="27"/>
      <c r="T5064" s="27"/>
    </row>
    <row r="5065" spans="1:20" x14ac:dyDescent="0.25">
      <c r="A5065" s="2" t="s">
        <v>4493</v>
      </c>
      <c r="B5065" s="33">
        <v>9063696</v>
      </c>
      <c r="C5065" s="35" t="s">
        <v>122</v>
      </c>
      <c r="D5065" s="33" t="s">
        <v>1606</v>
      </c>
      <c r="E5065" s="35" t="s">
        <v>1607</v>
      </c>
      <c r="F5065" s="10" t="s">
        <v>170</v>
      </c>
      <c r="G5065" s="18" t="s">
        <v>10</v>
      </c>
      <c r="H5065" s="26"/>
      <c r="I5065" s="26"/>
      <c r="J5065" s="26"/>
      <c r="K5065" s="26"/>
      <c r="L5065" s="26"/>
      <c r="M5065" s="26"/>
      <c r="N5065" s="26"/>
      <c r="O5065" s="26">
        <v>2000000</v>
      </c>
      <c r="P5065" s="26"/>
      <c r="Q5065" s="26"/>
      <c r="R5065" s="26"/>
      <c r="S5065" s="26"/>
      <c r="T5065" s="26"/>
    </row>
    <row r="5066" spans="1:20" x14ac:dyDescent="0.25">
      <c r="A5066" s="2" t="s">
        <v>4493</v>
      </c>
      <c r="B5066" s="34"/>
      <c r="C5066" s="36"/>
      <c r="D5066" s="34"/>
      <c r="E5066" s="36"/>
      <c r="F5066" s="10" t="s">
        <v>1608</v>
      </c>
      <c r="G5066" s="18" t="s">
        <v>10</v>
      </c>
      <c r="H5066" s="26"/>
      <c r="I5066" s="26"/>
      <c r="J5066" s="26"/>
      <c r="K5066" s="26"/>
      <c r="L5066" s="26"/>
      <c r="M5066" s="26"/>
      <c r="N5066" s="26">
        <v>2000000</v>
      </c>
      <c r="O5066" s="26"/>
      <c r="P5066" s="26"/>
      <c r="Q5066" s="26"/>
      <c r="R5066" s="26"/>
      <c r="S5066" s="26"/>
      <c r="T5066" s="26"/>
    </row>
    <row r="5067" spans="1:20" x14ac:dyDescent="0.25">
      <c r="A5067" s="2" t="s">
        <v>4493</v>
      </c>
      <c r="B5067" s="10" t="s">
        <v>2144</v>
      </c>
      <c r="C5067" s="10"/>
      <c r="D5067" s="10"/>
      <c r="E5067" s="10"/>
      <c r="F5067" s="10"/>
      <c r="G5067" s="10"/>
      <c r="H5067" s="27"/>
      <c r="I5067" s="27"/>
      <c r="J5067" s="27"/>
      <c r="K5067" s="27"/>
      <c r="L5067" s="27"/>
      <c r="M5067" s="27"/>
      <c r="N5067" s="27">
        <f>+N5066</f>
        <v>2000000</v>
      </c>
      <c r="O5067" s="27">
        <f>+O5065</f>
        <v>2000000</v>
      </c>
      <c r="P5067" s="27"/>
      <c r="Q5067" s="27"/>
      <c r="R5067" s="27"/>
      <c r="S5067" s="27"/>
      <c r="T5067" s="27"/>
    </row>
    <row r="5068" spans="1:20" x14ac:dyDescent="0.25">
      <c r="A5068" s="2" t="s">
        <v>4493</v>
      </c>
      <c r="B5068" s="33">
        <v>9071044</v>
      </c>
      <c r="C5068" s="35" t="s">
        <v>122</v>
      </c>
      <c r="D5068" s="33" t="s">
        <v>1552</v>
      </c>
      <c r="E5068" s="35" t="s">
        <v>1553</v>
      </c>
      <c r="F5068" s="10" t="s">
        <v>22</v>
      </c>
      <c r="G5068" s="18" t="s">
        <v>10</v>
      </c>
      <c r="H5068" s="26"/>
      <c r="I5068" s="26"/>
      <c r="J5068" s="26"/>
      <c r="K5068" s="26"/>
      <c r="L5068" s="26"/>
      <c r="M5068" s="26"/>
      <c r="N5068" s="26"/>
      <c r="O5068" s="26">
        <v>1500000</v>
      </c>
      <c r="P5068" s="26"/>
      <c r="Q5068" s="26"/>
      <c r="R5068" s="26"/>
      <c r="S5068" s="26"/>
      <c r="T5068" s="26"/>
    </row>
    <row r="5069" spans="1:20" x14ac:dyDescent="0.25">
      <c r="A5069" s="2" t="s">
        <v>4493</v>
      </c>
      <c r="B5069" s="34"/>
      <c r="C5069" s="36"/>
      <c r="D5069" s="34"/>
      <c r="E5069" s="36"/>
      <c r="F5069" s="10" t="s">
        <v>405</v>
      </c>
      <c r="G5069" s="18" t="s">
        <v>10</v>
      </c>
      <c r="H5069" s="26"/>
      <c r="I5069" s="26"/>
      <c r="J5069" s="26"/>
      <c r="K5069" s="26"/>
      <c r="L5069" s="26"/>
      <c r="M5069" s="26"/>
      <c r="N5069" s="26">
        <v>1500000</v>
      </c>
      <c r="O5069" s="26"/>
      <c r="P5069" s="26"/>
      <c r="Q5069" s="26"/>
      <c r="R5069" s="26"/>
      <c r="S5069" s="26"/>
      <c r="T5069" s="26"/>
    </row>
    <row r="5070" spans="1:20" x14ac:dyDescent="0.25">
      <c r="A5070" s="2" t="s">
        <v>4493</v>
      </c>
      <c r="B5070" s="10" t="s">
        <v>2145</v>
      </c>
      <c r="C5070" s="10"/>
      <c r="D5070" s="10"/>
      <c r="E5070" s="10"/>
      <c r="F5070" s="10"/>
      <c r="G5070" s="10"/>
      <c r="H5070" s="27"/>
      <c r="I5070" s="27"/>
      <c r="J5070" s="27"/>
      <c r="K5070" s="27"/>
      <c r="L5070" s="27"/>
      <c r="M5070" s="27"/>
      <c r="N5070" s="27">
        <f>+N5069</f>
        <v>1500000</v>
      </c>
      <c r="O5070" s="27">
        <f>+O5068</f>
        <v>1500000</v>
      </c>
      <c r="P5070" s="27"/>
      <c r="Q5070" s="27"/>
      <c r="R5070" s="27"/>
      <c r="S5070" s="27"/>
      <c r="T5070" s="27"/>
    </row>
    <row r="5071" spans="1:20" x14ac:dyDescent="0.25">
      <c r="A5071" s="2" t="s">
        <v>4493</v>
      </c>
      <c r="B5071" s="33">
        <v>9081066</v>
      </c>
      <c r="C5071" s="35" t="s">
        <v>149</v>
      </c>
      <c r="D5071" s="33" t="s">
        <v>692</v>
      </c>
      <c r="E5071" s="35" t="s">
        <v>693</v>
      </c>
      <c r="F5071" s="10" t="s">
        <v>9</v>
      </c>
      <c r="G5071" s="18" t="s">
        <v>10</v>
      </c>
      <c r="H5071" s="26"/>
      <c r="I5071" s="26"/>
      <c r="J5071" s="26"/>
      <c r="K5071" s="26"/>
      <c r="L5071" s="26"/>
      <c r="M5071" s="26"/>
      <c r="N5071" s="26"/>
      <c r="O5071" s="26">
        <v>500000</v>
      </c>
      <c r="P5071" s="26"/>
      <c r="Q5071" s="26"/>
      <c r="R5071" s="26"/>
      <c r="S5071" s="26"/>
      <c r="T5071" s="26"/>
    </row>
    <row r="5072" spans="1:20" x14ac:dyDescent="0.25">
      <c r="A5072" s="2" t="s">
        <v>4493</v>
      </c>
      <c r="B5072" s="37"/>
      <c r="C5072" s="38"/>
      <c r="D5072" s="37"/>
      <c r="E5072" s="38"/>
      <c r="F5072" s="10" t="s">
        <v>20</v>
      </c>
      <c r="G5072" s="18" t="s">
        <v>10</v>
      </c>
      <c r="H5072" s="26"/>
      <c r="I5072" s="26"/>
      <c r="J5072" s="26"/>
      <c r="K5072" s="26"/>
      <c r="L5072" s="26"/>
      <c r="M5072" s="26"/>
      <c r="N5072" s="26">
        <v>800000</v>
      </c>
      <c r="O5072" s="26"/>
      <c r="P5072" s="26"/>
      <c r="Q5072" s="26"/>
      <c r="R5072" s="26"/>
      <c r="S5072" s="26"/>
      <c r="T5072" s="26"/>
    </row>
    <row r="5073" spans="1:20" x14ac:dyDescent="0.25">
      <c r="A5073" s="2" t="s">
        <v>4493</v>
      </c>
      <c r="B5073" s="34"/>
      <c r="C5073" s="36"/>
      <c r="D5073" s="34"/>
      <c r="E5073" s="36"/>
      <c r="F5073" s="10" t="s">
        <v>23</v>
      </c>
      <c r="G5073" s="18" t="s">
        <v>10</v>
      </c>
      <c r="H5073" s="26"/>
      <c r="I5073" s="26"/>
      <c r="J5073" s="26"/>
      <c r="K5073" s="26"/>
      <c r="L5073" s="26"/>
      <c r="M5073" s="26"/>
      <c r="N5073" s="26"/>
      <c r="O5073" s="26">
        <v>300000</v>
      </c>
      <c r="P5073" s="26"/>
      <c r="Q5073" s="26"/>
      <c r="R5073" s="26"/>
      <c r="S5073" s="26"/>
      <c r="T5073" s="26"/>
    </row>
    <row r="5074" spans="1:20" x14ac:dyDescent="0.25">
      <c r="A5074" s="2" t="s">
        <v>4493</v>
      </c>
      <c r="B5074" s="10" t="s">
        <v>2146</v>
      </c>
      <c r="C5074" s="10"/>
      <c r="D5074" s="10"/>
      <c r="E5074" s="10"/>
      <c r="F5074" s="10"/>
      <c r="G5074" s="10"/>
      <c r="H5074" s="27"/>
      <c r="I5074" s="27"/>
      <c r="J5074" s="27"/>
      <c r="K5074" s="27"/>
      <c r="L5074" s="27"/>
      <c r="M5074" s="27"/>
      <c r="N5074" s="27">
        <f>+N5072</f>
        <v>800000</v>
      </c>
      <c r="O5074" s="27">
        <f>+O5073+O5071</f>
        <v>800000</v>
      </c>
      <c r="P5074" s="27"/>
      <c r="Q5074" s="27"/>
      <c r="R5074" s="27"/>
      <c r="S5074" s="27"/>
      <c r="T5074" s="27"/>
    </row>
    <row r="5075" spans="1:20" x14ac:dyDescent="0.25">
      <c r="A5075" s="2" t="s">
        <v>4493</v>
      </c>
      <c r="B5075" s="33">
        <v>9069003</v>
      </c>
      <c r="C5075" s="35" t="s">
        <v>79</v>
      </c>
      <c r="D5075" s="33" t="s">
        <v>970</v>
      </c>
      <c r="E5075" s="35" t="s">
        <v>971</v>
      </c>
      <c r="F5075" s="10" t="s">
        <v>20</v>
      </c>
      <c r="G5075" s="18" t="s">
        <v>10</v>
      </c>
      <c r="H5075" s="26"/>
      <c r="I5075" s="26"/>
      <c r="J5075" s="26"/>
      <c r="K5075" s="26"/>
      <c r="L5075" s="26"/>
      <c r="M5075" s="26"/>
      <c r="N5075" s="26"/>
      <c r="O5075" s="26">
        <v>302821</v>
      </c>
      <c r="P5075" s="26"/>
      <c r="Q5075" s="26"/>
      <c r="R5075" s="26"/>
      <c r="S5075" s="26"/>
      <c r="T5075" s="26"/>
    </row>
    <row r="5076" spans="1:20" x14ac:dyDescent="0.25">
      <c r="A5076" s="2" t="s">
        <v>4493</v>
      </c>
      <c r="B5076" s="37"/>
      <c r="C5076" s="38"/>
      <c r="D5076" s="37"/>
      <c r="E5076" s="38"/>
      <c r="F5076" s="10" t="s">
        <v>82</v>
      </c>
      <c r="G5076" s="18" t="s">
        <v>10</v>
      </c>
      <c r="H5076" s="26"/>
      <c r="I5076" s="26"/>
      <c r="J5076" s="26"/>
      <c r="K5076" s="26"/>
      <c r="L5076" s="26"/>
      <c r="M5076" s="26"/>
      <c r="N5076" s="26">
        <v>659821</v>
      </c>
      <c r="O5076" s="26"/>
      <c r="P5076" s="26"/>
      <c r="Q5076" s="26"/>
      <c r="R5076" s="26"/>
      <c r="S5076" s="26"/>
      <c r="T5076" s="26"/>
    </row>
    <row r="5077" spans="1:20" x14ac:dyDescent="0.25">
      <c r="A5077" s="2" t="s">
        <v>4493</v>
      </c>
      <c r="B5077" s="34"/>
      <c r="C5077" s="36"/>
      <c r="D5077" s="34"/>
      <c r="E5077" s="36"/>
      <c r="F5077" s="10" t="s">
        <v>23</v>
      </c>
      <c r="G5077" s="18" t="s">
        <v>10</v>
      </c>
      <c r="H5077" s="26"/>
      <c r="I5077" s="26"/>
      <c r="J5077" s="26"/>
      <c r="K5077" s="26"/>
      <c r="L5077" s="26"/>
      <c r="M5077" s="26"/>
      <c r="N5077" s="26"/>
      <c r="O5077" s="26">
        <v>357000</v>
      </c>
      <c r="P5077" s="26"/>
      <c r="Q5077" s="26"/>
      <c r="R5077" s="26"/>
      <c r="S5077" s="26"/>
      <c r="T5077" s="26"/>
    </row>
    <row r="5078" spans="1:20" x14ac:dyDescent="0.25">
      <c r="A5078" s="2" t="s">
        <v>4493</v>
      </c>
      <c r="B5078" s="10" t="s">
        <v>2147</v>
      </c>
      <c r="C5078" s="10"/>
      <c r="D5078" s="10"/>
      <c r="E5078" s="10"/>
      <c r="F5078" s="10"/>
      <c r="G5078" s="10"/>
      <c r="H5078" s="27"/>
      <c r="I5078" s="27"/>
      <c r="J5078" s="27"/>
      <c r="K5078" s="27"/>
      <c r="L5078" s="27"/>
      <c r="M5078" s="27"/>
      <c r="N5078" s="27">
        <f>+N5076</f>
        <v>659821</v>
      </c>
      <c r="O5078" s="27">
        <f>+O5077+O5075</f>
        <v>659821</v>
      </c>
      <c r="P5078" s="27"/>
      <c r="Q5078" s="27"/>
      <c r="R5078" s="27"/>
      <c r="S5078" s="27"/>
      <c r="T5078" s="27"/>
    </row>
    <row r="5079" spans="1:20" x14ac:dyDescent="0.25">
      <c r="A5079" s="2" t="s">
        <v>4493</v>
      </c>
      <c r="B5079" s="33">
        <v>9090162</v>
      </c>
      <c r="C5079" s="35" t="s">
        <v>183</v>
      </c>
      <c r="D5079" s="33" t="s">
        <v>1166</v>
      </c>
      <c r="E5079" s="35" t="s">
        <v>1167</v>
      </c>
      <c r="F5079" s="10" t="s">
        <v>37</v>
      </c>
      <c r="G5079" s="18" t="s">
        <v>10</v>
      </c>
      <c r="H5079" s="26"/>
      <c r="I5079" s="26"/>
      <c r="J5079" s="26"/>
      <c r="K5079" s="26"/>
      <c r="L5079" s="26"/>
      <c r="M5079" s="26"/>
      <c r="N5079" s="26">
        <v>3938152</v>
      </c>
      <c r="O5079" s="26"/>
      <c r="P5079" s="26"/>
      <c r="Q5079" s="26"/>
      <c r="R5079" s="26"/>
      <c r="S5079" s="26"/>
      <c r="T5079" s="26"/>
    </row>
    <row r="5080" spans="1:20" x14ac:dyDescent="0.25">
      <c r="A5080" s="2" t="s">
        <v>4493</v>
      </c>
      <c r="B5080" s="37"/>
      <c r="C5080" s="38"/>
      <c r="D5080" s="37"/>
      <c r="E5080" s="38"/>
      <c r="F5080" s="10" t="s">
        <v>9</v>
      </c>
      <c r="G5080" s="18" t="s">
        <v>10</v>
      </c>
      <c r="H5080" s="26"/>
      <c r="I5080" s="26"/>
      <c r="J5080" s="26"/>
      <c r="K5080" s="26"/>
      <c r="L5080" s="26"/>
      <c r="M5080" s="26"/>
      <c r="N5080" s="26"/>
      <c r="O5080" s="26">
        <v>30000</v>
      </c>
      <c r="P5080" s="26"/>
      <c r="Q5080" s="26"/>
      <c r="R5080" s="26"/>
      <c r="S5080" s="26"/>
      <c r="T5080" s="26"/>
    </row>
    <row r="5081" spans="1:20" x14ac:dyDescent="0.25">
      <c r="A5081" s="2" t="s">
        <v>4493</v>
      </c>
      <c r="B5081" s="37"/>
      <c r="C5081" s="38"/>
      <c r="D5081" s="37"/>
      <c r="E5081" s="38"/>
      <c r="F5081" s="10" t="s">
        <v>18</v>
      </c>
      <c r="G5081" s="18" t="s">
        <v>10</v>
      </c>
      <c r="H5081" s="26"/>
      <c r="I5081" s="26"/>
      <c r="J5081" s="26"/>
      <c r="K5081" s="26"/>
      <c r="L5081" s="26"/>
      <c r="M5081" s="26"/>
      <c r="N5081" s="26"/>
      <c r="O5081" s="26">
        <v>1215000</v>
      </c>
      <c r="P5081" s="26"/>
      <c r="Q5081" s="26"/>
      <c r="R5081" s="26"/>
      <c r="S5081" s="26"/>
      <c r="T5081" s="26"/>
    </row>
    <row r="5082" spans="1:20" x14ac:dyDescent="0.25">
      <c r="A5082" s="2" t="s">
        <v>4493</v>
      </c>
      <c r="B5082" s="37"/>
      <c r="C5082" s="38"/>
      <c r="D5082" s="37"/>
      <c r="E5082" s="38"/>
      <c r="F5082" s="10" t="s">
        <v>20</v>
      </c>
      <c r="G5082" s="18" t="s">
        <v>10</v>
      </c>
      <c r="H5082" s="26"/>
      <c r="I5082" s="26"/>
      <c r="J5082" s="26"/>
      <c r="K5082" s="26"/>
      <c r="L5082" s="26"/>
      <c r="M5082" s="26"/>
      <c r="N5082" s="26"/>
      <c r="O5082" s="26">
        <v>1817614</v>
      </c>
      <c r="P5082" s="26"/>
      <c r="Q5082" s="26"/>
      <c r="R5082" s="26"/>
      <c r="S5082" s="26"/>
      <c r="T5082" s="26"/>
    </row>
    <row r="5083" spans="1:20" x14ac:dyDescent="0.25">
      <c r="A5083" s="2" t="s">
        <v>4493</v>
      </c>
      <c r="B5083" s="34"/>
      <c r="C5083" s="36"/>
      <c r="D5083" s="34"/>
      <c r="E5083" s="36"/>
      <c r="F5083" s="10" t="s">
        <v>367</v>
      </c>
      <c r="G5083" s="18" t="s">
        <v>10</v>
      </c>
      <c r="H5083" s="26"/>
      <c r="I5083" s="26"/>
      <c r="J5083" s="26"/>
      <c r="K5083" s="26"/>
      <c r="L5083" s="26"/>
      <c r="M5083" s="26"/>
      <c r="N5083" s="26"/>
      <c r="O5083" s="26">
        <v>875538</v>
      </c>
      <c r="P5083" s="26"/>
      <c r="Q5083" s="26"/>
      <c r="R5083" s="26"/>
      <c r="S5083" s="26"/>
      <c r="T5083" s="26"/>
    </row>
    <row r="5084" spans="1:20" x14ac:dyDescent="0.25">
      <c r="A5084" s="2" t="s">
        <v>4493</v>
      </c>
      <c r="B5084" s="10" t="s">
        <v>2148</v>
      </c>
      <c r="C5084" s="10"/>
      <c r="D5084" s="10"/>
      <c r="E5084" s="10"/>
      <c r="F5084" s="10"/>
      <c r="G5084" s="10"/>
      <c r="H5084" s="27"/>
      <c r="I5084" s="27"/>
      <c r="J5084" s="27"/>
      <c r="K5084" s="27"/>
      <c r="L5084" s="27"/>
      <c r="M5084" s="27"/>
      <c r="N5084" s="27">
        <f>N5079</f>
        <v>3938152</v>
      </c>
      <c r="O5084" s="27">
        <f>SUM(O5079:O5083)</f>
        <v>3938152</v>
      </c>
      <c r="P5084" s="27"/>
      <c r="Q5084" s="27"/>
      <c r="R5084" s="27"/>
      <c r="S5084" s="27"/>
      <c r="T5084" s="27"/>
    </row>
    <row r="5085" spans="1:20" x14ac:dyDescent="0.25">
      <c r="A5085" s="2" t="s">
        <v>4493</v>
      </c>
      <c r="B5085" s="33">
        <v>9067587</v>
      </c>
      <c r="C5085" s="35" t="s">
        <v>122</v>
      </c>
      <c r="D5085" s="33" t="s">
        <v>1784</v>
      </c>
      <c r="E5085" s="35" t="s">
        <v>1785</v>
      </c>
      <c r="F5085" s="10" t="s">
        <v>44</v>
      </c>
      <c r="G5085" s="18" t="s">
        <v>10</v>
      </c>
      <c r="H5085" s="26"/>
      <c r="I5085" s="26"/>
      <c r="J5085" s="26"/>
      <c r="K5085" s="26"/>
      <c r="L5085" s="26"/>
      <c r="M5085" s="26"/>
      <c r="N5085" s="26">
        <v>593340</v>
      </c>
      <c r="O5085" s="26"/>
      <c r="P5085" s="26"/>
      <c r="Q5085" s="26"/>
      <c r="R5085" s="26"/>
      <c r="S5085" s="26"/>
      <c r="T5085" s="26"/>
    </row>
    <row r="5086" spans="1:20" x14ac:dyDescent="0.25">
      <c r="A5086" s="2" t="s">
        <v>4493</v>
      </c>
      <c r="B5086" s="37"/>
      <c r="C5086" s="38"/>
      <c r="D5086" s="37"/>
      <c r="E5086" s="38"/>
      <c r="F5086" s="10" t="s">
        <v>170</v>
      </c>
      <c r="G5086" s="18" t="s">
        <v>10</v>
      </c>
      <c r="H5086" s="26"/>
      <c r="I5086" s="26"/>
      <c r="J5086" s="26"/>
      <c r="K5086" s="26"/>
      <c r="L5086" s="26"/>
      <c r="M5086" s="26"/>
      <c r="N5086" s="26">
        <v>280000</v>
      </c>
      <c r="O5086" s="26"/>
      <c r="P5086" s="26"/>
      <c r="Q5086" s="26"/>
      <c r="R5086" s="26"/>
      <c r="S5086" s="26"/>
      <c r="T5086" s="26"/>
    </row>
    <row r="5087" spans="1:20" x14ac:dyDescent="0.25">
      <c r="A5087" s="2" t="s">
        <v>4493</v>
      </c>
      <c r="B5087" s="34"/>
      <c r="C5087" s="36"/>
      <c r="D5087" s="34"/>
      <c r="E5087" s="36"/>
      <c r="F5087" s="10" t="s">
        <v>17</v>
      </c>
      <c r="G5087" s="18" t="s">
        <v>10</v>
      </c>
      <c r="H5087" s="26"/>
      <c r="I5087" s="26"/>
      <c r="J5087" s="26"/>
      <c r="K5087" s="26"/>
      <c r="L5087" s="26"/>
      <c r="M5087" s="26"/>
      <c r="N5087" s="26"/>
      <c r="O5087" s="26">
        <v>873340</v>
      </c>
      <c r="P5087" s="26"/>
      <c r="Q5087" s="26"/>
      <c r="R5087" s="26"/>
      <c r="S5087" s="26"/>
      <c r="T5087" s="26"/>
    </row>
    <row r="5088" spans="1:20" x14ac:dyDescent="0.25">
      <c r="A5088" s="2" t="s">
        <v>4493</v>
      </c>
      <c r="B5088" s="10" t="s">
        <v>2149</v>
      </c>
      <c r="C5088" s="10"/>
      <c r="D5088" s="10"/>
      <c r="E5088" s="10"/>
      <c r="F5088" s="10"/>
      <c r="G5088" s="10"/>
      <c r="H5088" s="27"/>
      <c r="I5088" s="27"/>
      <c r="J5088" s="27"/>
      <c r="K5088" s="27"/>
      <c r="L5088" s="27"/>
      <c r="M5088" s="27"/>
      <c r="N5088" s="27">
        <f>+N5085+N5086</f>
        <v>873340</v>
      </c>
      <c r="O5088" s="27">
        <f>+O5087</f>
        <v>873340</v>
      </c>
      <c r="P5088" s="27"/>
      <c r="Q5088" s="27"/>
      <c r="R5088" s="27"/>
      <c r="S5088" s="27"/>
      <c r="T5088" s="27"/>
    </row>
    <row r="5089" spans="1:20" x14ac:dyDescent="0.25">
      <c r="A5089" s="2" t="s">
        <v>4493</v>
      </c>
      <c r="B5089" s="33">
        <v>9069162</v>
      </c>
      <c r="C5089" s="35" t="s">
        <v>183</v>
      </c>
      <c r="D5089" s="33" t="s">
        <v>783</v>
      </c>
      <c r="E5089" s="35" t="s">
        <v>784</v>
      </c>
      <c r="F5089" s="10" t="s">
        <v>53</v>
      </c>
      <c r="G5089" s="18" t="s">
        <v>785</v>
      </c>
      <c r="H5089" s="26"/>
      <c r="I5089" s="26"/>
      <c r="J5089" s="26">
        <v>210660</v>
      </c>
      <c r="K5089" s="26"/>
      <c r="L5089" s="26"/>
      <c r="M5089" s="26"/>
      <c r="N5089" s="26"/>
      <c r="O5089" s="26"/>
      <c r="P5089" s="26"/>
      <c r="Q5089" s="26"/>
      <c r="R5089" s="26"/>
      <c r="S5089" s="26"/>
      <c r="T5089" s="26"/>
    </row>
    <row r="5090" spans="1:20" x14ac:dyDescent="0.25">
      <c r="A5090" s="2" t="s">
        <v>4493</v>
      </c>
      <c r="B5090" s="37"/>
      <c r="C5090" s="38"/>
      <c r="D5090" s="37"/>
      <c r="E5090" s="38"/>
      <c r="F5090" s="10" t="s">
        <v>18</v>
      </c>
      <c r="G5090" s="18" t="s">
        <v>785</v>
      </c>
      <c r="H5090" s="26"/>
      <c r="I5090" s="26"/>
      <c r="J5090" s="26">
        <v>700000</v>
      </c>
      <c r="K5090" s="26"/>
      <c r="L5090" s="26"/>
      <c r="M5090" s="26"/>
      <c r="N5090" s="26"/>
      <c r="O5090" s="26"/>
      <c r="P5090" s="26"/>
      <c r="Q5090" s="26"/>
      <c r="R5090" s="26"/>
      <c r="S5090" s="26"/>
      <c r="T5090" s="26"/>
    </row>
    <row r="5091" spans="1:20" x14ac:dyDescent="0.25">
      <c r="A5091" s="2" t="s">
        <v>4493</v>
      </c>
      <c r="B5091" s="34"/>
      <c r="C5091" s="36"/>
      <c r="D5091" s="34"/>
      <c r="E5091" s="36"/>
      <c r="F5091" s="10" t="s">
        <v>20</v>
      </c>
      <c r="G5091" s="18" t="s">
        <v>785</v>
      </c>
      <c r="H5091" s="26"/>
      <c r="I5091" s="26"/>
      <c r="J5091" s="26">
        <v>2000000</v>
      </c>
      <c r="K5091" s="26"/>
      <c r="L5091" s="26"/>
      <c r="M5091" s="26"/>
      <c r="N5091" s="26"/>
      <c r="O5091" s="26"/>
      <c r="P5091" s="26"/>
      <c r="Q5091" s="26"/>
      <c r="R5091" s="26"/>
      <c r="S5091" s="26"/>
      <c r="T5091" s="26"/>
    </row>
    <row r="5092" spans="1:20" x14ac:dyDescent="0.25">
      <c r="A5092" s="2" t="s">
        <v>4493</v>
      </c>
      <c r="B5092" s="10" t="s">
        <v>2150</v>
      </c>
      <c r="C5092" s="10"/>
      <c r="D5092" s="10"/>
      <c r="E5092" s="10"/>
      <c r="F5092" s="10"/>
      <c r="G5092" s="10"/>
      <c r="H5092" s="27"/>
      <c r="I5092" s="27"/>
      <c r="J5092" s="27">
        <v>2910660</v>
      </c>
      <c r="K5092" s="27"/>
      <c r="L5092" s="27"/>
      <c r="M5092" s="27"/>
      <c r="N5092" s="27"/>
      <c r="O5092" s="27"/>
      <c r="P5092" s="27"/>
      <c r="Q5092" s="27"/>
      <c r="R5092" s="27"/>
      <c r="S5092" s="27"/>
      <c r="T5092" s="27"/>
    </row>
    <row r="5093" spans="1:20" x14ac:dyDescent="0.25">
      <c r="A5093" s="2" t="s">
        <v>4493</v>
      </c>
      <c r="B5093" s="33">
        <v>9064823</v>
      </c>
      <c r="C5093" s="35" t="s">
        <v>6</v>
      </c>
      <c r="D5093" s="33" t="s">
        <v>1401</v>
      </c>
      <c r="E5093" s="35" t="s">
        <v>1402</v>
      </c>
      <c r="F5093" s="10" t="s">
        <v>53</v>
      </c>
      <c r="G5093" s="18" t="s">
        <v>67</v>
      </c>
      <c r="H5093" s="26">
        <v>150000</v>
      </c>
      <c r="I5093" s="26"/>
      <c r="J5093" s="26"/>
      <c r="K5093" s="26"/>
      <c r="L5093" s="26"/>
      <c r="M5093" s="26"/>
      <c r="N5093" s="26"/>
      <c r="O5093" s="26"/>
      <c r="P5093" s="26"/>
      <c r="Q5093" s="26"/>
      <c r="R5093" s="26"/>
      <c r="S5093" s="26"/>
      <c r="T5093" s="26"/>
    </row>
    <row r="5094" spans="1:20" x14ac:dyDescent="0.25">
      <c r="A5094" s="2" t="s">
        <v>4493</v>
      </c>
      <c r="B5094" s="37"/>
      <c r="C5094" s="38"/>
      <c r="D5094" s="37"/>
      <c r="E5094" s="38"/>
      <c r="F5094" s="10" t="s">
        <v>17</v>
      </c>
      <c r="G5094" s="18" t="s">
        <v>67</v>
      </c>
      <c r="H5094" s="26">
        <v>150000</v>
      </c>
      <c r="I5094" s="26"/>
      <c r="J5094" s="26"/>
      <c r="K5094" s="26"/>
      <c r="L5094" s="26"/>
      <c r="M5094" s="26"/>
      <c r="N5094" s="26"/>
      <c r="O5094" s="26"/>
      <c r="P5094" s="26"/>
      <c r="Q5094" s="26"/>
      <c r="R5094" s="26"/>
      <c r="S5094" s="26"/>
      <c r="T5094" s="26"/>
    </row>
    <row r="5095" spans="1:20" x14ac:dyDescent="0.25">
      <c r="A5095" s="2" t="s">
        <v>4493</v>
      </c>
      <c r="B5095" s="37"/>
      <c r="C5095" s="38"/>
      <c r="D5095" s="37"/>
      <c r="E5095" s="38"/>
      <c r="F5095" s="10" t="s">
        <v>20</v>
      </c>
      <c r="G5095" s="18" t="s">
        <v>67</v>
      </c>
      <c r="H5095" s="26"/>
      <c r="I5095" s="26">
        <v>500000</v>
      </c>
      <c r="J5095" s="26"/>
      <c r="K5095" s="26"/>
      <c r="L5095" s="26"/>
      <c r="M5095" s="26"/>
      <c r="N5095" s="26"/>
      <c r="O5095" s="26"/>
      <c r="P5095" s="26"/>
      <c r="Q5095" s="26"/>
      <c r="R5095" s="26"/>
      <c r="S5095" s="26"/>
      <c r="T5095" s="26"/>
    </row>
    <row r="5096" spans="1:20" x14ac:dyDescent="0.25">
      <c r="A5096" s="2" t="s">
        <v>4493</v>
      </c>
      <c r="B5096" s="34"/>
      <c r="C5096" s="36"/>
      <c r="D5096" s="34"/>
      <c r="E5096" s="36"/>
      <c r="F5096" s="10" t="s">
        <v>298</v>
      </c>
      <c r="G5096" s="18" t="s">
        <v>67</v>
      </c>
      <c r="H5096" s="26">
        <v>200000</v>
      </c>
      <c r="I5096" s="26"/>
      <c r="J5096" s="26"/>
      <c r="K5096" s="26"/>
      <c r="L5096" s="26"/>
      <c r="M5096" s="26"/>
      <c r="N5096" s="26"/>
      <c r="O5096" s="26"/>
      <c r="P5096" s="26"/>
      <c r="Q5096" s="26"/>
      <c r="R5096" s="26"/>
      <c r="S5096" s="26"/>
      <c r="T5096" s="26"/>
    </row>
    <row r="5097" spans="1:20" x14ac:dyDescent="0.25">
      <c r="A5097" s="2" t="s">
        <v>4493</v>
      </c>
      <c r="B5097" s="10" t="s">
        <v>2151</v>
      </c>
      <c r="C5097" s="10"/>
      <c r="D5097" s="10"/>
      <c r="E5097" s="10"/>
      <c r="F5097" s="10"/>
      <c r="G5097" s="10"/>
      <c r="H5097" s="27">
        <f>SUM(H5093:H5096)</f>
        <v>500000</v>
      </c>
      <c r="I5097" s="27">
        <f>SUM(I5093:I5096)</f>
        <v>500000</v>
      </c>
      <c r="J5097" s="27"/>
      <c r="K5097" s="27"/>
      <c r="L5097" s="27"/>
      <c r="M5097" s="27"/>
      <c r="N5097" s="27"/>
      <c r="O5097" s="27"/>
      <c r="P5097" s="27"/>
      <c r="Q5097" s="27"/>
      <c r="R5097" s="27"/>
      <c r="S5097" s="27"/>
      <c r="T5097" s="27"/>
    </row>
    <row r="5098" spans="1:20" x14ac:dyDescent="0.25">
      <c r="A5098" s="2" t="s">
        <v>4493</v>
      </c>
      <c r="B5098" s="33">
        <v>9058034</v>
      </c>
      <c r="C5098" s="35" t="s">
        <v>378</v>
      </c>
      <c r="D5098" s="33" t="s">
        <v>1594</v>
      </c>
      <c r="E5098" s="35" t="s">
        <v>1595</v>
      </c>
      <c r="F5098" s="10" t="s">
        <v>17</v>
      </c>
      <c r="G5098" s="18" t="s">
        <v>67</v>
      </c>
      <c r="H5098" s="26"/>
      <c r="I5098" s="26">
        <v>661500</v>
      </c>
      <c r="J5098" s="26"/>
      <c r="K5098" s="26"/>
      <c r="L5098" s="26"/>
      <c r="M5098" s="26"/>
      <c r="N5098" s="26"/>
      <c r="O5098" s="26"/>
      <c r="P5098" s="26"/>
      <c r="Q5098" s="26"/>
      <c r="R5098" s="26"/>
      <c r="S5098" s="26"/>
      <c r="T5098" s="26"/>
    </row>
    <row r="5099" spans="1:20" x14ac:dyDescent="0.25">
      <c r="A5099" s="2" t="s">
        <v>4493</v>
      </c>
      <c r="B5099" s="34"/>
      <c r="C5099" s="36"/>
      <c r="D5099" s="34"/>
      <c r="E5099" s="36"/>
      <c r="F5099" s="10" t="s">
        <v>24</v>
      </c>
      <c r="G5099" s="18" t="s">
        <v>67</v>
      </c>
      <c r="H5099" s="26">
        <v>661500</v>
      </c>
      <c r="I5099" s="26"/>
      <c r="J5099" s="26"/>
      <c r="K5099" s="26"/>
      <c r="L5099" s="26"/>
      <c r="M5099" s="26"/>
      <c r="N5099" s="26"/>
      <c r="O5099" s="26"/>
      <c r="P5099" s="26"/>
      <c r="Q5099" s="26"/>
      <c r="R5099" s="26"/>
      <c r="S5099" s="26"/>
      <c r="T5099" s="26"/>
    </row>
    <row r="5100" spans="1:20" x14ac:dyDescent="0.25">
      <c r="A5100" s="2" t="s">
        <v>4493</v>
      </c>
      <c r="B5100" s="10" t="s">
        <v>2152</v>
      </c>
      <c r="C5100" s="10"/>
      <c r="D5100" s="10"/>
      <c r="E5100" s="10"/>
      <c r="F5100" s="10"/>
      <c r="G5100" s="10"/>
      <c r="H5100" s="27">
        <f>+H5099</f>
        <v>661500</v>
      </c>
      <c r="I5100" s="27">
        <f>+I5098</f>
        <v>661500</v>
      </c>
      <c r="J5100" s="27"/>
      <c r="K5100" s="27"/>
      <c r="L5100" s="27"/>
      <c r="M5100" s="27"/>
      <c r="N5100" s="27"/>
      <c r="O5100" s="27"/>
      <c r="P5100" s="27"/>
      <c r="Q5100" s="27"/>
      <c r="R5100" s="27"/>
      <c r="S5100" s="27"/>
      <c r="T5100" s="27"/>
    </row>
    <row r="5101" spans="1:20" x14ac:dyDescent="0.25">
      <c r="A5101" s="2" t="s">
        <v>4493</v>
      </c>
      <c r="B5101" s="33">
        <v>9067567</v>
      </c>
      <c r="C5101" s="35" t="s">
        <v>88</v>
      </c>
      <c r="D5101" s="33" t="s">
        <v>575</v>
      </c>
      <c r="E5101" s="35" t="s">
        <v>576</v>
      </c>
      <c r="F5101" s="10" t="s">
        <v>298</v>
      </c>
      <c r="G5101" s="18" t="s">
        <v>333</v>
      </c>
      <c r="H5101" s="26"/>
      <c r="I5101" s="26">
        <v>2323504.08</v>
      </c>
      <c r="J5101" s="26"/>
      <c r="K5101" s="26"/>
      <c r="L5101" s="26"/>
      <c r="M5101" s="26"/>
      <c r="N5101" s="26"/>
      <c r="O5101" s="26"/>
      <c r="P5101" s="26"/>
      <c r="Q5101" s="26"/>
      <c r="R5101" s="26"/>
      <c r="S5101" s="26"/>
      <c r="T5101" s="26"/>
    </row>
    <row r="5102" spans="1:20" x14ac:dyDescent="0.25">
      <c r="A5102" s="2" t="s">
        <v>4493</v>
      </c>
      <c r="B5102" s="34"/>
      <c r="C5102" s="36"/>
      <c r="D5102" s="34"/>
      <c r="E5102" s="36"/>
      <c r="F5102" s="10" t="s">
        <v>24</v>
      </c>
      <c r="G5102" s="18" t="s">
        <v>333</v>
      </c>
      <c r="H5102" s="26">
        <v>2323504.08</v>
      </c>
      <c r="I5102" s="26"/>
      <c r="J5102" s="26"/>
      <c r="K5102" s="26"/>
      <c r="L5102" s="26"/>
      <c r="M5102" s="26"/>
      <c r="N5102" s="26"/>
      <c r="O5102" s="26"/>
      <c r="P5102" s="26"/>
      <c r="Q5102" s="26"/>
      <c r="R5102" s="26"/>
      <c r="S5102" s="26"/>
      <c r="T5102" s="26"/>
    </row>
    <row r="5103" spans="1:20" x14ac:dyDescent="0.25">
      <c r="A5103" s="2" t="s">
        <v>4493</v>
      </c>
      <c r="B5103" s="10" t="s">
        <v>2153</v>
      </c>
      <c r="C5103" s="10"/>
      <c r="D5103" s="10"/>
      <c r="E5103" s="10"/>
      <c r="F5103" s="10"/>
      <c r="G5103" s="10"/>
      <c r="H5103" s="27">
        <f>+H5102</f>
        <v>2323504.08</v>
      </c>
      <c r="I5103" s="27">
        <f>+I5101</f>
        <v>2323504.08</v>
      </c>
      <c r="J5103" s="27"/>
      <c r="K5103" s="27"/>
      <c r="L5103" s="27"/>
      <c r="M5103" s="27"/>
      <c r="N5103" s="27"/>
      <c r="O5103" s="27"/>
      <c r="P5103" s="27"/>
      <c r="Q5103" s="27"/>
      <c r="R5103" s="27"/>
      <c r="S5103" s="27"/>
      <c r="T5103" s="27"/>
    </row>
    <row r="5104" spans="1:20" x14ac:dyDescent="0.25">
      <c r="A5104" s="2" t="s">
        <v>4493</v>
      </c>
      <c r="B5104" s="33">
        <v>9089581</v>
      </c>
      <c r="C5104" s="35" t="s">
        <v>122</v>
      </c>
      <c r="D5104" s="33" t="s">
        <v>357</v>
      </c>
      <c r="E5104" s="35" t="s">
        <v>358</v>
      </c>
      <c r="F5104" s="10" t="s">
        <v>44</v>
      </c>
      <c r="G5104" s="18" t="s">
        <v>10</v>
      </c>
      <c r="H5104" s="26"/>
      <c r="I5104" s="26"/>
      <c r="J5104" s="26"/>
      <c r="K5104" s="26"/>
      <c r="L5104" s="26"/>
      <c r="M5104" s="26"/>
      <c r="N5104" s="26">
        <v>10348</v>
      </c>
      <c r="O5104" s="26"/>
      <c r="P5104" s="26"/>
      <c r="Q5104" s="26"/>
      <c r="R5104" s="26"/>
      <c r="S5104" s="26"/>
      <c r="T5104" s="26"/>
    </row>
    <row r="5105" spans="1:20" x14ac:dyDescent="0.25">
      <c r="A5105" s="2" t="s">
        <v>4493</v>
      </c>
      <c r="B5105" s="34"/>
      <c r="C5105" s="36"/>
      <c r="D5105" s="34"/>
      <c r="E5105" s="36"/>
      <c r="F5105" s="10" t="s">
        <v>101</v>
      </c>
      <c r="G5105" s="18" t="s">
        <v>10</v>
      </c>
      <c r="H5105" s="26"/>
      <c r="I5105" s="26"/>
      <c r="J5105" s="26"/>
      <c r="K5105" s="26"/>
      <c r="L5105" s="26"/>
      <c r="M5105" s="26"/>
      <c r="N5105" s="26"/>
      <c r="O5105" s="26">
        <v>10348</v>
      </c>
      <c r="P5105" s="26"/>
      <c r="Q5105" s="26"/>
      <c r="R5105" s="26"/>
      <c r="S5105" s="26"/>
      <c r="T5105" s="26"/>
    </row>
    <row r="5106" spans="1:20" x14ac:dyDescent="0.25">
      <c r="A5106" s="2" t="s">
        <v>4493</v>
      </c>
      <c r="B5106" s="10" t="s">
        <v>2154</v>
      </c>
      <c r="C5106" s="10"/>
      <c r="D5106" s="10"/>
      <c r="E5106" s="10"/>
      <c r="F5106" s="10"/>
      <c r="G5106" s="10"/>
      <c r="H5106" s="27"/>
      <c r="I5106" s="27"/>
      <c r="J5106" s="27"/>
      <c r="K5106" s="27"/>
      <c r="L5106" s="27"/>
      <c r="M5106" s="27"/>
      <c r="N5106" s="27">
        <f>+N5104</f>
        <v>10348</v>
      </c>
      <c r="O5106" s="27">
        <f>+O5105</f>
        <v>10348</v>
      </c>
      <c r="P5106" s="27"/>
      <c r="Q5106" s="27"/>
      <c r="R5106" s="27"/>
      <c r="S5106" s="27"/>
      <c r="T5106" s="27"/>
    </row>
    <row r="5107" spans="1:20" x14ac:dyDescent="0.25">
      <c r="A5107" s="2" t="s">
        <v>4493</v>
      </c>
      <c r="B5107" s="33">
        <v>9034992</v>
      </c>
      <c r="C5107" s="35" t="s">
        <v>520</v>
      </c>
      <c r="D5107" s="33" t="s">
        <v>521</v>
      </c>
      <c r="E5107" s="35" t="s">
        <v>522</v>
      </c>
      <c r="F5107" s="10" t="s">
        <v>11</v>
      </c>
      <c r="G5107" s="18" t="s">
        <v>10</v>
      </c>
      <c r="H5107" s="26"/>
      <c r="I5107" s="26"/>
      <c r="J5107" s="26"/>
      <c r="K5107" s="26"/>
      <c r="L5107" s="26"/>
      <c r="M5107" s="26"/>
      <c r="N5107" s="26"/>
      <c r="O5107" s="26">
        <v>90820</v>
      </c>
      <c r="P5107" s="26"/>
      <c r="Q5107" s="26"/>
      <c r="R5107" s="26"/>
      <c r="S5107" s="26"/>
      <c r="T5107" s="26"/>
    </row>
    <row r="5108" spans="1:20" x14ac:dyDescent="0.25">
      <c r="A5108" s="2" t="s">
        <v>4493</v>
      </c>
      <c r="B5108" s="34"/>
      <c r="C5108" s="36"/>
      <c r="D5108" s="34"/>
      <c r="E5108" s="36"/>
      <c r="F5108" s="10" t="s">
        <v>18</v>
      </c>
      <c r="G5108" s="18" t="s">
        <v>10</v>
      </c>
      <c r="H5108" s="26"/>
      <c r="I5108" s="26"/>
      <c r="J5108" s="26"/>
      <c r="K5108" s="26"/>
      <c r="L5108" s="26"/>
      <c r="M5108" s="26"/>
      <c r="N5108" s="26">
        <v>90820</v>
      </c>
      <c r="O5108" s="26"/>
      <c r="P5108" s="26"/>
      <c r="Q5108" s="26"/>
      <c r="R5108" s="26"/>
      <c r="S5108" s="26"/>
      <c r="T5108" s="26"/>
    </row>
    <row r="5109" spans="1:20" x14ac:dyDescent="0.25">
      <c r="A5109" s="2" t="s">
        <v>4493</v>
      </c>
      <c r="B5109" s="10" t="s">
        <v>2155</v>
      </c>
      <c r="C5109" s="10"/>
      <c r="D5109" s="10"/>
      <c r="E5109" s="10"/>
      <c r="F5109" s="10"/>
      <c r="G5109" s="10"/>
      <c r="H5109" s="27"/>
      <c r="I5109" s="27"/>
      <c r="J5109" s="27"/>
      <c r="K5109" s="27"/>
      <c r="L5109" s="27"/>
      <c r="M5109" s="27"/>
      <c r="N5109" s="27">
        <f>+N5108</f>
        <v>90820</v>
      </c>
      <c r="O5109" s="27">
        <f>+O5107</f>
        <v>90820</v>
      </c>
      <c r="P5109" s="27"/>
      <c r="Q5109" s="27"/>
      <c r="R5109" s="27"/>
      <c r="S5109" s="27"/>
      <c r="T5109" s="27"/>
    </row>
    <row r="5110" spans="1:20" x14ac:dyDescent="0.25">
      <c r="A5110" s="2" t="s">
        <v>4493</v>
      </c>
      <c r="B5110" s="33">
        <v>9089365</v>
      </c>
      <c r="C5110" s="35" t="s">
        <v>29</v>
      </c>
      <c r="D5110" s="33" t="s">
        <v>1281</v>
      </c>
      <c r="E5110" s="35" t="s">
        <v>1282</v>
      </c>
      <c r="F5110" s="10" t="s">
        <v>39</v>
      </c>
      <c r="G5110" s="18" t="s">
        <v>269</v>
      </c>
      <c r="H5110" s="26"/>
      <c r="I5110" s="26"/>
      <c r="J5110" s="26"/>
      <c r="K5110" s="26"/>
      <c r="L5110" s="26"/>
      <c r="M5110" s="26"/>
      <c r="N5110" s="26"/>
      <c r="O5110" s="26"/>
      <c r="P5110" s="26"/>
      <c r="Q5110" s="26"/>
      <c r="R5110" s="26">
        <v>285167</v>
      </c>
      <c r="S5110" s="26"/>
      <c r="T5110" s="26"/>
    </row>
    <row r="5111" spans="1:20" x14ac:dyDescent="0.25">
      <c r="A5111" s="2" t="s">
        <v>4493</v>
      </c>
      <c r="B5111" s="34"/>
      <c r="C5111" s="36"/>
      <c r="D5111" s="34"/>
      <c r="E5111" s="36"/>
      <c r="F5111" s="10" t="s">
        <v>22</v>
      </c>
      <c r="G5111" s="18" t="s">
        <v>269</v>
      </c>
      <c r="H5111" s="26"/>
      <c r="I5111" s="26"/>
      <c r="J5111" s="26"/>
      <c r="K5111" s="26"/>
      <c r="L5111" s="26"/>
      <c r="M5111" s="26"/>
      <c r="N5111" s="26"/>
      <c r="O5111" s="26"/>
      <c r="P5111" s="26"/>
      <c r="Q5111" s="26"/>
      <c r="R5111" s="26"/>
      <c r="S5111" s="26">
        <v>285167</v>
      </c>
      <c r="T5111" s="26"/>
    </row>
    <row r="5112" spans="1:20" x14ac:dyDescent="0.25">
      <c r="A5112" s="2" t="s">
        <v>4493</v>
      </c>
      <c r="B5112" s="10" t="s">
        <v>2156</v>
      </c>
      <c r="C5112" s="10"/>
      <c r="D5112" s="10"/>
      <c r="E5112" s="10"/>
      <c r="F5112" s="10"/>
      <c r="G5112" s="10"/>
      <c r="H5112" s="27"/>
      <c r="I5112" s="27"/>
      <c r="J5112" s="27"/>
      <c r="K5112" s="27"/>
      <c r="L5112" s="27"/>
      <c r="M5112" s="27"/>
      <c r="N5112" s="27"/>
      <c r="O5112" s="27"/>
      <c r="P5112" s="27"/>
      <c r="Q5112" s="27"/>
      <c r="R5112" s="27">
        <f>+R5110</f>
        <v>285167</v>
      </c>
      <c r="S5112" s="27">
        <f>+S5111</f>
        <v>285167</v>
      </c>
      <c r="T5112" s="27"/>
    </row>
    <row r="5113" spans="1:20" x14ac:dyDescent="0.25">
      <c r="A5113" s="2" t="s">
        <v>4493</v>
      </c>
      <c r="B5113" s="33">
        <v>9086351</v>
      </c>
      <c r="C5113" s="35" t="s">
        <v>310</v>
      </c>
      <c r="D5113" s="10" t="s">
        <v>311</v>
      </c>
      <c r="E5113" s="18" t="s">
        <v>312</v>
      </c>
      <c r="F5113" s="10" t="s">
        <v>20</v>
      </c>
      <c r="G5113" s="18" t="s">
        <v>10</v>
      </c>
      <c r="H5113" s="26"/>
      <c r="I5113" s="26"/>
      <c r="J5113" s="26"/>
      <c r="K5113" s="26"/>
      <c r="L5113" s="26"/>
      <c r="M5113" s="26"/>
      <c r="N5113" s="26"/>
      <c r="O5113" s="26">
        <v>262000</v>
      </c>
      <c r="P5113" s="26"/>
      <c r="Q5113" s="26"/>
      <c r="R5113" s="26"/>
      <c r="S5113" s="26"/>
      <c r="T5113" s="26"/>
    </row>
    <row r="5114" spans="1:20" x14ac:dyDescent="0.25">
      <c r="A5114" s="2" t="s">
        <v>4493</v>
      </c>
      <c r="B5114" s="34"/>
      <c r="C5114" s="36"/>
      <c r="D5114" s="10" t="s">
        <v>1736</v>
      </c>
      <c r="E5114" s="18" t="s">
        <v>1737</v>
      </c>
      <c r="F5114" s="10" t="s">
        <v>515</v>
      </c>
      <c r="G5114" s="18" t="s">
        <v>10</v>
      </c>
      <c r="H5114" s="26"/>
      <c r="I5114" s="26"/>
      <c r="J5114" s="26"/>
      <c r="K5114" s="26"/>
      <c r="L5114" s="26"/>
      <c r="M5114" s="26"/>
      <c r="N5114" s="26">
        <v>262000</v>
      </c>
      <c r="O5114" s="26"/>
      <c r="P5114" s="26"/>
      <c r="Q5114" s="26"/>
      <c r="R5114" s="26"/>
      <c r="S5114" s="26"/>
      <c r="T5114" s="26"/>
    </row>
    <row r="5115" spans="1:20" x14ac:dyDescent="0.25">
      <c r="A5115" s="2" t="s">
        <v>4493</v>
      </c>
      <c r="B5115" s="10" t="s">
        <v>2157</v>
      </c>
      <c r="C5115" s="10"/>
      <c r="D5115" s="10"/>
      <c r="E5115" s="10"/>
      <c r="F5115" s="10"/>
      <c r="G5115" s="10"/>
      <c r="H5115" s="27"/>
      <c r="I5115" s="27"/>
      <c r="J5115" s="27"/>
      <c r="K5115" s="27"/>
      <c r="L5115" s="27"/>
      <c r="M5115" s="27"/>
      <c r="N5115" s="27">
        <f>+N5114</f>
        <v>262000</v>
      </c>
      <c r="O5115" s="27">
        <f>+O5113</f>
        <v>262000</v>
      </c>
      <c r="P5115" s="27"/>
      <c r="Q5115" s="27"/>
      <c r="R5115" s="27"/>
      <c r="S5115" s="27"/>
      <c r="T5115" s="27"/>
    </row>
    <row r="5116" spans="1:20" x14ac:dyDescent="0.25">
      <c r="A5116" s="2" t="s">
        <v>4493</v>
      </c>
      <c r="B5116" s="33">
        <v>9067758</v>
      </c>
      <c r="C5116" s="35" t="s">
        <v>41</v>
      </c>
      <c r="D5116" s="33" t="s">
        <v>707</v>
      </c>
      <c r="E5116" s="35" t="s">
        <v>708</v>
      </c>
      <c r="F5116" s="10" t="s">
        <v>13</v>
      </c>
      <c r="G5116" s="18" t="s">
        <v>10</v>
      </c>
      <c r="H5116" s="26"/>
      <c r="I5116" s="26"/>
      <c r="J5116" s="26"/>
      <c r="K5116" s="26"/>
      <c r="L5116" s="26"/>
      <c r="M5116" s="26"/>
      <c r="N5116" s="26"/>
      <c r="O5116" s="26">
        <v>514411</v>
      </c>
      <c r="P5116" s="26"/>
      <c r="Q5116" s="26"/>
      <c r="R5116" s="26"/>
      <c r="S5116" s="26"/>
      <c r="T5116" s="26"/>
    </row>
    <row r="5117" spans="1:20" x14ac:dyDescent="0.25">
      <c r="A5117" s="2" t="s">
        <v>4493</v>
      </c>
      <c r="B5117" s="37"/>
      <c r="C5117" s="38"/>
      <c r="D5117" s="37"/>
      <c r="E5117" s="38"/>
      <c r="F5117" s="10" t="s">
        <v>77</v>
      </c>
      <c r="G5117" s="18" t="s">
        <v>10</v>
      </c>
      <c r="H5117" s="26"/>
      <c r="I5117" s="26"/>
      <c r="J5117" s="26"/>
      <c r="K5117" s="26"/>
      <c r="L5117" s="26"/>
      <c r="M5117" s="26"/>
      <c r="N5117" s="26">
        <v>264725</v>
      </c>
      <c r="O5117" s="26"/>
      <c r="P5117" s="26"/>
      <c r="Q5117" s="26"/>
      <c r="R5117" s="26"/>
      <c r="S5117" s="26"/>
      <c r="T5117" s="26"/>
    </row>
    <row r="5118" spans="1:20" x14ac:dyDescent="0.25">
      <c r="A5118" s="2" t="s">
        <v>4493</v>
      </c>
      <c r="B5118" s="34"/>
      <c r="C5118" s="36"/>
      <c r="D5118" s="34"/>
      <c r="E5118" s="36"/>
      <c r="F5118" s="10" t="s">
        <v>24</v>
      </c>
      <c r="G5118" s="18" t="s">
        <v>10</v>
      </c>
      <c r="H5118" s="26"/>
      <c r="I5118" s="26"/>
      <c r="J5118" s="26"/>
      <c r="K5118" s="26"/>
      <c r="L5118" s="26"/>
      <c r="M5118" s="26"/>
      <c r="N5118" s="26">
        <v>249686</v>
      </c>
      <c r="O5118" s="26"/>
      <c r="P5118" s="26"/>
      <c r="Q5118" s="26"/>
      <c r="R5118" s="26"/>
      <c r="S5118" s="26"/>
      <c r="T5118" s="26"/>
    </row>
    <row r="5119" spans="1:20" x14ac:dyDescent="0.25">
      <c r="A5119" s="2" t="s">
        <v>4493</v>
      </c>
      <c r="B5119" s="10" t="s">
        <v>2158</v>
      </c>
      <c r="C5119" s="10"/>
      <c r="D5119" s="10"/>
      <c r="E5119" s="10"/>
      <c r="F5119" s="10"/>
      <c r="G5119" s="10"/>
      <c r="H5119" s="27"/>
      <c r="I5119" s="27"/>
      <c r="J5119" s="27"/>
      <c r="K5119" s="27"/>
      <c r="L5119" s="27"/>
      <c r="M5119" s="27"/>
      <c r="N5119" s="27">
        <f>SUM(N5116:N5118)</f>
        <v>514411</v>
      </c>
      <c r="O5119" s="27">
        <f>SUM(O5116:O5118)</f>
        <v>514411</v>
      </c>
      <c r="P5119" s="27"/>
      <c r="Q5119" s="27"/>
      <c r="R5119" s="27"/>
      <c r="S5119" s="27"/>
      <c r="T5119" s="27"/>
    </row>
    <row r="5120" spans="1:20" x14ac:dyDescent="0.25">
      <c r="A5120" s="2" t="s">
        <v>4493</v>
      </c>
      <c r="B5120" s="33">
        <v>9062888</v>
      </c>
      <c r="C5120" s="35" t="s">
        <v>457</v>
      </c>
      <c r="D5120" s="33" t="s">
        <v>675</v>
      </c>
      <c r="E5120" s="35" t="s">
        <v>676</v>
      </c>
      <c r="F5120" s="10" t="s">
        <v>96</v>
      </c>
      <c r="G5120" s="18" t="s">
        <v>10</v>
      </c>
      <c r="H5120" s="26"/>
      <c r="I5120" s="26"/>
      <c r="J5120" s="26"/>
      <c r="K5120" s="26"/>
      <c r="L5120" s="26"/>
      <c r="M5120" s="26"/>
      <c r="N5120" s="26">
        <v>3760000</v>
      </c>
      <c r="O5120" s="26"/>
      <c r="P5120" s="26"/>
      <c r="Q5120" s="26"/>
      <c r="R5120" s="26"/>
      <c r="S5120" s="26"/>
      <c r="T5120" s="26"/>
    </row>
    <row r="5121" spans="1:20" x14ac:dyDescent="0.25">
      <c r="A5121" s="2" t="s">
        <v>4493</v>
      </c>
      <c r="B5121" s="34"/>
      <c r="C5121" s="36"/>
      <c r="D5121" s="34"/>
      <c r="E5121" s="36"/>
      <c r="F5121" s="10" t="s">
        <v>417</v>
      </c>
      <c r="G5121" s="18" t="s">
        <v>10</v>
      </c>
      <c r="H5121" s="26"/>
      <c r="I5121" s="26"/>
      <c r="J5121" s="26"/>
      <c r="K5121" s="26"/>
      <c r="L5121" s="26"/>
      <c r="M5121" s="26"/>
      <c r="N5121" s="26"/>
      <c r="O5121" s="26">
        <v>3760000</v>
      </c>
      <c r="P5121" s="26"/>
      <c r="Q5121" s="26"/>
      <c r="R5121" s="26"/>
      <c r="S5121" s="26"/>
      <c r="T5121" s="26"/>
    </row>
    <row r="5122" spans="1:20" x14ac:dyDescent="0.25">
      <c r="A5122" s="2" t="s">
        <v>4493</v>
      </c>
      <c r="B5122" s="10" t="s">
        <v>2159</v>
      </c>
      <c r="C5122" s="10"/>
      <c r="D5122" s="10"/>
      <c r="E5122" s="10"/>
      <c r="F5122" s="10"/>
      <c r="G5122" s="10"/>
      <c r="H5122" s="27"/>
      <c r="I5122" s="27"/>
      <c r="J5122" s="27"/>
      <c r="K5122" s="27"/>
      <c r="L5122" s="27"/>
      <c r="M5122" s="27"/>
      <c r="N5122" s="27">
        <f>+N5120</f>
        <v>3760000</v>
      </c>
      <c r="O5122" s="27">
        <f>+O5121</f>
        <v>3760000</v>
      </c>
      <c r="P5122" s="27"/>
      <c r="Q5122" s="27"/>
      <c r="R5122" s="27"/>
      <c r="S5122" s="27"/>
      <c r="T5122" s="27"/>
    </row>
    <row r="5123" spans="1:20" x14ac:dyDescent="0.25">
      <c r="A5123" s="2" t="s">
        <v>4493</v>
      </c>
      <c r="B5123" s="33">
        <v>9103927</v>
      </c>
      <c r="C5123" s="35" t="s">
        <v>275</v>
      </c>
      <c r="D5123" s="33" t="s">
        <v>276</v>
      </c>
      <c r="E5123" s="35" t="s">
        <v>277</v>
      </c>
      <c r="F5123" s="10" t="s">
        <v>298</v>
      </c>
      <c r="G5123" s="18" t="s">
        <v>10</v>
      </c>
      <c r="H5123" s="26"/>
      <c r="I5123" s="26"/>
      <c r="J5123" s="26"/>
      <c r="K5123" s="26"/>
      <c r="L5123" s="26"/>
      <c r="M5123" s="26"/>
      <c r="N5123" s="26">
        <v>4870000</v>
      </c>
      <c r="O5123" s="26"/>
      <c r="P5123" s="26"/>
      <c r="Q5123" s="26"/>
      <c r="R5123" s="26"/>
      <c r="S5123" s="26"/>
      <c r="T5123" s="26"/>
    </row>
    <row r="5124" spans="1:20" x14ac:dyDescent="0.25">
      <c r="A5124" s="2" t="s">
        <v>4493</v>
      </c>
      <c r="B5124" s="34"/>
      <c r="C5124" s="36"/>
      <c r="D5124" s="34"/>
      <c r="E5124" s="36"/>
      <c r="F5124" s="10" t="s">
        <v>2160</v>
      </c>
      <c r="G5124" s="18" t="s">
        <v>10</v>
      </c>
      <c r="H5124" s="26"/>
      <c r="I5124" s="26"/>
      <c r="J5124" s="26"/>
      <c r="K5124" s="26"/>
      <c r="L5124" s="26"/>
      <c r="M5124" s="26"/>
      <c r="N5124" s="26"/>
      <c r="O5124" s="26">
        <v>4870000</v>
      </c>
      <c r="P5124" s="26"/>
      <c r="Q5124" s="26"/>
      <c r="R5124" s="26"/>
      <c r="S5124" s="26"/>
      <c r="T5124" s="26"/>
    </row>
    <row r="5125" spans="1:20" x14ac:dyDescent="0.25">
      <c r="A5125" s="2" t="s">
        <v>4493</v>
      </c>
      <c r="B5125" s="10" t="s">
        <v>2161</v>
      </c>
      <c r="C5125" s="10"/>
      <c r="D5125" s="10"/>
      <c r="E5125" s="10"/>
      <c r="F5125" s="10"/>
      <c r="G5125" s="10"/>
      <c r="H5125" s="27"/>
      <c r="I5125" s="27"/>
      <c r="J5125" s="27"/>
      <c r="K5125" s="27"/>
      <c r="L5125" s="27"/>
      <c r="M5125" s="27"/>
      <c r="N5125" s="27">
        <f>+N5123</f>
        <v>4870000</v>
      </c>
      <c r="O5125" s="27">
        <f>+O5124</f>
        <v>4870000</v>
      </c>
      <c r="P5125" s="27"/>
      <c r="Q5125" s="27"/>
      <c r="R5125" s="27"/>
      <c r="S5125" s="27"/>
      <c r="T5125" s="27"/>
    </row>
    <row r="5126" spans="1:20" x14ac:dyDescent="0.25">
      <c r="A5126" s="2" t="s">
        <v>4493</v>
      </c>
      <c r="B5126" s="33">
        <v>9067579</v>
      </c>
      <c r="C5126" s="35" t="s">
        <v>122</v>
      </c>
      <c r="D5126" s="33" t="s">
        <v>1552</v>
      </c>
      <c r="E5126" s="35" t="s">
        <v>1553</v>
      </c>
      <c r="F5126" s="10" t="s">
        <v>9</v>
      </c>
      <c r="G5126" s="18" t="s">
        <v>10</v>
      </c>
      <c r="H5126" s="26"/>
      <c r="I5126" s="26"/>
      <c r="J5126" s="26"/>
      <c r="K5126" s="26"/>
      <c r="L5126" s="26"/>
      <c r="M5126" s="26"/>
      <c r="N5126" s="26"/>
      <c r="O5126" s="26">
        <v>350000</v>
      </c>
      <c r="P5126" s="26"/>
      <c r="Q5126" s="26"/>
      <c r="R5126" s="26"/>
      <c r="S5126" s="26"/>
      <c r="T5126" s="26"/>
    </row>
    <row r="5127" spans="1:20" x14ac:dyDescent="0.25">
      <c r="A5127" s="2" t="s">
        <v>4493</v>
      </c>
      <c r="B5127" s="37"/>
      <c r="C5127" s="38"/>
      <c r="D5127" s="37"/>
      <c r="E5127" s="38"/>
      <c r="F5127" s="10" t="s">
        <v>384</v>
      </c>
      <c r="G5127" s="18" t="s">
        <v>10</v>
      </c>
      <c r="H5127" s="26"/>
      <c r="I5127" s="26"/>
      <c r="J5127" s="26"/>
      <c r="K5127" s="26"/>
      <c r="L5127" s="26"/>
      <c r="M5127" s="26"/>
      <c r="N5127" s="26"/>
      <c r="O5127" s="26">
        <v>15000000</v>
      </c>
      <c r="P5127" s="26"/>
      <c r="Q5127" s="26"/>
      <c r="R5127" s="26"/>
      <c r="S5127" s="26"/>
      <c r="T5127" s="26"/>
    </row>
    <row r="5128" spans="1:20" x14ac:dyDescent="0.25">
      <c r="A5128" s="2" t="s">
        <v>4493</v>
      </c>
      <c r="B5128" s="34"/>
      <c r="C5128" s="36"/>
      <c r="D5128" s="34"/>
      <c r="E5128" s="36"/>
      <c r="F5128" s="10" t="s">
        <v>405</v>
      </c>
      <c r="G5128" s="18" t="s">
        <v>10</v>
      </c>
      <c r="H5128" s="26"/>
      <c r="I5128" s="26"/>
      <c r="J5128" s="26"/>
      <c r="K5128" s="26"/>
      <c r="L5128" s="26"/>
      <c r="M5128" s="26"/>
      <c r="N5128" s="26">
        <v>15350000</v>
      </c>
      <c r="O5128" s="26"/>
      <c r="P5128" s="26"/>
      <c r="Q5128" s="26"/>
      <c r="R5128" s="26"/>
      <c r="S5128" s="26"/>
      <c r="T5128" s="26"/>
    </row>
    <row r="5129" spans="1:20" x14ac:dyDescent="0.25">
      <c r="A5129" s="2" t="s">
        <v>4493</v>
      </c>
      <c r="B5129" s="10" t="s">
        <v>2162</v>
      </c>
      <c r="C5129" s="10"/>
      <c r="D5129" s="10"/>
      <c r="E5129" s="10"/>
      <c r="F5129" s="10"/>
      <c r="G5129" s="10"/>
      <c r="H5129" s="27"/>
      <c r="I5129" s="27"/>
      <c r="J5129" s="27"/>
      <c r="K5129" s="27"/>
      <c r="L5129" s="27"/>
      <c r="M5129" s="27"/>
      <c r="N5129" s="27">
        <f>+N5128</f>
        <v>15350000</v>
      </c>
      <c r="O5129" s="27">
        <f>+O5127+O5126</f>
        <v>15350000</v>
      </c>
      <c r="P5129" s="27"/>
      <c r="Q5129" s="27"/>
      <c r="R5129" s="27"/>
      <c r="S5129" s="27"/>
      <c r="T5129" s="27"/>
    </row>
    <row r="5130" spans="1:20" x14ac:dyDescent="0.25">
      <c r="A5130" s="2" t="s">
        <v>4493</v>
      </c>
      <c r="B5130" s="33">
        <v>9089416</v>
      </c>
      <c r="C5130" s="35" t="s">
        <v>625</v>
      </c>
      <c r="D5130" s="33" t="s">
        <v>626</v>
      </c>
      <c r="E5130" s="35" t="s">
        <v>627</v>
      </c>
      <c r="F5130" s="10" t="s">
        <v>22</v>
      </c>
      <c r="G5130" s="18" t="s">
        <v>10</v>
      </c>
      <c r="H5130" s="26"/>
      <c r="I5130" s="26"/>
      <c r="J5130" s="26"/>
      <c r="K5130" s="26"/>
      <c r="L5130" s="26"/>
      <c r="M5130" s="26"/>
      <c r="N5130" s="26"/>
      <c r="O5130" s="26">
        <v>13906</v>
      </c>
      <c r="P5130" s="26"/>
      <c r="Q5130" s="26"/>
      <c r="R5130" s="26"/>
      <c r="S5130" s="26"/>
      <c r="T5130" s="26"/>
    </row>
    <row r="5131" spans="1:20" x14ac:dyDescent="0.25">
      <c r="A5131" s="2" t="s">
        <v>4493</v>
      </c>
      <c r="B5131" s="34"/>
      <c r="C5131" s="36"/>
      <c r="D5131" s="34"/>
      <c r="E5131" s="36"/>
      <c r="F5131" s="10" t="s">
        <v>23</v>
      </c>
      <c r="G5131" s="18" t="s">
        <v>10</v>
      </c>
      <c r="H5131" s="26"/>
      <c r="I5131" s="26"/>
      <c r="J5131" s="26"/>
      <c r="K5131" s="26"/>
      <c r="L5131" s="26"/>
      <c r="M5131" s="26"/>
      <c r="N5131" s="26">
        <v>13906</v>
      </c>
      <c r="O5131" s="26"/>
      <c r="P5131" s="26"/>
      <c r="Q5131" s="26"/>
      <c r="R5131" s="26"/>
      <c r="S5131" s="26"/>
      <c r="T5131" s="26"/>
    </row>
    <row r="5132" spans="1:20" x14ac:dyDescent="0.25">
      <c r="A5132" s="2" t="s">
        <v>4493</v>
      </c>
      <c r="B5132" s="10" t="s">
        <v>2163</v>
      </c>
      <c r="C5132" s="10"/>
      <c r="D5132" s="10"/>
      <c r="E5132" s="10"/>
      <c r="F5132" s="10"/>
      <c r="G5132" s="10"/>
      <c r="H5132" s="27"/>
      <c r="I5132" s="27"/>
      <c r="J5132" s="27"/>
      <c r="K5132" s="27"/>
      <c r="L5132" s="27"/>
      <c r="M5132" s="27"/>
      <c r="N5132" s="27">
        <f>+N5131</f>
        <v>13906</v>
      </c>
      <c r="O5132" s="27">
        <f>+O5130</f>
        <v>13906</v>
      </c>
      <c r="P5132" s="27"/>
      <c r="Q5132" s="27"/>
      <c r="R5132" s="27"/>
      <c r="S5132" s="27"/>
      <c r="T5132" s="27"/>
    </row>
    <row r="5133" spans="1:20" x14ac:dyDescent="0.25">
      <c r="A5133" s="2" t="s">
        <v>4493</v>
      </c>
      <c r="B5133" s="33">
        <v>9078348</v>
      </c>
      <c r="C5133" s="35" t="s">
        <v>625</v>
      </c>
      <c r="D5133" s="33" t="s">
        <v>626</v>
      </c>
      <c r="E5133" s="35" t="s">
        <v>627</v>
      </c>
      <c r="F5133" s="10" t="s">
        <v>22</v>
      </c>
      <c r="G5133" s="18" t="s">
        <v>10</v>
      </c>
      <c r="H5133" s="26"/>
      <c r="I5133" s="26"/>
      <c r="J5133" s="26"/>
      <c r="K5133" s="26"/>
      <c r="L5133" s="26"/>
      <c r="M5133" s="26"/>
      <c r="N5133" s="26"/>
      <c r="O5133" s="26">
        <v>136596</v>
      </c>
      <c r="P5133" s="26"/>
      <c r="Q5133" s="26"/>
      <c r="R5133" s="26"/>
      <c r="S5133" s="26"/>
      <c r="T5133" s="26"/>
    </row>
    <row r="5134" spans="1:20" x14ac:dyDescent="0.25">
      <c r="A5134" s="2" t="s">
        <v>4493</v>
      </c>
      <c r="B5134" s="34"/>
      <c r="C5134" s="36"/>
      <c r="D5134" s="34"/>
      <c r="E5134" s="36"/>
      <c r="F5134" s="10" t="s">
        <v>23</v>
      </c>
      <c r="G5134" s="18" t="s">
        <v>10</v>
      </c>
      <c r="H5134" s="26"/>
      <c r="I5134" s="26"/>
      <c r="J5134" s="26"/>
      <c r="K5134" s="26"/>
      <c r="L5134" s="26"/>
      <c r="M5134" s="26"/>
      <c r="N5134" s="26">
        <v>136596</v>
      </c>
      <c r="O5134" s="26"/>
      <c r="P5134" s="26"/>
      <c r="Q5134" s="26"/>
      <c r="R5134" s="26"/>
      <c r="S5134" s="26"/>
      <c r="T5134" s="26"/>
    </row>
    <row r="5135" spans="1:20" x14ac:dyDescent="0.25">
      <c r="A5135" s="2" t="s">
        <v>4493</v>
      </c>
      <c r="B5135" s="10" t="s">
        <v>2164</v>
      </c>
      <c r="C5135" s="10"/>
      <c r="D5135" s="10"/>
      <c r="E5135" s="10"/>
      <c r="F5135" s="10"/>
      <c r="G5135" s="10"/>
      <c r="H5135" s="27"/>
      <c r="I5135" s="27"/>
      <c r="J5135" s="27"/>
      <c r="K5135" s="27"/>
      <c r="L5135" s="27"/>
      <c r="M5135" s="27"/>
      <c r="N5135" s="27">
        <f>+N5134</f>
        <v>136596</v>
      </c>
      <c r="O5135" s="27">
        <f>+O5133</f>
        <v>136596</v>
      </c>
      <c r="P5135" s="27"/>
      <c r="Q5135" s="27"/>
      <c r="R5135" s="27"/>
      <c r="S5135" s="27"/>
      <c r="T5135" s="27"/>
    </row>
    <row r="5136" spans="1:20" x14ac:dyDescent="0.25">
      <c r="A5136" s="2" t="s">
        <v>4493</v>
      </c>
      <c r="B5136" s="33">
        <v>9118544</v>
      </c>
      <c r="C5136" s="18" t="s">
        <v>93</v>
      </c>
      <c r="D5136" s="10" t="s">
        <v>1630</v>
      </c>
      <c r="E5136" s="18" t="s">
        <v>1631</v>
      </c>
      <c r="F5136" s="10" t="s">
        <v>17</v>
      </c>
      <c r="G5136" s="18" t="s">
        <v>10</v>
      </c>
      <c r="H5136" s="26"/>
      <c r="I5136" s="26"/>
      <c r="J5136" s="26"/>
      <c r="K5136" s="26"/>
      <c r="L5136" s="26"/>
      <c r="M5136" s="26"/>
      <c r="N5136" s="26"/>
      <c r="O5136" s="26">
        <v>3000000</v>
      </c>
      <c r="P5136" s="26"/>
      <c r="Q5136" s="26"/>
      <c r="R5136" s="26"/>
      <c r="S5136" s="26"/>
      <c r="T5136" s="26"/>
    </row>
    <row r="5137" spans="1:20" x14ac:dyDescent="0.25">
      <c r="A5137" s="2" t="s">
        <v>4493</v>
      </c>
      <c r="B5137" s="34"/>
      <c r="C5137" s="18" t="s">
        <v>149</v>
      </c>
      <c r="D5137" s="10" t="s">
        <v>692</v>
      </c>
      <c r="E5137" s="18" t="s">
        <v>693</v>
      </c>
      <c r="F5137" s="10" t="s">
        <v>39</v>
      </c>
      <c r="G5137" s="18" t="s">
        <v>10</v>
      </c>
      <c r="H5137" s="26"/>
      <c r="I5137" s="26"/>
      <c r="J5137" s="26"/>
      <c r="K5137" s="26"/>
      <c r="L5137" s="26"/>
      <c r="M5137" s="26"/>
      <c r="N5137" s="26">
        <v>3000000</v>
      </c>
      <c r="O5137" s="26"/>
      <c r="P5137" s="26"/>
      <c r="Q5137" s="26"/>
      <c r="R5137" s="26"/>
      <c r="S5137" s="26"/>
      <c r="T5137" s="26"/>
    </row>
    <row r="5138" spans="1:20" x14ac:dyDescent="0.25">
      <c r="A5138" s="2" t="s">
        <v>4493</v>
      </c>
      <c r="B5138" s="10" t="s">
        <v>2165</v>
      </c>
      <c r="C5138" s="10"/>
      <c r="D5138" s="10"/>
      <c r="E5138" s="10"/>
      <c r="F5138" s="10"/>
      <c r="G5138" s="10"/>
      <c r="H5138" s="27"/>
      <c r="I5138" s="27"/>
      <c r="J5138" s="27"/>
      <c r="K5138" s="27"/>
      <c r="L5138" s="27"/>
      <c r="M5138" s="27"/>
      <c r="N5138" s="27">
        <f>+N5137</f>
        <v>3000000</v>
      </c>
      <c r="O5138" s="27">
        <f>+O5136</f>
        <v>3000000</v>
      </c>
      <c r="P5138" s="27"/>
      <c r="Q5138" s="27"/>
      <c r="R5138" s="27"/>
      <c r="S5138" s="27"/>
      <c r="T5138" s="27"/>
    </row>
    <row r="5139" spans="1:20" x14ac:dyDescent="0.25">
      <c r="A5139" s="2" t="s">
        <v>4493</v>
      </c>
      <c r="B5139" s="33">
        <v>9034129</v>
      </c>
      <c r="C5139" s="35" t="s">
        <v>6</v>
      </c>
      <c r="D5139" s="33" t="s">
        <v>153</v>
      </c>
      <c r="E5139" s="35" t="s">
        <v>154</v>
      </c>
      <c r="F5139" s="10" t="s">
        <v>18</v>
      </c>
      <c r="G5139" s="18" t="s">
        <v>155</v>
      </c>
      <c r="H5139" s="26"/>
      <c r="I5139" s="26"/>
      <c r="J5139" s="26"/>
      <c r="K5139" s="26"/>
      <c r="L5139" s="26">
        <v>602400</v>
      </c>
      <c r="M5139" s="26"/>
      <c r="N5139" s="26"/>
      <c r="O5139" s="26"/>
      <c r="P5139" s="26"/>
      <c r="Q5139" s="26"/>
      <c r="R5139" s="26"/>
      <c r="S5139" s="26"/>
      <c r="T5139" s="26"/>
    </row>
    <row r="5140" spans="1:20" x14ac:dyDescent="0.25">
      <c r="A5140" s="2" t="s">
        <v>4493</v>
      </c>
      <c r="B5140" s="37"/>
      <c r="C5140" s="38"/>
      <c r="D5140" s="37"/>
      <c r="E5140" s="38"/>
      <c r="F5140" s="10" t="s">
        <v>77</v>
      </c>
      <c r="G5140" s="18" t="s">
        <v>155</v>
      </c>
      <c r="H5140" s="26"/>
      <c r="I5140" s="26"/>
      <c r="J5140" s="26"/>
      <c r="K5140" s="26">
        <v>2409600</v>
      </c>
      <c r="L5140" s="26"/>
      <c r="M5140" s="26"/>
      <c r="N5140" s="26"/>
      <c r="O5140" s="26"/>
      <c r="P5140" s="26"/>
      <c r="Q5140" s="26"/>
      <c r="R5140" s="26"/>
      <c r="S5140" s="26"/>
      <c r="T5140" s="26"/>
    </row>
    <row r="5141" spans="1:20" x14ac:dyDescent="0.25">
      <c r="A5141" s="2" t="s">
        <v>4493</v>
      </c>
      <c r="B5141" s="34"/>
      <c r="C5141" s="36"/>
      <c r="D5141" s="34"/>
      <c r="E5141" s="36"/>
      <c r="F5141" s="10" t="s">
        <v>22</v>
      </c>
      <c r="G5141" s="18" t="s">
        <v>155</v>
      </c>
      <c r="H5141" s="26"/>
      <c r="I5141" s="26"/>
      <c r="J5141" s="26"/>
      <c r="K5141" s="26"/>
      <c r="L5141" s="26">
        <v>1807200</v>
      </c>
      <c r="M5141" s="26"/>
      <c r="N5141" s="26"/>
      <c r="O5141" s="26"/>
      <c r="P5141" s="26"/>
      <c r="Q5141" s="26"/>
      <c r="R5141" s="26"/>
      <c r="S5141" s="26"/>
      <c r="T5141" s="26"/>
    </row>
    <row r="5142" spans="1:20" x14ac:dyDescent="0.25">
      <c r="A5142" s="2" t="s">
        <v>4493</v>
      </c>
      <c r="B5142" s="10" t="s">
        <v>2166</v>
      </c>
      <c r="C5142" s="10"/>
      <c r="D5142" s="10"/>
      <c r="E5142" s="10"/>
      <c r="F5142" s="10"/>
      <c r="G5142" s="10"/>
      <c r="H5142" s="27"/>
      <c r="I5142" s="27"/>
      <c r="J5142" s="27"/>
      <c r="K5142" s="27">
        <f>+K5140</f>
        <v>2409600</v>
      </c>
      <c r="L5142" s="27">
        <f>+L5141+L5139</f>
        <v>2409600</v>
      </c>
      <c r="M5142" s="27"/>
      <c r="N5142" s="27"/>
      <c r="O5142" s="27"/>
      <c r="P5142" s="27"/>
      <c r="Q5142" s="27"/>
      <c r="R5142" s="27"/>
      <c r="S5142" s="27"/>
      <c r="T5142" s="27"/>
    </row>
    <row r="5143" spans="1:20" x14ac:dyDescent="0.25">
      <c r="A5143" s="2" t="s">
        <v>4493</v>
      </c>
      <c r="B5143" s="33">
        <v>9074087</v>
      </c>
      <c r="C5143" s="35" t="s">
        <v>663</v>
      </c>
      <c r="D5143" s="33" t="s">
        <v>1232</v>
      </c>
      <c r="E5143" s="35" t="s">
        <v>1233</v>
      </c>
      <c r="F5143" s="10" t="s">
        <v>14</v>
      </c>
      <c r="G5143" s="18" t="s">
        <v>10</v>
      </c>
      <c r="H5143" s="26"/>
      <c r="I5143" s="26"/>
      <c r="J5143" s="26"/>
      <c r="K5143" s="26"/>
      <c r="L5143" s="26"/>
      <c r="M5143" s="26"/>
      <c r="N5143" s="26">
        <v>123635</v>
      </c>
      <c r="O5143" s="26"/>
      <c r="P5143" s="26"/>
      <c r="Q5143" s="26"/>
      <c r="R5143" s="26"/>
      <c r="S5143" s="26"/>
      <c r="T5143" s="26"/>
    </row>
    <row r="5144" spans="1:20" x14ac:dyDescent="0.25">
      <c r="A5144" s="2" t="s">
        <v>4493</v>
      </c>
      <c r="B5144" s="34"/>
      <c r="C5144" s="36"/>
      <c r="D5144" s="34"/>
      <c r="E5144" s="36"/>
      <c r="F5144" s="10" t="s">
        <v>18</v>
      </c>
      <c r="G5144" s="18" t="s">
        <v>10</v>
      </c>
      <c r="H5144" s="26"/>
      <c r="I5144" s="26"/>
      <c r="J5144" s="26"/>
      <c r="K5144" s="26"/>
      <c r="L5144" s="26"/>
      <c r="M5144" s="26"/>
      <c r="N5144" s="26"/>
      <c r="O5144" s="26">
        <v>123635</v>
      </c>
      <c r="P5144" s="26"/>
      <c r="Q5144" s="26"/>
      <c r="R5144" s="26"/>
      <c r="S5144" s="26"/>
      <c r="T5144" s="26"/>
    </row>
    <row r="5145" spans="1:20" x14ac:dyDescent="0.25">
      <c r="A5145" s="2" t="s">
        <v>4493</v>
      </c>
      <c r="B5145" s="10" t="s">
        <v>2167</v>
      </c>
      <c r="C5145" s="10"/>
      <c r="D5145" s="10"/>
      <c r="E5145" s="10"/>
      <c r="F5145" s="10"/>
      <c r="G5145" s="10"/>
      <c r="H5145" s="27"/>
      <c r="I5145" s="27"/>
      <c r="J5145" s="27"/>
      <c r="K5145" s="27"/>
      <c r="L5145" s="27"/>
      <c r="M5145" s="27"/>
      <c r="N5145" s="27">
        <f>+N5143</f>
        <v>123635</v>
      </c>
      <c r="O5145" s="27">
        <f>+O5144</f>
        <v>123635</v>
      </c>
      <c r="P5145" s="27"/>
      <c r="Q5145" s="27"/>
      <c r="R5145" s="27"/>
      <c r="S5145" s="27"/>
      <c r="T5145" s="27"/>
    </row>
    <row r="5146" spans="1:20" x14ac:dyDescent="0.25">
      <c r="A5146" s="2" t="s">
        <v>4493</v>
      </c>
      <c r="B5146" s="33">
        <v>9067495</v>
      </c>
      <c r="C5146" s="35" t="s">
        <v>6</v>
      </c>
      <c r="D5146" s="33" t="s">
        <v>1235</v>
      </c>
      <c r="E5146" s="35" t="s">
        <v>1236</v>
      </c>
      <c r="F5146" s="10" t="s">
        <v>11</v>
      </c>
      <c r="G5146" s="18" t="s">
        <v>10</v>
      </c>
      <c r="H5146" s="26"/>
      <c r="I5146" s="26"/>
      <c r="J5146" s="26"/>
      <c r="K5146" s="26"/>
      <c r="L5146" s="26"/>
      <c r="M5146" s="26"/>
      <c r="N5146" s="26">
        <v>60000</v>
      </c>
      <c r="O5146" s="26"/>
      <c r="P5146" s="26"/>
      <c r="Q5146" s="26"/>
      <c r="R5146" s="26"/>
      <c r="S5146" s="26"/>
      <c r="T5146" s="26"/>
    </row>
    <row r="5147" spans="1:20" x14ac:dyDescent="0.25">
      <c r="A5147" s="2" t="s">
        <v>4493</v>
      </c>
      <c r="B5147" s="37"/>
      <c r="C5147" s="38"/>
      <c r="D5147" s="37"/>
      <c r="E5147" s="38"/>
      <c r="F5147" s="10" t="s">
        <v>14</v>
      </c>
      <c r="G5147" s="18" t="s">
        <v>10</v>
      </c>
      <c r="H5147" s="26"/>
      <c r="I5147" s="26"/>
      <c r="J5147" s="26"/>
      <c r="K5147" s="26"/>
      <c r="L5147" s="26"/>
      <c r="M5147" s="26"/>
      <c r="N5147" s="26"/>
      <c r="O5147" s="26">
        <v>30000</v>
      </c>
      <c r="P5147" s="26"/>
      <c r="Q5147" s="26"/>
      <c r="R5147" s="26"/>
      <c r="S5147" s="26"/>
      <c r="T5147" s="26"/>
    </row>
    <row r="5148" spans="1:20" x14ac:dyDescent="0.25">
      <c r="A5148" s="2" t="s">
        <v>4493</v>
      </c>
      <c r="B5148" s="34"/>
      <c r="C5148" s="36"/>
      <c r="D5148" s="34"/>
      <c r="E5148" s="36"/>
      <c r="F5148" s="10" t="s">
        <v>15</v>
      </c>
      <c r="G5148" s="18" t="s">
        <v>10</v>
      </c>
      <c r="H5148" s="26"/>
      <c r="I5148" s="26"/>
      <c r="J5148" s="26"/>
      <c r="K5148" s="26"/>
      <c r="L5148" s="26"/>
      <c r="M5148" s="26"/>
      <c r="N5148" s="26"/>
      <c r="O5148" s="26">
        <v>30000</v>
      </c>
      <c r="P5148" s="26"/>
      <c r="Q5148" s="26"/>
      <c r="R5148" s="26"/>
      <c r="S5148" s="26"/>
      <c r="T5148" s="26"/>
    </row>
    <row r="5149" spans="1:20" x14ac:dyDescent="0.25">
      <c r="A5149" s="2" t="s">
        <v>4493</v>
      </c>
      <c r="B5149" s="10" t="s">
        <v>2168</v>
      </c>
      <c r="C5149" s="10"/>
      <c r="D5149" s="10"/>
      <c r="E5149" s="10"/>
      <c r="F5149" s="10"/>
      <c r="G5149" s="10"/>
      <c r="H5149" s="27"/>
      <c r="I5149" s="27"/>
      <c r="J5149" s="27"/>
      <c r="K5149" s="27"/>
      <c r="L5149" s="27"/>
      <c r="M5149" s="27"/>
      <c r="N5149" s="27">
        <f>+N5146</f>
        <v>60000</v>
      </c>
      <c r="O5149" s="27">
        <f>+O5148+O5147</f>
        <v>60000</v>
      </c>
      <c r="P5149" s="27"/>
      <c r="Q5149" s="27"/>
      <c r="R5149" s="27"/>
      <c r="S5149" s="27"/>
      <c r="T5149" s="27"/>
    </row>
    <row r="5150" spans="1:20" x14ac:dyDescent="0.25">
      <c r="A5150" s="2" t="s">
        <v>4493</v>
      </c>
      <c r="B5150" s="33">
        <v>9035850</v>
      </c>
      <c r="C5150" s="35" t="s">
        <v>593</v>
      </c>
      <c r="D5150" s="33" t="s">
        <v>594</v>
      </c>
      <c r="E5150" s="35" t="s">
        <v>595</v>
      </c>
      <c r="F5150" s="10" t="s">
        <v>102</v>
      </c>
      <c r="G5150" s="18" t="s">
        <v>10</v>
      </c>
      <c r="H5150" s="26"/>
      <c r="I5150" s="26"/>
      <c r="J5150" s="26"/>
      <c r="K5150" s="26"/>
      <c r="L5150" s="26"/>
      <c r="M5150" s="26"/>
      <c r="N5150" s="26"/>
      <c r="O5150" s="26">
        <v>60994</v>
      </c>
      <c r="P5150" s="26"/>
      <c r="Q5150" s="26"/>
      <c r="R5150" s="26"/>
      <c r="S5150" s="26"/>
      <c r="T5150" s="26"/>
    </row>
    <row r="5151" spans="1:20" x14ac:dyDescent="0.25">
      <c r="A5151" s="2" t="s">
        <v>4493</v>
      </c>
      <c r="B5151" s="34"/>
      <c r="C5151" s="36"/>
      <c r="D5151" s="34"/>
      <c r="E5151" s="36"/>
      <c r="F5151" s="10" t="s">
        <v>14</v>
      </c>
      <c r="G5151" s="18" t="s">
        <v>10</v>
      </c>
      <c r="H5151" s="26"/>
      <c r="I5151" s="26"/>
      <c r="J5151" s="26"/>
      <c r="K5151" s="26"/>
      <c r="L5151" s="26"/>
      <c r="M5151" s="26"/>
      <c r="N5151" s="26">
        <v>60994</v>
      </c>
      <c r="O5151" s="26"/>
      <c r="P5151" s="26"/>
      <c r="Q5151" s="26"/>
      <c r="R5151" s="26"/>
      <c r="S5151" s="26"/>
      <c r="T5151" s="26"/>
    </row>
    <row r="5152" spans="1:20" x14ac:dyDescent="0.25">
      <c r="A5152" s="2" t="s">
        <v>4493</v>
      </c>
      <c r="B5152" s="10" t="s">
        <v>2169</v>
      </c>
      <c r="C5152" s="10"/>
      <c r="D5152" s="10"/>
      <c r="E5152" s="10"/>
      <c r="F5152" s="10"/>
      <c r="G5152" s="10"/>
      <c r="H5152" s="27"/>
      <c r="I5152" s="27"/>
      <c r="J5152" s="27"/>
      <c r="K5152" s="27"/>
      <c r="L5152" s="27"/>
      <c r="M5152" s="27"/>
      <c r="N5152" s="27">
        <f>+N5151</f>
        <v>60994</v>
      </c>
      <c r="O5152" s="27">
        <f>+O5150</f>
        <v>60994</v>
      </c>
      <c r="P5152" s="27"/>
      <c r="Q5152" s="27"/>
      <c r="R5152" s="27"/>
      <c r="S5152" s="27"/>
      <c r="T5152" s="27"/>
    </row>
    <row r="5153" spans="1:20" x14ac:dyDescent="0.25">
      <c r="A5153" s="2" t="s">
        <v>4493</v>
      </c>
      <c r="B5153" s="10">
        <v>9063861</v>
      </c>
      <c r="C5153" s="18" t="s">
        <v>88</v>
      </c>
      <c r="D5153" s="10" t="s">
        <v>393</v>
      </c>
      <c r="E5153" s="18" t="s">
        <v>394</v>
      </c>
      <c r="F5153" s="10" t="s">
        <v>16</v>
      </c>
      <c r="G5153" s="18" t="s">
        <v>10</v>
      </c>
      <c r="H5153" s="26"/>
      <c r="I5153" s="26"/>
      <c r="J5153" s="26"/>
      <c r="K5153" s="26"/>
      <c r="L5153" s="26"/>
      <c r="M5153" s="26"/>
      <c r="N5153" s="26">
        <v>150000</v>
      </c>
      <c r="O5153" s="26"/>
      <c r="P5153" s="26"/>
      <c r="Q5153" s="26"/>
      <c r="R5153" s="26"/>
      <c r="S5153" s="26"/>
      <c r="T5153" s="26"/>
    </row>
    <row r="5154" spans="1:20" x14ac:dyDescent="0.25">
      <c r="A5154" s="2" t="s">
        <v>4493</v>
      </c>
      <c r="B5154" s="10"/>
      <c r="C5154" s="18"/>
      <c r="D5154" s="10"/>
      <c r="E5154" s="18"/>
      <c r="F5154" s="10" t="s">
        <v>24</v>
      </c>
      <c r="G5154" s="18" t="s">
        <v>10</v>
      </c>
      <c r="H5154" s="26"/>
      <c r="I5154" s="26"/>
      <c r="J5154" s="26"/>
      <c r="K5154" s="26"/>
      <c r="L5154" s="26"/>
      <c r="M5154" s="26"/>
      <c r="N5154" s="26"/>
      <c r="O5154" s="26">
        <v>150000</v>
      </c>
      <c r="P5154" s="26"/>
      <c r="Q5154" s="26"/>
      <c r="R5154" s="26"/>
      <c r="S5154" s="26"/>
      <c r="T5154" s="26"/>
    </row>
    <row r="5155" spans="1:20" x14ac:dyDescent="0.25">
      <c r="A5155" s="2" t="s">
        <v>4493</v>
      </c>
      <c r="B5155" s="10" t="s">
        <v>2170</v>
      </c>
      <c r="C5155" s="10"/>
      <c r="D5155" s="10"/>
      <c r="E5155" s="10"/>
      <c r="F5155" s="10"/>
      <c r="G5155" s="10"/>
      <c r="H5155" s="27"/>
      <c r="I5155" s="27"/>
      <c r="J5155" s="27"/>
      <c r="K5155" s="27"/>
      <c r="L5155" s="27"/>
      <c r="M5155" s="27"/>
      <c r="N5155" s="27">
        <f>+N5153</f>
        <v>150000</v>
      </c>
      <c r="O5155" s="27">
        <f>+O5154</f>
        <v>150000</v>
      </c>
      <c r="P5155" s="27"/>
      <c r="Q5155" s="27"/>
      <c r="R5155" s="27"/>
      <c r="S5155" s="27"/>
      <c r="T5155" s="27"/>
    </row>
    <row r="5156" spans="1:20" x14ac:dyDescent="0.25">
      <c r="A5156" s="2" t="s">
        <v>4493</v>
      </c>
      <c r="B5156" s="33">
        <v>9064415</v>
      </c>
      <c r="C5156" s="35" t="s">
        <v>422</v>
      </c>
      <c r="D5156" s="33" t="s">
        <v>988</v>
      </c>
      <c r="E5156" s="35" t="s">
        <v>989</v>
      </c>
      <c r="F5156" s="10" t="s">
        <v>12</v>
      </c>
      <c r="G5156" s="18" t="s">
        <v>10</v>
      </c>
      <c r="H5156" s="26"/>
      <c r="I5156" s="26"/>
      <c r="J5156" s="26"/>
      <c r="K5156" s="26"/>
      <c r="L5156" s="26"/>
      <c r="M5156" s="26"/>
      <c r="N5156" s="26">
        <v>800000</v>
      </c>
      <c r="O5156" s="26"/>
      <c r="P5156" s="26"/>
      <c r="Q5156" s="26"/>
      <c r="R5156" s="26"/>
      <c r="S5156" s="26"/>
      <c r="T5156" s="26"/>
    </row>
    <row r="5157" spans="1:20" x14ac:dyDescent="0.25">
      <c r="A5157" s="2" t="s">
        <v>4493</v>
      </c>
      <c r="B5157" s="34"/>
      <c r="C5157" s="36"/>
      <c r="D5157" s="34"/>
      <c r="E5157" s="36"/>
      <c r="F5157" s="10" t="s">
        <v>22</v>
      </c>
      <c r="G5157" s="18" t="s">
        <v>10</v>
      </c>
      <c r="H5157" s="26"/>
      <c r="I5157" s="26"/>
      <c r="J5157" s="26"/>
      <c r="K5157" s="26"/>
      <c r="L5157" s="26"/>
      <c r="M5157" s="26"/>
      <c r="N5157" s="26"/>
      <c r="O5157" s="26">
        <v>800000</v>
      </c>
      <c r="P5157" s="26"/>
      <c r="Q5157" s="26"/>
      <c r="R5157" s="26"/>
      <c r="S5157" s="26"/>
      <c r="T5157" s="26"/>
    </row>
    <row r="5158" spans="1:20" x14ac:dyDescent="0.25">
      <c r="A5158" s="2" t="s">
        <v>4493</v>
      </c>
      <c r="B5158" s="10" t="s">
        <v>2171</v>
      </c>
      <c r="C5158" s="10"/>
      <c r="D5158" s="10"/>
      <c r="E5158" s="10"/>
      <c r="F5158" s="10"/>
      <c r="G5158" s="10"/>
      <c r="H5158" s="27"/>
      <c r="I5158" s="27"/>
      <c r="J5158" s="27"/>
      <c r="K5158" s="27"/>
      <c r="L5158" s="27"/>
      <c r="M5158" s="27"/>
      <c r="N5158" s="27">
        <f>+N5156</f>
        <v>800000</v>
      </c>
      <c r="O5158" s="27">
        <f>+O5157</f>
        <v>800000</v>
      </c>
      <c r="P5158" s="27"/>
      <c r="Q5158" s="27"/>
      <c r="R5158" s="27"/>
      <c r="S5158" s="27"/>
      <c r="T5158" s="27"/>
    </row>
    <row r="5159" spans="1:20" x14ac:dyDescent="0.25">
      <c r="A5159" s="2" t="s">
        <v>4493</v>
      </c>
      <c r="B5159" s="33">
        <v>9063893</v>
      </c>
      <c r="C5159" s="35" t="s">
        <v>122</v>
      </c>
      <c r="D5159" s="33" t="s">
        <v>1552</v>
      </c>
      <c r="E5159" s="35" t="s">
        <v>1553</v>
      </c>
      <c r="F5159" s="10" t="s">
        <v>12</v>
      </c>
      <c r="G5159" s="18" t="s">
        <v>10</v>
      </c>
      <c r="H5159" s="26"/>
      <c r="I5159" s="26"/>
      <c r="J5159" s="26"/>
      <c r="K5159" s="26"/>
      <c r="L5159" s="26"/>
      <c r="M5159" s="26"/>
      <c r="N5159" s="26"/>
      <c r="O5159" s="26">
        <v>400000</v>
      </c>
      <c r="P5159" s="26"/>
      <c r="Q5159" s="26"/>
      <c r="R5159" s="26"/>
      <c r="S5159" s="26"/>
      <c r="T5159" s="26"/>
    </row>
    <row r="5160" spans="1:20" x14ac:dyDescent="0.25">
      <c r="A5160" s="2" t="s">
        <v>4493</v>
      </c>
      <c r="B5160" s="34"/>
      <c r="C5160" s="36"/>
      <c r="D5160" s="34"/>
      <c r="E5160" s="36"/>
      <c r="F5160" s="10" t="s">
        <v>405</v>
      </c>
      <c r="G5160" s="18" t="s">
        <v>10</v>
      </c>
      <c r="H5160" s="26"/>
      <c r="I5160" s="26"/>
      <c r="J5160" s="26"/>
      <c r="K5160" s="26"/>
      <c r="L5160" s="26"/>
      <c r="M5160" s="26"/>
      <c r="N5160" s="26">
        <v>400000</v>
      </c>
      <c r="O5160" s="26"/>
      <c r="P5160" s="26"/>
      <c r="Q5160" s="26"/>
      <c r="R5160" s="26"/>
      <c r="S5160" s="26"/>
      <c r="T5160" s="26"/>
    </row>
    <row r="5161" spans="1:20" x14ac:dyDescent="0.25">
      <c r="A5161" s="2" t="s">
        <v>4493</v>
      </c>
      <c r="B5161" s="10" t="s">
        <v>2172</v>
      </c>
      <c r="C5161" s="10"/>
      <c r="D5161" s="10"/>
      <c r="E5161" s="10"/>
      <c r="F5161" s="10"/>
      <c r="G5161" s="10"/>
      <c r="H5161" s="27"/>
      <c r="I5161" s="27"/>
      <c r="J5161" s="27"/>
      <c r="K5161" s="27"/>
      <c r="L5161" s="27"/>
      <c r="M5161" s="27"/>
      <c r="N5161" s="27">
        <f>+N5160</f>
        <v>400000</v>
      </c>
      <c r="O5161" s="27">
        <f>+O5159</f>
        <v>400000</v>
      </c>
      <c r="P5161" s="27"/>
      <c r="Q5161" s="27"/>
      <c r="R5161" s="27"/>
      <c r="S5161" s="27"/>
      <c r="T5161" s="27"/>
    </row>
    <row r="5162" spans="1:20" x14ac:dyDescent="0.25">
      <c r="A5162" s="2" t="s">
        <v>4493</v>
      </c>
      <c r="B5162" s="33">
        <v>9115244</v>
      </c>
      <c r="C5162" s="35" t="s">
        <v>183</v>
      </c>
      <c r="D5162" s="33" t="s">
        <v>931</v>
      </c>
      <c r="E5162" s="35" t="s">
        <v>932</v>
      </c>
      <c r="F5162" s="10" t="s">
        <v>44</v>
      </c>
      <c r="G5162" s="18" t="s">
        <v>72</v>
      </c>
      <c r="H5162" s="26"/>
      <c r="I5162" s="26"/>
      <c r="J5162" s="26">
        <v>426968</v>
      </c>
      <c r="K5162" s="26"/>
      <c r="L5162" s="26"/>
      <c r="M5162" s="26"/>
      <c r="N5162" s="26"/>
      <c r="O5162" s="26"/>
      <c r="P5162" s="26"/>
      <c r="Q5162" s="26"/>
      <c r="R5162" s="26"/>
      <c r="S5162" s="26"/>
      <c r="T5162" s="26"/>
    </row>
    <row r="5163" spans="1:20" x14ac:dyDescent="0.25">
      <c r="A5163" s="2" t="s">
        <v>4493</v>
      </c>
      <c r="B5163" s="34"/>
      <c r="C5163" s="36"/>
      <c r="D5163" s="34"/>
      <c r="E5163" s="36"/>
      <c r="F5163" s="10" t="s">
        <v>20</v>
      </c>
      <c r="G5163" s="18" t="s">
        <v>72</v>
      </c>
      <c r="H5163" s="26"/>
      <c r="I5163" s="26"/>
      <c r="J5163" s="26">
        <v>1326038</v>
      </c>
      <c r="K5163" s="26"/>
      <c r="L5163" s="26"/>
      <c r="M5163" s="26"/>
      <c r="N5163" s="26"/>
      <c r="O5163" s="26"/>
      <c r="P5163" s="26"/>
      <c r="Q5163" s="26"/>
      <c r="R5163" s="26"/>
      <c r="S5163" s="26"/>
      <c r="T5163" s="26"/>
    </row>
    <row r="5164" spans="1:20" x14ac:dyDescent="0.25">
      <c r="A5164" s="2" t="s">
        <v>4493</v>
      </c>
      <c r="B5164" s="10" t="s">
        <v>2173</v>
      </c>
      <c r="C5164" s="10"/>
      <c r="D5164" s="10"/>
      <c r="E5164" s="10"/>
      <c r="F5164" s="10"/>
      <c r="G5164" s="10"/>
      <c r="H5164" s="27"/>
      <c r="I5164" s="27"/>
      <c r="J5164" s="27">
        <v>1753006</v>
      </c>
      <c r="K5164" s="27"/>
      <c r="L5164" s="27"/>
      <c r="M5164" s="27"/>
      <c r="N5164" s="27"/>
      <c r="O5164" s="27"/>
      <c r="P5164" s="27"/>
      <c r="Q5164" s="27"/>
      <c r="R5164" s="27"/>
      <c r="S5164" s="27"/>
      <c r="T5164" s="27"/>
    </row>
    <row r="5165" spans="1:20" x14ac:dyDescent="0.25">
      <c r="A5165" s="2" t="s">
        <v>4493</v>
      </c>
      <c r="B5165" s="33">
        <v>9054222</v>
      </c>
      <c r="C5165" s="35" t="s">
        <v>29</v>
      </c>
      <c r="D5165" s="33" t="s">
        <v>35</v>
      </c>
      <c r="E5165" s="35" t="s">
        <v>36</v>
      </c>
      <c r="F5165" s="10" t="s">
        <v>12</v>
      </c>
      <c r="G5165" s="18" t="s">
        <v>33</v>
      </c>
      <c r="H5165" s="26">
        <v>2153</v>
      </c>
      <c r="I5165" s="26"/>
      <c r="J5165" s="26"/>
      <c r="K5165" s="26"/>
      <c r="L5165" s="26"/>
      <c r="M5165" s="26"/>
      <c r="N5165" s="26"/>
      <c r="O5165" s="26"/>
      <c r="P5165" s="26"/>
      <c r="Q5165" s="26"/>
      <c r="R5165" s="26"/>
      <c r="S5165" s="26"/>
      <c r="T5165" s="26"/>
    </row>
    <row r="5166" spans="1:20" x14ac:dyDescent="0.25">
      <c r="A5166" s="2" t="s">
        <v>4493</v>
      </c>
      <c r="B5166" s="34"/>
      <c r="C5166" s="36"/>
      <c r="D5166" s="34"/>
      <c r="E5166" s="36"/>
      <c r="F5166" s="10" t="s">
        <v>20</v>
      </c>
      <c r="G5166" s="18" t="s">
        <v>33</v>
      </c>
      <c r="H5166" s="26"/>
      <c r="I5166" s="26">
        <v>2153</v>
      </c>
      <c r="J5166" s="26"/>
      <c r="K5166" s="26"/>
      <c r="L5166" s="26"/>
      <c r="M5166" s="26"/>
      <c r="N5166" s="26"/>
      <c r="O5166" s="26"/>
      <c r="P5166" s="26"/>
      <c r="Q5166" s="26"/>
      <c r="R5166" s="26"/>
      <c r="S5166" s="26"/>
      <c r="T5166" s="26"/>
    </row>
    <row r="5167" spans="1:20" x14ac:dyDescent="0.25">
      <c r="A5167" s="2" t="s">
        <v>4493</v>
      </c>
      <c r="B5167" s="10" t="s">
        <v>2174</v>
      </c>
      <c r="C5167" s="10"/>
      <c r="D5167" s="10"/>
      <c r="E5167" s="10"/>
      <c r="F5167" s="10"/>
      <c r="G5167" s="10"/>
      <c r="H5167" s="27">
        <f>+H5165</f>
        <v>2153</v>
      </c>
      <c r="I5167" s="27">
        <f>+I5166</f>
        <v>2153</v>
      </c>
      <c r="J5167" s="27"/>
      <c r="K5167" s="27"/>
      <c r="L5167" s="27"/>
      <c r="M5167" s="27"/>
      <c r="N5167" s="27"/>
      <c r="O5167" s="27"/>
      <c r="P5167" s="27"/>
      <c r="Q5167" s="27"/>
      <c r="R5167" s="27"/>
      <c r="S5167" s="27"/>
      <c r="T5167" s="27"/>
    </row>
    <row r="5168" spans="1:20" x14ac:dyDescent="0.25">
      <c r="A5168" s="2" t="s">
        <v>4493</v>
      </c>
      <c r="B5168" s="33">
        <v>9092783</v>
      </c>
      <c r="C5168" s="35" t="s">
        <v>79</v>
      </c>
      <c r="D5168" s="33" t="s">
        <v>970</v>
      </c>
      <c r="E5168" s="35" t="s">
        <v>971</v>
      </c>
      <c r="F5168" s="10" t="s">
        <v>20</v>
      </c>
      <c r="G5168" s="18" t="s">
        <v>10</v>
      </c>
      <c r="H5168" s="26"/>
      <c r="I5168" s="26"/>
      <c r="J5168" s="26"/>
      <c r="K5168" s="26"/>
      <c r="L5168" s="26"/>
      <c r="M5168" s="26"/>
      <c r="N5168" s="26"/>
      <c r="O5168" s="26">
        <v>760000</v>
      </c>
      <c r="P5168" s="26"/>
      <c r="Q5168" s="26"/>
      <c r="R5168" s="26"/>
      <c r="S5168" s="26"/>
      <c r="T5168" s="26"/>
    </row>
    <row r="5169" spans="1:20" x14ac:dyDescent="0.25">
      <c r="A5169" s="2" t="s">
        <v>4493</v>
      </c>
      <c r="B5169" s="37"/>
      <c r="C5169" s="36"/>
      <c r="D5169" s="34"/>
      <c r="E5169" s="36"/>
      <c r="F5169" s="10" t="s">
        <v>82</v>
      </c>
      <c r="G5169" s="18" t="s">
        <v>10</v>
      </c>
      <c r="H5169" s="26"/>
      <c r="I5169" s="26"/>
      <c r="J5169" s="26"/>
      <c r="K5169" s="26"/>
      <c r="L5169" s="26"/>
      <c r="M5169" s="26"/>
      <c r="N5169" s="26"/>
      <c r="O5169" s="26">
        <v>160000</v>
      </c>
      <c r="P5169" s="26"/>
      <c r="Q5169" s="26"/>
      <c r="R5169" s="26"/>
      <c r="S5169" s="26"/>
      <c r="T5169" s="26"/>
    </row>
    <row r="5170" spans="1:20" x14ac:dyDescent="0.25">
      <c r="A5170" s="2" t="s">
        <v>4493</v>
      </c>
      <c r="B5170" s="34"/>
      <c r="C5170" s="18" t="s">
        <v>105</v>
      </c>
      <c r="D5170" s="10" t="s">
        <v>2175</v>
      </c>
      <c r="E5170" s="18" t="s">
        <v>2176</v>
      </c>
      <c r="F5170" s="10" t="s">
        <v>82</v>
      </c>
      <c r="G5170" s="18" t="s">
        <v>10</v>
      </c>
      <c r="H5170" s="26"/>
      <c r="I5170" s="26"/>
      <c r="J5170" s="26"/>
      <c r="K5170" s="26"/>
      <c r="L5170" s="26"/>
      <c r="M5170" s="26"/>
      <c r="N5170" s="26">
        <v>920000</v>
      </c>
      <c r="O5170" s="26"/>
      <c r="P5170" s="26"/>
      <c r="Q5170" s="26"/>
      <c r="R5170" s="26"/>
      <c r="S5170" s="26"/>
      <c r="T5170" s="26"/>
    </row>
    <row r="5171" spans="1:20" x14ac:dyDescent="0.25">
      <c r="A5171" s="2" t="s">
        <v>4493</v>
      </c>
      <c r="B5171" s="10" t="s">
        <v>2177</v>
      </c>
      <c r="C5171" s="10"/>
      <c r="D5171" s="10"/>
      <c r="E5171" s="10"/>
      <c r="F5171" s="10"/>
      <c r="G5171" s="10"/>
      <c r="H5171" s="27"/>
      <c r="I5171" s="27"/>
      <c r="J5171" s="27"/>
      <c r="K5171" s="27"/>
      <c r="L5171" s="27"/>
      <c r="M5171" s="27"/>
      <c r="N5171" s="27">
        <f>+N5170</f>
        <v>920000</v>
      </c>
      <c r="O5171" s="27">
        <f>+O5168+O5169</f>
        <v>920000</v>
      </c>
      <c r="P5171" s="27"/>
      <c r="Q5171" s="27"/>
      <c r="R5171" s="27"/>
      <c r="S5171" s="27"/>
      <c r="T5171" s="27"/>
    </row>
    <row r="5172" spans="1:20" x14ac:dyDescent="0.25">
      <c r="A5172" s="2" t="s">
        <v>4493</v>
      </c>
      <c r="B5172" s="33">
        <v>9067744</v>
      </c>
      <c r="C5172" s="35" t="s">
        <v>29</v>
      </c>
      <c r="D5172" s="33" t="s">
        <v>327</v>
      </c>
      <c r="E5172" s="35" t="s">
        <v>328</v>
      </c>
      <c r="F5172" s="10" t="s">
        <v>44</v>
      </c>
      <c r="G5172" s="18" t="s">
        <v>10</v>
      </c>
      <c r="H5172" s="26"/>
      <c r="I5172" s="26"/>
      <c r="J5172" s="26"/>
      <c r="K5172" s="26"/>
      <c r="L5172" s="26"/>
      <c r="M5172" s="26"/>
      <c r="N5172" s="26">
        <v>20000</v>
      </c>
      <c r="O5172" s="26"/>
      <c r="P5172" s="26"/>
      <c r="Q5172" s="26"/>
      <c r="R5172" s="26"/>
      <c r="S5172" s="26"/>
      <c r="T5172" s="26"/>
    </row>
    <row r="5173" spans="1:20" x14ac:dyDescent="0.25">
      <c r="A5173" s="2" t="s">
        <v>4493</v>
      </c>
      <c r="B5173" s="34"/>
      <c r="C5173" s="36"/>
      <c r="D5173" s="34"/>
      <c r="E5173" s="36"/>
      <c r="F5173" s="10" t="s">
        <v>46</v>
      </c>
      <c r="G5173" s="18" t="s">
        <v>10</v>
      </c>
      <c r="H5173" s="26"/>
      <c r="I5173" s="26"/>
      <c r="J5173" s="26"/>
      <c r="K5173" s="26"/>
      <c r="L5173" s="26"/>
      <c r="M5173" s="26"/>
      <c r="N5173" s="26"/>
      <c r="O5173" s="26">
        <v>20000</v>
      </c>
      <c r="P5173" s="26"/>
      <c r="Q5173" s="26"/>
      <c r="R5173" s="26"/>
      <c r="S5173" s="26"/>
      <c r="T5173" s="26"/>
    </row>
    <row r="5174" spans="1:20" x14ac:dyDescent="0.25">
      <c r="A5174" s="2" t="s">
        <v>4493</v>
      </c>
      <c r="B5174" s="10" t="s">
        <v>2178</v>
      </c>
      <c r="C5174" s="10"/>
      <c r="D5174" s="10"/>
      <c r="E5174" s="10"/>
      <c r="F5174" s="10"/>
      <c r="G5174" s="10"/>
      <c r="H5174" s="27"/>
      <c r="I5174" s="27"/>
      <c r="J5174" s="27"/>
      <c r="K5174" s="27"/>
      <c r="L5174" s="27"/>
      <c r="M5174" s="27"/>
      <c r="N5174" s="27">
        <f>+N5172</f>
        <v>20000</v>
      </c>
      <c r="O5174" s="27">
        <f>+O5173</f>
        <v>20000</v>
      </c>
      <c r="P5174" s="27"/>
      <c r="Q5174" s="27"/>
      <c r="R5174" s="27"/>
      <c r="S5174" s="27"/>
      <c r="T5174" s="27"/>
    </row>
    <row r="5175" spans="1:20" x14ac:dyDescent="0.25">
      <c r="A5175" s="2" t="s">
        <v>4493</v>
      </c>
      <c r="B5175" s="33">
        <v>9058255</v>
      </c>
      <c r="C5175" s="35" t="s">
        <v>320</v>
      </c>
      <c r="D5175" s="33" t="s">
        <v>737</v>
      </c>
      <c r="E5175" s="35" t="s">
        <v>738</v>
      </c>
      <c r="F5175" s="10" t="s">
        <v>77</v>
      </c>
      <c r="G5175" s="18" t="s">
        <v>10</v>
      </c>
      <c r="H5175" s="26"/>
      <c r="I5175" s="26"/>
      <c r="J5175" s="26"/>
      <c r="K5175" s="26"/>
      <c r="L5175" s="26"/>
      <c r="M5175" s="26"/>
      <c r="N5175" s="26"/>
      <c r="O5175" s="26">
        <v>2518372</v>
      </c>
      <c r="P5175" s="26"/>
      <c r="Q5175" s="26"/>
      <c r="R5175" s="26"/>
      <c r="S5175" s="26"/>
      <c r="T5175" s="26"/>
    </row>
    <row r="5176" spans="1:20" x14ac:dyDescent="0.25">
      <c r="A5176" s="2" t="s">
        <v>4493</v>
      </c>
      <c r="B5176" s="34"/>
      <c r="C5176" s="36"/>
      <c r="D5176" s="34"/>
      <c r="E5176" s="36"/>
      <c r="F5176" s="10" t="s">
        <v>24</v>
      </c>
      <c r="G5176" s="18" t="s">
        <v>10</v>
      </c>
      <c r="H5176" s="26"/>
      <c r="I5176" s="26"/>
      <c r="J5176" s="26"/>
      <c r="K5176" s="26"/>
      <c r="L5176" s="26"/>
      <c r="M5176" s="26"/>
      <c r="N5176" s="26">
        <v>2518372</v>
      </c>
      <c r="O5176" s="26"/>
      <c r="P5176" s="26"/>
      <c r="Q5176" s="26"/>
      <c r="R5176" s="26"/>
      <c r="S5176" s="26"/>
      <c r="T5176" s="26"/>
    </row>
    <row r="5177" spans="1:20" x14ac:dyDescent="0.25">
      <c r="A5177" s="2" t="s">
        <v>4493</v>
      </c>
      <c r="B5177" s="10" t="s">
        <v>2179</v>
      </c>
      <c r="C5177" s="10"/>
      <c r="D5177" s="10"/>
      <c r="E5177" s="10"/>
      <c r="F5177" s="10"/>
      <c r="G5177" s="10"/>
      <c r="H5177" s="27"/>
      <c r="I5177" s="27"/>
      <c r="J5177" s="27"/>
      <c r="K5177" s="27"/>
      <c r="L5177" s="27"/>
      <c r="M5177" s="27"/>
      <c r="N5177" s="27">
        <f>+N5176</f>
        <v>2518372</v>
      </c>
      <c r="O5177" s="27">
        <f>+O5175</f>
        <v>2518372</v>
      </c>
      <c r="P5177" s="27"/>
      <c r="Q5177" s="27"/>
      <c r="R5177" s="27"/>
      <c r="S5177" s="27"/>
      <c r="T5177" s="27"/>
    </row>
    <row r="5178" spans="1:20" x14ac:dyDescent="0.25">
      <c r="A5178" s="2" t="s">
        <v>4493</v>
      </c>
      <c r="B5178" s="33">
        <v>9070546</v>
      </c>
      <c r="C5178" s="35" t="s">
        <v>162</v>
      </c>
      <c r="D5178" s="33" t="s">
        <v>894</v>
      </c>
      <c r="E5178" s="35" t="s">
        <v>895</v>
      </c>
      <c r="F5178" s="10" t="s">
        <v>18</v>
      </c>
      <c r="G5178" s="18" t="s">
        <v>896</v>
      </c>
      <c r="H5178" s="26">
        <v>89461</v>
      </c>
      <c r="I5178" s="26"/>
      <c r="J5178" s="26"/>
      <c r="K5178" s="26"/>
      <c r="L5178" s="26"/>
      <c r="M5178" s="26"/>
      <c r="N5178" s="26"/>
      <c r="O5178" s="26"/>
      <c r="P5178" s="26"/>
      <c r="Q5178" s="26"/>
      <c r="R5178" s="26"/>
      <c r="S5178" s="26"/>
      <c r="T5178" s="26"/>
    </row>
    <row r="5179" spans="1:20" x14ac:dyDescent="0.25">
      <c r="A5179" s="2" t="s">
        <v>4493</v>
      </c>
      <c r="B5179" s="34"/>
      <c r="C5179" s="36"/>
      <c r="D5179" s="34"/>
      <c r="E5179" s="36"/>
      <c r="F5179" s="10" t="s">
        <v>20</v>
      </c>
      <c r="G5179" s="18" t="s">
        <v>896</v>
      </c>
      <c r="H5179" s="26"/>
      <c r="I5179" s="26">
        <v>89461</v>
      </c>
      <c r="J5179" s="26"/>
      <c r="K5179" s="26"/>
      <c r="L5179" s="26"/>
      <c r="M5179" s="26"/>
      <c r="N5179" s="26"/>
      <c r="O5179" s="26"/>
      <c r="P5179" s="26"/>
      <c r="Q5179" s="26"/>
      <c r="R5179" s="26"/>
      <c r="S5179" s="26"/>
      <c r="T5179" s="26"/>
    </row>
    <row r="5180" spans="1:20" x14ac:dyDescent="0.25">
      <c r="A5180" s="2" t="s">
        <v>4493</v>
      </c>
      <c r="B5180" s="10" t="s">
        <v>2180</v>
      </c>
      <c r="C5180" s="10"/>
      <c r="D5180" s="10"/>
      <c r="E5180" s="10"/>
      <c r="F5180" s="10"/>
      <c r="G5180" s="10"/>
      <c r="H5180" s="27">
        <f>+H5178</f>
        <v>89461</v>
      </c>
      <c r="I5180" s="27">
        <f>+I5179</f>
        <v>89461</v>
      </c>
      <c r="J5180" s="27"/>
      <c r="K5180" s="27"/>
      <c r="L5180" s="27"/>
      <c r="M5180" s="27"/>
      <c r="N5180" s="27"/>
      <c r="O5180" s="27"/>
      <c r="P5180" s="27"/>
      <c r="Q5180" s="27"/>
      <c r="R5180" s="27"/>
      <c r="S5180" s="27"/>
      <c r="T5180" s="27"/>
    </row>
    <row r="5181" spans="1:20" x14ac:dyDescent="0.25">
      <c r="A5181" s="2" t="s">
        <v>4493</v>
      </c>
      <c r="B5181" s="33">
        <v>9070569</v>
      </c>
      <c r="C5181" s="35" t="s">
        <v>29</v>
      </c>
      <c r="D5181" s="33" t="s">
        <v>49</v>
      </c>
      <c r="E5181" s="35" t="s">
        <v>50</v>
      </c>
      <c r="F5181" s="10" t="s">
        <v>52</v>
      </c>
      <c r="G5181" s="18" t="s">
        <v>33</v>
      </c>
      <c r="H5181" s="26">
        <v>22500</v>
      </c>
      <c r="I5181" s="26"/>
      <c r="J5181" s="26"/>
      <c r="K5181" s="26"/>
      <c r="L5181" s="26"/>
      <c r="M5181" s="26"/>
      <c r="N5181" s="26"/>
      <c r="O5181" s="26"/>
      <c r="P5181" s="26"/>
      <c r="Q5181" s="26"/>
      <c r="R5181" s="26"/>
      <c r="S5181" s="26"/>
      <c r="T5181" s="26"/>
    </row>
    <row r="5182" spans="1:20" x14ac:dyDescent="0.25">
      <c r="A5182" s="2" t="s">
        <v>4493</v>
      </c>
      <c r="B5182" s="34"/>
      <c r="C5182" s="36"/>
      <c r="D5182" s="34"/>
      <c r="E5182" s="36"/>
      <c r="F5182" s="10" t="s">
        <v>18</v>
      </c>
      <c r="G5182" s="18" t="s">
        <v>33</v>
      </c>
      <c r="H5182" s="26"/>
      <c r="I5182" s="26">
        <v>22500</v>
      </c>
      <c r="J5182" s="26"/>
      <c r="K5182" s="26"/>
      <c r="L5182" s="26"/>
      <c r="M5182" s="26"/>
      <c r="N5182" s="26"/>
      <c r="O5182" s="26"/>
      <c r="P5182" s="26"/>
      <c r="Q5182" s="26"/>
      <c r="R5182" s="26"/>
      <c r="S5182" s="26"/>
      <c r="T5182" s="26"/>
    </row>
    <row r="5183" spans="1:20" x14ac:dyDescent="0.25">
      <c r="A5183" s="2" t="s">
        <v>4493</v>
      </c>
      <c r="B5183" s="10" t="s">
        <v>2181</v>
      </c>
      <c r="C5183" s="10"/>
      <c r="D5183" s="10"/>
      <c r="E5183" s="10"/>
      <c r="F5183" s="10"/>
      <c r="G5183" s="10"/>
      <c r="H5183" s="27">
        <f>+H5181</f>
        <v>22500</v>
      </c>
      <c r="I5183" s="27">
        <f>+I5182</f>
        <v>22500</v>
      </c>
      <c r="J5183" s="27"/>
      <c r="K5183" s="27"/>
      <c r="L5183" s="27"/>
      <c r="M5183" s="27"/>
      <c r="N5183" s="27"/>
      <c r="O5183" s="27"/>
      <c r="P5183" s="27"/>
      <c r="Q5183" s="27"/>
      <c r="R5183" s="27"/>
      <c r="S5183" s="27"/>
      <c r="T5183" s="27"/>
    </row>
    <row r="5184" spans="1:20" x14ac:dyDescent="0.25">
      <c r="A5184" s="2" t="s">
        <v>4493</v>
      </c>
      <c r="B5184" s="10">
        <v>9116122</v>
      </c>
      <c r="C5184" s="18" t="s">
        <v>487</v>
      </c>
      <c r="D5184" s="10" t="s">
        <v>1634</v>
      </c>
      <c r="E5184" s="18" t="s">
        <v>1635</v>
      </c>
      <c r="F5184" s="10" t="s">
        <v>18</v>
      </c>
      <c r="G5184" s="18" t="s">
        <v>1636</v>
      </c>
      <c r="H5184" s="26"/>
      <c r="I5184" s="26"/>
      <c r="J5184" s="26">
        <v>1537579</v>
      </c>
      <c r="K5184" s="26"/>
      <c r="L5184" s="26"/>
      <c r="M5184" s="26"/>
      <c r="N5184" s="26"/>
      <c r="O5184" s="26"/>
      <c r="P5184" s="26"/>
      <c r="Q5184" s="26"/>
      <c r="R5184" s="26"/>
      <c r="S5184" s="26"/>
      <c r="T5184" s="26"/>
    </row>
    <row r="5185" spans="1:20" x14ac:dyDescent="0.25">
      <c r="A5185" s="2" t="s">
        <v>4493</v>
      </c>
      <c r="B5185" s="10" t="s">
        <v>2182</v>
      </c>
      <c r="C5185" s="10"/>
      <c r="D5185" s="10"/>
      <c r="E5185" s="10"/>
      <c r="F5185" s="10"/>
      <c r="G5185" s="10"/>
      <c r="H5185" s="27"/>
      <c r="I5185" s="27"/>
      <c r="J5185" s="27">
        <v>1537579</v>
      </c>
      <c r="K5185" s="27"/>
      <c r="L5185" s="27"/>
      <c r="M5185" s="27"/>
      <c r="N5185" s="27"/>
      <c r="O5185" s="27"/>
      <c r="P5185" s="27"/>
      <c r="Q5185" s="27"/>
      <c r="R5185" s="27"/>
      <c r="S5185" s="27"/>
      <c r="T5185" s="27"/>
    </row>
    <row r="5186" spans="1:20" x14ac:dyDescent="0.25">
      <c r="A5186" s="2" t="s">
        <v>4493</v>
      </c>
      <c r="B5186" s="33">
        <v>9073196</v>
      </c>
      <c r="C5186" s="35" t="s">
        <v>98</v>
      </c>
      <c r="D5186" s="33" t="s">
        <v>248</v>
      </c>
      <c r="E5186" s="35" t="s">
        <v>249</v>
      </c>
      <c r="F5186" s="10" t="s">
        <v>9</v>
      </c>
      <c r="G5186" s="18" t="s">
        <v>549</v>
      </c>
      <c r="H5186" s="26">
        <v>40246.724999999999</v>
      </c>
      <c r="I5186" s="26"/>
      <c r="J5186" s="26"/>
      <c r="K5186" s="26"/>
      <c r="L5186" s="26"/>
      <c r="M5186" s="26"/>
      <c r="N5186" s="26"/>
      <c r="O5186" s="26"/>
      <c r="P5186" s="26"/>
      <c r="Q5186" s="26"/>
      <c r="R5186" s="26"/>
      <c r="S5186" s="26"/>
      <c r="T5186" s="26"/>
    </row>
    <row r="5187" spans="1:20" x14ac:dyDescent="0.25">
      <c r="A5187" s="2" t="s">
        <v>4493</v>
      </c>
      <c r="B5187" s="34"/>
      <c r="C5187" s="36"/>
      <c r="D5187" s="34"/>
      <c r="E5187" s="36"/>
      <c r="F5187" s="10" t="s">
        <v>11</v>
      </c>
      <c r="G5187" s="18" t="s">
        <v>549</v>
      </c>
      <c r="H5187" s="26"/>
      <c r="I5187" s="26">
        <v>40246.724999999999</v>
      </c>
      <c r="J5187" s="26"/>
      <c r="K5187" s="26"/>
      <c r="L5187" s="26"/>
      <c r="M5187" s="26"/>
      <c r="N5187" s="26"/>
      <c r="O5187" s="26"/>
      <c r="P5187" s="26"/>
      <c r="Q5187" s="26"/>
      <c r="R5187" s="26"/>
      <c r="S5187" s="26"/>
      <c r="T5187" s="26"/>
    </row>
    <row r="5188" spans="1:20" x14ac:dyDescent="0.25">
      <c r="A5188" s="2" t="s">
        <v>4493</v>
      </c>
      <c r="B5188" s="10" t="s">
        <v>2183</v>
      </c>
      <c r="C5188" s="10"/>
      <c r="D5188" s="10"/>
      <c r="E5188" s="10"/>
      <c r="F5188" s="10"/>
      <c r="G5188" s="10"/>
      <c r="H5188" s="27">
        <f>+H5186</f>
        <v>40246.724999999999</v>
      </c>
      <c r="I5188" s="27">
        <f>+I5187</f>
        <v>40246.724999999999</v>
      </c>
      <c r="J5188" s="27"/>
      <c r="K5188" s="27"/>
      <c r="L5188" s="27"/>
      <c r="M5188" s="27"/>
      <c r="N5188" s="27"/>
      <c r="O5188" s="27"/>
      <c r="P5188" s="27"/>
      <c r="Q5188" s="27"/>
      <c r="R5188" s="27"/>
      <c r="S5188" s="27"/>
      <c r="T5188" s="27"/>
    </row>
    <row r="5189" spans="1:20" x14ac:dyDescent="0.25">
      <c r="A5189" s="2" t="s">
        <v>4493</v>
      </c>
      <c r="B5189" s="33">
        <v>9073544</v>
      </c>
      <c r="C5189" s="35" t="s">
        <v>1683</v>
      </c>
      <c r="D5189" s="33" t="s">
        <v>1684</v>
      </c>
      <c r="E5189" s="35" t="s">
        <v>1685</v>
      </c>
      <c r="F5189" s="10" t="s">
        <v>47</v>
      </c>
      <c r="G5189" s="18" t="s">
        <v>10</v>
      </c>
      <c r="H5189" s="26"/>
      <c r="I5189" s="26"/>
      <c r="J5189" s="26"/>
      <c r="K5189" s="26"/>
      <c r="L5189" s="26"/>
      <c r="M5189" s="26"/>
      <c r="N5189" s="26">
        <v>30000</v>
      </c>
      <c r="O5189" s="26"/>
      <c r="P5189" s="26"/>
      <c r="Q5189" s="26"/>
      <c r="R5189" s="26"/>
      <c r="S5189" s="26"/>
      <c r="T5189" s="26"/>
    </row>
    <row r="5190" spans="1:20" x14ac:dyDescent="0.25">
      <c r="A5190" s="2" t="s">
        <v>4493</v>
      </c>
      <c r="B5190" s="34"/>
      <c r="C5190" s="36"/>
      <c r="D5190" s="34"/>
      <c r="E5190" s="36"/>
      <c r="F5190" s="10" t="s">
        <v>22</v>
      </c>
      <c r="G5190" s="18" t="s">
        <v>10</v>
      </c>
      <c r="H5190" s="26"/>
      <c r="I5190" s="26"/>
      <c r="J5190" s="26"/>
      <c r="K5190" s="26"/>
      <c r="L5190" s="26"/>
      <c r="M5190" s="26"/>
      <c r="N5190" s="26"/>
      <c r="O5190" s="26">
        <v>30000</v>
      </c>
      <c r="P5190" s="26"/>
      <c r="Q5190" s="26"/>
      <c r="R5190" s="26"/>
      <c r="S5190" s="26"/>
      <c r="T5190" s="26"/>
    </row>
    <row r="5191" spans="1:20" x14ac:dyDescent="0.25">
      <c r="A5191" s="2" t="s">
        <v>4493</v>
      </c>
      <c r="B5191" s="10" t="s">
        <v>2184</v>
      </c>
      <c r="C5191" s="10"/>
      <c r="D5191" s="10"/>
      <c r="E5191" s="10"/>
      <c r="F5191" s="10"/>
      <c r="G5191" s="10"/>
      <c r="H5191" s="27"/>
      <c r="I5191" s="27"/>
      <c r="J5191" s="27"/>
      <c r="K5191" s="27"/>
      <c r="L5191" s="27"/>
      <c r="M5191" s="27"/>
      <c r="N5191" s="27">
        <f>+N5189</f>
        <v>30000</v>
      </c>
      <c r="O5191" s="27">
        <f>+O5190</f>
        <v>30000</v>
      </c>
      <c r="P5191" s="27"/>
      <c r="Q5191" s="27"/>
      <c r="R5191" s="27"/>
      <c r="S5191" s="27"/>
      <c r="T5191" s="27"/>
    </row>
    <row r="5192" spans="1:20" x14ac:dyDescent="0.25">
      <c r="A5192" s="2" t="s">
        <v>4493</v>
      </c>
      <c r="B5192" s="33">
        <v>9068595</v>
      </c>
      <c r="C5192" s="35" t="s">
        <v>93</v>
      </c>
      <c r="D5192" s="33" t="s">
        <v>238</v>
      </c>
      <c r="E5192" s="35" t="s">
        <v>239</v>
      </c>
      <c r="F5192" s="10" t="s">
        <v>13</v>
      </c>
      <c r="G5192" s="18" t="s">
        <v>10</v>
      </c>
      <c r="H5192" s="26"/>
      <c r="I5192" s="26"/>
      <c r="J5192" s="26"/>
      <c r="K5192" s="26"/>
      <c r="L5192" s="26"/>
      <c r="M5192" s="26"/>
      <c r="N5192" s="26"/>
      <c r="O5192" s="26">
        <v>204894</v>
      </c>
      <c r="P5192" s="26"/>
      <c r="Q5192" s="26"/>
      <c r="R5192" s="26"/>
      <c r="S5192" s="26"/>
      <c r="T5192" s="26"/>
    </row>
    <row r="5193" spans="1:20" x14ac:dyDescent="0.25">
      <c r="A5193" s="2" t="s">
        <v>4493</v>
      </c>
      <c r="B5193" s="34"/>
      <c r="C5193" s="36"/>
      <c r="D5193" s="34"/>
      <c r="E5193" s="36"/>
      <c r="F5193" s="10" t="s">
        <v>20</v>
      </c>
      <c r="G5193" s="18" t="s">
        <v>10</v>
      </c>
      <c r="H5193" s="26"/>
      <c r="I5193" s="26"/>
      <c r="J5193" s="26"/>
      <c r="K5193" s="26"/>
      <c r="L5193" s="26"/>
      <c r="M5193" s="26"/>
      <c r="N5193" s="26">
        <v>204894</v>
      </c>
      <c r="O5193" s="26"/>
      <c r="P5193" s="26"/>
      <c r="Q5193" s="26"/>
      <c r="R5193" s="26"/>
      <c r="S5193" s="26"/>
      <c r="T5193" s="26"/>
    </row>
    <row r="5194" spans="1:20" x14ac:dyDescent="0.25">
      <c r="A5194" s="2" t="s">
        <v>4493</v>
      </c>
      <c r="B5194" s="10" t="s">
        <v>2185</v>
      </c>
      <c r="C5194" s="10"/>
      <c r="D5194" s="10"/>
      <c r="E5194" s="10"/>
      <c r="F5194" s="10"/>
      <c r="G5194" s="10"/>
      <c r="H5194" s="27"/>
      <c r="I5194" s="27"/>
      <c r="J5194" s="27"/>
      <c r="K5194" s="27"/>
      <c r="L5194" s="27"/>
      <c r="M5194" s="27"/>
      <c r="N5194" s="27">
        <f>+N5193</f>
        <v>204894</v>
      </c>
      <c r="O5194" s="27">
        <f>+O5192</f>
        <v>204894</v>
      </c>
      <c r="P5194" s="27"/>
      <c r="Q5194" s="27"/>
      <c r="R5194" s="27"/>
      <c r="S5194" s="27"/>
      <c r="T5194" s="27"/>
    </row>
    <row r="5195" spans="1:20" x14ac:dyDescent="0.25">
      <c r="A5195" s="2" t="s">
        <v>4493</v>
      </c>
      <c r="B5195" s="33">
        <v>9259106</v>
      </c>
      <c r="C5195" s="35" t="s">
        <v>109</v>
      </c>
      <c r="D5195" s="10" t="s">
        <v>429</v>
      </c>
      <c r="E5195" s="18" t="s">
        <v>430</v>
      </c>
      <c r="F5195" s="10" t="s">
        <v>96</v>
      </c>
      <c r="G5195" s="18" t="s">
        <v>10</v>
      </c>
      <c r="H5195" s="26"/>
      <c r="I5195" s="26"/>
      <c r="J5195" s="26"/>
      <c r="K5195" s="26"/>
      <c r="L5195" s="26"/>
      <c r="M5195" s="26"/>
      <c r="N5195" s="26">
        <v>171113</v>
      </c>
      <c r="O5195" s="26"/>
      <c r="P5195" s="26"/>
      <c r="Q5195" s="26"/>
      <c r="R5195" s="26"/>
      <c r="S5195" s="26"/>
      <c r="T5195" s="26"/>
    </row>
    <row r="5196" spans="1:20" x14ac:dyDescent="0.25">
      <c r="A5196" s="2" t="s">
        <v>4493</v>
      </c>
      <c r="B5196" s="37"/>
      <c r="C5196" s="38"/>
      <c r="D5196" s="10"/>
      <c r="E5196" s="18"/>
      <c r="F5196" s="10" t="s">
        <v>77</v>
      </c>
      <c r="G5196" s="18" t="s">
        <v>10</v>
      </c>
      <c r="H5196" s="26"/>
      <c r="I5196" s="26"/>
      <c r="J5196" s="26"/>
      <c r="K5196" s="26"/>
      <c r="L5196" s="26"/>
      <c r="M5196" s="26"/>
      <c r="N5196" s="26">
        <v>100854</v>
      </c>
      <c r="O5196" s="26"/>
      <c r="P5196" s="26"/>
      <c r="Q5196" s="26"/>
      <c r="R5196" s="26"/>
      <c r="S5196" s="26"/>
      <c r="T5196" s="26"/>
    </row>
    <row r="5197" spans="1:20" x14ac:dyDescent="0.25">
      <c r="A5197" s="2" t="s">
        <v>4493</v>
      </c>
      <c r="B5197" s="37"/>
      <c r="C5197" s="36"/>
      <c r="D5197" s="10"/>
      <c r="E5197" s="18"/>
      <c r="F5197" s="10" t="s">
        <v>619</v>
      </c>
      <c r="G5197" s="18" t="s">
        <v>10</v>
      </c>
      <c r="H5197" s="26"/>
      <c r="I5197" s="26"/>
      <c r="J5197" s="26"/>
      <c r="K5197" s="26"/>
      <c r="L5197" s="26"/>
      <c r="M5197" s="26"/>
      <c r="N5197" s="26">
        <v>136000</v>
      </c>
      <c r="O5197" s="26"/>
      <c r="P5197" s="26"/>
      <c r="Q5197" s="26"/>
      <c r="R5197" s="26"/>
      <c r="S5197" s="26"/>
      <c r="T5197" s="26"/>
    </row>
    <row r="5198" spans="1:20" x14ac:dyDescent="0.25">
      <c r="A5198" s="2" t="s">
        <v>4493</v>
      </c>
      <c r="B5198" s="37"/>
      <c r="C5198" s="35" t="s">
        <v>98</v>
      </c>
      <c r="D5198" s="33" t="s">
        <v>1227</v>
      </c>
      <c r="E5198" s="35" t="s">
        <v>1228</v>
      </c>
      <c r="F5198" s="10" t="s">
        <v>170</v>
      </c>
      <c r="G5198" s="18" t="s">
        <v>10</v>
      </c>
      <c r="H5198" s="26"/>
      <c r="I5198" s="26"/>
      <c r="J5198" s="26"/>
      <c r="K5198" s="26"/>
      <c r="L5198" s="26"/>
      <c r="M5198" s="26"/>
      <c r="N5198" s="26">
        <v>583422</v>
      </c>
      <c r="O5198" s="26"/>
      <c r="P5198" s="26"/>
      <c r="Q5198" s="26"/>
      <c r="R5198" s="26"/>
      <c r="S5198" s="26"/>
      <c r="T5198" s="26"/>
    </row>
    <row r="5199" spans="1:20" x14ac:dyDescent="0.25">
      <c r="A5199" s="2" t="s">
        <v>4493</v>
      </c>
      <c r="B5199" s="37"/>
      <c r="C5199" s="38"/>
      <c r="D5199" s="37"/>
      <c r="E5199" s="38"/>
      <c r="F5199" s="10" t="s">
        <v>102</v>
      </c>
      <c r="G5199" s="18" t="s">
        <v>10</v>
      </c>
      <c r="H5199" s="26"/>
      <c r="I5199" s="26"/>
      <c r="J5199" s="26"/>
      <c r="K5199" s="26"/>
      <c r="L5199" s="26"/>
      <c r="M5199" s="26"/>
      <c r="N5199" s="26">
        <v>114000</v>
      </c>
      <c r="O5199" s="26"/>
      <c r="P5199" s="26"/>
      <c r="Q5199" s="26"/>
      <c r="R5199" s="26"/>
      <c r="S5199" s="26"/>
      <c r="T5199" s="26"/>
    </row>
    <row r="5200" spans="1:20" x14ac:dyDescent="0.25">
      <c r="A5200" s="2" t="s">
        <v>4493</v>
      </c>
      <c r="B5200" s="37"/>
      <c r="C5200" s="38"/>
      <c r="D5200" s="37"/>
      <c r="E5200" s="38"/>
      <c r="F5200" s="10" t="s">
        <v>11</v>
      </c>
      <c r="G5200" s="18" t="s">
        <v>10</v>
      </c>
      <c r="H5200" s="26"/>
      <c r="I5200" s="26"/>
      <c r="J5200" s="26"/>
      <c r="K5200" s="26"/>
      <c r="L5200" s="26"/>
      <c r="M5200" s="26"/>
      <c r="N5200" s="26">
        <v>80000</v>
      </c>
      <c r="O5200" s="26"/>
      <c r="P5200" s="26"/>
      <c r="Q5200" s="26"/>
      <c r="R5200" s="26"/>
      <c r="S5200" s="26"/>
      <c r="T5200" s="26"/>
    </row>
    <row r="5201" spans="1:20" x14ac:dyDescent="0.25">
      <c r="A5201" s="2" t="s">
        <v>4493</v>
      </c>
      <c r="B5201" s="37"/>
      <c r="C5201" s="38"/>
      <c r="D5201" s="37"/>
      <c r="E5201" s="38"/>
      <c r="F5201" s="10" t="s">
        <v>20</v>
      </c>
      <c r="G5201" s="18" t="s">
        <v>10</v>
      </c>
      <c r="H5201" s="26"/>
      <c r="I5201" s="26"/>
      <c r="J5201" s="26"/>
      <c r="K5201" s="26"/>
      <c r="L5201" s="26"/>
      <c r="M5201" s="26"/>
      <c r="N5201" s="26">
        <v>127287</v>
      </c>
      <c r="O5201" s="26"/>
      <c r="P5201" s="26"/>
      <c r="Q5201" s="26"/>
      <c r="R5201" s="26"/>
      <c r="S5201" s="26"/>
      <c r="T5201" s="26"/>
    </row>
    <row r="5202" spans="1:20" x14ac:dyDescent="0.25">
      <c r="A5202" s="2" t="s">
        <v>4493</v>
      </c>
      <c r="B5202" s="37"/>
      <c r="C5202" s="36"/>
      <c r="D5202" s="34"/>
      <c r="E5202" s="36"/>
      <c r="F5202" s="10" t="s">
        <v>39</v>
      </c>
      <c r="G5202" s="18" t="s">
        <v>10</v>
      </c>
      <c r="H5202" s="26"/>
      <c r="I5202" s="26"/>
      <c r="J5202" s="26"/>
      <c r="K5202" s="26"/>
      <c r="L5202" s="26"/>
      <c r="M5202" s="26"/>
      <c r="N5202" s="26">
        <v>1335598</v>
      </c>
      <c r="O5202" s="26"/>
      <c r="P5202" s="26"/>
      <c r="Q5202" s="26"/>
      <c r="R5202" s="26"/>
      <c r="S5202" s="26"/>
      <c r="T5202" s="26"/>
    </row>
    <row r="5203" spans="1:20" x14ac:dyDescent="0.25">
      <c r="A5203" s="2" t="s">
        <v>4493</v>
      </c>
      <c r="B5203" s="37"/>
      <c r="C5203" s="35" t="s">
        <v>29</v>
      </c>
      <c r="D5203" s="33" t="s">
        <v>132</v>
      </c>
      <c r="E5203" s="35" t="s">
        <v>133</v>
      </c>
      <c r="F5203" s="10" t="s">
        <v>44</v>
      </c>
      <c r="G5203" s="18" t="s">
        <v>10</v>
      </c>
      <c r="H5203" s="26"/>
      <c r="I5203" s="26"/>
      <c r="J5203" s="26"/>
      <c r="K5203" s="26"/>
      <c r="L5203" s="26"/>
      <c r="M5203" s="26"/>
      <c r="N5203" s="26">
        <v>1254798</v>
      </c>
      <c r="O5203" s="26"/>
      <c r="P5203" s="26"/>
      <c r="Q5203" s="26"/>
      <c r="R5203" s="26"/>
      <c r="S5203" s="26"/>
      <c r="T5203" s="26"/>
    </row>
    <row r="5204" spans="1:20" x14ac:dyDescent="0.25">
      <c r="A5204" s="2" t="s">
        <v>4493</v>
      </c>
      <c r="B5204" s="37"/>
      <c r="C5204" s="38"/>
      <c r="D5204" s="37"/>
      <c r="E5204" s="38"/>
      <c r="F5204" s="10" t="s">
        <v>101</v>
      </c>
      <c r="G5204" s="18" t="s">
        <v>10</v>
      </c>
      <c r="H5204" s="26"/>
      <c r="I5204" s="26"/>
      <c r="J5204" s="26"/>
      <c r="K5204" s="26"/>
      <c r="L5204" s="26"/>
      <c r="M5204" s="26"/>
      <c r="N5204" s="26">
        <v>75398</v>
      </c>
      <c r="O5204" s="26"/>
      <c r="P5204" s="26"/>
      <c r="Q5204" s="26"/>
      <c r="R5204" s="26"/>
      <c r="S5204" s="26"/>
      <c r="T5204" s="26"/>
    </row>
    <row r="5205" spans="1:20" x14ac:dyDescent="0.25">
      <c r="A5205" s="2" t="s">
        <v>4493</v>
      </c>
      <c r="B5205" s="37"/>
      <c r="C5205" s="38"/>
      <c r="D5205" s="37"/>
      <c r="E5205" s="38"/>
      <c r="F5205" s="10" t="s">
        <v>47</v>
      </c>
      <c r="G5205" s="18" t="s">
        <v>10</v>
      </c>
      <c r="H5205" s="26"/>
      <c r="I5205" s="26"/>
      <c r="J5205" s="26"/>
      <c r="K5205" s="26"/>
      <c r="L5205" s="26"/>
      <c r="M5205" s="26"/>
      <c r="N5205" s="26">
        <v>567065</v>
      </c>
      <c r="O5205" s="26"/>
      <c r="P5205" s="26"/>
      <c r="Q5205" s="26"/>
      <c r="R5205" s="26"/>
      <c r="S5205" s="26"/>
      <c r="T5205" s="26"/>
    </row>
    <row r="5206" spans="1:20" x14ac:dyDescent="0.25">
      <c r="A5206" s="2" t="s">
        <v>4493</v>
      </c>
      <c r="B5206" s="37"/>
      <c r="C5206" s="38"/>
      <c r="D5206" s="37"/>
      <c r="E5206" s="38"/>
      <c r="F5206" s="10" t="s">
        <v>9</v>
      </c>
      <c r="G5206" s="18" t="s">
        <v>10</v>
      </c>
      <c r="H5206" s="26"/>
      <c r="I5206" s="26"/>
      <c r="J5206" s="26"/>
      <c r="K5206" s="26"/>
      <c r="L5206" s="26"/>
      <c r="M5206" s="26"/>
      <c r="N5206" s="26">
        <v>61550</v>
      </c>
      <c r="O5206" s="26"/>
      <c r="P5206" s="26"/>
      <c r="Q5206" s="26"/>
      <c r="R5206" s="26"/>
      <c r="S5206" s="26"/>
      <c r="T5206" s="26"/>
    </row>
    <row r="5207" spans="1:20" x14ac:dyDescent="0.25">
      <c r="A5207" s="2" t="s">
        <v>4493</v>
      </c>
      <c r="B5207" s="37"/>
      <c r="C5207" s="38"/>
      <c r="D5207" s="37"/>
      <c r="E5207" s="38"/>
      <c r="F5207" s="10" t="s">
        <v>20</v>
      </c>
      <c r="G5207" s="18" t="s">
        <v>10</v>
      </c>
      <c r="H5207" s="26"/>
      <c r="I5207" s="26"/>
      <c r="J5207" s="26"/>
      <c r="K5207" s="26"/>
      <c r="L5207" s="26"/>
      <c r="M5207" s="26"/>
      <c r="N5207" s="26">
        <v>308085</v>
      </c>
      <c r="O5207" s="26"/>
      <c r="P5207" s="26"/>
      <c r="Q5207" s="26"/>
      <c r="R5207" s="26"/>
      <c r="S5207" s="26"/>
      <c r="T5207" s="26"/>
    </row>
    <row r="5208" spans="1:20" x14ac:dyDescent="0.25">
      <c r="A5208" s="2" t="s">
        <v>4493</v>
      </c>
      <c r="B5208" s="37"/>
      <c r="C5208" s="38"/>
      <c r="D5208" s="37"/>
      <c r="E5208" s="38"/>
      <c r="F5208" s="10" t="s">
        <v>752</v>
      </c>
      <c r="G5208" s="18" t="s">
        <v>10</v>
      </c>
      <c r="H5208" s="26"/>
      <c r="I5208" s="26"/>
      <c r="J5208" s="26"/>
      <c r="K5208" s="26"/>
      <c r="L5208" s="26"/>
      <c r="M5208" s="26"/>
      <c r="N5208" s="26">
        <v>107125</v>
      </c>
      <c r="O5208" s="26"/>
      <c r="P5208" s="26"/>
      <c r="Q5208" s="26"/>
      <c r="R5208" s="26"/>
      <c r="S5208" s="26"/>
      <c r="T5208" s="26"/>
    </row>
    <row r="5209" spans="1:20" x14ac:dyDescent="0.25">
      <c r="A5209" s="2" t="s">
        <v>4493</v>
      </c>
      <c r="B5209" s="37"/>
      <c r="C5209" s="36"/>
      <c r="D5209" s="34"/>
      <c r="E5209" s="36"/>
      <c r="F5209" s="10" t="s">
        <v>1921</v>
      </c>
      <c r="G5209" s="18" t="s">
        <v>10</v>
      </c>
      <c r="H5209" s="26"/>
      <c r="I5209" s="26"/>
      <c r="J5209" s="26"/>
      <c r="K5209" s="26"/>
      <c r="L5209" s="26"/>
      <c r="M5209" s="26"/>
      <c r="N5209" s="26">
        <v>450000</v>
      </c>
      <c r="O5209" s="26"/>
      <c r="P5209" s="26"/>
      <c r="Q5209" s="26"/>
      <c r="R5209" s="26"/>
      <c r="S5209" s="26"/>
      <c r="T5209" s="26"/>
    </row>
    <row r="5210" spans="1:20" x14ac:dyDescent="0.25">
      <c r="A5210" s="2" t="s">
        <v>4493</v>
      </c>
      <c r="B5210" s="34"/>
      <c r="C5210" s="18" t="s">
        <v>79</v>
      </c>
      <c r="D5210" s="10" t="s">
        <v>2186</v>
      </c>
      <c r="E5210" s="18" t="s">
        <v>2187</v>
      </c>
      <c r="F5210" s="10" t="s">
        <v>32</v>
      </c>
      <c r="G5210" s="18" t="s">
        <v>10</v>
      </c>
      <c r="H5210" s="26"/>
      <c r="I5210" s="26"/>
      <c r="J5210" s="26"/>
      <c r="K5210" s="26"/>
      <c r="L5210" s="26"/>
      <c r="M5210" s="26"/>
      <c r="N5210" s="26"/>
      <c r="O5210" s="26">
        <v>5472295</v>
      </c>
      <c r="P5210" s="26"/>
      <c r="Q5210" s="26"/>
      <c r="R5210" s="26"/>
      <c r="S5210" s="26"/>
      <c r="T5210" s="26"/>
    </row>
    <row r="5211" spans="1:20" x14ac:dyDescent="0.25">
      <c r="A5211" s="2" t="s">
        <v>4493</v>
      </c>
      <c r="B5211" s="10" t="s">
        <v>2188</v>
      </c>
      <c r="C5211" s="10"/>
      <c r="D5211" s="10"/>
      <c r="E5211" s="10"/>
      <c r="F5211" s="10"/>
      <c r="G5211" s="10"/>
      <c r="H5211" s="27"/>
      <c r="I5211" s="27"/>
      <c r="J5211" s="27"/>
      <c r="K5211" s="27"/>
      <c r="L5211" s="27"/>
      <c r="M5211" s="27"/>
      <c r="N5211" s="27">
        <f>SUM(N5195:N5210)</f>
        <v>5472295</v>
      </c>
      <c r="O5211" s="27">
        <f>SUM(O5195:O5210)</f>
        <v>5472295</v>
      </c>
      <c r="P5211" s="27"/>
      <c r="Q5211" s="27"/>
      <c r="R5211" s="27"/>
      <c r="S5211" s="27"/>
      <c r="T5211" s="27"/>
    </row>
    <row r="5212" spans="1:20" x14ac:dyDescent="0.25">
      <c r="A5212" s="2" t="s">
        <v>4493</v>
      </c>
      <c r="B5212" s="33">
        <v>9259121</v>
      </c>
      <c r="C5212" s="35" t="s">
        <v>25</v>
      </c>
      <c r="D5212" s="10" t="s">
        <v>26</v>
      </c>
      <c r="E5212" s="18" t="s">
        <v>27</v>
      </c>
      <c r="F5212" s="10" t="s">
        <v>405</v>
      </c>
      <c r="G5212" s="18" t="s">
        <v>10</v>
      </c>
      <c r="H5212" s="26"/>
      <c r="I5212" s="26"/>
      <c r="J5212" s="26"/>
      <c r="K5212" s="26"/>
      <c r="L5212" s="26"/>
      <c r="M5212" s="26"/>
      <c r="N5212" s="26"/>
      <c r="O5212" s="26">
        <v>7980700</v>
      </c>
      <c r="P5212" s="26"/>
      <c r="Q5212" s="26"/>
      <c r="R5212" s="26"/>
      <c r="S5212" s="26"/>
      <c r="T5212" s="26"/>
    </row>
    <row r="5213" spans="1:20" x14ac:dyDescent="0.25">
      <c r="A5213" s="2" t="s">
        <v>4493</v>
      </c>
      <c r="B5213" s="34"/>
      <c r="C5213" s="36"/>
      <c r="D5213" s="10" t="s">
        <v>2189</v>
      </c>
      <c r="E5213" s="18" t="s">
        <v>2190</v>
      </c>
      <c r="F5213" s="10" t="s">
        <v>230</v>
      </c>
      <c r="G5213" s="18" t="s">
        <v>10</v>
      </c>
      <c r="H5213" s="26"/>
      <c r="I5213" s="26"/>
      <c r="J5213" s="26"/>
      <c r="K5213" s="26"/>
      <c r="L5213" s="26"/>
      <c r="M5213" s="26"/>
      <c r="N5213" s="26">
        <v>7980700</v>
      </c>
      <c r="O5213" s="26"/>
      <c r="P5213" s="26"/>
      <c r="Q5213" s="26"/>
      <c r="R5213" s="26"/>
      <c r="S5213" s="26"/>
      <c r="T5213" s="26"/>
    </row>
    <row r="5214" spans="1:20" x14ac:dyDescent="0.25">
      <c r="A5214" s="2" t="s">
        <v>4493</v>
      </c>
      <c r="B5214" s="10" t="s">
        <v>2191</v>
      </c>
      <c r="C5214" s="10"/>
      <c r="D5214" s="10"/>
      <c r="E5214" s="10"/>
      <c r="F5214" s="10"/>
      <c r="G5214" s="10"/>
      <c r="H5214" s="27"/>
      <c r="I5214" s="27"/>
      <c r="J5214" s="27"/>
      <c r="K5214" s="27"/>
      <c r="L5214" s="27"/>
      <c r="M5214" s="27"/>
      <c r="N5214" s="27">
        <f>+N5213</f>
        <v>7980700</v>
      </c>
      <c r="O5214" s="27">
        <f>+O5212</f>
        <v>7980700</v>
      </c>
      <c r="P5214" s="27"/>
      <c r="Q5214" s="27"/>
      <c r="R5214" s="27"/>
      <c r="S5214" s="27"/>
      <c r="T5214" s="27"/>
    </row>
    <row r="5215" spans="1:20" x14ac:dyDescent="0.25">
      <c r="A5215" s="2" t="s">
        <v>4493</v>
      </c>
      <c r="B5215" s="33">
        <v>9259261</v>
      </c>
      <c r="C5215" s="35" t="s">
        <v>25</v>
      </c>
      <c r="D5215" s="10" t="s">
        <v>26</v>
      </c>
      <c r="E5215" s="18" t="s">
        <v>27</v>
      </c>
      <c r="F5215" s="10" t="s">
        <v>405</v>
      </c>
      <c r="G5215" s="18" t="s">
        <v>10</v>
      </c>
      <c r="H5215" s="26"/>
      <c r="I5215" s="26"/>
      <c r="J5215" s="26"/>
      <c r="K5215" s="26"/>
      <c r="L5215" s="26"/>
      <c r="M5215" s="26"/>
      <c r="N5215" s="26">
        <v>7980700</v>
      </c>
      <c r="O5215" s="26"/>
      <c r="P5215" s="26"/>
      <c r="Q5215" s="26"/>
      <c r="R5215" s="26"/>
      <c r="S5215" s="26"/>
      <c r="T5215" s="26"/>
    </row>
    <row r="5216" spans="1:20" x14ac:dyDescent="0.25">
      <c r="A5216" s="2" t="s">
        <v>4493</v>
      </c>
      <c r="B5216" s="34"/>
      <c r="C5216" s="36"/>
      <c r="D5216" s="10" t="s">
        <v>2189</v>
      </c>
      <c r="E5216" s="18" t="s">
        <v>2190</v>
      </c>
      <c r="F5216" s="10" t="s">
        <v>230</v>
      </c>
      <c r="G5216" s="18" t="s">
        <v>10</v>
      </c>
      <c r="H5216" s="26"/>
      <c r="I5216" s="26"/>
      <c r="J5216" s="26"/>
      <c r="K5216" s="26"/>
      <c r="L5216" s="26"/>
      <c r="M5216" s="26"/>
      <c r="N5216" s="26"/>
      <c r="O5216" s="26">
        <v>7980700</v>
      </c>
      <c r="P5216" s="26"/>
      <c r="Q5216" s="26"/>
      <c r="R5216" s="26"/>
      <c r="S5216" s="26"/>
      <c r="T5216" s="26"/>
    </row>
    <row r="5217" spans="1:20" x14ac:dyDescent="0.25">
      <c r="A5217" s="2" t="s">
        <v>4493</v>
      </c>
      <c r="B5217" s="10" t="s">
        <v>2192</v>
      </c>
      <c r="C5217" s="10"/>
      <c r="D5217" s="10"/>
      <c r="E5217" s="10"/>
      <c r="F5217" s="10"/>
      <c r="G5217" s="10"/>
      <c r="H5217" s="27"/>
      <c r="I5217" s="27"/>
      <c r="J5217" s="27"/>
      <c r="K5217" s="27"/>
      <c r="L5217" s="27"/>
      <c r="M5217" s="27"/>
      <c r="N5217" s="27">
        <f>+N5215</f>
        <v>7980700</v>
      </c>
      <c r="O5217" s="27">
        <f>+O5216</f>
        <v>7980700</v>
      </c>
      <c r="P5217" s="27"/>
      <c r="Q5217" s="27"/>
      <c r="R5217" s="27"/>
      <c r="S5217" s="27"/>
      <c r="T5217" s="27"/>
    </row>
    <row r="5218" spans="1:20" x14ac:dyDescent="0.25">
      <c r="A5218" s="2" t="s">
        <v>4493</v>
      </c>
      <c r="B5218" s="33">
        <v>9259119</v>
      </c>
      <c r="C5218" s="35" t="s">
        <v>98</v>
      </c>
      <c r="D5218" s="33" t="s">
        <v>159</v>
      </c>
      <c r="E5218" s="35" t="s">
        <v>160</v>
      </c>
      <c r="F5218" s="10" t="s">
        <v>44</v>
      </c>
      <c r="G5218" s="18" t="s">
        <v>10</v>
      </c>
      <c r="H5218" s="26"/>
      <c r="I5218" s="26"/>
      <c r="J5218" s="26"/>
      <c r="K5218" s="26"/>
      <c r="L5218" s="26"/>
      <c r="M5218" s="26"/>
      <c r="N5218" s="26">
        <v>1740515</v>
      </c>
      <c r="O5218" s="26"/>
      <c r="P5218" s="26"/>
      <c r="Q5218" s="26"/>
      <c r="R5218" s="26"/>
      <c r="S5218" s="26"/>
      <c r="T5218" s="26"/>
    </row>
    <row r="5219" spans="1:20" x14ac:dyDescent="0.25">
      <c r="A5219" s="2" t="s">
        <v>4493</v>
      </c>
      <c r="B5219" s="37"/>
      <c r="C5219" s="38"/>
      <c r="D5219" s="34"/>
      <c r="E5219" s="36"/>
      <c r="F5219" s="10" t="s">
        <v>20</v>
      </c>
      <c r="G5219" s="18" t="s">
        <v>10</v>
      </c>
      <c r="H5219" s="26"/>
      <c r="I5219" s="26"/>
      <c r="J5219" s="26"/>
      <c r="K5219" s="26"/>
      <c r="L5219" s="26"/>
      <c r="M5219" s="26"/>
      <c r="N5219" s="26">
        <v>76205</v>
      </c>
      <c r="O5219" s="26"/>
      <c r="P5219" s="26"/>
      <c r="Q5219" s="26"/>
      <c r="R5219" s="26"/>
      <c r="S5219" s="26"/>
      <c r="T5219" s="26"/>
    </row>
    <row r="5220" spans="1:20" x14ac:dyDescent="0.25">
      <c r="A5220" s="2" t="s">
        <v>4493</v>
      </c>
      <c r="B5220" s="37"/>
      <c r="C5220" s="38"/>
      <c r="D5220" s="33" t="s">
        <v>1817</v>
      </c>
      <c r="E5220" s="35" t="s">
        <v>1818</v>
      </c>
      <c r="F5220" s="10" t="s">
        <v>44</v>
      </c>
      <c r="G5220" s="18" t="s">
        <v>10</v>
      </c>
      <c r="H5220" s="26"/>
      <c r="I5220" s="26"/>
      <c r="J5220" s="26"/>
      <c r="K5220" s="26"/>
      <c r="L5220" s="26"/>
      <c r="M5220" s="26"/>
      <c r="N5220" s="26">
        <v>64312</v>
      </c>
      <c r="O5220" s="26"/>
      <c r="P5220" s="26"/>
      <c r="Q5220" s="26"/>
      <c r="R5220" s="26"/>
      <c r="S5220" s="26"/>
      <c r="T5220" s="26"/>
    </row>
    <row r="5221" spans="1:20" x14ac:dyDescent="0.25">
      <c r="A5221" s="2" t="s">
        <v>4493</v>
      </c>
      <c r="B5221" s="37"/>
      <c r="C5221" s="36"/>
      <c r="D5221" s="34"/>
      <c r="E5221" s="36"/>
      <c r="F5221" s="10" t="s">
        <v>20</v>
      </c>
      <c r="G5221" s="18" t="s">
        <v>10</v>
      </c>
      <c r="H5221" s="26"/>
      <c r="I5221" s="26"/>
      <c r="J5221" s="26"/>
      <c r="K5221" s="26"/>
      <c r="L5221" s="26"/>
      <c r="M5221" s="26"/>
      <c r="N5221" s="26">
        <v>144188</v>
      </c>
      <c r="O5221" s="26"/>
      <c r="P5221" s="26"/>
      <c r="Q5221" s="26"/>
      <c r="R5221" s="26"/>
      <c r="S5221" s="26"/>
      <c r="T5221" s="26"/>
    </row>
    <row r="5222" spans="1:20" x14ac:dyDescent="0.25">
      <c r="A5222" s="2" t="s">
        <v>4493</v>
      </c>
      <c r="B5222" s="37"/>
      <c r="C5222" s="35" t="s">
        <v>29</v>
      </c>
      <c r="D5222" s="33" t="s">
        <v>327</v>
      </c>
      <c r="E5222" s="35" t="s">
        <v>328</v>
      </c>
      <c r="F5222" s="10" t="s">
        <v>44</v>
      </c>
      <c r="G5222" s="18" t="s">
        <v>10</v>
      </c>
      <c r="H5222" s="26"/>
      <c r="I5222" s="26"/>
      <c r="J5222" s="26"/>
      <c r="K5222" s="26"/>
      <c r="L5222" s="26"/>
      <c r="M5222" s="26"/>
      <c r="N5222" s="26">
        <v>783214</v>
      </c>
      <c r="O5222" s="26"/>
      <c r="P5222" s="26"/>
      <c r="Q5222" s="26"/>
      <c r="R5222" s="26"/>
      <c r="S5222" s="26"/>
      <c r="T5222" s="26"/>
    </row>
    <row r="5223" spans="1:20" x14ac:dyDescent="0.25">
      <c r="A5223" s="2" t="s">
        <v>4493</v>
      </c>
      <c r="B5223" s="37"/>
      <c r="C5223" s="38"/>
      <c r="D5223" s="34"/>
      <c r="E5223" s="36"/>
      <c r="F5223" s="10" t="s">
        <v>47</v>
      </c>
      <c r="G5223" s="18" t="s">
        <v>10</v>
      </c>
      <c r="H5223" s="26"/>
      <c r="I5223" s="26"/>
      <c r="J5223" s="26"/>
      <c r="K5223" s="26"/>
      <c r="L5223" s="26"/>
      <c r="M5223" s="26"/>
      <c r="N5223" s="26">
        <v>148208</v>
      </c>
      <c r="O5223" s="26"/>
      <c r="P5223" s="26"/>
      <c r="Q5223" s="26"/>
      <c r="R5223" s="26"/>
      <c r="S5223" s="26"/>
      <c r="T5223" s="26"/>
    </row>
    <row r="5224" spans="1:20" x14ac:dyDescent="0.25">
      <c r="A5224" s="2" t="s">
        <v>4493</v>
      </c>
      <c r="B5224" s="37"/>
      <c r="C5224" s="38"/>
      <c r="D5224" s="10" t="s">
        <v>365</v>
      </c>
      <c r="E5224" s="18" t="s">
        <v>366</v>
      </c>
      <c r="F5224" s="10" t="s">
        <v>44</v>
      </c>
      <c r="G5224" s="18" t="s">
        <v>10</v>
      </c>
      <c r="H5224" s="26"/>
      <c r="I5224" s="26"/>
      <c r="J5224" s="26"/>
      <c r="K5224" s="26"/>
      <c r="L5224" s="26"/>
      <c r="M5224" s="26"/>
      <c r="N5224" s="26">
        <v>176765</v>
      </c>
      <c r="O5224" s="26"/>
      <c r="P5224" s="26"/>
      <c r="Q5224" s="26"/>
      <c r="R5224" s="26"/>
      <c r="S5224" s="26"/>
      <c r="T5224" s="26"/>
    </row>
    <row r="5225" spans="1:20" x14ac:dyDescent="0.25">
      <c r="A5225" s="2" t="s">
        <v>4493</v>
      </c>
      <c r="B5225" s="37"/>
      <c r="C5225" s="38"/>
      <c r="D5225" s="33" t="s">
        <v>498</v>
      </c>
      <c r="E5225" s="35" t="s">
        <v>499</v>
      </c>
      <c r="F5225" s="10" t="s">
        <v>44</v>
      </c>
      <c r="G5225" s="18" t="s">
        <v>10</v>
      </c>
      <c r="H5225" s="26"/>
      <c r="I5225" s="26"/>
      <c r="J5225" s="26"/>
      <c r="K5225" s="26"/>
      <c r="L5225" s="26"/>
      <c r="M5225" s="26"/>
      <c r="N5225" s="26">
        <v>4871079</v>
      </c>
      <c r="O5225" s="26"/>
      <c r="P5225" s="26"/>
      <c r="Q5225" s="26"/>
      <c r="R5225" s="26"/>
      <c r="S5225" s="26"/>
      <c r="T5225" s="26"/>
    </row>
    <row r="5226" spans="1:20" x14ac:dyDescent="0.25">
      <c r="A5226" s="2" t="s">
        <v>4493</v>
      </c>
      <c r="B5226" s="37"/>
      <c r="C5226" s="38"/>
      <c r="D5226" s="37"/>
      <c r="E5226" s="38"/>
      <c r="F5226" s="10" t="s">
        <v>47</v>
      </c>
      <c r="G5226" s="18" t="s">
        <v>10</v>
      </c>
      <c r="H5226" s="26"/>
      <c r="I5226" s="26"/>
      <c r="J5226" s="26"/>
      <c r="K5226" s="26"/>
      <c r="L5226" s="26"/>
      <c r="M5226" s="26"/>
      <c r="N5226" s="26">
        <v>397295</v>
      </c>
      <c r="O5226" s="26"/>
      <c r="P5226" s="26"/>
      <c r="Q5226" s="26"/>
      <c r="R5226" s="26"/>
      <c r="S5226" s="26"/>
      <c r="T5226" s="26"/>
    </row>
    <row r="5227" spans="1:20" x14ac:dyDescent="0.25">
      <c r="A5227" s="2" t="s">
        <v>4493</v>
      </c>
      <c r="B5227" s="37"/>
      <c r="C5227" s="38"/>
      <c r="D5227" s="37"/>
      <c r="E5227" s="38"/>
      <c r="F5227" s="10" t="s">
        <v>9</v>
      </c>
      <c r="G5227" s="18" t="s">
        <v>10</v>
      </c>
      <c r="H5227" s="26"/>
      <c r="I5227" s="26"/>
      <c r="J5227" s="26"/>
      <c r="K5227" s="26"/>
      <c r="L5227" s="26"/>
      <c r="M5227" s="26"/>
      <c r="N5227" s="26">
        <v>90900</v>
      </c>
      <c r="O5227" s="26"/>
      <c r="P5227" s="26"/>
      <c r="Q5227" s="26"/>
      <c r="R5227" s="26"/>
      <c r="S5227" s="26"/>
      <c r="T5227" s="26"/>
    </row>
    <row r="5228" spans="1:20" x14ac:dyDescent="0.25">
      <c r="A5228" s="2" t="s">
        <v>4493</v>
      </c>
      <c r="B5228" s="37"/>
      <c r="C5228" s="38"/>
      <c r="D5228" s="37"/>
      <c r="E5228" s="38"/>
      <c r="F5228" s="10" t="s">
        <v>18</v>
      </c>
      <c r="G5228" s="18" t="s">
        <v>10</v>
      </c>
      <c r="H5228" s="26"/>
      <c r="I5228" s="26"/>
      <c r="J5228" s="26"/>
      <c r="K5228" s="26"/>
      <c r="L5228" s="26"/>
      <c r="M5228" s="26"/>
      <c r="N5228" s="26">
        <v>64797</v>
      </c>
      <c r="O5228" s="26"/>
      <c r="P5228" s="26"/>
      <c r="Q5228" s="26"/>
      <c r="R5228" s="26"/>
      <c r="S5228" s="26"/>
      <c r="T5228" s="26"/>
    </row>
    <row r="5229" spans="1:20" x14ac:dyDescent="0.25">
      <c r="A5229" s="2" t="s">
        <v>4493</v>
      </c>
      <c r="B5229" s="37"/>
      <c r="C5229" s="38"/>
      <c r="D5229" s="37"/>
      <c r="E5229" s="38"/>
      <c r="F5229" s="10" t="s">
        <v>96</v>
      </c>
      <c r="G5229" s="18" t="s">
        <v>10</v>
      </c>
      <c r="H5229" s="26"/>
      <c r="I5229" s="26"/>
      <c r="J5229" s="26"/>
      <c r="K5229" s="26"/>
      <c r="L5229" s="26"/>
      <c r="M5229" s="26"/>
      <c r="N5229" s="26">
        <v>79135</v>
      </c>
      <c r="O5229" s="26"/>
      <c r="P5229" s="26"/>
      <c r="Q5229" s="26"/>
      <c r="R5229" s="26"/>
      <c r="S5229" s="26"/>
      <c r="T5229" s="26"/>
    </row>
    <row r="5230" spans="1:20" x14ac:dyDescent="0.25">
      <c r="A5230" s="2" t="s">
        <v>4493</v>
      </c>
      <c r="B5230" s="37"/>
      <c r="C5230" s="38"/>
      <c r="D5230" s="34"/>
      <c r="E5230" s="36"/>
      <c r="F5230" s="10" t="s">
        <v>39</v>
      </c>
      <c r="G5230" s="18" t="s">
        <v>10</v>
      </c>
      <c r="H5230" s="26"/>
      <c r="I5230" s="26"/>
      <c r="J5230" s="26"/>
      <c r="K5230" s="26"/>
      <c r="L5230" s="26"/>
      <c r="M5230" s="26"/>
      <c r="N5230" s="26">
        <v>752285</v>
      </c>
      <c r="O5230" s="26"/>
      <c r="P5230" s="26"/>
      <c r="Q5230" s="26"/>
      <c r="R5230" s="26"/>
      <c r="S5230" s="26"/>
      <c r="T5230" s="26"/>
    </row>
    <row r="5231" spans="1:20" x14ac:dyDescent="0.25">
      <c r="A5231" s="2" t="s">
        <v>4493</v>
      </c>
      <c r="B5231" s="37"/>
      <c r="C5231" s="38"/>
      <c r="D5231" s="33" t="s">
        <v>1038</v>
      </c>
      <c r="E5231" s="35" t="s">
        <v>1039</v>
      </c>
      <c r="F5231" s="10" t="s">
        <v>44</v>
      </c>
      <c r="G5231" s="18" t="s">
        <v>10</v>
      </c>
      <c r="H5231" s="26"/>
      <c r="I5231" s="26"/>
      <c r="J5231" s="26"/>
      <c r="K5231" s="26"/>
      <c r="L5231" s="26"/>
      <c r="M5231" s="26"/>
      <c r="N5231" s="26">
        <v>86820</v>
      </c>
      <c r="O5231" s="26"/>
      <c r="P5231" s="26"/>
      <c r="Q5231" s="26"/>
      <c r="R5231" s="26"/>
      <c r="S5231" s="26"/>
      <c r="T5231" s="26"/>
    </row>
    <row r="5232" spans="1:20" x14ac:dyDescent="0.25">
      <c r="A5232" s="2" t="s">
        <v>4493</v>
      </c>
      <c r="B5232" s="37"/>
      <c r="C5232" s="38"/>
      <c r="D5232" s="34"/>
      <c r="E5232" s="36"/>
      <c r="F5232" s="10" t="s">
        <v>47</v>
      </c>
      <c r="G5232" s="18" t="s">
        <v>10</v>
      </c>
      <c r="H5232" s="26"/>
      <c r="I5232" s="26"/>
      <c r="J5232" s="26"/>
      <c r="K5232" s="26"/>
      <c r="L5232" s="26"/>
      <c r="M5232" s="26"/>
      <c r="N5232" s="26">
        <v>14844</v>
      </c>
      <c r="O5232" s="26"/>
      <c r="P5232" s="26"/>
      <c r="Q5232" s="26"/>
      <c r="R5232" s="26"/>
      <c r="S5232" s="26"/>
      <c r="T5232" s="26"/>
    </row>
    <row r="5233" spans="1:20" x14ac:dyDescent="0.25">
      <c r="A5233" s="2" t="s">
        <v>4493</v>
      </c>
      <c r="B5233" s="37"/>
      <c r="C5233" s="38"/>
      <c r="D5233" s="33" t="s">
        <v>1174</v>
      </c>
      <c r="E5233" s="35" t="s">
        <v>1175</v>
      </c>
      <c r="F5233" s="10" t="s">
        <v>44</v>
      </c>
      <c r="G5233" s="18" t="s">
        <v>10</v>
      </c>
      <c r="H5233" s="26"/>
      <c r="I5233" s="26"/>
      <c r="J5233" s="26"/>
      <c r="K5233" s="26"/>
      <c r="L5233" s="26"/>
      <c r="M5233" s="26"/>
      <c r="N5233" s="26">
        <v>2319562</v>
      </c>
      <c r="O5233" s="26"/>
      <c r="P5233" s="26"/>
      <c r="Q5233" s="26"/>
      <c r="R5233" s="26"/>
      <c r="S5233" s="26"/>
      <c r="T5233" s="26"/>
    </row>
    <row r="5234" spans="1:20" x14ac:dyDescent="0.25">
      <c r="A5234" s="2" t="s">
        <v>4493</v>
      </c>
      <c r="B5234" s="37"/>
      <c r="C5234" s="38"/>
      <c r="D5234" s="34"/>
      <c r="E5234" s="36"/>
      <c r="F5234" s="10" t="s">
        <v>32</v>
      </c>
      <c r="G5234" s="18" t="s">
        <v>10</v>
      </c>
      <c r="H5234" s="26"/>
      <c r="I5234" s="26"/>
      <c r="J5234" s="26"/>
      <c r="K5234" s="26"/>
      <c r="L5234" s="26"/>
      <c r="M5234" s="26"/>
      <c r="N5234" s="26">
        <v>142607</v>
      </c>
      <c r="O5234" s="26"/>
      <c r="P5234" s="26"/>
      <c r="Q5234" s="26"/>
      <c r="R5234" s="26"/>
      <c r="S5234" s="26"/>
      <c r="T5234" s="26"/>
    </row>
    <row r="5235" spans="1:20" x14ac:dyDescent="0.25">
      <c r="A5235" s="2" t="s">
        <v>4493</v>
      </c>
      <c r="B5235" s="37"/>
      <c r="C5235" s="38"/>
      <c r="D5235" s="10" t="s">
        <v>1434</v>
      </c>
      <c r="E5235" s="18" t="s">
        <v>1435</v>
      </c>
      <c r="F5235" s="10" t="s">
        <v>44</v>
      </c>
      <c r="G5235" s="18" t="s">
        <v>10</v>
      </c>
      <c r="H5235" s="26"/>
      <c r="I5235" s="26"/>
      <c r="J5235" s="26"/>
      <c r="K5235" s="26"/>
      <c r="L5235" s="26"/>
      <c r="M5235" s="26"/>
      <c r="N5235" s="26">
        <v>319116</v>
      </c>
      <c r="O5235" s="26"/>
      <c r="P5235" s="26"/>
      <c r="Q5235" s="26"/>
      <c r="R5235" s="26"/>
      <c r="S5235" s="26"/>
      <c r="T5235" s="26"/>
    </row>
    <row r="5236" spans="1:20" x14ac:dyDescent="0.25">
      <c r="A5236" s="2" t="s">
        <v>4493</v>
      </c>
      <c r="B5236" s="37"/>
      <c r="C5236" s="38"/>
      <c r="D5236" s="33" t="s">
        <v>2193</v>
      </c>
      <c r="E5236" s="35" t="s">
        <v>2194</v>
      </c>
      <c r="F5236" s="10" t="s">
        <v>44</v>
      </c>
      <c r="G5236" s="18" t="s">
        <v>10</v>
      </c>
      <c r="H5236" s="26"/>
      <c r="I5236" s="26"/>
      <c r="J5236" s="26"/>
      <c r="K5236" s="26"/>
      <c r="L5236" s="26"/>
      <c r="M5236" s="26"/>
      <c r="N5236" s="26">
        <v>1191874</v>
      </c>
      <c r="O5236" s="26"/>
      <c r="P5236" s="26"/>
      <c r="Q5236" s="26"/>
      <c r="R5236" s="26"/>
      <c r="S5236" s="26"/>
      <c r="T5236" s="26"/>
    </row>
    <row r="5237" spans="1:20" x14ac:dyDescent="0.25">
      <c r="A5237" s="2" t="s">
        <v>4493</v>
      </c>
      <c r="B5237" s="37"/>
      <c r="C5237" s="36"/>
      <c r="D5237" s="34"/>
      <c r="E5237" s="36"/>
      <c r="F5237" s="10" t="s">
        <v>752</v>
      </c>
      <c r="G5237" s="18" t="s">
        <v>10</v>
      </c>
      <c r="H5237" s="26"/>
      <c r="I5237" s="26"/>
      <c r="J5237" s="26"/>
      <c r="K5237" s="26"/>
      <c r="L5237" s="26"/>
      <c r="M5237" s="26"/>
      <c r="N5237" s="26">
        <v>430700</v>
      </c>
      <c r="O5237" s="26"/>
      <c r="P5237" s="26"/>
      <c r="Q5237" s="26"/>
      <c r="R5237" s="26"/>
      <c r="S5237" s="26"/>
      <c r="T5237" s="26"/>
    </row>
    <row r="5238" spans="1:20" x14ac:dyDescent="0.25">
      <c r="A5238" s="2" t="s">
        <v>4493</v>
      </c>
      <c r="B5238" s="34"/>
      <c r="C5238" s="18" t="s">
        <v>79</v>
      </c>
      <c r="D5238" s="10" t="s">
        <v>2186</v>
      </c>
      <c r="E5238" s="18" t="s">
        <v>2187</v>
      </c>
      <c r="F5238" s="10" t="s">
        <v>32</v>
      </c>
      <c r="G5238" s="18" t="s">
        <v>10</v>
      </c>
      <c r="H5238" s="26"/>
      <c r="I5238" s="26"/>
      <c r="J5238" s="26"/>
      <c r="K5238" s="26"/>
      <c r="L5238" s="26"/>
      <c r="M5238" s="26"/>
      <c r="N5238" s="26"/>
      <c r="O5238" s="26">
        <v>13894421</v>
      </c>
      <c r="P5238" s="26"/>
      <c r="Q5238" s="26"/>
      <c r="R5238" s="26"/>
      <c r="S5238" s="26"/>
      <c r="T5238" s="26"/>
    </row>
    <row r="5239" spans="1:20" x14ac:dyDescent="0.25">
      <c r="A5239" s="2" t="s">
        <v>4493</v>
      </c>
      <c r="B5239" s="10" t="s">
        <v>2195</v>
      </c>
      <c r="C5239" s="10"/>
      <c r="D5239" s="10"/>
      <c r="E5239" s="10"/>
      <c r="F5239" s="10"/>
      <c r="G5239" s="10"/>
      <c r="H5239" s="27"/>
      <c r="I5239" s="27"/>
      <c r="J5239" s="27"/>
      <c r="K5239" s="27"/>
      <c r="L5239" s="27"/>
      <c r="M5239" s="27"/>
      <c r="N5239" s="27">
        <f>SUM(N5218:N5238)</f>
        <v>13894421</v>
      </c>
      <c r="O5239" s="27">
        <f>SUM(O5218:O5238)</f>
        <v>13894421</v>
      </c>
      <c r="P5239" s="27"/>
      <c r="Q5239" s="27"/>
      <c r="R5239" s="27"/>
      <c r="S5239" s="27"/>
      <c r="T5239" s="27"/>
    </row>
    <row r="5240" spans="1:20" x14ac:dyDescent="0.25">
      <c r="A5240" s="2" t="s">
        <v>4493</v>
      </c>
      <c r="B5240" s="33">
        <v>9152203</v>
      </c>
      <c r="C5240" s="35" t="s">
        <v>29</v>
      </c>
      <c r="D5240" s="33" t="s">
        <v>498</v>
      </c>
      <c r="E5240" s="35" t="s">
        <v>499</v>
      </c>
      <c r="F5240" s="10" t="s">
        <v>44</v>
      </c>
      <c r="G5240" s="18" t="s">
        <v>10</v>
      </c>
      <c r="H5240" s="26"/>
      <c r="I5240" s="26"/>
      <c r="J5240" s="26"/>
      <c r="K5240" s="26"/>
      <c r="L5240" s="26"/>
      <c r="M5240" s="26"/>
      <c r="N5240" s="26">
        <v>272300</v>
      </c>
      <c r="O5240" s="26"/>
      <c r="P5240" s="26"/>
      <c r="Q5240" s="26"/>
      <c r="R5240" s="26"/>
      <c r="S5240" s="26"/>
      <c r="T5240" s="26"/>
    </row>
    <row r="5241" spans="1:20" x14ac:dyDescent="0.25">
      <c r="A5241" s="2" t="s">
        <v>4493</v>
      </c>
      <c r="B5241" s="34"/>
      <c r="C5241" s="36"/>
      <c r="D5241" s="34"/>
      <c r="E5241" s="36"/>
      <c r="F5241" s="10" t="s">
        <v>347</v>
      </c>
      <c r="G5241" s="18" t="s">
        <v>10</v>
      </c>
      <c r="H5241" s="26"/>
      <c r="I5241" s="26"/>
      <c r="J5241" s="26"/>
      <c r="K5241" s="26"/>
      <c r="L5241" s="26"/>
      <c r="M5241" s="26"/>
      <c r="N5241" s="26"/>
      <c r="O5241" s="26">
        <v>272300</v>
      </c>
      <c r="P5241" s="26"/>
      <c r="Q5241" s="26"/>
      <c r="R5241" s="26"/>
      <c r="S5241" s="26"/>
      <c r="T5241" s="26"/>
    </row>
    <row r="5242" spans="1:20" x14ac:dyDescent="0.25">
      <c r="A5242" s="2" t="s">
        <v>4493</v>
      </c>
      <c r="B5242" s="10" t="s">
        <v>2196</v>
      </c>
      <c r="C5242" s="10"/>
      <c r="D5242" s="10"/>
      <c r="E5242" s="10"/>
      <c r="F5242" s="10"/>
      <c r="G5242" s="10"/>
      <c r="H5242" s="27"/>
      <c r="I5242" s="27"/>
      <c r="J5242" s="27"/>
      <c r="K5242" s="27"/>
      <c r="L5242" s="27"/>
      <c r="M5242" s="27"/>
      <c r="N5242" s="27">
        <f>+N5240</f>
        <v>272300</v>
      </c>
      <c r="O5242" s="27">
        <f>+O5241</f>
        <v>272300</v>
      </c>
      <c r="P5242" s="27"/>
      <c r="Q5242" s="27"/>
      <c r="R5242" s="27"/>
      <c r="S5242" s="27"/>
      <c r="T5242" s="27"/>
    </row>
    <row r="5243" spans="1:20" x14ac:dyDescent="0.25">
      <c r="A5243" s="2" t="s">
        <v>4493</v>
      </c>
      <c r="B5243" s="33">
        <v>9257817</v>
      </c>
      <c r="C5243" s="35" t="s">
        <v>69</v>
      </c>
      <c r="D5243" s="33" t="s">
        <v>300</v>
      </c>
      <c r="E5243" s="35" t="s">
        <v>301</v>
      </c>
      <c r="F5243" s="10" t="s">
        <v>44</v>
      </c>
      <c r="G5243" s="18" t="s">
        <v>10</v>
      </c>
      <c r="H5243" s="26"/>
      <c r="I5243" s="26"/>
      <c r="J5243" s="26"/>
      <c r="K5243" s="26"/>
      <c r="L5243" s="26"/>
      <c r="M5243" s="26"/>
      <c r="N5243" s="26">
        <v>196890</v>
      </c>
      <c r="O5243" s="26"/>
      <c r="P5243" s="26"/>
      <c r="Q5243" s="26"/>
      <c r="R5243" s="26"/>
      <c r="S5243" s="26"/>
      <c r="T5243" s="26"/>
    </row>
    <row r="5244" spans="1:20" x14ac:dyDescent="0.25">
      <c r="A5244" s="2" t="s">
        <v>4493</v>
      </c>
      <c r="B5244" s="37"/>
      <c r="C5244" s="38"/>
      <c r="D5244" s="37"/>
      <c r="E5244" s="38"/>
      <c r="F5244" s="10" t="s">
        <v>47</v>
      </c>
      <c r="G5244" s="18" t="s">
        <v>10</v>
      </c>
      <c r="H5244" s="26"/>
      <c r="I5244" s="26"/>
      <c r="J5244" s="26"/>
      <c r="K5244" s="26"/>
      <c r="L5244" s="26"/>
      <c r="M5244" s="26"/>
      <c r="N5244" s="26">
        <v>106398</v>
      </c>
      <c r="O5244" s="26"/>
      <c r="P5244" s="26"/>
      <c r="Q5244" s="26"/>
      <c r="R5244" s="26"/>
      <c r="S5244" s="26"/>
      <c r="T5244" s="26"/>
    </row>
    <row r="5245" spans="1:20" x14ac:dyDescent="0.25">
      <c r="A5245" s="2" t="s">
        <v>4493</v>
      </c>
      <c r="B5245" s="37"/>
      <c r="C5245" s="36"/>
      <c r="D5245" s="34"/>
      <c r="E5245" s="36"/>
      <c r="F5245" s="10" t="s">
        <v>194</v>
      </c>
      <c r="G5245" s="18" t="s">
        <v>10</v>
      </c>
      <c r="H5245" s="26"/>
      <c r="I5245" s="26"/>
      <c r="J5245" s="26"/>
      <c r="K5245" s="26"/>
      <c r="L5245" s="26"/>
      <c r="M5245" s="26"/>
      <c r="N5245" s="26">
        <v>60000</v>
      </c>
      <c r="O5245" s="26"/>
      <c r="P5245" s="26"/>
      <c r="Q5245" s="26"/>
      <c r="R5245" s="26"/>
      <c r="S5245" s="26"/>
      <c r="T5245" s="26"/>
    </row>
    <row r="5246" spans="1:20" x14ac:dyDescent="0.25">
      <c r="A5246" s="2" t="s">
        <v>4493</v>
      </c>
      <c r="B5246" s="34"/>
      <c r="C5246" s="18" t="s">
        <v>361</v>
      </c>
      <c r="D5246" s="10" t="s">
        <v>2197</v>
      </c>
      <c r="E5246" s="18" t="s">
        <v>2198</v>
      </c>
      <c r="F5246" s="10" t="s">
        <v>138</v>
      </c>
      <c r="G5246" s="18" t="s">
        <v>10</v>
      </c>
      <c r="H5246" s="26"/>
      <c r="I5246" s="26"/>
      <c r="J5246" s="26"/>
      <c r="K5246" s="26"/>
      <c r="L5246" s="26"/>
      <c r="M5246" s="26"/>
      <c r="N5246" s="26"/>
      <c r="O5246" s="26">
        <v>363288</v>
      </c>
      <c r="P5246" s="26"/>
      <c r="Q5246" s="26"/>
      <c r="R5246" s="26"/>
      <c r="S5246" s="26"/>
      <c r="T5246" s="26"/>
    </row>
    <row r="5247" spans="1:20" x14ac:dyDescent="0.25">
      <c r="A5247" s="2" t="s">
        <v>4493</v>
      </c>
      <c r="B5247" s="10" t="s">
        <v>2199</v>
      </c>
      <c r="C5247" s="10"/>
      <c r="D5247" s="10"/>
      <c r="E5247" s="10"/>
      <c r="F5247" s="10"/>
      <c r="G5247" s="10"/>
      <c r="H5247" s="27"/>
      <c r="I5247" s="27"/>
      <c r="J5247" s="27"/>
      <c r="K5247" s="27"/>
      <c r="L5247" s="27"/>
      <c r="M5247" s="27"/>
      <c r="N5247" s="27">
        <f>SUM(N5243:N5246)</f>
        <v>363288</v>
      </c>
      <c r="O5247" s="27">
        <f>SUM(O5243:O5246)</f>
        <v>363288</v>
      </c>
      <c r="P5247" s="27"/>
      <c r="Q5247" s="27"/>
      <c r="R5247" s="27"/>
      <c r="S5247" s="27"/>
      <c r="T5247" s="27"/>
    </row>
    <row r="5248" spans="1:20" x14ac:dyDescent="0.25">
      <c r="A5248" s="2" t="s">
        <v>4493</v>
      </c>
      <c r="B5248" s="33">
        <v>9257414</v>
      </c>
      <c r="C5248" s="18" t="s">
        <v>361</v>
      </c>
      <c r="D5248" s="10" t="s">
        <v>2197</v>
      </c>
      <c r="E5248" s="18" t="s">
        <v>2198</v>
      </c>
      <c r="F5248" s="10" t="s">
        <v>138</v>
      </c>
      <c r="G5248" s="18" t="s">
        <v>10</v>
      </c>
      <c r="H5248" s="26"/>
      <c r="I5248" s="26"/>
      <c r="J5248" s="26"/>
      <c r="K5248" s="26"/>
      <c r="L5248" s="26"/>
      <c r="M5248" s="26"/>
      <c r="N5248" s="26"/>
      <c r="O5248" s="26">
        <v>3013486</v>
      </c>
      <c r="P5248" s="26"/>
      <c r="Q5248" s="26"/>
      <c r="R5248" s="26"/>
      <c r="S5248" s="26"/>
      <c r="T5248" s="26"/>
    </row>
    <row r="5249" spans="1:20" x14ac:dyDescent="0.25">
      <c r="A5249" s="2" t="s">
        <v>4493</v>
      </c>
      <c r="B5249" s="37"/>
      <c r="C5249" s="35" t="s">
        <v>612</v>
      </c>
      <c r="D5249" s="33" t="s">
        <v>613</v>
      </c>
      <c r="E5249" s="35" t="s">
        <v>614</v>
      </c>
      <c r="F5249" s="10" t="s">
        <v>417</v>
      </c>
      <c r="G5249" s="18" t="s">
        <v>10</v>
      </c>
      <c r="H5249" s="26"/>
      <c r="I5249" s="26"/>
      <c r="J5249" s="26"/>
      <c r="K5249" s="26"/>
      <c r="L5249" s="26"/>
      <c r="M5249" s="26"/>
      <c r="N5249" s="26">
        <v>314060</v>
      </c>
      <c r="O5249" s="26"/>
      <c r="P5249" s="26"/>
      <c r="Q5249" s="26"/>
      <c r="R5249" s="26"/>
      <c r="S5249" s="26"/>
      <c r="T5249" s="26"/>
    </row>
    <row r="5250" spans="1:20" x14ac:dyDescent="0.25">
      <c r="A5250" s="2" t="s">
        <v>4493</v>
      </c>
      <c r="B5250" s="37"/>
      <c r="C5250" s="38"/>
      <c r="D5250" s="37"/>
      <c r="E5250" s="38"/>
      <c r="F5250" s="10" t="s">
        <v>24</v>
      </c>
      <c r="G5250" s="18" t="s">
        <v>10</v>
      </c>
      <c r="H5250" s="26"/>
      <c r="I5250" s="26"/>
      <c r="J5250" s="26"/>
      <c r="K5250" s="26"/>
      <c r="L5250" s="26"/>
      <c r="M5250" s="26"/>
      <c r="N5250" s="26">
        <v>175450</v>
      </c>
      <c r="O5250" s="26"/>
      <c r="P5250" s="26"/>
      <c r="Q5250" s="26"/>
      <c r="R5250" s="26"/>
      <c r="S5250" s="26"/>
      <c r="T5250" s="26"/>
    </row>
    <row r="5251" spans="1:20" x14ac:dyDescent="0.25">
      <c r="A5251" s="2" t="s">
        <v>4493</v>
      </c>
      <c r="B5251" s="37"/>
      <c r="C5251" s="38"/>
      <c r="D5251" s="34"/>
      <c r="E5251" s="36"/>
      <c r="F5251" s="10" t="s">
        <v>615</v>
      </c>
      <c r="G5251" s="18" t="s">
        <v>10</v>
      </c>
      <c r="H5251" s="26"/>
      <c r="I5251" s="26"/>
      <c r="J5251" s="26"/>
      <c r="K5251" s="26"/>
      <c r="L5251" s="26"/>
      <c r="M5251" s="26"/>
      <c r="N5251" s="26">
        <v>80310</v>
      </c>
      <c r="O5251" s="26"/>
      <c r="P5251" s="26"/>
      <c r="Q5251" s="26"/>
      <c r="R5251" s="26"/>
      <c r="S5251" s="26"/>
      <c r="T5251" s="26"/>
    </row>
    <row r="5252" spans="1:20" x14ac:dyDescent="0.25">
      <c r="A5252" s="2" t="s">
        <v>4493</v>
      </c>
      <c r="B5252" s="37"/>
      <c r="C5252" s="38"/>
      <c r="D5252" s="33" t="s">
        <v>683</v>
      </c>
      <c r="E5252" s="35" t="s">
        <v>684</v>
      </c>
      <c r="F5252" s="10" t="s">
        <v>44</v>
      </c>
      <c r="G5252" s="18" t="s">
        <v>10</v>
      </c>
      <c r="H5252" s="26"/>
      <c r="I5252" s="26"/>
      <c r="J5252" s="26"/>
      <c r="K5252" s="26"/>
      <c r="L5252" s="26"/>
      <c r="M5252" s="26"/>
      <c r="N5252" s="26">
        <v>395670</v>
      </c>
      <c r="O5252" s="26"/>
      <c r="P5252" s="26"/>
      <c r="Q5252" s="26"/>
      <c r="R5252" s="26"/>
      <c r="S5252" s="26"/>
      <c r="T5252" s="26"/>
    </row>
    <row r="5253" spans="1:20" x14ac:dyDescent="0.25">
      <c r="A5253" s="2" t="s">
        <v>4493</v>
      </c>
      <c r="B5253" s="37"/>
      <c r="C5253" s="38"/>
      <c r="D5253" s="37"/>
      <c r="E5253" s="38"/>
      <c r="F5253" s="10" t="s">
        <v>47</v>
      </c>
      <c r="G5253" s="18" t="s">
        <v>10</v>
      </c>
      <c r="H5253" s="26"/>
      <c r="I5253" s="26"/>
      <c r="J5253" s="26"/>
      <c r="K5253" s="26"/>
      <c r="L5253" s="26"/>
      <c r="M5253" s="26"/>
      <c r="N5253" s="26">
        <v>252426</v>
      </c>
      <c r="O5253" s="26"/>
      <c r="P5253" s="26"/>
      <c r="Q5253" s="26"/>
      <c r="R5253" s="26"/>
      <c r="S5253" s="26"/>
      <c r="T5253" s="26"/>
    </row>
    <row r="5254" spans="1:20" x14ac:dyDescent="0.25">
      <c r="A5254" s="2" t="s">
        <v>4493</v>
      </c>
      <c r="B5254" s="37"/>
      <c r="C5254" s="38"/>
      <c r="D5254" s="37"/>
      <c r="E5254" s="38"/>
      <c r="F5254" s="10" t="s">
        <v>18</v>
      </c>
      <c r="G5254" s="18" t="s">
        <v>10</v>
      </c>
      <c r="H5254" s="26"/>
      <c r="I5254" s="26"/>
      <c r="J5254" s="26"/>
      <c r="K5254" s="26"/>
      <c r="L5254" s="26"/>
      <c r="M5254" s="26"/>
      <c r="N5254" s="26">
        <v>120081</v>
      </c>
      <c r="O5254" s="26"/>
      <c r="P5254" s="26"/>
      <c r="Q5254" s="26"/>
      <c r="R5254" s="26"/>
      <c r="S5254" s="26"/>
      <c r="T5254" s="26"/>
    </row>
    <row r="5255" spans="1:20" x14ac:dyDescent="0.25">
      <c r="A5255" s="2" t="s">
        <v>4493</v>
      </c>
      <c r="B5255" s="37"/>
      <c r="C5255" s="38"/>
      <c r="D5255" s="37"/>
      <c r="E5255" s="38"/>
      <c r="F5255" s="10" t="s">
        <v>417</v>
      </c>
      <c r="G5255" s="18" t="s">
        <v>10</v>
      </c>
      <c r="H5255" s="26"/>
      <c r="I5255" s="26"/>
      <c r="J5255" s="26"/>
      <c r="K5255" s="26"/>
      <c r="L5255" s="26"/>
      <c r="M5255" s="26"/>
      <c r="N5255" s="26">
        <v>1500485</v>
      </c>
      <c r="O5255" s="26"/>
      <c r="P5255" s="26"/>
      <c r="Q5255" s="26"/>
      <c r="R5255" s="26"/>
      <c r="S5255" s="26"/>
      <c r="T5255" s="26"/>
    </row>
    <row r="5256" spans="1:20" x14ac:dyDescent="0.25">
      <c r="A5256" s="2" t="s">
        <v>4493</v>
      </c>
      <c r="B5256" s="34"/>
      <c r="C5256" s="36"/>
      <c r="D5256" s="34"/>
      <c r="E5256" s="36"/>
      <c r="F5256" s="10" t="s">
        <v>298</v>
      </c>
      <c r="G5256" s="18" t="s">
        <v>10</v>
      </c>
      <c r="H5256" s="26"/>
      <c r="I5256" s="26"/>
      <c r="J5256" s="26"/>
      <c r="K5256" s="26"/>
      <c r="L5256" s="26"/>
      <c r="M5256" s="26"/>
      <c r="N5256" s="26">
        <v>175004</v>
      </c>
      <c r="O5256" s="26"/>
      <c r="P5256" s="26"/>
      <c r="Q5256" s="26"/>
      <c r="R5256" s="26"/>
      <c r="S5256" s="26"/>
      <c r="T5256" s="26"/>
    </row>
    <row r="5257" spans="1:20" x14ac:dyDescent="0.25">
      <c r="A5257" s="2" t="s">
        <v>4493</v>
      </c>
      <c r="B5257" s="10" t="s">
        <v>2200</v>
      </c>
      <c r="C5257" s="10"/>
      <c r="D5257" s="10"/>
      <c r="E5257" s="10"/>
      <c r="F5257" s="10"/>
      <c r="G5257" s="10"/>
      <c r="H5257" s="27"/>
      <c r="I5257" s="27"/>
      <c r="J5257" s="27"/>
      <c r="K5257" s="27"/>
      <c r="L5257" s="27"/>
      <c r="M5257" s="27"/>
      <c r="N5257" s="27">
        <f>SUM(N5248:N5256)</f>
        <v>3013486</v>
      </c>
      <c r="O5257" s="27">
        <f>SUM(O5248:O5256)</f>
        <v>3013486</v>
      </c>
      <c r="P5257" s="27"/>
      <c r="Q5257" s="27"/>
      <c r="R5257" s="27"/>
      <c r="S5257" s="27"/>
      <c r="T5257" s="27"/>
    </row>
    <row r="5258" spans="1:20" x14ac:dyDescent="0.25">
      <c r="A5258" s="2" t="s">
        <v>4493</v>
      </c>
      <c r="B5258" s="33">
        <v>9259101</v>
      </c>
      <c r="C5258" s="35" t="s">
        <v>211</v>
      </c>
      <c r="D5258" s="33" t="s">
        <v>1397</v>
      </c>
      <c r="E5258" s="35" t="s">
        <v>1398</v>
      </c>
      <c r="F5258" s="10" t="s">
        <v>14</v>
      </c>
      <c r="G5258" s="18" t="s">
        <v>10</v>
      </c>
      <c r="H5258" s="26"/>
      <c r="I5258" s="26"/>
      <c r="J5258" s="26"/>
      <c r="K5258" s="26"/>
      <c r="L5258" s="26"/>
      <c r="M5258" s="26"/>
      <c r="N5258" s="26">
        <v>114119</v>
      </c>
      <c r="O5258" s="26"/>
      <c r="P5258" s="26"/>
      <c r="Q5258" s="26"/>
      <c r="R5258" s="26"/>
      <c r="S5258" s="26"/>
      <c r="T5258" s="26"/>
    </row>
    <row r="5259" spans="1:20" x14ac:dyDescent="0.25">
      <c r="A5259" s="2" t="s">
        <v>4493</v>
      </c>
      <c r="B5259" s="37"/>
      <c r="C5259" s="38"/>
      <c r="D5259" s="37"/>
      <c r="E5259" s="38"/>
      <c r="F5259" s="10" t="s">
        <v>16</v>
      </c>
      <c r="G5259" s="18" t="s">
        <v>10</v>
      </c>
      <c r="H5259" s="26"/>
      <c r="I5259" s="26"/>
      <c r="J5259" s="26"/>
      <c r="K5259" s="26"/>
      <c r="L5259" s="26"/>
      <c r="M5259" s="26"/>
      <c r="N5259" s="26">
        <v>119910</v>
      </c>
      <c r="O5259" s="26"/>
      <c r="P5259" s="26"/>
      <c r="Q5259" s="26"/>
      <c r="R5259" s="26"/>
      <c r="S5259" s="26"/>
      <c r="T5259" s="26"/>
    </row>
    <row r="5260" spans="1:20" x14ac:dyDescent="0.25">
      <c r="A5260" s="2" t="s">
        <v>4493</v>
      </c>
      <c r="B5260" s="37"/>
      <c r="C5260" s="38"/>
      <c r="D5260" s="37"/>
      <c r="E5260" s="38"/>
      <c r="F5260" s="10" t="s">
        <v>82</v>
      </c>
      <c r="G5260" s="18" t="s">
        <v>10</v>
      </c>
      <c r="H5260" s="26"/>
      <c r="I5260" s="26"/>
      <c r="J5260" s="26"/>
      <c r="K5260" s="26"/>
      <c r="L5260" s="26"/>
      <c r="M5260" s="26"/>
      <c r="N5260" s="26">
        <v>71972</v>
      </c>
      <c r="O5260" s="26"/>
      <c r="P5260" s="26"/>
      <c r="Q5260" s="26"/>
      <c r="R5260" s="26"/>
      <c r="S5260" s="26"/>
      <c r="T5260" s="26"/>
    </row>
    <row r="5261" spans="1:20" x14ac:dyDescent="0.25">
      <c r="A5261" s="2" t="s">
        <v>4493</v>
      </c>
      <c r="B5261" s="37"/>
      <c r="C5261" s="36"/>
      <c r="D5261" s="34"/>
      <c r="E5261" s="36"/>
      <c r="F5261" s="10" t="s">
        <v>188</v>
      </c>
      <c r="G5261" s="18" t="s">
        <v>10</v>
      </c>
      <c r="H5261" s="26"/>
      <c r="I5261" s="26"/>
      <c r="J5261" s="26"/>
      <c r="K5261" s="26"/>
      <c r="L5261" s="26"/>
      <c r="M5261" s="26"/>
      <c r="N5261" s="26">
        <v>126345</v>
      </c>
      <c r="O5261" s="26"/>
      <c r="P5261" s="26"/>
      <c r="Q5261" s="26"/>
      <c r="R5261" s="26"/>
      <c r="S5261" s="26"/>
      <c r="T5261" s="26"/>
    </row>
    <row r="5262" spans="1:20" x14ac:dyDescent="0.25">
      <c r="A5262" s="2" t="s">
        <v>4493</v>
      </c>
      <c r="B5262" s="34"/>
      <c r="C5262" s="18" t="s">
        <v>361</v>
      </c>
      <c r="D5262" s="10" t="s">
        <v>2197</v>
      </c>
      <c r="E5262" s="18" t="s">
        <v>2198</v>
      </c>
      <c r="F5262" s="10" t="s">
        <v>138</v>
      </c>
      <c r="G5262" s="18" t="s">
        <v>10</v>
      </c>
      <c r="H5262" s="26"/>
      <c r="I5262" s="26"/>
      <c r="J5262" s="26"/>
      <c r="K5262" s="26"/>
      <c r="L5262" s="26"/>
      <c r="M5262" s="26"/>
      <c r="N5262" s="26"/>
      <c r="O5262" s="26">
        <v>432346</v>
      </c>
      <c r="P5262" s="26"/>
      <c r="Q5262" s="26"/>
      <c r="R5262" s="26"/>
      <c r="S5262" s="26"/>
      <c r="T5262" s="26"/>
    </row>
    <row r="5263" spans="1:20" x14ac:dyDescent="0.25">
      <c r="A5263" s="2" t="s">
        <v>4493</v>
      </c>
      <c r="B5263" s="10" t="s">
        <v>2201</v>
      </c>
      <c r="C5263" s="10"/>
      <c r="D5263" s="10"/>
      <c r="E5263" s="10"/>
      <c r="F5263" s="10"/>
      <c r="G5263" s="10"/>
      <c r="H5263" s="27"/>
      <c r="I5263" s="27"/>
      <c r="J5263" s="27"/>
      <c r="K5263" s="27"/>
      <c r="L5263" s="27"/>
      <c r="M5263" s="27"/>
      <c r="N5263" s="27">
        <f>SUM(N5258:N5262)</f>
        <v>432346</v>
      </c>
      <c r="O5263" s="27">
        <f>SUM(O5258:O5262)</f>
        <v>432346</v>
      </c>
      <c r="P5263" s="27"/>
      <c r="Q5263" s="27"/>
      <c r="R5263" s="27"/>
      <c r="S5263" s="27"/>
      <c r="T5263" s="27"/>
    </row>
    <row r="5264" spans="1:20" x14ac:dyDescent="0.25">
      <c r="A5264" s="2" t="s">
        <v>4493</v>
      </c>
      <c r="B5264" s="33">
        <v>9259184</v>
      </c>
      <c r="C5264" s="35" t="s">
        <v>98</v>
      </c>
      <c r="D5264" s="33" t="s">
        <v>716</v>
      </c>
      <c r="E5264" s="35" t="s">
        <v>717</v>
      </c>
      <c r="F5264" s="10" t="s">
        <v>44</v>
      </c>
      <c r="G5264" s="18" t="s">
        <v>10</v>
      </c>
      <c r="H5264" s="26"/>
      <c r="I5264" s="26"/>
      <c r="J5264" s="26"/>
      <c r="K5264" s="26"/>
      <c r="L5264" s="26"/>
      <c r="M5264" s="26"/>
      <c r="N5264" s="26">
        <v>780430</v>
      </c>
      <c r="O5264" s="26"/>
      <c r="P5264" s="26"/>
      <c r="Q5264" s="26"/>
      <c r="R5264" s="26"/>
      <c r="S5264" s="26"/>
      <c r="T5264" s="26"/>
    </row>
    <row r="5265" spans="1:20" x14ac:dyDescent="0.25">
      <c r="A5265" s="2" t="s">
        <v>4493</v>
      </c>
      <c r="B5265" s="37"/>
      <c r="C5265" s="38"/>
      <c r="D5265" s="37"/>
      <c r="E5265" s="38"/>
      <c r="F5265" s="10" t="s">
        <v>129</v>
      </c>
      <c r="G5265" s="18" t="s">
        <v>10</v>
      </c>
      <c r="H5265" s="26"/>
      <c r="I5265" s="26"/>
      <c r="J5265" s="26"/>
      <c r="K5265" s="26"/>
      <c r="L5265" s="26"/>
      <c r="M5265" s="26"/>
      <c r="N5265" s="26">
        <v>69750</v>
      </c>
      <c r="O5265" s="26"/>
      <c r="P5265" s="26"/>
      <c r="Q5265" s="26"/>
      <c r="R5265" s="26"/>
      <c r="S5265" s="26"/>
      <c r="T5265" s="26"/>
    </row>
    <row r="5266" spans="1:20" x14ac:dyDescent="0.25">
      <c r="A5266" s="2" t="s">
        <v>4493</v>
      </c>
      <c r="B5266" s="37"/>
      <c r="C5266" s="38"/>
      <c r="D5266" s="34"/>
      <c r="E5266" s="36"/>
      <c r="F5266" s="10" t="s">
        <v>96</v>
      </c>
      <c r="G5266" s="18" t="s">
        <v>10</v>
      </c>
      <c r="H5266" s="26"/>
      <c r="I5266" s="26"/>
      <c r="J5266" s="26"/>
      <c r="K5266" s="26"/>
      <c r="L5266" s="26"/>
      <c r="M5266" s="26"/>
      <c r="N5266" s="26">
        <v>220000</v>
      </c>
      <c r="O5266" s="26"/>
      <c r="P5266" s="26"/>
      <c r="Q5266" s="26"/>
      <c r="R5266" s="26"/>
      <c r="S5266" s="26"/>
      <c r="T5266" s="26"/>
    </row>
    <row r="5267" spans="1:20" x14ac:dyDescent="0.25">
      <c r="A5267" s="2" t="s">
        <v>4493</v>
      </c>
      <c r="B5267" s="37"/>
      <c r="C5267" s="38"/>
      <c r="D5267" s="33" t="s">
        <v>1163</v>
      </c>
      <c r="E5267" s="35" t="s">
        <v>1164</v>
      </c>
      <c r="F5267" s="10" t="s">
        <v>44</v>
      </c>
      <c r="G5267" s="18" t="s">
        <v>10</v>
      </c>
      <c r="H5267" s="26"/>
      <c r="I5267" s="26"/>
      <c r="J5267" s="26"/>
      <c r="K5267" s="26"/>
      <c r="L5267" s="26"/>
      <c r="M5267" s="26"/>
      <c r="N5267" s="26">
        <v>380935</v>
      </c>
      <c r="O5267" s="26"/>
      <c r="P5267" s="26"/>
      <c r="Q5267" s="26"/>
      <c r="R5267" s="26"/>
      <c r="S5267" s="26"/>
      <c r="T5267" s="26"/>
    </row>
    <row r="5268" spans="1:20" x14ac:dyDescent="0.25">
      <c r="A5268" s="2" t="s">
        <v>4493</v>
      </c>
      <c r="B5268" s="37"/>
      <c r="C5268" s="38"/>
      <c r="D5268" s="37"/>
      <c r="E5268" s="38"/>
      <c r="F5268" s="10" t="s">
        <v>47</v>
      </c>
      <c r="G5268" s="18" t="s">
        <v>10</v>
      </c>
      <c r="H5268" s="26"/>
      <c r="I5268" s="26"/>
      <c r="J5268" s="26"/>
      <c r="K5268" s="26"/>
      <c r="L5268" s="26"/>
      <c r="M5268" s="26"/>
      <c r="N5268" s="26">
        <v>98210</v>
      </c>
      <c r="O5268" s="26"/>
      <c r="P5268" s="26"/>
      <c r="Q5268" s="26"/>
      <c r="R5268" s="26"/>
      <c r="S5268" s="26"/>
      <c r="T5268" s="26"/>
    </row>
    <row r="5269" spans="1:20" x14ac:dyDescent="0.25">
      <c r="A5269" s="2" t="s">
        <v>4493</v>
      </c>
      <c r="B5269" s="37"/>
      <c r="C5269" s="38"/>
      <c r="D5269" s="37"/>
      <c r="E5269" s="38"/>
      <c r="F5269" s="10" t="s">
        <v>20</v>
      </c>
      <c r="G5269" s="18" t="s">
        <v>10</v>
      </c>
      <c r="H5269" s="26"/>
      <c r="I5269" s="26"/>
      <c r="J5269" s="26"/>
      <c r="K5269" s="26"/>
      <c r="L5269" s="26"/>
      <c r="M5269" s="26"/>
      <c r="N5269" s="26">
        <v>110400</v>
      </c>
      <c r="O5269" s="26"/>
      <c r="P5269" s="26"/>
      <c r="Q5269" s="26"/>
      <c r="R5269" s="26"/>
      <c r="S5269" s="26"/>
      <c r="T5269" s="26"/>
    </row>
    <row r="5270" spans="1:20" x14ac:dyDescent="0.25">
      <c r="A5270" s="2" t="s">
        <v>4493</v>
      </c>
      <c r="B5270" s="37"/>
      <c r="C5270" s="38"/>
      <c r="D5270" s="37"/>
      <c r="E5270" s="38"/>
      <c r="F5270" s="10" t="s">
        <v>22</v>
      </c>
      <c r="G5270" s="18" t="s">
        <v>10</v>
      </c>
      <c r="H5270" s="26"/>
      <c r="I5270" s="26"/>
      <c r="J5270" s="26"/>
      <c r="K5270" s="26"/>
      <c r="L5270" s="26"/>
      <c r="M5270" s="26"/>
      <c r="N5270" s="26">
        <v>55921</v>
      </c>
      <c r="O5270" s="26"/>
      <c r="P5270" s="26"/>
      <c r="Q5270" s="26"/>
      <c r="R5270" s="26"/>
      <c r="S5270" s="26"/>
      <c r="T5270" s="26"/>
    </row>
    <row r="5271" spans="1:20" x14ac:dyDescent="0.25">
      <c r="A5271" s="2" t="s">
        <v>4493</v>
      </c>
      <c r="B5271" s="37"/>
      <c r="C5271" s="36"/>
      <c r="D5271" s="34"/>
      <c r="E5271" s="36"/>
      <c r="F5271" s="10" t="s">
        <v>180</v>
      </c>
      <c r="G5271" s="18" t="s">
        <v>10</v>
      </c>
      <c r="H5271" s="26"/>
      <c r="I5271" s="26"/>
      <c r="J5271" s="26"/>
      <c r="K5271" s="26"/>
      <c r="L5271" s="26"/>
      <c r="M5271" s="26"/>
      <c r="N5271" s="26">
        <v>50000</v>
      </c>
      <c r="O5271" s="26"/>
      <c r="P5271" s="26"/>
      <c r="Q5271" s="26"/>
      <c r="R5271" s="26"/>
      <c r="S5271" s="26"/>
      <c r="T5271" s="26"/>
    </row>
    <row r="5272" spans="1:20" x14ac:dyDescent="0.25">
      <c r="A5272" s="2" t="s">
        <v>4493</v>
      </c>
      <c r="B5272" s="37"/>
      <c r="C5272" s="35" t="s">
        <v>29</v>
      </c>
      <c r="D5272" s="33" t="s">
        <v>966</v>
      </c>
      <c r="E5272" s="35" t="s">
        <v>967</v>
      </c>
      <c r="F5272" s="10" t="s">
        <v>53</v>
      </c>
      <c r="G5272" s="18" t="s">
        <v>10</v>
      </c>
      <c r="H5272" s="26"/>
      <c r="I5272" s="26"/>
      <c r="J5272" s="26"/>
      <c r="K5272" s="26"/>
      <c r="L5272" s="26"/>
      <c r="M5272" s="26"/>
      <c r="N5272" s="26">
        <v>450000</v>
      </c>
      <c r="O5272" s="26"/>
      <c r="P5272" s="26"/>
      <c r="Q5272" s="26"/>
      <c r="R5272" s="26"/>
      <c r="S5272" s="26"/>
      <c r="T5272" s="26"/>
    </row>
    <row r="5273" spans="1:20" x14ac:dyDescent="0.25">
      <c r="A5273" s="2" t="s">
        <v>4493</v>
      </c>
      <c r="B5273" s="37"/>
      <c r="C5273" s="38"/>
      <c r="D5273" s="37"/>
      <c r="E5273" s="38"/>
      <c r="F5273" s="10" t="s">
        <v>13</v>
      </c>
      <c r="G5273" s="18" t="s">
        <v>10</v>
      </c>
      <c r="H5273" s="26"/>
      <c r="I5273" s="26"/>
      <c r="J5273" s="26"/>
      <c r="K5273" s="26"/>
      <c r="L5273" s="26"/>
      <c r="M5273" s="26"/>
      <c r="N5273" s="26">
        <v>732983</v>
      </c>
      <c r="O5273" s="26"/>
      <c r="P5273" s="26"/>
      <c r="Q5273" s="26"/>
      <c r="R5273" s="26"/>
      <c r="S5273" s="26"/>
      <c r="T5273" s="26"/>
    </row>
    <row r="5274" spans="1:20" x14ac:dyDescent="0.25">
      <c r="A5274" s="2" t="s">
        <v>4493</v>
      </c>
      <c r="B5274" s="37"/>
      <c r="C5274" s="38"/>
      <c r="D5274" s="34"/>
      <c r="E5274" s="36"/>
      <c r="F5274" s="10" t="s">
        <v>18</v>
      </c>
      <c r="G5274" s="18" t="s">
        <v>10</v>
      </c>
      <c r="H5274" s="26"/>
      <c r="I5274" s="26"/>
      <c r="J5274" s="26"/>
      <c r="K5274" s="26"/>
      <c r="L5274" s="26"/>
      <c r="M5274" s="26"/>
      <c r="N5274" s="26">
        <v>55840</v>
      </c>
      <c r="O5274" s="26"/>
      <c r="P5274" s="26"/>
      <c r="Q5274" s="26"/>
      <c r="R5274" s="26"/>
      <c r="S5274" s="26"/>
      <c r="T5274" s="26"/>
    </row>
    <row r="5275" spans="1:20" x14ac:dyDescent="0.25">
      <c r="A5275" s="2" t="s">
        <v>4493</v>
      </c>
      <c r="B5275" s="37"/>
      <c r="C5275" s="38"/>
      <c r="D5275" s="33" t="s">
        <v>1316</v>
      </c>
      <c r="E5275" s="35" t="s">
        <v>1317</v>
      </c>
      <c r="F5275" s="10" t="s">
        <v>44</v>
      </c>
      <c r="G5275" s="18" t="s">
        <v>10</v>
      </c>
      <c r="H5275" s="26"/>
      <c r="I5275" s="26"/>
      <c r="J5275" s="26"/>
      <c r="K5275" s="26"/>
      <c r="L5275" s="26"/>
      <c r="M5275" s="26"/>
      <c r="N5275" s="26">
        <v>1136495</v>
      </c>
      <c r="O5275" s="26"/>
      <c r="P5275" s="26"/>
      <c r="Q5275" s="26"/>
      <c r="R5275" s="26"/>
      <c r="S5275" s="26"/>
      <c r="T5275" s="26"/>
    </row>
    <row r="5276" spans="1:20" x14ac:dyDescent="0.25">
      <c r="A5276" s="2" t="s">
        <v>4493</v>
      </c>
      <c r="B5276" s="37"/>
      <c r="C5276" s="38"/>
      <c r="D5276" s="37"/>
      <c r="E5276" s="38"/>
      <c r="F5276" s="10" t="s">
        <v>47</v>
      </c>
      <c r="G5276" s="18" t="s">
        <v>10</v>
      </c>
      <c r="H5276" s="26"/>
      <c r="I5276" s="26"/>
      <c r="J5276" s="26"/>
      <c r="K5276" s="26"/>
      <c r="L5276" s="26"/>
      <c r="M5276" s="26"/>
      <c r="N5276" s="26">
        <v>235475</v>
      </c>
      <c r="O5276" s="26"/>
      <c r="P5276" s="26"/>
      <c r="Q5276" s="26"/>
      <c r="R5276" s="26"/>
      <c r="S5276" s="26"/>
      <c r="T5276" s="26"/>
    </row>
    <row r="5277" spans="1:20" x14ac:dyDescent="0.25">
      <c r="A5277" s="2" t="s">
        <v>4493</v>
      </c>
      <c r="B5277" s="37"/>
      <c r="C5277" s="38"/>
      <c r="D5277" s="37"/>
      <c r="E5277" s="38"/>
      <c r="F5277" s="10" t="s">
        <v>9</v>
      </c>
      <c r="G5277" s="18" t="s">
        <v>10</v>
      </c>
      <c r="H5277" s="26"/>
      <c r="I5277" s="26"/>
      <c r="J5277" s="26"/>
      <c r="K5277" s="26"/>
      <c r="L5277" s="26"/>
      <c r="M5277" s="26"/>
      <c r="N5277" s="26">
        <v>72366</v>
      </c>
      <c r="O5277" s="26"/>
      <c r="P5277" s="26"/>
      <c r="Q5277" s="26"/>
      <c r="R5277" s="26"/>
      <c r="S5277" s="26"/>
      <c r="T5277" s="26"/>
    </row>
    <row r="5278" spans="1:20" x14ac:dyDescent="0.25">
      <c r="A5278" s="2" t="s">
        <v>4493</v>
      </c>
      <c r="B5278" s="37"/>
      <c r="C5278" s="38"/>
      <c r="D5278" s="37"/>
      <c r="E5278" s="38"/>
      <c r="F5278" s="10" t="s">
        <v>18</v>
      </c>
      <c r="G5278" s="18" t="s">
        <v>10</v>
      </c>
      <c r="H5278" s="26"/>
      <c r="I5278" s="26"/>
      <c r="J5278" s="26"/>
      <c r="K5278" s="26"/>
      <c r="L5278" s="26"/>
      <c r="M5278" s="26"/>
      <c r="N5278" s="26">
        <v>161998</v>
      </c>
      <c r="O5278" s="26"/>
      <c r="P5278" s="26"/>
      <c r="Q5278" s="26"/>
      <c r="R5278" s="26"/>
      <c r="S5278" s="26"/>
      <c r="T5278" s="26"/>
    </row>
    <row r="5279" spans="1:20" x14ac:dyDescent="0.25">
      <c r="A5279" s="2" t="s">
        <v>4493</v>
      </c>
      <c r="B5279" s="37"/>
      <c r="C5279" s="36"/>
      <c r="D5279" s="34"/>
      <c r="E5279" s="36"/>
      <c r="F5279" s="10" t="s">
        <v>20</v>
      </c>
      <c r="G5279" s="18" t="s">
        <v>10</v>
      </c>
      <c r="H5279" s="26"/>
      <c r="I5279" s="26"/>
      <c r="J5279" s="26"/>
      <c r="K5279" s="26"/>
      <c r="L5279" s="26"/>
      <c r="M5279" s="26"/>
      <c r="N5279" s="26">
        <v>91000</v>
      </c>
      <c r="O5279" s="26"/>
      <c r="P5279" s="26"/>
      <c r="Q5279" s="26"/>
      <c r="R5279" s="26"/>
      <c r="S5279" s="26"/>
      <c r="T5279" s="26"/>
    </row>
    <row r="5280" spans="1:20" x14ac:dyDescent="0.25">
      <c r="A5280" s="2" t="s">
        <v>4493</v>
      </c>
      <c r="B5280" s="34"/>
      <c r="C5280" s="18" t="s">
        <v>79</v>
      </c>
      <c r="D5280" s="10" t="s">
        <v>2186</v>
      </c>
      <c r="E5280" s="18" t="s">
        <v>2187</v>
      </c>
      <c r="F5280" s="10" t="s">
        <v>32</v>
      </c>
      <c r="G5280" s="18" t="s">
        <v>10</v>
      </c>
      <c r="H5280" s="26"/>
      <c r="I5280" s="26"/>
      <c r="J5280" s="26"/>
      <c r="K5280" s="26"/>
      <c r="L5280" s="26"/>
      <c r="M5280" s="26"/>
      <c r="N5280" s="26"/>
      <c r="O5280" s="26">
        <v>4701803</v>
      </c>
      <c r="P5280" s="26"/>
      <c r="Q5280" s="26"/>
      <c r="R5280" s="26"/>
      <c r="S5280" s="26"/>
      <c r="T5280" s="26"/>
    </row>
    <row r="5281" spans="1:20" x14ac:dyDescent="0.25">
      <c r="A5281" s="2" t="s">
        <v>4493</v>
      </c>
      <c r="B5281" s="10" t="s">
        <v>2202</v>
      </c>
      <c r="C5281" s="10"/>
      <c r="D5281" s="10"/>
      <c r="E5281" s="10"/>
      <c r="F5281" s="10"/>
      <c r="G5281" s="10"/>
      <c r="H5281" s="27"/>
      <c r="I5281" s="27"/>
      <c r="J5281" s="27"/>
      <c r="K5281" s="27"/>
      <c r="L5281" s="27"/>
      <c r="M5281" s="27"/>
      <c r="N5281" s="27">
        <f>SUM(N5264:N5280)</f>
        <v>4701803</v>
      </c>
      <c r="O5281" s="27">
        <f>SUM(O5264:O5280)</f>
        <v>4701803</v>
      </c>
      <c r="P5281" s="27"/>
      <c r="Q5281" s="27"/>
      <c r="R5281" s="27"/>
      <c r="S5281" s="27"/>
      <c r="T5281" s="27"/>
    </row>
    <row r="5282" spans="1:20" x14ac:dyDescent="0.25">
      <c r="A5282" s="2" t="s">
        <v>4493</v>
      </c>
      <c r="B5282" s="33">
        <v>9259103</v>
      </c>
      <c r="C5282" s="18" t="s">
        <v>215</v>
      </c>
      <c r="D5282" s="10" t="s">
        <v>1771</v>
      </c>
      <c r="E5282" s="18" t="s">
        <v>1772</v>
      </c>
      <c r="F5282" s="10" t="s">
        <v>39</v>
      </c>
      <c r="G5282" s="18" t="s">
        <v>10</v>
      </c>
      <c r="H5282" s="26"/>
      <c r="I5282" s="26"/>
      <c r="J5282" s="26"/>
      <c r="K5282" s="26"/>
      <c r="L5282" s="26"/>
      <c r="M5282" s="26"/>
      <c r="N5282" s="26">
        <v>1430288</v>
      </c>
      <c r="O5282" s="26"/>
      <c r="P5282" s="26"/>
      <c r="Q5282" s="26"/>
      <c r="R5282" s="26"/>
      <c r="S5282" s="26"/>
      <c r="T5282" s="26"/>
    </row>
    <row r="5283" spans="1:20" x14ac:dyDescent="0.25">
      <c r="A5283" s="2" t="s">
        <v>4493</v>
      </c>
      <c r="B5283" s="37"/>
      <c r="C5283" s="35" t="s">
        <v>1683</v>
      </c>
      <c r="D5283" s="33" t="s">
        <v>1684</v>
      </c>
      <c r="E5283" s="35" t="s">
        <v>1685</v>
      </c>
      <c r="F5283" s="10" t="s">
        <v>47</v>
      </c>
      <c r="G5283" s="18" t="s">
        <v>10</v>
      </c>
      <c r="H5283" s="26"/>
      <c r="I5283" s="26"/>
      <c r="J5283" s="26"/>
      <c r="K5283" s="26"/>
      <c r="L5283" s="26"/>
      <c r="M5283" s="26"/>
      <c r="N5283" s="26">
        <v>75780</v>
      </c>
      <c r="O5283" s="26"/>
      <c r="P5283" s="26"/>
      <c r="Q5283" s="26"/>
      <c r="R5283" s="26"/>
      <c r="S5283" s="26"/>
      <c r="T5283" s="26"/>
    </row>
    <row r="5284" spans="1:20" x14ac:dyDescent="0.25">
      <c r="A5284" s="2" t="s">
        <v>4493</v>
      </c>
      <c r="B5284" s="37"/>
      <c r="C5284" s="38"/>
      <c r="D5284" s="37"/>
      <c r="E5284" s="38"/>
      <c r="F5284" s="10" t="s">
        <v>96</v>
      </c>
      <c r="G5284" s="18" t="s">
        <v>10</v>
      </c>
      <c r="H5284" s="26"/>
      <c r="I5284" s="26"/>
      <c r="J5284" s="26"/>
      <c r="K5284" s="26"/>
      <c r="L5284" s="26"/>
      <c r="M5284" s="26"/>
      <c r="N5284" s="26">
        <v>300000</v>
      </c>
      <c r="O5284" s="26"/>
      <c r="P5284" s="26"/>
      <c r="Q5284" s="26"/>
      <c r="R5284" s="26"/>
      <c r="S5284" s="26"/>
      <c r="T5284" s="26"/>
    </row>
    <row r="5285" spans="1:20" x14ac:dyDescent="0.25">
      <c r="A5285" s="2" t="s">
        <v>4493</v>
      </c>
      <c r="B5285" s="37"/>
      <c r="C5285" s="38"/>
      <c r="D5285" s="37"/>
      <c r="E5285" s="38"/>
      <c r="F5285" s="10" t="s">
        <v>20</v>
      </c>
      <c r="G5285" s="18" t="s">
        <v>10</v>
      </c>
      <c r="H5285" s="26"/>
      <c r="I5285" s="26"/>
      <c r="J5285" s="26"/>
      <c r="K5285" s="26"/>
      <c r="L5285" s="26"/>
      <c r="M5285" s="26"/>
      <c r="N5285" s="26">
        <v>175333</v>
      </c>
      <c r="O5285" s="26"/>
      <c r="P5285" s="26"/>
      <c r="Q5285" s="26"/>
      <c r="R5285" s="26"/>
      <c r="S5285" s="26"/>
      <c r="T5285" s="26"/>
    </row>
    <row r="5286" spans="1:20" x14ac:dyDescent="0.25">
      <c r="A5286" s="2" t="s">
        <v>4493</v>
      </c>
      <c r="B5286" s="37"/>
      <c r="C5286" s="38"/>
      <c r="D5286" s="37"/>
      <c r="E5286" s="38"/>
      <c r="F5286" s="10" t="s">
        <v>22</v>
      </c>
      <c r="G5286" s="18" t="s">
        <v>10</v>
      </c>
      <c r="H5286" s="26"/>
      <c r="I5286" s="26"/>
      <c r="J5286" s="26"/>
      <c r="K5286" s="26"/>
      <c r="L5286" s="26"/>
      <c r="M5286" s="26"/>
      <c r="N5286" s="26">
        <v>103219</v>
      </c>
      <c r="O5286" s="26"/>
      <c r="P5286" s="26"/>
      <c r="Q5286" s="26"/>
      <c r="R5286" s="26"/>
      <c r="S5286" s="26"/>
      <c r="T5286" s="26"/>
    </row>
    <row r="5287" spans="1:20" x14ac:dyDescent="0.25">
      <c r="A5287" s="2" t="s">
        <v>4493</v>
      </c>
      <c r="B5287" s="37"/>
      <c r="C5287" s="36"/>
      <c r="D5287" s="34"/>
      <c r="E5287" s="36"/>
      <c r="F5287" s="10" t="s">
        <v>1390</v>
      </c>
      <c r="G5287" s="18" t="s">
        <v>10</v>
      </c>
      <c r="H5287" s="26"/>
      <c r="I5287" s="26"/>
      <c r="J5287" s="26"/>
      <c r="K5287" s="26"/>
      <c r="L5287" s="26"/>
      <c r="M5287" s="26"/>
      <c r="N5287" s="26">
        <v>158400</v>
      </c>
      <c r="O5287" s="26"/>
      <c r="P5287" s="26"/>
      <c r="Q5287" s="26"/>
      <c r="R5287" s="26"/>
      <c r="S5287" s="26"/>
      <c r="T5287" s="26"/>
    </row>
    <row r="5288" spans="1:20" x14ac:dyDescent="0.25">
      <c r="A5288" s="2" t="s">
        <v>4493</v>
      </c>
      <c r="B5288" s="37"/>
      <c r="C5288" s="35" t="s">
        <v>621</v>
      </c>
      <c r="D5288" s="10" t="s">
        <v>839</v>
      </c>
      <c r="E5288" s="18" t="s">
        <v>840</v>
      </c>
      <c r="F5288" s="10" t="s">
        <v>53</v>
      </c>
      <c r="G5288" s="18" t="s">
        <v>10</v>
      </c>
      <c r="H5288" s="26"/>
      <c r="I5288" s="26"/>
      <c r="J5288" s="26"/>
      <c r="K5288" s="26"/>
      <c r="L5288" s="26"/>
      <c r="M5288" s="26"/>
      <c r="N5288" s="26">
        <v>115958</v>
      </c>
      <c r="O5288" s="26"/>
      <c r="P5288" s="26"/>
      <c r="Q5288" s="26"/>
      <c r="R5288" s="26"/>
      <c r="S5288" s="26"/>
      <c r="T5288" s="26"/>
    </row>
    <row r="5289" spans="1:20" x14ac:dyDescent="0.25">
      <c r="A5289" s="2" t="s">
        <v>4493</v>
      </c>
      <c r="B5289" s="37"/>
      <c r="C5289" s="38"/>
      <c r="D5289" s="10" t="s">
        <v>923</v>
      </c>
      <c r="E5289" s="18" t="s">
        <v>924</v>
      </c>
      <c r="F5289" s="10" t="s">
        <v>39</v>
      </c>
      <c r="G5289" s="18" t="s">
        <v>10</v>
      </c>
      <c r="H5289" s="26"/>
      <c r="I5289" s="26"/>
      <c r="J5289" s="26"/>
      <c r="K5289" s="26"/>
      <c r="L5289" s="26"/>
      <c r="M5289" s="26"/>
      <c r="N5289" s="26">
        <v>4450727</v>
      </c>
      <c r="O5289" s="26"/>
      <c r="P5289" s="26"/>
      <c r="Q5289" s="26"/>
      <c r="R5289" s="26"/>
      <c r="S5289" s="26"/>
      <c r="T5289" s="26"/>
    </row>
    <row r="5290" spans="1:20" x14ac:dyDescent="0.25">
      <c r="A5290" s="2" t="s">
        <v>4493</v>
      </c>
      <c r="B5290" s="37"/>
      <c r="C5290" s="38"/>
      <c r="D5290" s="33" t="s">
        <v>1201</v>
      </c>
      <c r="E5290" s="35" t="s">
        <v>1202</v>
      </c>
      <c r="F5290" s="10" t="s">
        <v>37</v>
      </c>
      <c r="G5290" s="18" t="s">
        <v>10</v>
      </c>
      <c r="H5290" s="26"/>
      <c r="I5290" s="26"/>
      <c r="J5290" s="26"/>
      <c r="K5290" s="26"/>
      <c r="L5290" s="26"/>
      <c r="M5290" s="26"/>
      <c r="N5290" s="26">
        <v>90000</v>
      </c>
      <c r="O5290" s="26"/>
      <c r="P5290" s="26"/>
      <c r="Q5290" s="26"/>
      <c r="R5290" s="26"/>
      <c r="S5290" s="26"/>
      <c r="T5290" s="26"/>
    </row>
    <row r="5291" spans="1:20" x14ac:dyDescent="0.25">
      <c r="A5291" s="2" t="s">
        <v>4493</v>
      </c>
      <c r="B5291" s="37"/>
      <c r="C5291" s="38"/>
      <c r="D5291" s="37"/>
      <c r="E5291" s="38"/>
      <c r="F5291" s="10" t="s">
        <v>53</v>
      </c>
      <c r="G5291" s="18" t="s">
        <v>10</v>
      </c>
      <c r="H5291" s="26"/>
      <c r="I5291" s="26"/>
      <c r="J5291" s="26"/>
      <c r="K5291" s="26"/>
      <c r="L5291" s="26"/>
      <c r="M5291" s="26"/>
      <c r="N5291" s="26">
        <v>191900</v>
      </c>
      <c r="O5291" s="26"/>
      <c r="P5291" s="26"/>
      <c r="Q5291" s="26"/>
      <c r="R5291" s="26"/>
      <c r="S5291" s="26"/>
      <c r="T5291" s="26"/>
    </row>
    <row r="5292" spans="1:20" x14ac:dyDescent="0.25">
      <c r="A5292" s="2" t="s">
        <v>4493</v>
      </c>
      <c r="B5292" s="37"/>
      <c r="C5292" s="38"/>
      <c r="D5292" s="34"/>
      <c r="E5292" s="36"/>
      <c r="F5292" s="10" t="s">
        <v>18</v>
      </c>
      <c r="G5292" s="18" t="s">
        <v>10</v>
      </c>
      <c r="H5292" s="26"/>
      <c r="I5292" s="26"/>
      <c r="J5292" s="26"/>
      <c r="K5292" s="26"/>
      <c r="L5292" s="26"/>
      <c r="M5292" s="26"/>
      <c r="N5292" s="26">
        <v>95283</v>
      </c>
      <c r="O5292" s="26"/>
      <c r="P5292" s="26"/>
      <c r="Q5292" s="26"/>
      <c r="R5292" s="26"/>
      <c r="S5292" s="26"/>
      <c r="T5292" s="26"/>
    </row>
    <row r="5293" spans="1:20" x14ac:dyDescent="0.25">
      <c r="A5293" s="2" t="s">
        <v>4493</v>
      </c>
      <c r="B5293" s="37"/>
      <c r="C5293" s="36"/>
      <c r="D5293" s="10" t="s">
        <v>2133</v>
      </c>
      <c r="E5293" s="18" t="s">
        <v>2134</v>
      </c>
      <c r="F5293" s="10" t="s">
        <v>39</v>
      </c>
      <c r="G5293" s="18" t="s">
        <v>10</v>
      </c>
      <c r="H5293" s="26"/>
      <c r="I5293" s="26"/>
      <c r="J5293" s="26"/>
      <c r="K5293" s="26"/>
      <c r="L5293" s="26"/>
      <c r="M5293" s="26"/>
      <c r="N5293" s="26">
        <v>4630780</v>
      </c>
      <c r="O5293" s="26"/>
      <c r="P5293" s="26"/>
      <c r="Q5293" s="26"/>
      <c r="R5293" s="26"/>
      <c r="S5293" s="26"/>
      <c r="T5293" s="26"/>
    </row>
    <row r="5294" spans="1:20" x14ac:dyDescent="0.25">
      <c r="A5294" s="2" t="s">
        <v>4493</v>
      </c>
      <c r="B5294" s="37"/>
      <c r="C5294" s="35" t="s">
        <v>629</v>
      </c>
      <c r="D5294" s="33" t="s">
        <v>630</v>
      </c>
      <c r="E5294" s="35" t="s">
        <v>631</v>
      </c>
      <c r="F5294" s="10" t="s">
        <v>13</v>
      </c>
      <c r="G5294" s="18" t="s">
        <v>10</v>
      </c>
      <c r="H5294" s="26"/>
      <c r="I5294" s="26"/>
      <c r="J5294" s="26"/>
      <c r="K5294" s="26"/>
      <c r="L5294" s="26"/>
      <c r="M5294" s="26"/>
      <c r="N5294" s="26">
        <v>55990</v>
      </c>
      <c r="O5294" s="26"/>
      <c r="P5294" s="26"/>
      <c r="Q5294" s="26"/>
      <c r="R5294" s="26"/>
      <c r="S5294" s="26"/>
      <c r="T5294" s="26"/>
    </row>
    <row r="5295" spans="1:20" x14ac:dyDescent="0.25">
      <c r="A5295" s="2" t="s">
        <v>4493</v>
      </c>
      <c r="B5295" s="37"/>
      <c r="C5295" s="38"/>
      <c r="D5295" s="37"/>
      <c r="E5295" s="38"/>
      <c r="F5295" s="10" t="s">
        <v>14</v>
      </c>
      <c r="G5295" s="18" t="s">
        <v>10</v>
      </c>
      <c r="H5295" s="26"/>
      <c r="I5295" s="26"/>
      <c r="J5295" s="26"/>
      <c r="K5295" s="26"/>
      <c r="L5295" s="26"/>
      <c r="M5295" s="26"/>
      <c r="N5295" s="26">
        <v>752942</v>
      </c>
      <c r="O5295" s="26"/>
      <c r="P5295" s="26"/>
      <c r="Q5295" s="26"/>
      <c r="R5295" s="26"/>
      <c r="S5295" s="26"/>
      <c r="T5295" s="26"/>
    </row>
    <row r="5296" spans="1:20" x14ac:dyDescent="0.25">
      <c r="A5296" s="2" t="s">
        <v>4493</v>
      </c>
      <c r="B5296" s="37"/>
      <c r="C5296" s="38"/>
      <c r="D5296" s="37"/>
      <c r="E5296" s="38"/>
      <c r="F5296" s="10" t="s">
        <v>15</v>
      </c>
      <c r="G5296" s="18" t="s">
        <v>10</v>
      </c>
      <c r="H5296" s="26"/>
      <c r="I5296" s="26"/>
      <c r="J5296" s="26"/>
      <c r="K5296" s="26"/>
      <c r="L5296" s="26"/>
      <c r="M5296" s="26"/>
      <c r="N5296" s="26">
        <v>61705</v>
      </c>
      <c r="O5296" s="26"/>
      <c r="P5296" s="26"/>
      <c r="Q5296" s="26"/>
      <c r="R5296" s="26"/>
      <c r="S5296" s="26"/>
      <c r="T5296" s="26"/>
    </row>
    <row r="5297" spans="1:20" x14ac:dyDescent="0.25">
      <c r="A5297" s="2" t="s">
        <v>4493</v>
      </c>
      <c r="B5297" s="37"/>
      <c r="C5297" s="38"/>
      <c r="D5297" s="37"/>
      <c r="E5297" s="38"/>
      <c r="F5297" s="10" t="s">
        <v>18</v>
      </c>
      <c r="G5297" s="18" t="s">
        <v>10</v>
      </c>
      <c r="H5297" s="26"/>
      <c r="I5297" s="26"/>
      <c r="J5297" s="26"/>
      <c r="K5297" s="26"/>
      <c r="L5297" s="26"/>
      <c r="M5297" s="26"/>
      <c r="N5297" s="26">
        <v>235421</v>
      </c>
      <c r="O5297" s="26"/>
      <c r="P5297" s="26"/>
      <c r="Q5297" s="26"/>
      <c r="R5297" s="26"/>
      <c r="S5297" s="26"/>
      <c r="T5297" s="26"/>
    </row>
    <row r="5298" spans="1:20" x14ac:dyDescent="0.25">
      <c r="A5298" s="2" t="s">
        <v>4493</v>
      </c>
      <c r="B5298" s="37"/>
      <c r="C5298" s="36"/>
      <c r="D5298" s="34"/>
      <c r="E5298" s="36"/>
      <c r="F5298" s="10" t="s">
        <v>22</v>
      </c>
      <c r="G5298" s="18" t="s">
        <v>10</v>
      </c>
      <c r="H5298" s="26"/>
      <c r="I5298" s="26"/>
      <c r="J5298" s="26"/>
      <c r="K5298" s="26"/>
      <c r="L5298" s="26"/>
      <c r="M5298" s="26"/>
      <c r="N5298" s="26">
        <v>348835</v>
      </c>
      <c r="O5298" s="26"/>
      <c r="P5298" s="26"/>
      <c r="Q5298" s="26"/>
      <c r="R5298" s="26"/>
      <c r="S5298" s="26"/>
      <c r="T5298" s="26"/>
    </row>
    <row r="5299" spans="1:20" x14ac:dyDescent="0.25">
      <c r="A5299" s="2" t="s">
        <v>4493</v>
      </c>
      <c r="B5299" s="34"/>
      <c r="C5299" s="18" t="s">
        <v>578</v>
      </c>
      <c r="D5299" s="10" t="s">
        <v>2045</v>
      </c>
      <c r="E5299" s="18" t="s">
        <v>2046</v>
      </c>
      <c r="F5299" s="10" t="s">
        <v>12</v>
      </c>
      <c r="G5299" s="18" t="s">
        <v>10</v>
      </c>
      <c r="H5299" s="26"/>
      <c r="I5299" s="26"/>
      <c r="J5299" s="26"/>
      <c r="K5299" s="26"/>
      <c r="L5299" s="26"/>
      <c r="M5299" s="26"/>
      <c r="N5299" s="26"/>
      <c r="O5299" s="26">
        <v>13272561</v>
      </c>
      <c r="P5299" s="26"/>
      <c r="Q5299" s="26"/>
      <c r="R5299" s="26"/>
      <c r="S5299" s="26"/>
      <c r="T5299" s="26"/>
    </row>
    <row r="5300" spans="1:20" x14ac:dyDescent="0.25">
      <c r="A5300" s="2" t="s">
        <v>4493</v>
      </c>
      <c r="B5300" s="10" t="s">
        <v>2203</v>
      </c>
      <c r="C5300" s="10"/>
      <c r="D5300" s="10"/>
      <c r="E5300" s="10"/>
      <c r="F5300" s="10"/>
      <c r="G5300" s="10"/>
      <c r="H5300" s="27"/>
      <c r="I5300" s="27"/>
      <c r="J5300" s="27"/>
      <c r="K5300" s="27"/>
      <c r="L5300" s="27"/>
      <c r="M5300" s="27"/>
      <c r="N5300" s="27">
        <f>SUM(N5282:N5299)</f>
        <v>13272561</v>
      </c>
      <c r="O5300" s="27">
        <f>SUM(O5282:O5299)</f>
        <v>13272561</v>
      </c>
      <c r="P5300" s="27"/>
      <c r="Q5300" s="27"/>
      <c r="R5300" s="27"/>
      <c r="S5300" s="27"/>
      <c r="T5300" s="27"/>
    </row>
    <row r="5301" spans="1:20" x14ac:dyDescent="0.25">
      <c r="A5301" s="2" t="s">
        <v>4493</v>
      </c>
      <c r="B5301" s="33">
        <v>9257463</v>
      </c>
      <c r="C5301" s="35" t="s">
        <v>84</v>
      </c>
      <c r="D5301" s="33" t="s">
        <v>85</v>
      </c>
      <c r="E5301" s="35" t="s">
        <v>86</v>
      </c>
      <c r="F5301" s="10" t="s">
        <v>44</v>
      </c>
      <c r="G5301" s="18" t="s">
        <v>10</v>
      </c>
      <c r="H5301" s="26"/>
      <c r="I5301" s="26"/>
      <c r="J5301" s="26"/>
      <c r="K5301" s="26"/>
      <c r="L5301" s="26"/>
      <c r="M5301" s="26"/>
      <c r="N5301" s="26">
        <v>230333</v>
      </c>
      <c r="O5301" s="26"/>
      <c r="P5301" s="26"/>
      <c r="Q5301" s="26"/>
      <c r="R5301" s="26"/>
      <c r="S5301" s="26"/>
      <c r="T5301" s="26"/>
    </row>
    <row r="5302" spans="1:20" x14ac:dyDescent="0.25">
      <c r="A5302" s="2" t="s">
        <v>4493</v>
      </c>
      <c r="B5302" s="37"/>
      <c r="C5302" s="38"/>
      <c r="D5302" s="37"/>
      <c r="E5302" s="38"/>
      <c r="F5302" s="10" t="s">
        <v>51</v>
      </c>
      <c r="G5302" s="18" t="s">
        <v>10</v>
      </c>
      <c r="H5302" s="26"/>
      <c r="I5302" s="26"/>
      <c r="J5302" s="26"/>
      <c r="K5302" s="26"/>
      <c r="L5302" s="26"/>
      <c r="M5302" s="26"/>
      <c r="N5302" s="26">
        <v>500000</v>
      </c>
      <c r="O5302" s="26"/>
      <c r="P5302" s="26"/>
      <c r="Q5302" s="26"/>
      <c r="R5302" s="26"/>
      <c r="S5302" s="26"/>
      <c r="T5302" s="26"/>
    </row>
    <row r="5303" spans="1:20" x14ac:dyDescent="0.25">
      <c r="A5303" s="2" t="s">
        <v>4493</v>
      </c>
      <c r="B5303" s="37"/>
      <c r="C5303" s="38"/>
      <c r="D5303" s="37"/>
      <c r="E5303" s="38"/>
      <c r="F5303" s="10" t="s">
        <v>9</v>
      </c>
      <c r="G5303" s="18" t="s">
        <v>10</v>
      </c>
      <c r="H5303" s="26"/>
      <c r="I5303" s="26"/>
      <c r="J5303" s="26"/>
      <c r="K5303" s="26"/>
      <c r="L5303" s="26"/>
      <c r="M5303" s="26"/>
      <c r="N5303" s="26">
        <v>225676</v>
      </c>
      <c r="O5303" s="26"/>
      <c r="P5303" s="26"/>
      <c r="Q5303" s="26"/>
      <c r="R5303" s="26"/>
      <c r="S5303" s="26"/>
      <c r="T5303" s="26"/>
    </row>
    <row r="5304" spans="1:20" x14ac:dyDescent="0.25">
      <c r="A5304" s="2" t="s">
        <v>4493</v>
      </c>
      <c r="B5304" s="37"/>
      <c r="C5304" s="38"/>
      <c r="D5304" s="37"/>
      <c r="E5304" s="38"/>
      <c r="F5304" s="10" t="s">
        <v>53</v>
      </c>
      <c r="G5304" s="18" t="s">
        <v>10</v>
      </c>
      <c r="H5304" s="26"/>
      <c r="I5304" s="26"/>
      <c r="J5304" s="26"/>
      <c r="K5304" s="26"/>
      <c r="L5304" s="26"/>
      <c r="M5304" s="26"/>
      <c r="N5304" s="26">
        <v>61306</v>
      </c>
      <c r="O5304" s="26"/>
      <c r="P5304" s="26"/>
      <c r="Q5304" s="26"/>
      <c r="R5304" s="26"/>
      <c r="S5304" s="26"/>
      <c r="T5304" s="26"/>
    </row>
    <row r="5305" spans="1:20" x14ac:dyDescent="0.25">
      <c r="A5305" s="2" t="s">
        <v>4493</v>
      </c>
      <c r="B5305" s="37"/>
      <c r="C5305" s="38"/>
      <c r="D5305" s="37"/>
      <c r="E5305" s="38"/>
      <c r="F5305" s="10" t="s">
        <v>17</v>
      </c>
      <c r="G5305" s="18" t="s">
        <v>10</v>
      </c>
      <c r="H5305" s="26"/>
      <c r="I5305" s="26"/>
      <c r="J5305" s="26"/>
      <c r="K5305" s="26"/>
      <c r="L5305" s="26"/>
      <c r="M5305" s="26"/>
      <c r="N5305" s="26">
        <v>131944</v>
      </c>
      <c r="O5305" s="26"/>
      <c r="P5305" s="26"/>
      <c r="Q5305" s="26"/>
      <c r="R5305" s="26"/>
      <c r="S5305" s="26"/>
      <c r="T5305" s="26"/>
    </row>
    <row r="5306" spans="1:20" x14ac:dyDescent="0.25">
      <c r="A5306" s="2" t="s">
        <v>4493</v>
      </c>
      <c r="B5306" s="37"/>
      <c r="C5306" s="38"/>
      <c r="D5306" s="37"/>
      <c r="E5306" s="38"/>
      <c r="F5306" s="10" t="s">
        <v>18</v>
      </c>
      <c r="G5306" s="18" t="s">
        <v>10</v>
      </c>
      <c r="H5306" s="26"/>
      <c r="I5306" s="26"/>
      <c r="J5306" s="26"/>
      <c r="K5306" s="26"/>
      <c r="L5306" s="26"/>
      <c r="M5306" s="26"/>
      <c r="N5306" s="26">
        <v>296521</v>
      </c>
      <c r="O5306" s="26"/>
      <c r="P5306" s="26"/>
      <c r="Q5306" s="26"/>
      <c r="R5306" s="26"/>
      <c r="S5306" s="26"/>
      <c r="T5306" s="26"/>
    </row>
    <row r="5307" spans="1:20" x14ac:dyDescent="0.25">
      <c r="A5307" s="2" t="s">
        <v>4493</v>
      </c>
      <c r="B5307" s="37"/>
      <c r="C5307" s="38"/>
      <c r="D5307" s="34"/>
      <c r="E5307" s="36"/>
      <c r="F5307" s="10" t="s">
        <v>20</v>
      </c>
      <c r="G5307" s="18" t="s">
        <v>10</v>
      </c>
      <c r="H5307" s="26"/>
      <c r="I5307" s="26"/>
      <c r="J5307" s="26"/>
      <c r="K5307" s="26"/>
      <c r="L5307" s="26"/>
      <c r="M5307" s="26"/>
      <c r="N5307" s="26">
        <v>886127</v>
      </c>
      <c r="O5307" s="26"/>
      <c r="P5307" s="26"/>
      <c r="Q5307" s="26"/>
      <c r="R5307" s="26"/>
      <c r="S5307" s="26"/>
      <c r="T5307" s="26"/>
    </row>
    <row r="5308" spans="1:20" x14ac:dyDescent="0.25">
      <c r="A5308" s="2" t="s">
        <v>4493</v>
      </c>
      <c r="B5308" s="37"/>
      <c r="C5308" s="38"/>
      <c r="D5308" s="33" t="s">
        <v>2049</v>
      </c>
      <c r="E5308" s="35" t="s">
        <v>2050</v>
      </c>
      <c r="F5308" s="10" t="s">
        <v>44</v>
      </c>
      <c r="G5308" s="18" t="s">
        <v>10</v>
      </c>
      <c r="H5308" s="26"/>
      <c r="I5308" s="26"/>
      <c r="J5308" s="26"/>
      <c r="K5308" s="26"/>
      <c r="L5308" s="26"/>
      <c r="M5308" s="26"/>
      <c r="N5308" s="26">
        <v>77000</v>
      </c>
      <c r="O5308" s="26"/>
      <c r="P5308" s="26"/>
      <c r="Q5308" s="26"/>
      <c r="R5308" s="26"/>
      <c r="S5308" s="26"/>
      <c r="T5308" s="26"/>
    </row>
    <row r="5309" spans="1:20" x14ac:dyDescent="0.25">
      <c r="A5309" s="2" t="s">
        <v>4493</v>
      </c>
      <c r="B5309" s="37"/>
      <c r="C5309" s="38"/>
      <c r="D5309" s="34"/>
      <c r="E5309" s="36"/>
      <c r="F5309" s="10" t="s">
        <v>18</v>
      </c>
      <c r="G5309" s="18" t="s">
        <v>10</v>
      </c>
      <c r="H5309" s="26"/>
      <c r="I5309" s="26"/>
      <c r="J5309" s="26"/>
      <c r="K5309" s="26"/>
      <c r="L5309" s="26"/>
      <c r="M5309" s="26"/>
      <c r="N5309" s="26">
        <v>120000</v>
      </c>
      <c r="O5309" s="26"/>
      <c r="P5309" s="26"/>
      <c r="Q5309" s="26"/>
      <c r="R5309" s="26"/>
      <c r="S5309" s="26"/>
      <c r="T5309" s="26"/>
    </row>
    <row r="5310" spans="1:20" x14ac:dyDescent="0.25">
      <c r="A5310" s="2" t="s">
        <v>4493</v>
      </c>
      <c r="B5310" s="37"/>
      <c r="C5310" s="36"/>
      <c r="D5310" s="10" t="s">
        <v>2204</v>
      </c>
      <c r="E5310" s="18" t="s">
        <v>2205</v>
      </c>
      <c r="F5310" s="10" t="s">
        <v>24</v>
      </c>
      <c r="G5310" s="18" t="s">
        <v>10</v>
      </c>
      <c r="H5310" s="26"/>
      <c r="I5310" s="26"/>
      <c r="J5310" s="26"/>
      <c r="K5310" s="26"/>
      <c r="L5310" s="26"/>
      <c r="M5310" s="26"/>
      <c r="N5310" s="26">
        <v>1200000</v>
      </c>
      <c r="O5310" s="26"/>
      <c r="P5310" s="26"/>
      <c r="Q5310" s="26"/>
      <c r="R5310" s="26"/>
      <c r="S5310" s="26"/>
      <c r="T5310" s="26"/>
    </row>
    <row r="5311" spans="1:20" x14ac:dyDescent="0.25">
      <c r="A5311" s="2" t="s">
        <v>4493</v>
      </c>
      <c r="B5311" s="37"/>
      <c r="C5311" s="35" t="s">
        <v>1258</v>
      </c>
      <c r="D5311" s="10" t="s">
        <v>1259</v>
      </c>
      <c r="E5311" s="18" t="s">
        <v>1260</v>
      </c>
      <c r="F5311" s="10" t="s">
        <v>405</v>
      </c>
      <c r="G5311" s="18" t="s">
        <v>10</v>
      </c>
      <c r="H5311" s="26"/>
      <c r="I5311" s="26"/>
      <c r="J5311" s="26"/>
      <c r="K5311" s="26"/>
      <c r="L5311" s="26"/>
      <c r="M5311" s="26"/>
      <c r="N5311" s="26">
        <v>3530367</v>
      </c>
      <c r="O5311" s="26"/>
      <c r="P5311" s="26"/>
      <c r="Q5311" s="26"/>
      <c r="R5311" s="26"/>
      <c r="S5311" s="26"/>
      <c r="T5311" s="26"/>
    </row>
    <row r="5312" spans="1:20" x14ac:dyDescent="0.25">
      <c r="A5312" s="2" t="s">
        <v>4493</v>
      </c>
      <c r="B5312" s="37"/>
      <c r="C5312" s="36"/>
      <c r="D5312" s="10" t="s">
        <v>2206</v>
      </c>
      <c r="E5312" s="18" t="s">
        <v>2207</v>
      </c>
      <c r="F5312" s="10" t="s">
        <v>44</v>
      </c>
      <c r="G5312" s="18" t="s">
        <v>10</v>
      </c>
      <c r="H5312" s="26"/>
      <c r="I5312" s="26"/>
      <c r="J5312" s="26"/>
      <c r="K5312" s="26"/>
      <c r="L5312" s="26"/>
      <c r="M5312" s="26"/>
      <c r="N5312" s="26">
        <v>344124</v>
      </c>
      <c r="O5312" s="26"/>
      <c r="P5312" s="26"/>
      <c r="Q5312" s="26"/>
      <c r="R5312" s="26"/>
      <c r="S5312" s="26"/>
      <c r="T5312" s="26"/>
    </row>
    <row r="5313" spans="1:20" x14ac:dyDescent="0.25">
      <c r="A5313" s="2" t="s">
        <v>4493</v>
      </c>
      <c r="B5313" s="37"/>
      <c r="C5313" s="35" t="s">
        <v>629</v>
      </c>
      <c r="D5313" s="33" t="s">
        <v>1263</v>
      </c>
      <c r="E5313" s="35" t="s">
        <v>1264</v>
      </c>
      <c r="F5313" s="10" t="s">
        <v>170</v>
      </c>
      <c r="G5313" s="18" t="s">
        <v>10</v>
      </c>
      <c r="H5313" s="26"/>
      <c r="I5313" s="26"/>
      <c r="J5313" s="26"/>
      <c r="K5313" s="26"/>
      <c r="L5313" s="26"/>
      <c r="M5313" s="26"/>
      <c r="N5313" s="26">
        <v>380000</v>
      </c>
      <c r="O5313" s="26"/>
      <c r="P5313" s="26"/>
      <c r="Q5313" s="26"/>
      <c r="R5313" s="26"/>
      <c r="S5313" s="26"/>
      <c r="T5313" s="26"/>
    </row>
    <row r="5314" spans="1:20" x14ac:dyDescent="0.25">
      <c r="A5314" s="2" t="s">
        <v>4493</v>
      </c>
      <c r="B5314" s="37"/>
      <c r="C5314" s="38"/>
      <c r="D5314" s="37"/>
      <c r="E5314" s="38"/>
      <c r="F5314" s="10" t="s">
        <v>9</v>
      </c>
      <c r="G5314" s="18" t="s">
        <v>10</v>
      </c>
      <c r="H5314" s="26"/>
      <c r="I5314" s="26"/>
      <c r="J5314" s="26"/>
      <c r="K5314" s="26"/>
      <c r="L5314" s="26"/>
      <c r="M5314" s="26"/>
      <c r="N5314" s="26">
        <v>203691</v>
      </c>
      <c r="O5314" s="26"/>
      <c r="P5314" s="26"/>
      <c r="Q5314" s="26"/>
      <c r="R5314" s="26"/>
      <c r="S5314" s="26"/>
      <c r="T5314" s="26"/>
    </row>
    <row r="5315" spans="1:20" x14ac:dyDescent="0.25">
      <c r="A5315" s="2" t="s">
        <v>4493</v>
      </c>
      <c r="B5315" s="37"/>
      <c r="C5315" s="38"/>
      <c r="D5315" s="37"/>
      <c r="E5315" s="38"/>
      <c r="F5315" s="10" t="s">
        <v>334</v>
      </c>
      <c r="G5315" s="18" t="s">
        <v>10</v>
      </c>
      <c r="H5315" s="26"/>
      <c r="I5315" s="26"/>
      <c r="J5315" s="26"/>
      <c r="K5315" s="26"/>
      <c r="L5315" s="26"/>
      <c r="M5315" s="26"/>
      <c r="N5315" s="26">
        <v>173500</v>
      </c>
      <c r="O5315" s="26"/>
      <c r="P5315" s="26"/>
      <c r="Q5315" s="26"/>
      <c r="R5315" s="26"/>
      <c r="S5315" s="26"/>
      <c r="T5315" s="26"/>
    </row>
    <row r="5316" spans="1:20" x14ac:dyDescent="0.25">
      <c r="A5316" s="2" t="s">
        <v>4493</v>
      </c>
      <c r="B5316" s="37"/>
      <c r="C5316" s="36"/>
      <c r="D5316" s="34"/>
      <c r="E5316" s="36"/>
      <c r="F5316" s="10" t="s">
        <v>11</v>
      </c>
      <c r="G5316" s="18" t="s">
        <v>10</v>
      </c>
      <c r="H5316" s="26"/>
      <c r="I5316" s="26"/>
      <c r="J5316" s="26"/>
      <c r="K5316" s="26"/>
      <c r="L5316" s="26"/>
      <c r="M5316" s="26"/>
      <c r="N5316" s="26">
        <v>70000</v>
      </c>
      <c r="O5316" s="26"/>
      <c r="P5316" s="26"/>
      <c r="Q5316" s="26"/>
      <c r="R5316" s="26"/>
      <c r="S5316" s="26"/>
      <c r="T5316" s="26"/>
    </row>
    <row r="5317" spans="1:20" x14ac:dyDescent="0.25">
      <c r="A5317" s="2" t="s">
        <v>4493</v>
      </c>
      <c r="B5317" s="34"/>
      <c r="C5317" s="18" t="s">
        <v>578</v>
      </c>
      <c r="D5317" s="10" t="s">
        <v>2045</v>
      </c>
      <c r="E5317" s="18" t="s">
        <v>2046</v>
      </c>
      <c r="F5317" s="10" t="s">
        <v>12</v>
      </c>
      <c r="G5317" s="18" t="s">
        <v>10</v>
      </c>
      <c r="H5317" s="26"/>
      <c r="I5317" s="26"/>
      <c r="J5317" s="26"/>
      <c r="K5317" s="26"/>
      <c r="L5317" s="26"/>
      <c r="M5317" s="26"/>
      <c r="N5317" s="26"/>
      <c r="O5317" s="26">
        <v>8430589</v>
      </c>
      <c r="P5317" s="26"/>
      <c r="Q5317" s="26"/>
      <c r="R5317" s="26"/>
      <c r="S5317" s="26"/>
      <c r="T5317" s="26"/>
    </row>
    <row r="5318" spans="1:20" x14ac:dyDescent="0.25">
      <c r="A5318" s="2" t="s">
        <v>4493</v>
      </c>
      <c r="B5318" s="10" t="s">
        <v>2208</v>
      </c>
      <c r="C5318" s="10"/>
      <c r="D5318" s="10"/>
      <c r="E5318" s="10"/>
      <c r="F5318" s="10"/>
      <c r="G5318" s="10"/>
      <c r="H5318" s="27"/>
      <c r="I5318" s="27"/>
      <c r="J5318" s="27"/>
      <c r="K5318" s="27"/>
      <c r="L5318" s="27"/>
      <c r="M5318" s="27"/>
      <c r="N5318" s="27">
        <f>SUM(N5301:N5317)</f>
        <v>8430589</v>
      </c>
      <c r="O5318" s="27">
        <f>SUM(O5301:O5317)</f>
        <v>8430589</v>
      </c>
      <c r="P5318" s="27"/>
      <c r="Q5318" s="27"/>
      <c r="R5318" s="27"/>
      <c r="S5318" s="27"/>
      <c r="T5318" s="27"/>
    </row>
    <row r="5319" spans="1:20" x14ac:dyDescent="0.25">
      <c r="A5319" s="2" t="s">
        <v>4493</v>
      </c>
      <c r="B5319" s="33">
        <v>9259181</v>
      </c>
      <c r="C5319" s="18" t="s">
        <v>93</v>
      </c>
      <c r="D5319" s="10" t="s">
        <v>2209</v>
      </c>
      <c r="E5319" s="18" t="s">
        <v>2210</v>
      </c>
      <c r="F5319" s="10" t="s">
        <v>96</v>
      </c>
      <c r="G5319" s="18" t="s">
        <v>10</v>
      </c>
      <c r="H5319" s="26"/>
      <c r="I5319" s="26"/>
      <c r="J5319" s="26"/>
      <c r="K5319" s="26"/>
      <c r="L5319" s="26"/>
      <c r="M5319" s="26"/>
      <c r="N5319" s="26"/>
      <c r="O5319" s="26">
        <v>1734670</v>
      </c>
      <c r="P5319" s="26"/>
      <c r="Q5319" s="26"/>
      <c r="R5319" s="26"/>
      <c r="S5319" s="26"/>
      <c r="T5319" s="26"/>
    </row>
    <row r="5320" spans="1:20" x14ac:dyDescent="0.25">
      <c r="A5320" s="2" t="s">
        <v>4493</v>
      </c>
      <c r="B5320" s="37"/>
      <c r="C5320" s="18" t="s">
        <v>149</v>
      </c>
      <c r="D5320" s="10" t="s">
        <v>503</v>
      </c>
      <c r="E5320" s="18" t="s">
        <v>504</v>
      </c>
      <c r="F5320" s="10" t="s">
        <v>18</v>
      </c>
      <c r="G5320" s="18" t="s">
        <v>10</v>
      </c>
      <c r="H5320" s="26"/>
      <c r="I5320" s="26"/>
      <c r="J5320" s="26"/>
      <c r="K5320" s="26"/>
      <c r="L5320" s="26"/>
      <c r="M5320" s="26"/>
      <c r="N5320" s="26">
        <v>609210</v>
      </c>
      <c r="O5320" s="26"/>
      <c r="P5320" s="26"/>
      <c r="Q5320" s="26"/>
      <c r="R5320" s="26"/>
      <c r="S5320" s="26"/>
      <c r="T5320" s="26"/>
    </row>
    <row r="5321" spans="1:20" x14ac:dyDescent="0.25">
      <c r="A5321" s="2" t="s">
        <v>4493</v>
      </c>
      <c r="B5321" s="37"/>
      <c r="C5321" s="35" t="s">
        <v>807</v>
      </c>
      <c r="D5321" s="33" t="s">
        <v>808</v>
      </c>
      <c r="E5321" s="35" t="s">
        <v>809</v>
      </c>
      <c r="F5321" s="10" t="s">
        <v>37</v>
      </c>
      <c r="G5321" s="18" t="s">
        <v>10</v>
      </c>
      <c r="H5321" s="26"/>
      <c r="I5321" s="26"/>
      <c r="J5321" s="26"/>
      <c r="K5321" s="26"/>
      <c r="L5321" s="26"/>
      <c r="M5321" s="26"/>
      <c r="N5321" s="26">
        <v>57000</v>
      </c>
      <c r="O5321" s="26"/>
      <c r="P5321" s="26"/>
      <c r="Q5321" s="26"/>
      <c r="R5321" s="26"/>
      <c r="S5321" s="26"/>
      <c r="T5321" s="26"/>
    </row>
    <row r="5322" spans="1:20" x14ac:dyDescent="0.25">
      <c r="A5322" s="2" t="s">
        <v>4493</v>
      </c>
      <c r="B5322" s="37"/>
      <c r="C5322" s="38"/>
      <c r="D5322" s="37"/>
      <c r="E5322" s="38"/>
      <c r="F5322" s="10" t="s">
        <v>334</v>
      </c>
      <c r="G5322" s="18" t="s">
        <v>10</v>
      </c>
      <c r="H5322" s="26"/>
      <c r="I5322" s="26"/>
      <c r="J5322" s="26"/>
      <c r="K5322" s="26"/>
      <c r="L5322" s="26"/>
      <c r="M5322" s="26"/>
      <c r="N5322" s="26">
        <v>200000</v>
      </c>
      <c r="O5322" s="26"/>
      <c r="P5322" s="26"/>
      <c r="Q5322" s="26"/>
      <c r="R5322" s="26"/>
      <c r="S5322" s="26"/>
      <c r="T5322" s="26"/>
    </row>
    <row r="5323" spans="1:20" x14ac:dyDescent="0.25">
      <c r="A5323" s="2" t="s">
        <v>4493</v>
      </c>
      <c r="B5323" s="37"/>
      <c r="C5323" s="38"/>
      <c r="D5323" s="37"/>
      <c r="E5323" s="38"/>
      <c r="F5323" s="10" t="s">
        <v>20</v>
      </c>
      <c r="G5323" s="18" t="s">
        <v>10</v>
      </c>
      <c r="H5323" s="26"/>
      <c r="I5323" s="26"/>
      <c r="J5323" s="26"/>
      <c r="K5323" s="26"/>
      <c r="L5323" s="26"/>
      <c r="M5323" s="26"/>
      <c r="N5323" s="26">
        <v>168460</v>
      </c>
      <c r="O5323" s="26"/>
      <c r="P5323" s="26"/>
      <c r="Q5323" s="26"/>
      <c r="R5323" s="26"/>
      <c r="S5323" s="26"/>
      <c r="T5323" s="26"/>
    </row>
    <row r="5324" spans="1:20" x14ac:dyDescent="0.25">
      <c r="A5324" s="2" t="s">
        <v>4493</v>
      </c>
      <c r="B5324" s="34"/>
      <c r="C5324" s="36"/>
      <c r="D5324" s="34"/>
      <c r="E5324" s="36"/>
      <c r="F5324" s="10" t="s">
        <v>24</v>
      </c>
      <c r="G5324" s="18" t="s">
        <v>10</v>
      </c>
      <c r="H5324" s="26"/>
      <c r="I5324" s="26"/>
      <c r="J5324" s="26"/>
      <c r="K5324" s="26"/>
      <c r="L5324" s="26"/>
      <c r="M5324" s="26"/>
      <c r="N5324" s="26">
        <v>700000</v>
      </c>
      <c r="O5324" s="26"/>
      <c r="P5324" s="26"/>
      <c r="Q5324" s="26"/>
      <c r="R5324" s="26"/>
      <c r="S5324" s="26"/>
      <c r="T5324" s="26"/>
    </row>
    <row r="5325" spans="1:20" x14ac:dyDescent="0.25">
      <c r="A5325" s="2" t="s">
        <v>4493</v>
      </c>
      <c r="B5325" s="10" t="s">
        <v>2211</v>
      </c>
      <c r="C5325" s="10"/>
      <c r="D5325" s="10"/>
      <c r="E5325" s="10"/>
      <c r="F5325" s="10"/>
      <c r="G5325" s="10"/>
      <c r="H5325" s="27"/>
      <c r="I5325" s="27"/>
      <c r="J5325" s="27"/>
      <c r="K5325" s="27"/>
      <c r="L5325" s="27"/>
      <c r="M5325" s="27"/>
      <c r="N5325" s="27">
        <f>SUM(N5319:N5324)</f>
        <v>1734670</v>
      </c>
      <c r="O5325" s="27">
        <f>SUM(O5319:O5324)</f>
        <v>1734670</v>
      </c>
      <c r="P5325" s="27"/>
      <c r="Q5325" s="27"/>
      <c r="R5325" s="27"/>
      <c r="S5325" s="27"/>
      <c r="T5325" s="27"/>
    </row>
    <row r="5326" spans="1:20" x14ac:dyDescent="0.25">
      <c r="A5326" s="2" t="s">
        <v>4493</v>
      </c>
      <c r="B5326" s="33">
        <v>9259338</v>
      </c>
      <c r="C5326" s="35" t="s">
        <v>389</v>
      </c>
      <c r="D5326" s="33" t="s">
        <v>390</v>
      </c>
      <c r="E5326" s="35" t="s">
        <v>391</v>
      </c>
      <c r="F5326" s="10" t="s">
        <v>12</v>
      </c>
      <c r="G5326" s="18" t="s">
        <v>10</v>
      </c>
      <c r="H5326" s="26"/>
      <c r="I5326" s="26"/>
      <c r="J5326" s="26"/>
      <c r="K5326" s="26"/>
      <c r="L5326" s="26"/>
      <c r="M5326" s="26"/>
      <c r="N5326" s="26">
        <v>146314</v>
      </c>
      <c r="O5326" s="26"/>
      <c r="P5326" s="26"/>
      <c r="Q5326" s="26"/>
      <c r="R5326" s="26"/>
      <c r="S5326" s="26"/>
      <c r="T5326" s="26"/>
    </row>
    <row r="5327" spans="1:20" x14ac:dyDescent="0.25">
      <c r="A5327" s="2" t="s">
        <v>4493</v>
      </c>
      <c r="B5327" s="37"/>
      <c r="C5327" s="38"/>
      <c r="D5327" s="37"/>
      <c r="E5327" s="38"/>
      <c r="F5327" s="10" t="s">
        <v>18</v>
      </c>
      <c r="G5327" s="18" t="s">
        <v>10</v>
      </c>
      <c r="H5327" s="26"/>
      <c r="I5327" s="26"/>
      <c r="J5327" s="26"/>
      <c r="K5327" s="26"/>
      <c r="L5327" s="26"/>
      <c r="M5327" s="26"/>
      <c r="N5327" s="26">
        <v>108679</v>
      </c>
      <c r="O5327" s="26"/>
      <c r="P5327" s="26"/>
      <c r="Q5327" s="26"/>
      <c r="R5327" s="26"/>
      <c r="S5327" s="26"/>
      <c r="T5327" s="26"/>
    </row>
    <row r="5328" spans="1:20" x14ac:dyDescent="0.25">
      <c r="A5328" s="2" t="s">
        <v>4493</v>
      </c>
      <c r="B5328" s="37"/>
      <c r="C5328" s="38"/>
      <c r="D5328" s="37"/>
      <c r="E5328" s="38"/>
      <c r="F5328" s="10" t="s">
        <v>20</v>
      </c>
      <c r="G5328" s="18" t="s">
        <v>10</v>
      </c>
      <c r="H5328" s="26"/>
      <c r="I5328" s="26"/>
      <c r="J5328" s="26"/>
      <c r="K5328" s="26"/>
      <c r="L5328" s="26"/>
      <c r="M5328" s="26"/>
      <c r="N5328" s="26">
        <v>300361</v>
      </c>
      <c r="O5328" s="26"/>
      <c r="P5328" s="26"/>
      <c r="Q5328" s="26"/>
      <c r="R5328" s="26"/>
      <c r="S5328" s="26"/>
      <c r="T5328" s="26"/>
    </row>
    <row r="5329" spans="1:20" x14ac:dyDescent="0.25">
      <c r="A5329" s="2" t="s">
        <v>4493</v>
      </c>
      <c r="B5329" s="37"/>
      <c r="C5329" s="38"/>
      <c r="D5329" s="34"/>
      <c r="E5329" s="36"/>
      <c r="F5329" s="10" t="s">
        <v>24</v>
      </c>
      <c r="G5329" s="18" t="s">
        <v>10</v>
      </c>
      <c r="H5329" s="26"/>
      <c r="I5329" s="26"/>
      <c r="J5329" s="26"/>
      <c r="K5329" s="26"/>
      <c r="L5329" s="26"/>
      <c r="M5329" s="26"/>
      <c r="N5329" s="26">
        <v>933754</v>
      </c>
      <c r="O5329" s="26"/>
      <c r="P5329" s="26"/>
      <c r="Q5329" s="26"/>
      <c r="R5329" s="26"/>
      <c r="S5329" s="26"/>
      <c r="T5329" s="26"/>
    </row>
    <row r="5330" spans="1:20" x14ac:dyDescent="0.25">
      <c r="A5330" s="2" t="s">
        <v>4493</v>
      </c>
      <c r="B5330" s="37"/>
      <c r="C5330" s="38"/>
      <c r="D5330" s="33" t="s">
        <v>2055</v>
      </c>
      <c r="E5330" s="35" t="s">
        <v>2056</v>
      </c>
      <c r="F5330" s="10" t="s">
        <v>77</v>
      </c>
      <c r="G5330" s="18" t="s">
        <v>10</v>
      </c>
      <c r="H5330" s="26"/>
      <c r="I5330" s="26"/>
      <c r="J5330" s="26"/>
      <c r="K5330" s="26"/>
      <c r="L5330" s="26"/>
      <c r="M5330" s="26"/>
      <c r="N5330" s="26">
        <v>331312</v>
      </c>
      <c r="O5330" s="26"/>
      <c r="P5330" s="26"/>
      <c r="Q5330" s="26"/>
      <c r="R5330" s="26"/>
      <c r="S5330" s="26"/>
      <c r="T5330" s="26"/>
    </row>
    <row r="5331" spans="1:20" x14ac:dyDescent="0.25">
      <c r="A5331" s="2" t="s">
        <v>4493</v>
      </c>
      <c r="B5331" s="37"/>
      <c r="C5331" s="36"/>
      <c r="D5331" s="34"/>
      <c r="E5331" s="36"/>
      <c r="F5331" s="10" t="s">
        <v>24</v>
      </c>
      <c r="G5331" s="18" t="s">
        <v>10</v>
      </c>
      <c r="H5331" s="26"/>
      <c r="I5331" s="26"/>
      <c r="J5331" s="26"/>
      <c r="K5331" s="26"/>
      <c r="L5331" s="26"/>
      <c r="M5331" s="26"/>
      <c r="N5331" s="26">
        <v>322752</v>
      </c>
      <c r="O5331" s="26"/>
      <c r="P5331" s="26"/>
      <c r="Q5331" s="26"/>
      <c r="R5331" s="26"/>
      <c r="S5331" s="26"/>
      <c r="T5331" s="26"/>
    </row>
    <row r="5332" spans="1:20" x14ac:dyDescent="0.25">
      <c r="A5332" s="2" t="s">
        <v>4493</v>
      </c>
      <c r="B5332" s="34"/>
      <c r="C5332" s="18" t="s">
        <v>361</v>
      </c>
      <c r="D5332" s="10" t="s">
        <v>2212</v>
      </c>
      <c r="E5332" s="18" t="s">
        <v>2213</v>
      </c>
      <c r="F5332" s="10" t="s">
        <v>138</v>
      </c>
      <c r="G5332" s="18" t="s">
        <v>10</v>
      </c>
      <c r="H5332" s="26"/>
      <c r="I5332" s="26"/>
      <c r="J5332" s="26"/>
      <c r="K5332" s="26"/>
      <c r="L5332" s="26"/>
      <c r="M5332" s="26"/>
      <c r="N5332" s="26"/>
      <c r="O5332" s="26">
        <v>2143172</v>
      </c>
      <c r="P5332" s="26"/>
      <c r="Q5332" s="26"/>
      <c r="R5332" s="26"/>
      <c r="S5332" s="26"/>
      <c r="T5332" s="26"/>
    </row>
    <row r="5333" spans="1:20" x14ac:dyDescent="0.25">
      <c r="A5333" s="2" t="s">
        <v>4493</v>
      </c>
      <c r="B5333" s="10" t="s">
        <v>2214</v>
      </c>
      <c r="C5333" s="10"/>
      <c r="D5333" s="10"/>
      <c r="E5333" s="10"/>
      <c r="F5333" s="10"/>
      <c r="G5333" s="10"/>
      <c r="H5333" s="27"/>
      <c r="I5333" s="27"/>
      <c r="J5333" s="27"/>
      <c r="K5333" s="27"/>
      <c r="L5333" s="27"/>
      <c r="M5333" s="27"/>
      <c r="N5333" s="27">
        <f>SUM(N5326:N5332)</f>
        <v>2143172</v>
      </c>
      <c r="O5333" s="27">
        <f>SUM(O5326:O5332)</f>
        <v>2143172</v>
      </c>
      <c r="P5333" s="27"/>
      <c r="Q5333" s="27"/>
      <c r="R5333" s="27"/>
      <c r="S5333" s="27"/>
      <c r="T5333" s="27"/>
    </row>
    <row r="5334" spans="1:20" x14ac:dyDescent="0.25">
      <c r="A5334" s="2" t="s">
        <v>4493</v>
      </c>
      <c r="B5334" s="33">
        <v>9258975</v>
      </c>
      <c r="C5334" s="35" t="s">
        <v>6</v>
      </c>
      <c r="D5334" s="33" t="s">
        <v>7</v>
      </c>
      <c r="E5334" s="35" t="s">
        <v>8</v>
      </c>
      <c r="F5334" s="10" t="s">
        <v>44</v>
      </c>
      <c r="G5334" s="18" t="s">
        <v>10</v>
      </c>
      <c r="H5334" s="26"/>
      <c r="I5334" s="26"/>
      <c r="J5334" s="26"/>
      <c r="K5334" s="26"/>
      <c r="L5334" s="26"/>
      <c r="M5334" s="26"/>
      <c r="N5334" s="26"/>
      <c r="O5334" s="26">
        <v>1709856</v>
      </c>
      <c r="P5334" s="26"/>
      <c r="Q5334" s="26"/>
      <c r="R5334" s="26"/>
      <c r="S5334" s="26"/>
      <c r="T5334" s="26"/>
    </row>
    <row r="5335" spans="1:20" x14ac:dyDescent="0.25">
      <c r="A5335" s="2" t="s">
        <v>4493</v>
      </c>
      <c r="B5335" s="37"/>
      <c r="C5335" s="36"/>
      <c r="D5335" s="34"/>
      <c r="E5335" s="36"/>
      <c r="F5335" s="10" t="s">
        <v>47</v>
      </c>
      <c r="G5335" s="18" t="s">
        <v>10</v>
      </c>
      <c r="H5335" s="26"/>
      <c r="I5335" s="26"/>
      <c r="J5335" s="26"/>
      <c r="K5335" s="26"/>
      <c r="L5335" s="26"/>
      <c r="M5335" s="26"/>
      <c r="N5335" s="26"/>
      <c r="O5335" s="26">
        <v>273576</v>
      </c>
      <c r="P5335" s="26"/>
      <c r="Q5335" s="26"/>
      <c r="R5335" s="26"/>
      <c r="S5335" s="26"/>
      <c r="T5335" s="26"/>
    </row>
    <row r="5336" spans="1:20" x14ac:dyDescent="0.25">
      <c r="A5336" s="2" t="s">
        <v>4493</v>
      </c>
      <c r="B5336" s="37"/>
      <c r="C5336" s="18" t="s">
        <v>25</v>
      </c>
      <c r="D5336" s="10" t="s">
        <v>26</v>
      </c>
      <c r="E5336" s="18" t="s">
        <v>27</v>
      </c>
      <c r="F5336" s="10" t="s">
        <v>405</v>
      </c>
      <c r="G5336" s="18" t="s">
        <v>10</v>
      </c>
      <c r="H5336" s="26"/>
      <c r="I5336" s="26"/>
      <c r="J5336" s="26"/>
      <c r="K5336" s="26"/>
      <c r="L5336" s="26"/>
      <c r="M5336" s="26"/>
      <c r="N5336" s="26">
        <v>7980700</v>
      </c>
      <c r="O5336" s="26"/>
      <c r="P5336" s="26"/>
      <c r="Q5336" s="26"/>
      <c r="R5336" s="26"/>
      <c r="S5336" s="26"/>
      <c r="T5336" s="26"/>
    </row>
    <row r="5337" spans="1:20" x14ac:dyDescent="0.25">
      <c r="A5337" s="2" t="s">
        <v>4493</v>
      </c>
      <c r="B5337" s="37"/>
      <c r="C5337" s="35" t="s">
        <v>93</v>
      </c>
      <c r="D5337" s="33" t="s">
        <v>888</v>
      </c>
      <c r="E5337" s="35" t="s">
        <v>889</v>
      </c>
      <c r="F5337" s="10" t="s">
        <v>20</v>
      </c>
      <c r="G5337" s="18" t="s">
        <v>10</v>
      </c>
      <c r="H5337" s="26"/>
      <c r="I5337" s="26"/>
      <c r="J5337" s="26"/>
      <c r="K5337" s="26"/>
      <c r="L5337" s="26"/>
      <c r="M5337" s="26"/>
      <c r="N5337" s="26">
        <v>115341</v>
      </c>
      <c r="O5337" s="26"/>
      <c r="P5337" s="26"/>
      <c r="Q5337" s="26"/>
      <c r="R5337" s="26"/>
      <c r="S5337" s="26"/>
      <c r="T5337" s="26"/>
    </row>
    <row r="5338" spans="1:20" x14ac:dyDescent="0.25">
      <c r="A5338" s="2" t="s">
        <v>4493</v>
      </c>
      <c r="B5338" s="37"/>
      <c r="C5338" s="38"/>
      <c r="D5338" s="34"/>
      <c r="E5338" s="36"/>
      <c r="F5338" s="10" t="s">
        <v>22</v>
      </c>
      <c r="G5338" s="18" t="s">
        <v>10</v>
      </c>
      <c r="H5338" s="26"/>
      <c r="I5338" s="26"/>
      <c r="J5338" s="26"/>
      <c r="K5338" s="26"/>
      <c r="L5338" s="26"/>
      <c r="M5338" s="26"/>
      <c r="N5338" s="26">
        <v>79142</v>
      </c>
      <c r="O5338" s="26"/>
      <c r="P5338" s="26"/>
      <c r="Q5338" s="26"/>
      <c r="R5338" s="26"/>
      <c r="S5338" s="26"/>
      <c r="T5338" s="26"/>
    </row>
    <row r="5339" spans="1:20" x14ac:dyDescent="0.25">
      <c r="A5339" s="2" t="s">
        <v>4493</v>
      </c>
      <c r="B5339" s="37"/>
      <c r="C5339" s="36"/>
      <c r="D5339" s="10" t="s">
        <v>2209</v>
      </c>
      <c r="E5339" s="18" t="s">
        <v>2210</v>
      </c>
      <c r="F5339" s="10" t="s">
        <v>96</v>
      </c>
      <c r="G5339" s="18" t="s">
        <v>10</v>
      </c>
      <c r="H5339" s="26"/>
      <c r="I5339" s="26"/>
      <c r="J5339" s="26"/>
      <c r="K5339" s="26"/>
      <c r="L5339" s="26"/>
      <c r="M5339" s="26"/>
      <c r="N5339" s="26"/>
      <c r="O5339" s="26">
        <v>7358579</v>
      </c>
      <c r="P5339" s="26"/>
      <c r="Q5339" s="26"/>
      <c r="R5339" s="26"/>
      <c r="S5339" s="26"/>
      <c r="T5339" s="26"/>
    </row>
    <row r="5340" spans="1:20" x14ac:dyDescent="0.25">
      <c r="A5340" s="2" t="s">
        <v>4493</v>
      </c>
      <c r="B5340" s="37"/>
      <c r="C5340" s="35" t="s">
        <v>310</v>
      </c>
      <c r="D5340" s="33" t="s">
        <v>313</v>
      </c>
      <c r="E5340" s="35" t="s">
        <v>314</v>
      </c>
      <c r="F5340" s="10" t="s">
        <v>44</v>
      </c>
      <c r="G5340" s="18" t="s">
        <v>10</v>
      </c>
      <c r="H5340" s="26"/>
      <c r="I5340" s="26"/>
      <c r="J5340" s="26"/>
      <c r="K5340" s="26"/>
      <c r="L5340" s="26"/>
      <c r="M5340" s="26"/>
      <c r="N5340" s="26">
        <v>325542</v>
      </c>
      <c r="O5340" s="26"/>
      <c r="P5340" s="26"/>
      <c r="Q5340" s="26"/>
      <c r="R5340" s="26"/>
      <c r="S5340" s="26"/>
      <c r="T5340" s="26"/>
    </row>
    <row r="5341" spans="1:20" x14ac:dyDescent="0.25">
      <c r="A5341" s="2" t="s">
        <v>4493</v>
      </c>
      <c r="B5341" s="37"/>
      <c r="C5341" s="38"/>
      <c r="D5341" s="37"/>
      <c r="E5341" s="38"/>
      <c r="F5341" s="10" t="s">
        <v>47</v>
      </c>
      <c r="G5341" s="18" t="s">
        <v>10</v>
      </c>
      <c r="H5341" s="26"/>
      <c r="I5341" s="26"/>
      <c r="J5341" s="26"/>
      <c r="K5341" s="26"/>
      <c r="L5341" s="26"/>
      <c r="M5341" s="26"/>
      <c r="N5341" s="26">
        <v>89835</v>
      </c>
      <c r="O5341" s="26"/>
      <c r="P5341" s="26"/>
      <c r="Q5341" s="26"/>
      <c r="R5341" s="26"/>
      <c r="S5341" s="26"/>
      <c r="T5341" s="26"/>
    </row>
    <row r="5342" spans="1:20" x14ac:dyDescent="0.25">
      <c r="A5342" s="2" t="s">
        <v>4493</v>
      </c>
      <c r="B5342" s="37"/>
      <c r="C5342" s="38"/>
      <c r="D5342" s="37"/>
      <c r="E5342" s="38"/>
      <c r="F5342" s="10" t="s">
        <v>14</v>
      </c>
      <c r="G5342" s="18" t="s">
        <v>10</v>
      </c>
      <c r="H5342" s="26"/>
      <c r="I5342" s="26"/>
      <c r="J5342" s="26"/>
      <c r="K5342" s="26"/>
      <c r="L5342" s="26"/>
      <c r="M5342" s="26"/>
      <c r="N5342" s="26">
        <v>51451</v>
      </c>
      <c r="O5342" s="26"/>
      <c r="P5342" s="26"/>
      <c r="Q5342" s="26"/>
      <c r="R5342" s="26"/>
      <c r="S5342" s="26"/>
      <c r="T5342" s="26"/>
    </row>
    <row r="5343" spans="1:20" x14ac:dyDescent="0.25">
      <c r="A5343" s="2" t="s">
        <v>4493</v>
      </c>
      <c r="B5343" s="34"/>
      <c r="C5343" s="36"/>
      <c r="D5343" s="34"/>
      <c r="E5343" s="36"/>
      <c r="F5343" s="10" t="s">
        <v>24</v>
      </c>
      <c r="G5343" s="18" t="s">
        <v>10</v>
      </c>
      <c r="H5343" s="26"/>
      <c r="I5343" s="26"/>
      <c r="J5343" s="26"/>
      <c r="K5343" s="26"/>
      <c r="L5343" s="26"/>
      <c r="M5343" s="26"/>
      <c r="N5343" s="26">
        <v>700000</v>
      </c>
      <c r="O5343" s="26"/>
      <c r="P5343" s="26"/>
      <c r="Q5343" s="26"/>
      <c r="R5343" s="26"/>
      <c r="S5343" s="26"/>
      <c r="T5343" s="26"/>
    </row>
    <row r="5344" spans="1:20" x14ac:dyDescent="0.25">
      <c r="A5344" s="2" t="s">
        <v>4493</v>
      </c>
      <c r="B5344" s="10" t="s">
        <v>2215</v>
      </c>
      <c r="C5344" s="10"/>
      <c r="D5344" s="10"/>
      <c r="E5344" s="10"/>
      <c r="F5344" s="10"/>
      <c r="G5344" s="10"/>
      <c r="H5344" s="27"/>
      <c r="I5344" s="27"/>
      <c r="J5344" s="27"/>
      <c r="K5344" s="27"/>
      <c r="L5344" s="27"/>
      <c r="M5344" s="27"/>
      <c r="N5344" s="27">
        <f>SUM(N5334:N5343)</f>
        <v>9342011</v>
      </c>
      <c r="O5344" s="27">
        <f>SUM(O5334:O5343)</f>
        <v>9342011</v>
      </c>
      <c r="P5344" s="27"/>
      <c r="Q5344" s="27"/>
      <c r="R5344" s="27"/>
      <c r="S5344" s="27"/>
      <c r="T5344" s="27"/>
    </row>
    <row r="5345" spans="1:20" x14ac:dyDescent="0.25">
      <c r="A5345" s="2" t="s">
        <v>4493</v>
      </c>
      <c r="B5345" s="33">
        <v>9152201</v>
      </c>
      <c r="C5345" s="35" t="s">
        <v>29</v>
      </c>
      <c r="D5345" s="33" t="s">
        <v>585</v>
      </c>
      <c r="E5345" s="35" t="s">
        <v>586</v>
      </c>
      <c r="F5345" s="10" t="s">
        <v>44</v>
      </c>
      <c r="G5345" s="18" t="s">
        <v>10</v>
      </c>
      <c r="H5345" s="26"/>
      <c r="I5345" s="26"/>
      <c r="J5345" s="26"/>
      <c r="K5345" s="26"/>
      <c r="L5345" s="26"/>
      <c r="M5345" s="26"/>
      <c r="N5345" s="26">
        <v>206825</v>
      </c>
      <c r="O5345" s="26"/>
      <c r="P5345" s="26"/>
      <c r="Q5345" s="26"/>
      <c r="R5345" s="26"/>
      <c r="S5345" s="26"/>
      <c r="T5345" s="26"/>
    </row>
    <row r="5346" spans="1:20" x14ac:dyDescent="0.25">
      <c r="A5346" s="2" t="s">
        <v>4493</v>
      </c>
      <c r="B5346" s="37"/>
      <c r="C5346" s="38"/>
      <c r="D5346" s="37"/>
      <c r="E5346" s="38"/>
      <c r="F5346" s="10" t="s">
        <v>47</v>
      </c>
      <c r="G5346" s="18" t="s">
        <v>10</v>
      </c>
      <c r="H5346" s="26"/>
      <c r="I5346" s="26"/>
      <c r="J5346" s="26"/>
      <c r="K5346" s="26"/>
      <c r="L5346" s="26"/>
      <c r="M5346" s="26"/>
      <c r="N5346" s="26">
        <v>300000</v>
      </c>
      <c r="O5346" s="26"/>
      <c r="P5346" s="26"/>
      <c r="Q5346" s="26"/>
      <c r="R5346" s="26"/>
      <c r="S5346" s="26"/>
      <c r="T5346" s="26"/>
    </row>
    <row r="5347" spans="1:20" x14ac:dyDescent="0.25">
      <c r="A5347" s="2" t="s">
        <v>4493</v>
      </c>
      <c r="B5347" s="37"/>
      <c r="C5347" s="38"/>
      <c r="D5347" s="37"/>
      <c r="E5347" s="38"/>
      <c r="F5347" s="10" t="s">
        <v>187</v>
      </c>
      <c r="G5347" s="18" t="s">
        <v>10</v>
      </c>
      <c r="H5347" s="26"/>
      <c r="I5347" s="26"/>
      <c r="J5347" s="26"/>
      <c r="K5347" s="26"/>
      <c r="L5347" s="26"/>
      <c r="M5347" s="26"/>
      <c r="N5347" s="26">
        <v>53175</v>
      </c>
      <c r="O5347" s="26"/>
      <c r="P5347" s="26"/>
      <c r="Q5347" s="26"/>
      <c r="R5347" s="26"/>
      <c r="S5347" s="26"/>
      <c r="T5347" s="26"/>
    </row>
    <row r="5348" spans="1:20" x14ac:dyDescent="0.25">
      <c r="A5348" s="2" t="s">
        <v>4493</v>
      </c>
      <c r="B5348" s="37"/>
      <c r="C5348" s="38"/>
      <c r="D5348" s="37"/>
      <c r="E5348" s="38"/>
      <c r="F5348" s="10" t="s">
        <v>347</v>
      </c>
      <c r="G5348" s="18" t="s">
        <v>10</v>
      </c>
      <c r="H5348" s="26"/>
      <c r="I5348" s="26"/>
      <c r="J5348" s="26"/>
      <c r="K5348" s="26"/>
      <c r="L5348" s="26"/>
      <c r="M5348" s="26"/>
      <c r="N5348" s="26"/>
      <c r="O5348" s="26">
        <v>650000</v>
      </c>
      <c r="P5348" s="26"/>
      <c r="Q5348" s="26"/>
      <c r="R5348" s="26"/>
      <c r="S5348" s="26"/>
      <c r="T5348" s="26"/>
    </row>
    <row r="5349" spans="1:20" x14ac:dyDescent="0.25">
      <c r="A5349" s="2" t="s">
        <v>4493</v>
      </c>
      <c r="B5349" s="34"/>
      <c r="C5349" s="36"/>
      <c r="D5349" s="34"/>
      <c r="E5349" s="36"/>
      <c r="F5349" s="10" t="s">
        <v>752</v>
      </c>
      <c r="G5349" s="18" t="s">
        <v>10</v>
      </c>
      <c r="H5349" s="26"/>
      <c r="I5349" s="26"/>
      <c r="J5349" s="26"/>
      <c r="K5349" s="26"/>
      <c r="L5349" s="26"/>
      <c r="M5349" s="26"/>
      <c r="N5349" s="26">
        <v>90000</v>
      </c>
      <c r="O5349" s="26"/>
      <c r="P5349" s="26"/>
      <c r="Q5349" s="26"/>
      <c r="R5349" s="26"/>
      <c r="S5349" s="26"/>
      <c r="T5349" s="26"/>
    </row>
    <row r="5350" spans="1:20" x14ac:dyDescent="0.25">
      <c r="A5350" s="2" t="s">
        <v>4493</v>
      </c>
      <c r="B5350" s="10" t="s">
        <v>2216</v>
      </c>
      <c r="C5350" s="10"/>
      <c r="D5350" s="10"/>
      <c r="E5350" s="10"/>
      <c r="F5350" s="10"/>
      <c r="G5350" s="10"/>
      <c r="H5350" s="27"/>
      <c r="I5350" s="27"/>
      <c r="J5350" s="27"/>
      <c r="K5350" s="27"/>
      <c r="L5350" s="27"/>
      <c r="M5350" s="27"/>
      <c r="N5350" s="27">
        <f>SUM(N5345:N5349)</f>
        <v>650000</v>
      </c>
      <c r="O5350" s="27">
        <f>SUM(O5345:O5349)</f>
        <v>650000</v>
      </c>
      <c r="P5350" s="27"/>
      <c r="Q5350" s="27"/>
      <c r="R5350" s="27"/>
      <c r="S5350" s="27"/>
      <c r="T5350" s="27"/>
    </row>
    <row r="5351" spans="1:20" x14ac:dyDescent="0.25">
      <c r="A5351" s="2" t="s">
        <v>4493</v>
      </c>
      <c r="B5351" s="33">
        <v>9259257</v>
      </c>
      <c r="C5351" s="35" t="s">
        <v>578</v>
      </c>
      <c r="D5351" s="33" t="s">
        <v>880</v>
      </c>
      <c r="E5351" s="35" t="s">
        <v>881</v>
      </c>
      <c r="F5351" s="10" t="s">
        <v>11</v>
      </c>
      <c r="G5351" s="18" t="s">
        <v>10</v>
      </c>
      <c r="H5351" s="26"/>
      <c r="I5351" s="26"/>
      <c r="J5351" s="26"/>
      <c r="K5351" s="26"/>
      <c r="L5351" s="26"/>
      <c r="M5351" s="26"/>
      <c r="N5351" s="26">
        <v>375007</v>
      </c>
      <c r="O5351" s="26"/>
      <c r="P5351" s="26"/>
      <c r="Q5351" s="26"/>
      <c r="R5351" s="26"/>
      <c r="S5351" s="26"/>
      <c r="T5351" s="26"/>
    </row>
    <row r="5352" spans="1:20" x14ac:dyDescent="0.25">
      <c r="A5352" s="2" t="s">
        <v>4493</v>
      </c>
      <c r="B5352" s="37"/>
      <c r="C5352" s="38"/>
      <c r="D5352" s="37"/>
      <c r="E5352" s="38"/>
      <c r="F5352" s="10" t="s">
        <v>20</v>
      </c>
      <c r="G5352" s="18" t="s">
        <v>10</v>
      </c>
      <c r="H5352" s="26"/>
      <c r="I5352" s="26"/>
      <c r="J5352" s="26"/>
      <c r="K5352" s="26"/>
      <c r="L5352" s="26"/>
      <c r="M5352" s="26"/>
      <c r="N5352" s="26">
        <v>550000</v>
      </c>
      <c r="O5352" s="26"/>
      <c r="P5352" s="26"/>
      <c r="Q5352" s="26"/>
      <c r="R5352" s="26"/>
      <c r="S5352" s="26"/>
      <c r="T5352" s="26"/>
    </row>
    <row r="5353" spans="1:20" x14ac:dyDescent="0.25">
      <c r="A5353" s="2" t="s">
        <v>4493</v>
      </c>
      <c r="B5353" s="37"/>
      <c r="C5353" s="38"/>
      <c r="D5353" s="37"/>
      <c r="E5353" s="38"/>
      <c r="F5353" s="10" t="s">
        <v>82</v>
      </c>
      <c r="G5353" s="18" t="s">
        <v>10</v>
      </c>
      <c r="H5353" s="26"/>
      <c r="I5353" s="26"/>
      <c r="J5353" s="26"/>
      <c r="K5353" s="26"/>
      <c r="L5353" s="26"/>
      <c r="M5353" s="26"/>
      <c r="N5353" s="26">
        <v>344222</v>
      </c>
      <c r="O5353" s="26"/>
      <c r="P5353" s="26"/>
      <c r="Q5353" s="26"/>
      <c r="R5353" s="26"/>
      <c r="S5353" s="26"/>
      <c r="T5353" s="26"/>
    </row>
    <row r="5354" spans="1:20" x14ac:dyDescent="0.25">
      <c r="A5354" s="2" t="s">
        <v>4493</v>
      </c>
      <c r="B5354" s="37"/>
      <c r="C5354" s="38"/>
      <c r="D5354" s="34"/>
      <c r="E5354" s="36"/>
      <c r="F5354" s="10" t="s">
        <v>24</v>
      </c>
      <c r="G5354" s="18" t="s">
        <v>10</v>
      </c>
      <c r="H5354" s="26"/>
      <c r="I5354" s="26"/>
      <c r="J5354" s="26"/>
      <c r="K5354" s="26"/>
      <c r="L5354" s="26"/>
      <c r="M5354" s="26"/>
      <c r="N5354" s="26">
        <v>2000000</v>
      </c>
      <c r="O5354" s="26"/>
      <c r="P5354" s="26"/>
      <c r="Q5354" s="26"/>
      <c r="R5354" s="26"/>
      <c r="S5354" s="26"/>
      <c r="T5354" s="26"/>
    </row>
    <row r="5355" spans="1:20" x14ac:dyDescent="0.25">
      <c r="A5355" s="2" t="s">
        <v>4493</v>
      </c>
      <c r="B5355" s="37"/>
      <c r="C5355" s="38"/>
      <c r="D5355" s="33" t="s">
        <v>790</v>
      </c>
      <c r="E5355" s="35" t="s">
        <v>791</v>
      </c>
      <c r="F5355" s="10" t="s">
        <v>187</v>
      </c>
      <c r="G5355" s="18" t="s">
        <v>10</v>
      </c>
      <c r="H5355" s="26"/>
      <c r="I5355" s="26"/>
      <c r="J5355" s="26"/>
      <c r="K5355" s="26"/>
      <c r="L5355" s="26"/>
      <c r="M5355" s="26"/>
      <c r="N5355" s="26">
        <v>885054</v>
      </c>
      <c r="O5355" s="26"/>
      <c r="P5355" s="26"/>
      <c r="Q5355" s="26"/>
      <c r="R5355" s="26"/>
      <c r="S5355" s="26"/>
      <c r="T5355" s="26"/>
    </row>
    <row r="5356" spans="1:20" x14ac:dyDescent="0.25">
      <c r="A5356" s="2" t="s">
        <v>4493</v>
      </c>
      <c r="B5356" s="37"/>
      <c r="C5356" s="38"/>
      <c r="D5356" s="37"/>
      <c r="E5356" s="38"/>
      <c r="F5356" s="10" t="s">
        <v>13</v>
      </c>
      <c r="G5356" s="18" t="s">
        <v>10</v>
      </c>
      <c r="H5356" s="26"/>
      <c r="I5356" s="26"/>
      <c r="J5356" s="26"/>
      <c r="K5356" s="26"/>
      <c r="L5356" s="26"/>
      <c r="M5356" s="26"/>
      <c r="N5356" s="26">
        <v>127399</v>
      </c>
      <c r="O5356" s="26"/>
      <c r="P5356" s="26"/>
      <c r="Q5356" s="26"/>
      <c r="R5356" s="26"/>
      <c r="S5356" s="26"/>
      <c r="T5356" s="26"/>
    </row>
    <row r="5357" spans="1:20" x14ac:dyDescent="0.25">
      <c r="A5357" s="2" t="s">
        <v>4493</v>
      </c>
      <c r="B5357" s="37"/>
      <c r="C5357" s="38"/>
      <c r="D5357" s="34"/>
      <c r="E5357" s="36"/>
      <c r="F5357" s="10" t="s">
        <v>15</v>
      </c>
      <c r="G5357" s="18" t="s">
        <v>10</v>
      </c>
      <c r="H5357" s="26"/>
      <c r="I5357" s="26"/>
      <c r="J5357" s="26"/>
      <c r="K5357" s="26"/>
      <c r="L5357" s="26"/>
      <c r="M5357" s="26"/>
      <c r="N5357" s="26">
        <v>94704</v>
      </c>
      <c r="O5357" s="26"/>
      <c r="P5357" s="26"/>
      <c r="Q5357" s="26"/>
      <c r="R5357" s="26"/>
      <c r="S5357" s="26"/>
      <c r="T5357" s="26"/>
    </row>
    <row r="5358" spans="1:20" x14ac:dyDescent="0.25">
      <c r="A5358" s="2" t="s">
        <v>4493</v>
      </c>
      <c r="B5358" s="34"/>
      <c r="C5358" s="36"/>
      <c r="D5358" s="10" t="s">
        <v>2045</v>
      </c>
      <c r="E5358" s="18" t="s">
        <v>2046</v>
      </c>
      <c r="F5358" s="10" t="s">
        <v>12</v>
      </c>
      <c r="G5358" s="18" t="s">
        <v>10</v>
      </c>
      <c r="H5358" s="26"/>
      <c r="I5358" s="26"/>
      <c r="J5358" s="26"/>
      <c r="K5358" s="26"/>
      <c r="L5358" s="26"/>
      <c r="M5358" s="26"/>
      <c r="N5358" s="26"/>
      <c r="O5358" s="26">
        <v>4376386</v>
      </c>
      <c r="P5358" s="26"/>
      <c r="Q5358" s="26"/>
      <c r="R5358" s="26"/>
      <c r="S5358" s="26"/>
      <c r="T5358" s="26"/>
    </row>
    <row r="5359" spans="1:20" x14ac:dyDescent="0.25">
      <c r="A5359" s="2" t="s">
        <v>4493</v>
      </c>
      <c r="B5359" s="10" t="s">
        <v>2217</v>
      </c>
      <c r="C5359" s="10"/>
      <c r="D5359" s="10"/>
      <c r="E5359" s="10"/>
      <c r="F5359" s="10"/>
      <c r="G5359" s="10"/>
      <c r="H5359" s="27"/>
      <c r="I5359" s="27"/>
      <c r="J5359" s="27"/>
      <c r="K5359" s="27"/>
      <c r="L5359" s="27"/>
      <c r="M5359" s="27"/>
      <c r="N5359" s="27">
        <f>SUM(N5351:N5358)</f>
        <v>4376386</v>
      </c>
      <c r="O5359" s="27">
        <f>SUM(O5351:O5358)</f>
        <v>4376386</v>
      </c>
      <c r="P5359" s="27"/>
      <c r="Q5359" s="27"/>
      <c r="R5359" s="27"/>
      <c r="S5359" s="27"/>
      <c r="T5359" s="27"/>
    </row>
    <row r="5360" spans="1:20" x14ac:dyDescent="0.25">
      <c r="A5360" s="2" t="s">
        <v>4493</v>
      </c>
      <c r="B5360" s="33">
        <v>9259065</v>
      </c>
      <c r="C5360" s="35" t="s">
        <v>629</v>
      </c>
      <c r="D5360" s="33" t="s">
        <v>1263</v>
      </c>
      <c r="E5360" s="35" t="s">
        <v>1264</v>
      </c>
      <c r="F5360" s="10" t="s">
        <v>187</v>
      </c>
      <c r="G5360" s="18" t="s">
        <v>10</v>
      </c>
      <c r="H5360" s="26"/>
      <c r="I5360" s="26"/>
      <c r="J5360" s="26"/>
      <c r="K5360" s="26"/>
      <c r="L5360" s="26"/>
      <c r="M5360" s="26"/>
      <c r="N5360" s="26">
        <v>168899</v>
      </c>
      <c r="O5360" s="26"/>
      <c r="P5360" s="26"/>
      <c r="Q5360" s="26"/>
      <c r="R5360" s="26"/>
      <c r="S5360" s="26"/>
      <c r="T5360" s="26"/>
    </row>
    <row r="5361" spans="1:20" x14ac:dyDescent="0.25">
      <c r="A5361" s="2" t="s">
        <v>4493</v>
      </c>
      <c r="B5361" s="37"/>
      <c r="C5361" s="38"/>
      <c r="D5361" s="37"/>
      <c r="E5361" s="38"/>
      <c r="F5361" s="10" t="s">
        <v>12</v>
      </c>
      <c r="G5361" s="18" t="s">
        <v>10</v>
      </c>
      <c r="H5361" s="26"/>
      <c r="I5361" s="26"/>
      <c r="J5361" s="26"/>
      <c r="K5361" s="26"/>
      <c r="L5361" s="26"/>
      <c r="M5361" s="26"/>
      <c r="N5361" s="26">
        <v>200000</v>
      </c>
      <c r="O5361" s="26"/>
      <c r="P5361" s="26"/>
      <c r="Q5361" s="26"/>
      <c r="R5361" s="26"/>
      <c r="S5361" s="26"/>
      <c r="T5361" s="26"/>
    </row>
    <row r="5362" spans="1:20" x14ac:dyDescent="0.25">
      <c r="A5362" s="2" t="s">
        <v>4493</v>
      </c>
      <c r="B5362" s="37"/>
      <c r="C5362" s="38"/>
      <c r="D5362" s="37"/>
      <c r="E5362" s="38"/>
      <c r="F5362" s="10" t="s">
        <v>13</v>
      </c>
      <c r="G5362" s="18" t="s">
        <v>10</v>
      </c>
      <c r="H5362" s="26"/>
      <c r="I5362" s="26"/>
      <c r="J5362" s="26"/>
      <c r="K5362" s="26"/>
      <c r="L5362" s="26"/>
      <c r="M5362" s="26"/>
      <c r="N5362" s="26">
        <v>116744</v>
      </c>
      <c r="O5362" s="26"/>
      <c r="P5362" s="26"/>
      <c r="Q5362" s="26"/>
      <c r="R5362" s="26"/>
      <c r="S5362" s="26"/>
      <c r="T5362" s="26"/>
    </row>
    <row r="5363" spans="1:20" x14ac:dyDescent="0.25">
      <c r="A5363" s="2" t="s">
        <v>4493</v>
      </c>
      <c r="B5363" s="37"/>
      <c r="C5363" s="38"/>
      <c r="D5363" s="37"/>
      <c r="E5363" s="38"/>
      <c r="F5363" s="10" t="s">
        <v>14</v>
      </c>
      <c r="G5363" s="18" t="s">
        <v>10</v>
      </c>
      <c r="H5363" s="26"/>
      <c r="I5363" s="26"/>
      <c r="J5363" s="26"/>
      <c r="K5363" s="26"/>
      <c r="L5363" s="26"/>
      <c r="M5363" s="26"/>
      <c r="N5363" s="26">
        <v>80000</v>
      </c>
      <c r="O5363" s="26"/>
      <c r="P5363" s="26"/>
      <c r="Q5363" s="26"/>
      <c r="R5363" s="26"/>
      <c r="S5363" s="26"/>
      <c r="T5363" s="26"/>
    </row>
    <row r="5364" spans="1:20" x14ac:dyDescent="0.25">
      <c r="A5364" s="2" t="s">
        <v>4493</v>
      </c>
      <c r="B5364" s="37"/>
      <c r="C5364" s="38"/>
      <c r="D5364" s="37"/>
      <c r="E5364" s="38"/>
      <c r="F5364" s="10" t="s">
        <v>18</v>
      </c>
      <c r="G5364" s="18" t="s">
        <v>10</v>
      </c>
      <c r="H5364" s="26"/>
      <c r="I5364" s="26"/>
      <c r="J5364" s="26"/>
      <c r="K5364" s="26"/>
      <c r="L5364" s="26"/>
      <c r="M5364" s="26"/>
      <c r="N5364" s="26">
        <v>280205</v>
      </c>
      <c r="O5364" s="26"/>
      <c r="P5364" s="26"/>
      <c r="Q5364" s="26"/>
      <c r="R5364" s="26"/>
      <c r="S5364" s="26"/>
      <c r="T5364" s="26"/>
    </row>
    <row r="5365" spans="1:20" x14ac:dyDescent="0.25">
      <c r="A5365" s="2" t="s">
        <v>4493</v>
      </c>
      <c r="B5365" s="37"/>
      <c r="C5365" s="38"/>
      <c r="D5365" s="37"/>
      <c r="E5365" s="38"/>
      <c r="F5365" s="10" t="s">
        <v>20</v>
      </c>
      <c r="G5365" s="18" t="s">
        <v>10</v>
      </c>
      <c r="H5365" s="26"/>
      <c r="I5365" s="26"/>
      <c r="J5365" s="26"/>
      <c r="K5365" s="26"/>
      <c r="L5365" s="26"/>
      <c r="M5365" s="26"/>
      <c r="N5365" s="26">
        <v>168716</v>
      </c>
      <c r="O5365" s="26"/>
      <c r="P5365" s="26"/>
      <c r="Q5365" s="26"/>
      <c r="R5365" s="26"/>
      <c r="S5365" s="26"/>
      <c r="T5365" s="26"/>
    </row>
    <row r="5366" spans="1:20" x14ac:dyDescent="0.25">
      <c r="A5366" s="2" t="s">
        <v>4493</v>
      </c>
      <c r="B5366" s="37"/>
      <c r="C5366" s="38"/>
      <c r="D5366" s="37"/>
      <c r="E5366" s="38"/>
      <c r="F5366" s="10" t="s">
        <v>22</v>
      </c>
      <c r="G5366" s="18" t="s">
        <v>10</v>
      </c>
      <c r="H5366" s="26"/>
      <c r="I5366" s="26"/>
      <c r="J5366" s="26"/>
      <c r="K5366" s="26"/>
      <c r="L5366" s="26"/>
      <c r="M5366" s="26"/>
      <c r="N5366" s="26">
        <v>221289</v>
      </c>
      <c r="O5366" s="26"/>
      <c r="P5366" s="26"/>
      <c r="Q5366" s="26"/>
      <c r="R5366" s="26"/>
      <c r="S5366" s="26"/>
      <c r="T5366" s="26"/>
    </row>
    <row r="5367" spans="1:20" x14ac:dyDescent="0.25">
      <c r="A5367" s="2" t="s">
        <v>4493</v>
      </c>
      <c r="B5367" s="37"/>
      <c r="C5367" s="38"/>
      <c r="D5367" s="34"/>
      <c r="E5367" s="36"/>
      <c r="F5367" s="10" t="s">
        <v>24</v>
      </c>
      <c r="G5367" s="18" t="s">
        <v>10</v>
      </c>
      <c r="H5367" s="26"/>
      <c r="I5367" s="26"/>
      <c r="J5367" s="26"/>
      <c r="K5367" s="26"/>
      <c r="L5367" s="26"/>
      <c r="M5367" s="26"/>
      <c r="N5367" s="26">
        <v>290971</v>
      </c>
      <c r="O5367" s="26"/>
      <c r="P5367" s="26"/>
      <c r="Q5367" s="26"/>
      <c r="R5367" s="26"/>
      <c r="S5367" s="26"/>
      <c r="T5367" s="26"/>
    </row>
    <row r="5368" spans="1:20" x14ac:dyDescent="0.25">
      <c r="A5368" s="2" t="s">
        <v>4493</v>
      </c>
      <c r="B5368" s="37"/>
      <c r="C5368" s="38"/>
      <c r="D5368" s="10" t="s">
        <v>1952</v>
      </c>
      <c r="E5368" s="18" t="s">
        <v>1953</v>
      </c>
      <c r="F5368" s="10" t="s">
        <v>24</v>
      </c>
      <c r="G5368" s="18" t="s">
        <v>10</v>
      </c>
      <c r="H5368" s="26"/>
      <c r="I5368" s="26"/>
      <c r="J5368" s="26"/>
      <c r="K5368" s="26"/>
      <c r="L5368" s="26"/>
      <c r="M5368" s="26"/>
      <c r="N5368" s="26">
        <v>85723</v>
      </c>
      <c r="O5368" s="26"/>
      <c r="P5368" s="26"/>
      <c r="Q5368" s="26"/>
      <c r="R5368" s="26"/>
      <c r="S5368" s="26"/>
      <c r="T5368" s="26"/>
    </row>
    <row r="5369" spans="1:20" x14ac:dyDescent="0.25">
      <c r="A5369" s="2" t="s">
        <v>4493</v>
      </c>
      <c r="B5369" s="37"/>
      <c r="C5369" s="38"/>
      <c r="D5369" s="33" t="s">
        <v>2107</v>
      </c>
      <c r="E5369" s="35" t="s">
        <v>2108</v>
      </c>
      <c r="F5369" s="10" t="s">
        <v>44</v>
      </c>
      <c r="G5369" s="18" t="s">
        <v>10</v>
      </c>
      <c r="H5369" s="26"/>
      <c r="I5369" s="26"/>
      <c r="J5369" s="26"/>
      <c r="K5369" s="26"/>
      <c r="L5369" s="26"/>
      <c r="M5369" s="26"/>
      <c r="N5369" s="26">
        <v>198156</v>
      </c>
      <c r="O5369" s="26"/>
      <c r="P5369" s="26"/>
      <c r="Q5369" s="26"/>
      <c r="R5369" s="26"/>
      <c r="S5369" s="26"/>
      <c r="T5369" s="26"/>
    </row>
    <row r="5370" spans="1:20" x14ac:dyDescent="0.25">
      <c r="A5370" s="2" t="s">
        <v>4493</v>
      </c>
      <c r="B5370" s="37"/>
      <c r="C5370" s="38"/>
      <c r="D5370" s="37"/>
      <c r="E5370" s="38"/>
      <c r="F5370" s="10" t="s">
        <v>47</v>
      </c>
      <c r="G5370" s="18" t="s">
        <v>10</v>
      </c>
      <c r="H5370" s="26"/>
      <c r="I5370" s="26"/>
      <c r="J5370" s="26"/>
      <c r="K5370" s="26"/>
      <c r="L5370" s="26"/>
      <c r="M5370" s="26"/>
      <c r="N5370" s="26">
        <v>93253</v>
      </c>
      <c r="O5370" s="26"/>
      <c r="P5370" s="26"/>
      <c r="Q5370" s="26"/>
      <c r="R5370" s="26"/>
      <c r="S5370" s="26"/>
      <c r="T5370" s="26"/>
    </row>
    <row r="5371" spans="1:20" x14ac:dyDescent="0.25">
      <c r="A5371" s="2" t="s">
        <v>4493</v>
      </c>
      <c r="B5371" s="37"/>
      <c r="C5371" s="38"/>
      <c r="D5371" s="37"/>
      <c r="E5371" s="38"/>
      <c r="F5371" s="10" t="s">
        <v>53</v>
      </c>
      <c r="G5371" s="18" t="s">
        <v>10</v>
      </c>
      <c r="H5371" s="26"/>
      <c r="I5371" s="26"/>
      <c r="J5371" s="26"/>
      <c r="K5371" s="26"/>
      <c r="L5371" s="26"/>
      <c r="M5371" s="26"/>
      <c r="N5371" s="26">
        <v>205918</v>
      </c>
      <c r="O5371" s="26"/>
      <c r="P5371" s="26"/>
      <c r="Q5371" s="26"/>
      <c r="R5371" s="26"/>
      <c r="S5371" s="26"/>
      <c r="T5371" s="26"/>
    </row>
    <row r="5372" spans="1:20" x14ac:dyDescent="0.25">
      <c r="A5372" s="2" t="s">
        <v>4493</v>
      </c>
      <c r="B5372" s="37"/>
      <c r="C5372" s="38"/>
      <c r="D5372" s="37"/>
      <c r="E5372" s="38"/>
      <c r="F5372" s="10" t="s">
        <v>18</v>
      </c>
      <c r="G5372" s="18" t="s">
        <v>10</v>
      </c>
      <c r="H5372" s="26"/>
      <c r="I5372" s="26"/>
      <c r="J5372" s="26"/>
      <c r="K5372" s="26"/>
      <c r="L5372" s="26"/>
      <c r="M5372" s="26"/>
      <c r="N5372" s="26">
        <v>251032</v>
      </c>
      <c r="O5372" s="26"/>
      <c r="P5372" s="26"/>
      <c r="Q5372" s="26"/>
      <c r="R5372" s="26"/>
      <c r="S5372" s="26"/>
      <c r="T5372" s="26"/>
    </row>
    <row r="5373" spans="1:20" x14ac:dyDescent="0.25">
      <c r="A5373" s="2" t="s">
        <v>4493</v>
      </c>
      <c r="B5373" s="37"/>
      <c r="C5373" s="38"/>
      <c r="D5373" s="37"/>
      <c r="E5373" s="38"/>
      <c r="F5373" s="10" t="s">
        <v>20</v>
      </c>
      <c r="G5373" s="18" t="s">
        <v>10</v>
      </c>
      <c r="H5373" s="26"/>
      <c r="I5373" s="26"/>
      <c r="J5373" s="26"/>
      <c r="K5373" s="26"/>
      <c r="L5373" s="26"/>
      <c r="M5373" s="26"/>
      <c r="N5373" s="26">
        <v>206881</v>
      </c>
      <c r="O5373" s="26"/>
      <c r="P5373" s="26"/>
      <c r="Q5373" s="26"/>
      <c r="R5373" s="26"/>
      <c r="S5373" s="26"/>
      <c r="T5373" s="26"/>
    </row>
    <row r="5374" spans="1:20" x14ac:dyDescent="0.25">
      <c r="A5374" s="2" t="s">
        <v>4493</v>
      </c>
      <c r="B5374" s="37"/>
      <c r="C5374" s="36"/>
      <c r="D5374" s="34"/>
      <c r="E5374" s="36"/>
      <c r="F5374" s="10" t="s">
        <v>24</v>
      </c>
      <c r="G5374" s="18" t="s">
        <v>10</v>
      </c>
      <c r="H5374" s="26"/>
      <c r="I5374" s="26"/>
      <c r="J5374" s="26"/>
      <c r="K5374" s="26"/>
      <c r="L5374" s="26"/>
      <c r="M5374" s="26"/>
      <c r="N5374" s="26">
        <v>378000</v>
      </c>
      <c r="O5374" s="26"/>
      <c r="P5374" s="26"/>
      <c r="Q5374" s="26"/>
      <c r="R5374" s="26"/>
      <c r="S5374" s="26"/>
      <c r="T5374" s="26"/>
    </row>
    <row r="5375" spans="1:20" x14ac:dyDescent="0.25">
      <c r="A5375" s="2" t="s">
        <v>4493</v>
      </c>
      <c r="B5375" s="34"/>
      <c r="C5375" s="18" t="s">
        <v>578</v>
      </c>
      <c r="D5375" s="10" t="s">
        <v>2045</v>
      </c>
      <c r="E5375" s="18" t="s">
        <v>2046</v>
      </c>
      <c r="F5375" s="10" t="s">
        <v>12</v>
      </c>
      <c r="G5375" s="18" t="s">
        <v>10</v>
      </c>
      <c r="H5375" s="26"/>
      <c r="I5375" s="26"/>
      <c r="J5375" s="26"/>
      <c r="K5375" s="26"/>
      <c r="L5375" s="26"/>
      <c r="M5375" s="26"/>
      <c r="N5375" s="26"/>
      <c r="O5375" s="26">
        <v>2945787</v>
      </c>
      <c r="P5375" s="26"/>
      <c r="Q5375" s="26"/>
      <c r="R5375" s="26"/>
      <c r="S5375" s="26"/>
      <c r="T5375" s="26"/>
    </row>
    <row r="5376" spans="1:20" x14ac:dyDescent="0.25">
      <c r="A5376" s="2" t="s">
        <v>4493</v>
      </c>
      <c r="B5376" s="10" t="s">
        <v>2218</v>
      </c>
      <c r="C5376" s="10"/>
      <c r="D5376" s="10"/>
      <c r="E5376" s="10"/>
      <c r="F5376" s="10"/>
      <c r="G5376" s="10"/>
      <c r="H5376" s="27"/>
      <c r="I5376" s="27"/>
      <c r="J5376" s="27"/>
      <c r="K5376" s="27"/>
      <c r="L5376" s="27"/>
      <c r="M5376" s="27"/>
      <c r="N5376" s="27">
        <f>SUM(N5360:N5375)</f>
        <v>2945787</v>
      </c>
      <c r="O5376" s="27">
        <f>SUM(O5360:O5375)</f>
        <v>2945787</v>
      </c>
      <c r="P5376" s="27"/>
      <c r="Q5376" s="27"/>
      <c r="R5376" s="27"/>
      <c r="S5376" s="27"/>
      <c r="T5376" s="27"/>
    </row>
    <row r="5377" spans="1:20" x14ac:dyDescent="0.25">
      <c r="A5377" s="2" t="s">
        <v>4493</v>
      </c>
      <c r="B5377" s="33">
        <v>9259099</v>
      </c>
      <c r="C5377" s="35" t="s">
        <v>629</v>
      </c>
      <c r="D5377" s="33" t="s">
        <v>630</v>
      </c>
      <c r="E5377" s="35" t="s">
        <v>631</v>
      </c>
      <c r="F5377" s="10" t="s">
        <v>44</v>
      </c>
      <c r="G5377" s="18" t="s">
        <v>10</v>
      </c>
      <c r="H5377" s="26"/>
      <c r="I5377" s="26"/>
      <c r="J5377" s="26"/>
      <c r="K5377" s="26"/>
      <c r="L5377" s="26"/>
      <c r="M5377" s="26"/>
      <c r="N5377" s="26">
        <v>3144375</v>
      </c>
      <c r="O5377" s="26"/>
      <c r="P5377" s="26"/>
      <c r="Q5377" s="26"/>
      <c r="R5377" s="26"/>
      <c r="S5377" s="26"/>
      <c r="T5377" s="26"/>
    </row>
    <row r="5378" spans="1:20" x14ac:dyDescent="0.25">
      <c r="A5378" s="2" t="s">
        <v>4493</v>
      </c>
      <c r="B5378" s="37"/>
      <c r="C5378" s="38"/>
      <c r="D5378" s="37"/>
      <c r="E5378" s="38"/>
      <c r="F5378" s="10" t="s">
        <v>51</v>
      </c>
      <c r="G5378" s="18" t="s">
        <v>10</v>
      </c>
      <c r="H5378" s="26"/>
      <c r="I5378" s="26"/>
      <c r="J5378" s="26"/>
      <c r="K5378" s="26"/>
      <c r="L5378" s="26"/>
      <c r="M5378" s="26"/>
      <c r="N5378" s="26">
        <v>2287265</v>
      </c>
      <c r="O5378" s="26"/>
      <c r="P5378" s="26"/>
      <c r="Q5378" s="26"/>
      <c r="R5378" s="26"/>
      <c r="S5378" s="26"/>
      <c r="T5378" s="26"/>
    </row>
    <row r="5379" spans="1:20" x14ac:dyDescent="0.25">
      <c r="A5379" s="2" t="s">
        <v>4493</v>
      </c>
      <c r="B5379" s="37"/>
      <c r="C5379" s="38"/>
      <c r="D5379" s="37"/>
      <c r="E5379" s="38"/>
      <c r="F5379" s="10" t="s">
        <v>37</v>
      </c>
      <c r="G5379" s="18" t="s">
        <v>10</v>
      </c>
      <c r="H5379" s="26"/>
      <c r="I5379" s="26"/>
      <c r="J5379" s="26"/>
      <c r="K5379" s="26"/>
      <c r="L5379" s="26"/>
      <c r="M5379" s="26"/>
      <c r="N5379" s="26">
        <v>106140</v>
      </c>
      <c r="O5379" s="26"/>
      <c r="P5379" s="26"/>
      <c r="Q5379" s="26"/>
      <c r="R5379" s="26"/>
      <c r="S5379" s="26"/>
      <c r="T5379" s="26"/>
    </row>
    <row r="5380" spans="1:20" x14ac:dyDescent="0.25">
      <c r="A5380" s="2" t="s">
        <v>4493</v>
      </c>
      <c r="B5380" s="37"/>
      <c r="C5380" s="38"/>
      <c r="D5380" s="37"/>
      <c r="E5380" s="38"/>
      <c r="F5380" s="10" t="s">
        <v>47</v>
      </c>
      <c r="G5380" s="18" t="s">
        <v>10</v>
      </c>
      <c r="H5380" s="26"/>
      <c r="I5380" s="26"/>
      <c r="J5380" s="26"/>
      <c r="K5380" s="26"/>
      <c r="L5380" s="26"/>
      <c r="M5380" s="26"/>
      <c r="N5380" s="26">
        <v>57209</v>
      </c>
      <c r="O5380" s="26"/>
      <c r="P5380" s="26"/>
      <c r="Q5380" s="26"/>
      <c r="R5380" s="26"/>
      <c r="S5380" s="26"/>
      <c r="T5380" s="26"/>
    </row>
    <row r="5381" spans="1:20" x14ac:dyDescent="0.25">
      <c r="A5381" s="2" t="s">
        <v>4493</v>
      </c>
      <c r="B5381" s="37"/>
      <c r="C5381" s="38"/>
      <c r="D5381" s="34"/>
      <c r="E5381" s="36"/>
      <c r="F5381" s="10" t="s">
        <v>9</v>
      </c>
      <c r="G5381" s="18" t="s">
        <v>10</v>
      </c>
      <c r="H5381" s="26"/>
      <c r="I5381" s="26"/>
      <c r="J5381" s="26"/>
      <c r="K5381" s="26"/>
      <c r="L5381" s="26"/>
      <c r="M5381" s="26"/>
      <c r="N5381" s="26">
        <v>61723</v>
      </c>
      <c r="O5381" s="26"/>
      <c r="P5381" s="26"/>
      <c r="Q5381" s="26"/>
      <c r="R5381" s="26"/>
      <c r="S5381" s="26"/>
      <c r="T5381" s="26"/>
    </row>
    <row r="5382" spans="1:20" x14ac:dyDescent="0.25">
      <c r="A5382" s="2" t="s">
        <v>4493</v>
      </c>
      <c r="B5382" s="37"/>
      <c r="C5382" s="38"/>
      <c r="D5382" s="33" t="s">
        <v>1261</v>
      </c>
      <c r="E5382" s="35" t="s">
        <v>1262</v>
      </c>
      <c r="F5382" s="10" t="s">
        <v>37</v>
      </c>
      <c r="G5382" s="18" t="s">
        <v>10</v>
      </c>
      <c r="H5382" s="26"/>
      <c r="I5382" s="26"/>
      <c r="J5382" s="26"/>
      <c r="K5382" s="26"/>
      <c r="L5382" s="26"/>
      <c r="M5382" s="26"/>
      <c r="N5382" s="26">
        <v>450000</v>
      </c>
      <c r="O5382" s="26"/>
      <c r="P5382" s="26"/>
      <c r="Q5382" s="26"/>
      <c r="R5382" s="26"/>
      <c r="S5382" s="26"/>
      <c r="T5382" s="26"/>
    </row>
    <row r="5383" spans="1:20" x14ac:dyDescent="0.25">
      <c r="A5383" s="2" t="s">
        <v>4493</v>
      </c>
      <c r="B5383" s="37"/>
      <c r="C5383" s="38"/>
      <c r="D5383" s="37"/>
      <c r="E5383" s="38"/>
      <c r="F5383" s="10" t="s">
        <v>14</v>
      </c>
      <c r="G5383" s="18" t="s">
        <v>10</v>
      </c>
      <c r="H5383" s="26"/>
      <c r="I5383" s="26"/>
      <c r="J5383" s="26"/>
      <c r="K5383" s="26"/>
      <c r="L5383" s="26"/>
      <c r="M5383" s="26"/>
      <c r="N5383" s="26">
        <v>450000</v>
      </c>
      <c r="O5383" s="26"/>
      <c r="P5383" s="26"/>
      <c r="Q5383" s="26"/>
      <c r="R5383" s="26"/>
      <c r="S5383" s="26"/>
      <c r="T5383" s="26"/>
    </row>
    <row r="5384" spans="1:20" x14ac:dyDescent="0.25">
      <c r="A5384" s="2" t="s">
        <v>4493</v>
      </c>
      <c r="B5384" s="37"/>
      <c r="C5384" s="38"/>
      <c r="D5384" s="37"/>
      <c r="E5384" s="38"/>
      <c r="F5384" s="10" t="s">
        <v>17</v>
      </c>
      <c r="G5384" s="18" t="s">
        <v>10</v>
      </c>
      <c r="H5384" s="26"/>
      <c r="I5384" s="26"/>
      <c r="J5384" s="26"/>
      <c r="K5384" s="26"/>
      <c r="L5384" s="26"/>
      <c r="M5384" s="26"/>
      <c r="N5384" s="26">
        <v>149086</v>
      </c>
      <c r="O5384" s="26"/>
      <c r="P5384" s="26"/>
      <c r="Q5384" s="26"/>
      <c r="R5384" s="26"/>
      <c r="S5384" s="26"/>
      <c r="T5384" s="26"/>
    </row>
    <row r="5385" spans="1:20" x14ac:dyDescent="0.25">
      <c r="A5385" s="2" t="s">
        <v>4493</v>
      </c>
      <c r="B5385" s="37"/>
      <c r="C5385" s="38"/>
      <c r="D5385" s="37"/>
      <c r="E5385" s="38"/>
      <c r="F5385" s="10" t="s">
        <v>18</v>
      </c>
      <c r="G5385" s="18" t="s">
        <v>10</v>
      </c>
      <c r="H5385" s="26"/>
      <c r="I5385" s="26"/>
      <c r="J5385" s="26"/>
      <c r="K5385" s="26"/>
      <c r="L5385" s="26"/>
      <c r="M5385" s="26"/>
      <c r="N5385" s="26">
        <v>93527</v>
      </c>
      <c r="O5385" s="26"/>
      <c r="P5385" s="26"/>
      <c r="Q5385" s="26"/>
      <c r="R5385" s="26"/>
      <c r="S5385" s="26"/>
      <c r="T5385" s="26"/>
    </row>
    <row r="5386" spans="1:20" x14ac:dyDescent="0.25">
      <c r="A5386" s="2" t="s">
        <v>4493</v>
      </c>
      <c r="B5386" s="37"/>
      <c r="C5386" s="38"/>
      <c r="D5386" s="37"/>
      <c r="E5386" s="38"/>
      <c r="F5386" s="10" t="s">
        <v>20</v>
      </c>
      <c r="G5386" s="18" t="s">
        <v>10</v>
      </c>
      <c r="H5386" s="26"/>
      <c r="I5386" s="26"/>
      <c r="J5386" s="26"/>
      <c r="K5386" s="26"/>
      <c r="L5386" s="26"/>
      <c r="M5386" s="26"/>
      <c r="N5386" s="26">
        <v>155003</v>
      </c>
      <c r="O5386" s="26"/>
      <c r="P5386" s="26"/>
      <c r="Q5386" s="26"/>
      <c r="R5386" s="26"/>
      <c r="S5386" s="26"/>
      <c r="T5386" s="26"/>
    </row>
    <row r="5387" spans="1:20" x14ac:dyDescent="0.25">
      <c r="A5387" s="2" t="s">
        <v>4493</v>
      </c>
      <c r="B5387" s="37"/>
      <c r="C5387" s="38"/>
      <c r="D5387" s="37"/>
      <c r="E5387" s="38"/>
      <c r="F5387" s="10" t="s">
        <v>22</v>
      </c>
      <c r="G5387" s="18" t="s">
        <v>10</v>
      </c>
      <c r="H5387" s="26"/>
      <c r="I5387" s="26"/>
      <c r="J5387" s="26"/>
      <c r="K5387" s="26"/>
      <c r="L5387" s="26"/>
      <c r="M5387" s="26"/>
      <c r="N5387" s="26">
        <v>900000</v>
      </c>
      <c r="O5387" s="26"/>
      <c r="P5387" s="26"/>
      <c r="Q5387" s="26"/>
      <c r="R5387" s="26"/>
      <c r="S5387" s="26"/>
      <c r="T5387" s="26"/>
    </row>
    <row r="5388" spans="1:20" x14ac:dyDescent="0.25">
      <c r="A5388" s="2" t="s">
        <v>4493</v>
      </c>
      <c r="B5388" s="37"/>
      <c r="C5388" s="38"/>
      <c r="D5388" s="34"/>
      <c r="E5388" s="36"/>
      <c r="F5388" s="10" t="s">
        <v>24</v>
      </c>
      <c r="G5388" s="18" t="s">
        <v>10</v>
      </c>
      <c r="H5388" s="26"/>
      <c r="I5388" s="26"/>
      <c r="J5388" s="26"/>
      <c r="K5388" s="26"/>
      <c r="L5388" s="26"/>
      <c r="M5388" s="26"/>
      <c r="N5388" s="26">
        <v>635500</v>
      </c>
      <c r="O5388" s="26"/>
      <c r="P5388" s="26"/>
      <c r="Q5388" s="26"/>
      <c r="R5388" s="26"/>
      <c r="S5388" s="26"/>
      <c r="T5388" s="26"/>
    </row>
    <row r="5389" spans="1:20" x14ac:dyDescent="0.25">
      <c r="A5389" s="2" t="s">
        <v>4493</v>
      </c>
      <c r="B5389" s="37"/>
      <c r="C5389" s="38"/>
      <c r="D5389" s="33" t="s">
        <v>1645</v>
      </c>
      <c r="E5389" s="35" t="s">
        <v>1646</v>
      </c>
      <c r="F5389" s="10" t="s">
        <v>17</v>
      </c>
      <c r="G5389" s="18" t="s">
        <v>10</v>
      </c>
      <c r="H5389" s="26"/>
      <c r="I5389" s="26"/>
      <c r="J5389" s="26"/>
      <c r="K5389" s="26"/>
      <c r="L5389" s="26"/>
      <c r="M5389" s="26"/>
      <c r="N5389" s="26">
        <v>179698</v>
      </c>
      <c r="O5389" s="26"/>
      <c r="P5389" s="26"/>
      <c r="Q5389" s="26"/>
      <c r="R5389" s="26"/>
      <c r="S5389" s="26"/>
      <c r="T5389" s="26"/>
    </row>
    <row r="5390" spans="1:20" x14ac:dyDescent="0.25">
      <c r="A5390" s="2" t="s">
        <v>4493</v>
      </c>
      <c r="B5390" s="37"/>
      <c r="C5390" s="38"/>
      <c r="D5390" s="37"/>
      <c r="E5390" s="38"/>
      <c r="F5390" s="10" t="s">
        <v>20</v>
      </c>
      <c r="G5390" s="18" t="s">
        <v>10</v>
      </c>
      <c r="H5390" s="26"/>
      <c r="I5390" s="26"/>
      <c r="J5390" s="26"/>
      <c r="K5390" s="26"/>
      <c r="L5390" s="26"/>
      <c r="M5390" s="26"/>
      <c r="N5390" s="26">
        <v>60500</v>
      </c>
      <c r="O5390" s="26"/>
      <c r="P5390" s="26"/>
      <c r="Q5390" s="26"/>
      <c r="R5390" s="26"/>
      <c r="S5390" s="26"/>
      <c r="T5390" s="26"/>
    </row>
    <row r="5391" spans="1:20" x14ac:dyDescent="0.25">
      <c r="A5391" s="2" t="s">
        <v>4493</v>
      </c>
      <c r="B5391" s="37"/>
      <c r="C5391" s="36"/>
      <c r="D5391" s="34"/>
      <c r="E5391" s="36"/>
      <c r="F5391" s="10" t="s">
        <v>24</v>
      </c>
      <c r="G5391" s="18" t="s">
        <v>10</v>
      </c>
      <c r="H5391" s="26"/>
      <c r="I5391" s="26"/>
      <c r="J5391" s="26"/>
      <c r="K5391" s="26"/>
      <c r="L5391" s="26"/>
      <c r="M5391" s="26"/>
      <c r="N5391" s="26">
        <v>400000</v>
      </c>
      <c r="O5391" s="26"/>
      <c r="P5391" s="26"/>
      <c r="Q5391" s="26"/>
      <c r="R5391" s="26"/>
      <c r="S5391" s="26"/>
      <c r="T5391" s="26"/>
    </row>
    <row r="5392" spans="1:20" x14ac:dyDescent="0.25">
      <c r="A5392" s="2" t="s">
        <v>4493</v>
      </c>
      <c r="B5392" s="37"/>
      <c r="C5392" s="35" t="s">
        <v>1079</v>
      </c>
      <c r="D5392" s="33" t="s">
        <v>1080</v>
      </c>
      <c r="E5392" s="35" t="s">
        <v>1081</v>
      </c>
      <c r="F5392" s="10" t="s">
        <v>39</v>
      </c>
      <c r="G5392" s="18" t="s">
        <v>10</v>
      </c>
      <c r="H5392" s="26"/>
      <c r="I5392" s="26"/>
      <c r="J5392" s="26"/>
      <c r="K5392" s="26"/>
      <c r="L5392" s="26"/>
      <c r="M5392" s="26"/>
      <c r="N5392" s="26">
        <v>167588</v>
      </c>
      <c r="O5392" s="26"/>
      <c r="P5392" s="26"/>
      <c r="Q5392" s="26"/>
      <c r="R5392" s="26"/>
      <c r="S5392" s="26"/>
      <c r="T5392" s="26"/>
    </row>
    <row r="5393" spans="1:20" x14ac:dyDescent="0.25">
      <c r="A5393" s="2" t="s">
        <v>4493</v>
      </c>
      <c r="B5393" s="37"/>
      <c r="C5393" s="38"/>
      <c r="D5393" s="34"/>
      <c r="E5393" s="36"/>
      <c r="F5393" s="10" t="s">
        <v>22</v>
      </c>
      <c r="G5393" s="18" t="s">
        <v>10</v>
      </c>
      <c r="H5393" s="26"/>
      <c r="I5393" s="26"/>
      <c r="J5393" s="26"/>
      <c r="K5393" s="26"/>
      <c r="L5393" s="26"/>
      <c r="M5393" s="26"/>
      <c r="N5393" s="26">
        <v>148629</v>
      </c>
      <c r="O5393" s="26"/>
      <c r="P5393" s="26"/>
      <c r="Q5393" s="26"/>
      <c r="R5393" s="26"/>
      <c r="S5393" s="26"/>
      <c r="T5393" s="26"/>
    </row>
    <row r="5394" spans="1:20" x14ac:dyDescent="0.25">
      <c r="A5394" s="2" t="s">
        <v>4493</v>
      </c>
      <c r="B5394" s="37"/>
      <c r="C5394" s="36"/>
      <c r="D5394" s="10" t="s">
        <v>1858</v>
      </c>
      <c r="E5394" s="18" t="s">
        <v>1859</v>
      </c>
      <c r="F5394" s="10" t="s">
        <v>14</v>
      </c>
      <c r="G5394" s="18" t="s">
        <v>10</v>
      </c>
      <c r="H5394" s="26"/>
      <c r="I5394" s="26"/>
      <c r="J5394" s="26"/>
      <c r="K5394" s="26"/>
      <c r="L5394" s="26"/>
      <c r="M5394" s="26"/>
      <c r="N5394" s="26">
        <v>148146</v>
      </c>
      <c r="O5394" s="26"/>
      <c r="P5394" s="26"/>
      <c r="Q5394" s="26"/>
      <c r="R5394" s="26"/>
      <c r="S5394" s="26"/>
      <c r="T5394" s="26"/>
    </row>
    <row r="5395" spans="1:20" x14ac:dyDescent="0.25">
      <c r="A5395" s="2" t="s">
        <v>4493</v>
      </c>
      <c r="B5395" s="34"/>
      <c r="C5395" s="18" t="s">
        <v>578</v>
      </c>
      <c r="D5395" s="10" t="s">
        <v>2045</v>
      </c>
      <c r="E5395" s="18" t="s">
        <v>2046</v>
      </c>
      <c r="F5395" s="10" t="s">
        <v>12</v>
      </c>
      <c r="G5395" s="18" t="s">
        <v>10</v>
      </c>
      <c r="H5395" s="26"/>
      <c r="I5395" s="26"/>
      <c r="J5395" s="26"/>
      <c r="K5395" s="26"/>
      <c r="L5395" s="26"/>
      <c r="M5395" s="26"/>
      <c r="N5395" s="26"/>
      <c r="O5395" s="26">
        <v>9594389</v>
      </c>
      <c r="P5395" s="26"/>
      <c r="Q5395" s="26"/>
      <c r="R5395" s="26"/>
      <c r="S5395" s="26"/>
      <c r="T5395" s="26"/>
    </row>
    <row r="5396" spans="1:20" x14ac:dyDescent="0.25">
      <c r="A5396" s="2" t="s">
        <v>4493</v>
      </c>
      <c r="B5396" s="10" t="s">
        <v>2219</v>
      </c>
      <c r="C5396" s="10"/>
      <c r="D5396" s="10"/>
      <c r="E5396" s="10"/>
      <c r="F5396" s="10"/>
      <c r="G5396" s="10"/>
      <c r="H5396" s="27"/>
      <c r="I5396" s="27"/>
      <c r="J5396" s="27"/>
      <c r="K5396" s="27"/>
      <c r="L5396" s="27"/>
      <c r="M5396" s="27"/>
      <c r="N5396" s="27">
        <f>SUM(N5377:N5395)</f>
        <v>9594389</v>
      </c>
      <c r="O5396" s="27">
        <f>SUM(O5377:O5395)</f>
        <v>9594389</v>
      </c>
      <c r="P5396" s="27"/>
      <c r="Q5396" s="27"/>
      <c r="R5396" s="27"/>
      <c r="S5396" s="27"/>
      <c r="T5396" s="27"/>
    </row>
    <row r="5397" spans="1:20" x14ac:dyDescent="0.25">
      <c r="A5397" s="2" t="s">
        <v>4493</v>
      </c>
      <c r="B5397" s="33">
        <v>9259327</v>
      </c>
      <c r="C5397" s="35" t="s">
        <v>56</v>
      </c>
      <c r="D5397" s="33" t="s">
        <v>947</v>
      </c>
      <c r="E5397" s="35" t="s">
        <v>948</v>
      </c>
      <c r="F5397" s="10" t="s">
        <v>44</v>
      </c>
      <c r="G5397" s="18" t="s">
        <v>10</v>
      </c>
      <c r="H5397" s="26"/>
      <c r="I5397" s="26"/>
      <c r="J5397" s="26"/>
      <c r="K5397" s="26"/>
      <c r="L5397" s="26"/>
      <c r="M5397" s="26"/>
      <c r="N5397" s="26">
        <v>4135914</v>
      </c>
      <c r="O5397" s="26"/>
      <c r="P5397" s="26"/>
      <c r="Q5397" s="26"/>
      <c r="R5397" s="26"/>
      <c r="S5397" s="26"/>
      <c r="T5397" s="26"/>
    </row>
    <row r="5398" spans="1:20" x14ac:dyDescent="0.25">
      <c r="A5398" s="2" t="s">
        <v>4493</v>
      </c>
      <c r="B5398" s="37"/>
      <c r="C5398" s="38"/>
      <c r="D5398" s="37"/>
      <c r="E5398" s="38"/>
      <c r="F5398" s="10" t="s">
        <v>37</v>
      </c>
      <c r="G5398" s="18" t="s">
        <v>10</v>
      </c>
      <c r="H5398" s="26"/>
      <c r="I5398" s="26"/>
      <c r="J5398" s="26"/>
      <c r="K5398" s="26"/>
      <c r="L5398" s="26"/>
      <c r="M5398" s="26"/>
      <c r="N5398" s="26">
        <v>238864</v>
      </c>
      <c r="O5398" s="26"/>
      <c r="P5398" s="26"/>
      <c r="Q5398" s="26"/>
      <c r="R5398" s="26"/>
      <c r="S5398" s="26"/>
      <c r="T5398" s="26"/>
    </row>
    <row r="5399" spans="1:20" x14ac:dyDescent="0.25">
      <c r="A5399" s="2" t="s">
        <v>4493</v>
      </c>
      <c r="B5399" s="37"/>
      <c r="C5399" s="38"/>
      <c r="D5399" s="37"/>
      <c r="E5399" s="38"/>
      <c r="F5399" s="10" t="s">
        <v>47</v>
      </c>
      <c r="G5399" s="18" t="s">
        <v>10</v>
      </c>
      <c r="H5399" s="26"/>
      <c r="I5399" s="26"/>
      <c r="J5399" s="26"/>
      <c r="K5399" s="26"/>
      <c r="L5399" s="26"/>
      <c r="M5399" s="26"/>
      <c r="N5399" s="26">
        <v>220291</v>
      </c>
      <c r="O5399" s="26"/>
      <c r="P5399" s="26"/>
      <c r="Q5399" s="26"/>
      <c r="R5399" s="26"/>
      <c r="S5399" s="26"/>
      <c r="T5399" s="26"/>
    </row>
    <row r="5400" spans="1:20" x14ac:dyDescent="0.25">
      <c r="A5400" s="2" t="s">
        <v>4493</v>
      </c>
      <c r="B5400" s="37"/>
      <c r="C5400" s="38"/>
      <c r="D5400" s="37"/>
      <c r="E5400" s="38"/>
      <c r="F5400" s="10" t="s">
        <v>128</v>
      </c>
      <c r="G5400" s="18" t="s">
        <v>10</v>
      </c>
      <c r="H5400" s="26"/>
      <c r="I5400" s="26"/>
      <c r="J5400" s="26"/>
      <c r="K5400" s="26"/>
      <c r="L5400" s="26"/>
      <c r="M5400" s="26"/>
      <c r="N5400" s="26">
        <v>106750</v>
      </c>
      <c r="O5400" s="26"/>
      <c r="P5400" s="26"/>
      <c r="Q5400" s="26"/>
      <c r="R5400" s="26"/>
      <c r="S5400" s="26"/>
      <c r="T5400" s="26"/>
    </row>
    <row r="5401" spans="1:20" x14ac:dyDescent="0.25">
      <c r="A5401" s="2" t="s">
        <v>4493</v>
      </c>
      <c r="B5401" s="37"/>
      <c r="C5401" s="38"/>
      <c r="D5401" s="37"/>
      <c r="E5401" s="38"/>
      <c r="F5401" s="10" t="s">
        <v>9</v>
      </c>
      <c r="G5401" s="18" t="s">
        <v>10</v>
      </c>
      <c r="H5401" s="26"/>
      <c r="I5401" s="26"/>
      <c r="J5401" s="26"/>
      <c r="K5401" s="26"/>
      <c r="L5401" s="26"/>
      <c r="M5401" s="26"/>
      <c r="N5401" s="26">
        <v>54711</v>
      </c>
      <c r="O5401" s="26"/>
      <c r="P5401" s="26"/>
      <c r="Q5401" s="26"/>
      <c r="R5401" s="26"/>
      <c r="S5401" s="26"/>
      <c r="T5401" s="26"/>
    </row>
    <row r="5402" spans="1:20" x14ac:dyDescent="0.25">
      <c r="A5402" s="2" t="s">
        <v>4493</v>
      </c>
      <c r="B5402" s="37"/>
      <c r="C5402" s="38"/>
      <c r="D5402" s="37"/>
      <c r="E5402" s="38"/>
      <c r="F5402" s="10" t="s">
        <v>102</v>
      </c>
      <c r="G5402" s="18" t="s">
        <v>10</v>
      </c>
      <c r="H5402" s="26"/>
      <c r="I5402" s="26"/>
      <c r="J5402" s="26"/>
      <c r="K5402" s="26"/>
      <c r="L5402" s="26"/>
      <c r="M5402" s="26"/>
      <c r="N5402" s="26">
        <v>259800</v>
      </c>
      <c r="O5402" s="26"/>
      <c r="P5402" s="26"/>
      <c r="Q5402" s="26"/>
      <c r="R5402" s="26"/>
      <c r="S5402" s="26"/>
      <c r="T5402" s="26"/>
    </row>
    <row r="5403" spans="1:20" x14ac:dyDescent="0.25">
      <c r="A5403" s="2" t="s">
        <v>4493</v>
      </c>
      <c r="B5403" s="37"/>
      <c r="C5403" s="38"/>
      <c r="D5403" s="37"/>
      <c r="E5403" s="38"/>
      <c r="F5403" s="10" t="s">
        <v>187</v>
      </c>
      <c r="G5403" s="18" t="s">
        <v>10</v>
      </c>
      <c r="H5403" s="26"/>
      <c r="I5403" s="26"/>
      <c r="J5403" s="26"/>
      <c r="K5403" s="26"/>
      <c r="L5403" s="26"/>
      <c r="M5403" s="26"/>
      <c r="N5403" s="26">
        <v>152650</v>
      </c>
      <c r="O5403" s="26"/>
      <c r="P5403" s="26"/>
      <c r="Q5403" s="26"/>
      <c r="R5403" s="26"/>
      <c r="S5403" s="26"/>
      <c r="T5403" s="26"/>
    </row>
    <row r="5404" spans="1:20" x14ac:dyDescent="0.25">
      <c r="A5404" s="2" t="s">
        <v>4493</v>
      </c>
      <c r="B5404" s="37"/>
      <c r="C5404" s="38"/>
      <c r="D5404" s="37"/>
      <c r="E5404" s="38"/>
      <c r="F5404" s="10" t="s">
        <v>15</v>
      </c>
      <c r="G5404" s="18" t="s">
        <v>10</v>
      </c>
      <c r="H5404" s="26"/>
      <c r="I5404" s="26"/>
      <c r="J5404" s="26"/>
      <c r="K5404" s="26"/>
      <c r="L5404" s="26"/>
      <c r="M5404" s="26"/>
      <c r="N5404" s="26">
        <v>84884</v>
      </c>
      <c r="O5404" s="26"/>
      <c r="P5404" s="26"/>
      <c r="Q5404" s="26"/>
      <c r="R5404" s="26"/>
      <c r="S5404" s="26"/>
      <c r="T5404" s="26"/>
    </row>
    <row r="5405" spans="1:20" x14ac:dyDescent="0.25">
      <c r="A5405" s="2" t="s">
        <v>4493</v>
      </c>
      <c r="B5405" s="37"/>
      <c r="C5405" s="38"/>
      <c r="D5405" s="37"/>
      <c r="E5405" s="38"/>
      <c r="F5405" s="10" t="s">
        <v>16</v>
      </c>
      <c r="G5405" s="18" t="s">
        <v>10</v>
      </c>
      <c r="H5405" s="26"/>
      <c r="I5405" s="26"/>
      <c r="J5405" s="26"/>
      <c r="K5405" s="26"/>
      <c r="L5405" s="26"/>
      <c r="M5405" s="26"/>
      <c r="N5405" s="26">
        <v>102253</v>
      </c>
      <c r="O5405" s="26"/>
      <c r="P5405" s="26"/>
      <c r="Q5405" s="26"/>
      <c r="R5405" s="26"/>
      <c r="S5405" s="26"/>
      <c r="T5405" s="26"/>
    </row>
    <row r="5406" spans="1:20" x14ac:dyDescent="0.25">
      <c r="A5406" s="2" t="s">
        <v>4493</v>
      </c>
      <c r="B5406" s="37"/>
      <c r="C5406" s="36"/>
      <c r="D5406" s="34"/>
      <c r="E5406" s="36"/>
      <c r="F5406" s="10" t="s">
        <v>21</v>
      </c>
      <c r="G5406" s="18" t="s">
        <v>10</v>
      </c>
      <c r="H5406" s="26"/>
      <c r="I5406" s="26"/>
      <c r="J5406" s="26"/>
      <c r="K5406" s="26"/>
      <c r="L5406" s="26"/>
      <c r="M5406" s="26"/>
      <c r="N5406" s="26">
        <v>303268</v>
      </c>
      <c r="O5406" s="26"/>
      <c r="P5406" s="26"/>
      <c r="Q5406" s="26"/>
      <c r="R5406" s="26"/>
      <c r="S5406" s="26"/>
      <c r="T5406" s="26"/>
    </row>
    <row r="5407" spans="1:20" x14ac:dyDescent="0.25">
      <c r="A5407" s="2" t="s">
        <v>4493</v>
      </c>
      <c r="B5407" s="34"/>
      <c r="C5407" s="18" t="s">
        <v>361</v>
      </c>
      <c r="D5407" s="10" t="s">
        <v>2220</v>
      </c>
      <c r="E5407" s="18" t="s">
        <v>2221</v>
      </c>
      <c r="F5407" s="10" t="s">
        <v>138</v>
      </c>
      <c r="G5407" s="18" t="s">
        <v>10</v>
      </c>
      <c r="H5407" s="26"/>
      <c r="I5407" s="26"/>
      <c r="J5407" s="26"/>
      <c r="K5407" s="26"/>
      <c r="L5407" s="26"/>
      <c r="M5407" s="26"/>
      <c r="N5407" s="26"/>
      <c r="O5407" s="26">
        <v>5659385</v>
      </c>
      <c r="P5407" s="26"/>
      <c r="Q5407" s="26"/>
      <c r="R5407" s="26"/>
      <c r="S5407" s="26"/>
      <c r="T5407" s="26"/>
    </row>
    <row r="5408" spans="1:20" x14ac:dyDescent="0.25">
      <c r="A5408" s="2" t="s">
        <v>4493</v>
      </c>
      <c r="B5408" s="10" t="s">
        <v>2222</v>
      </c>
      <c r="C5408" s="10"/>
      <c r="D5408" s="10"/>
      <c r="E5408" s="10"/>
      <c r="F5408" s="10"/>
      <c r="G5408" s="10"/>
      <c r="H5408" s="27"/>
      <c r="I5408" s="27"/>
      <c r="J5408" s="27"/>
      <c r="K5408" s="27"/>
      <c r="L5408" s="27"/>
      <c r="M5408" s="27"/>
      <c r="N5408" s="27">
        <f>SUM(N5397:N5407)</f>
        <v>5659385</v>
      </c>
      <c r="O5408" s="27">
        <f>SUM(O5397:O5407)</f>
        <v>5659385</v>
      </c>
      <c r="P5408" s="27"/>
      <c r="Q5408" s="27"/>
      <c r="R5408" s="27"/>
      <c r="S5408" s="27"/>
      <c r="T5408" s="27"/>
    </row>
    <row r="5409" spans="1:20" x14ac:dyDescent="0.25">
      <c r="A5409" s="2" t="s">
        <v>4493</v>
      </c>
      <c r="B5409" s="33">
        <v>9259027</v>
      </c>
      <c r="C5409" s="18" t="s">
        <v>361</v>
      </c>
      <c r="D5409" s="10" t="s">
        <v>2197</v>
      </c>
      <c r="E5409" s="18" t="s">
        <v>2198</v>
      </c>
      <c r="F5409" s="10" t="s">
        <v>138</v>
      </c>
      <c r="G5409" s="18" t="s">
        <v>10</v>
      </c>
      <c r="H5409" s="26"/>
      <c r="I5409" s="26"/>
      <c r="J5409" s="26"/>
      <c r="K5409" s="26"/>
      <c r="L5409" s="26"/>
      <c r="M5409" s="26"/>
      <c r="N5409" s="26"/>
      <c r="O5409" s="26">
        <v>5794568</v>
      </c>
      <c r="P5409" s="26"/>
      <c r="Q5409" s="26"/>
      <c r="R5409" s="26"/>
      <c r="S5409" s="26"/>
      <c r="T5409" s="26"/>
    </row>
    <row r="5410" spans="1:20" x14ac:dyDescent="0.25">
      <c r="A5410" s="2" t="s">
        <v>4493</v>
      </c>
      <c r="B5410" s="37"/>
      <c r="C5410" s="35" t="s">
        <v>432</v>
      </c>
      <c r="D5410" s="33" t="s">
        <v>634</v>
      </c>
      <c r="E5410" s="35" t="s">
        <v>635</v>
      </c>
      <c r="F5410" s="10" t="s">
        <v>44</v>
      </c>
      <c r="G5410" s="18" t="s">
        <v>10</v>
      </c>
      <c r="H5410" s="26"/>
      <c r="I5410" s="26"/>
      <c r="J5410" s="26"/>
      <c r="K5410" s="26"/>
      <c r="L5410" s="26"/>
      <c r="M5410" s="26"/>
      <c r="N5410" s="26">
        <v>2005670</v>
      </c>
      <c r="O5410" s="26"/>
      <c r="P5410" s="26"/>
      <c r="Q5410" s="26"/>
      <c r="R5410" s="26"/>
      <c r="S5410" s="26"/>
      <c r="T5410" s="26"/>
    </row>
    <row r="5411" spans="1:20" x14ac:dyDescent="0.25">
      <c r="A5411" s="2" t="s">
        <v>4493</v>
      </c>
      <c r="B5411" s="37"/>
      <c r="C5411" s="38"/>
      <c r="D5411" s="37"/>
      <c r="E5411" s="38"/>
      <c r="F5411" s="10" t="s">
        <v>47</v>
      </c>
      <c r="G5411" s="18" t="s">
        <v>10</v>
      </c>
      <c r="H5411" s="26"/>
      <c r="I5411" s="26"/>
      <c r="J5411" s="26"/>
      <c r="K5411" s="26"/>
      <c r="L5411" s="26"/>
      <c r="M5411" s="26"/>
      <c r="N5411" s="26">
        <v>388706</v>
      </c>
      <c r="O5411" s="26"/>
      <c r="P5411" s="26"/>
      <c r="Q5411" s="26"/>
      <c r="R5411" s="26"/>
      <c r="S5411" s="26"/>
      <c r="T5411" s="26"/>
    </row>
    <row r="5412" spans="1:20" x14ac:dyDescent="0.25">
      <c r="A5412" s="2" t="s">
        <v>4493</v>
      </c>
      <c r="B5412" s="37"/>
      <c r="C5412" s="38"/>
      <c r="D5412" s="37"/>
      <c r="E5412" s="38"/>
      <c r="F5412" s="10" t="s">
        <v>12</v>
      </c>
      <c r="G5412" s="18" t="s">
        <v>10</v>
      </c>
      <c r="H5412" s="26"/>
      <c r="I5412" s="26"/>
      <c r="J5412" s="26"/>
      <c r="K5412" s="26"/>
      <c r="L5412" s="26"/>
      <c r="M5412" s="26"/>
      <c r="N5412" s="26">
        <v>207785</v>
      </c>
      <c r="O5412" s="26"/>
      <c r="P5412" s="26"/>
      <c r="Q5412" s="26"/>
      <c r="R5412" s="26"/>
      <c r="S5412" s="26"/>
      <c r="T5412" s="26"/>
    </row>
    <row r="5413" spans="1:20" x14ac:dyDescent="0.25">
      <c r="A5413" s="2" t="s">
        <v>4493</v>
      </c>
      <c r="B5413" s="37"/>
      <c r="C5413" s="38"/>
      <c r="D5413" s="37"/>
      <c r="E5413" s="38"/>
      <c r="F5413" s="10" t="s">
        <v>18</v>
      </c>
      <c r="G5413" s="18" t="s">
        <v>10</v>
      </c>
      <c r="H5413" s="26"/>
      <c r="I5413" s="26"/>
      <c r="J5413" s="26"/>
      <c r="K5413" s="26"/>
      <c r="L5413" s="26"/>
      <c r="M5413" s="26"/>
      <c r="N5413" s="26">
        <v>249333</v>
      </c>
      <c r="O5413" s="26"/>
      <c r="P5413" s="26"/>
      <c r="Q5413" s="26"/>
      <c r="R5413" s="26"/>
      <c r="S5413" s="26"/>
      <c r="T5413" s="26"/>
    </row>
    <row r="5414" spans="1:20" x14ac:dyDescent="0.25">
      <c r="A5414" s="2" t="s">
        <v>4493</v>
      </c>
      <c r="B5414" s="37"/>
      <c r="C5414" s="38"/>
      <c r="D5414" s="34"/>
      <c r="E5414" s="36"/>
      <c r="F5414" s="10" t="s">
        <v>96</v>
      </c>
      <c r="G5414" s="18" t="s">
        <v>10</v>
      </c>
      <c r="H5414" s="26"/>
      <c r="I5414" s="26"/>
      <c r="J5414" s="26"/>
      <c r="K5414" s="26"/>
      <c r="L5414" s="26"/>
      <c r="M5414" s="26"/>
      <c r="N5414" s="26">
        <v>70000</v>
      </c>
      <c r="O5414" s="26"/>
      <c r="P5414" s="26"/>
      <c r="Q5414" s="26"/>
      <c r="R5414" s="26"/>
      <c r="S5414" s="26"/>
      <c r="T5414" s="26"/>
    </row>
    <row r="5415" spans="1:20" x14ac:dyDescent="0.25">
      <c r="A5415" s="2" t="s">
        <v>4493</v>
      </c>
      <c r="B5415" s="37"/>
      <c r="C5415" s="38"/>
      <c r="D5415" s="33" t="s">
        <v>697</v>
      </c>
      <c r="E5415" s="35" t="s">
        <v>698</v>
      </c>
      <c r="F5415" s="10" t="s">
        <v>44</v>
      </c>
      <c r="G5415" s="18" t="s">
        <v>10</v>
      </c>
      <c r="H5415" s="26"/>
      <c r="I5415" s="26"/>
      <c r="J5415" s="26"/>
      <c r="K5415" s="26"/>
      <c r="L5415" s="26"/>
      <c r="M5415" s="26"/>
      <c r="N5415" s="26">
        <v>825472</v>
      </c>
      <c r="O5415" s="26"/>
      <c r="P5415" s="26"/>
      <c r="Q5415" s="26"/>
      <c r="R5415" s="26"/>
      <c r="S5415" s="26"/>
      <c r="T5415" s="26"/>
    </row>
    <row r="5416" spans="1:20" x14ac:dyDescent="0.25">
      <c r="A5416" s="2" t="s">
        <v>4493</v>
      </c>
      <c r="B5416" s="37"/>
      <c r="C5416" s="38"/>
      <c r="D5416" s="37"/>
      <c r="E5416" s="38"/>
      <c r="F5416" s="10" t="s">
        <v>170</v>
      </c>
      <c r="G5416" s="18" t="s">
        <v>10</v>
      </c>
      <c r="H5416" s="26"/>
      <c r="I5416" s="26"/>
      <c r="J5416" s="26"/>
      <c r="K5416" s="26"/>
      <c r="L5416" s="26"/>
      <c r="M5416" s="26"/>
      <c r="N5416" s="26">
        <v>259252</v>
      </c>
      <c r="O5416" s="26"/>
      <c r="P5416" s="26"/>
      <c r="Q5416" s="26"/>
      <c r="R5416" s="26"/>
      <c r="S5416" s="26"/>
      <c r="T5416" s="26"/>
    </row>
    <row r="5417" spans="1:20" x14ac:dyDescent="0.25">
      <c r="A5417" s="2" t="s">
        <v>4493</v>
      </c>
      <c r="B5417" s="37"/>
      <c r="C5417" s="38"/>
      <c r="D5417" s="37"/>
      <c r="E5417" s="38"/>
      <c r="F5417" s="10" t="s">
        <v>47</v>
      </c>
      <c r="G5417" s="18" t="s">
        <v>10</v>
      </c>
      <c r="H5417" s="26"/>
      <c r="I5417" s="26"/>
      <c r="J5417" s="26"/>
      <c r="K5417" s="26"/>
      <c r="L5417" s="26"/>
      <c r="M5417" s="26"/>
      <c r="N5417" s="26">
        <v>237402</v>
      </c>
      <c r="O5417" s="26"/>
      <c r="P5417" s="26"/>
      <c r="Q5417" s="26"/>
      <c r="R5417" s="26"/>
      <c r="S5417" s="26"/>
      <c r="T5417" s="26"/>
    </row>
    <row r="5418" spans="1:20" x14ac:dyDescent="0.25">
      <c r="A5418" s="2" t="s">
        <v>4493</v>
      </c>
      <c r="B5418" s="37"/>
      <c r="C5418" s="38"/>
      <c r="D5418" s="37"/>
      <c r="E5418" s="38"/>
      <c r="F5418" s="10" t="s">
        <v>18</v>
      </c>
      <c r="G5418" s="18" t="s">
        <v>10</v>
      </c>
      <c r="H5418" s="26"/>
      <c r="I5418" s="26"/>
      <c r="J5418" s="26"/>
      <c r="K5418" s="26"/>
      <c r="L5418" s="26"/>
      <c r="M5418" s="26"/>
      <c r="N5418" s="26">
        <v>185874</v>
      </c>
      <c r="O5418" s="26"/>
      <c r="P5418" s="26"/>
      <c r="Q5418" s="26"/>
      <c r="R5418" s="26"/>
      <c r="S5418" s="26"/>
      <c r="T5418" s="26"/>
    </row>
    <row r="5419" spans="1:20" x14ac:dyDescent="0.25">
      <c r="A5419" s="2" t="s">
        <v>4493</v>
      </c>
      <c r="B5419" s="37"/>
      <c r="C5419" s="38"/>
      <c r="D5419" s="37"/>
      <c r="E5419" s="38"/>
      <c r="F5419" s="10" t="s">
        <v>96</v>
      </c>
      <c r="G5419" s="18" t="s">
        <v>10</v>
      </c>
      <c r="H5419" s="26"/>
      <c r="I5419" s="26"/>
      <c r="J5419" s="26"/>
      <c r="K5419" s="26"/>
      <c r="L5419" s="26"/>
      <c r="M5419" s="26"/>
      <c r="N5419" s="26">
        <v>1051178</v>
      </c>
      <c r="O5419" s="26"/>
      <c r="P5419" s="26"/>
      <c r="Q5419" s="26"/>
      <c r="R5419" s="26"/>
      <c r="S5419" s="26"/>
      <c r="T5419" s="26"/>
    </row>
    <row r="5420" spans="1:20" x14ac:dyDescent="0.25">
      <c r="A5420" s="2" t="s">
        <v>4493</v>
      </c>
      <c r="B5420" s="37"/>
      <c r="C5420" s="38"/>
      <c r="D5420" s="37"/>
      <c r="E5420" s="38"/>
      <c r="F5420" s="10" t="s">
        <v>20</v>
      </c>
      <c r="G5420" s="18" t="s">
        <v>10</v>
      </c>
      <c r="H5420" s="26"/>
      <c r="I5420" s="26"/>
      <c r="J5420" s="26"/>
      <c r="K5420" s="26"/>
      <c r="L5420" s="26"/>
      <c r="M5420" s="26"/>
      <c r="N5420" s="26">
        <v>231485</v>
      </c>
      <c r="O5420" s="26"/>
      <c r="P5420" s="26"/>
      <c r="Q5420" s="26"/>
      <c r="R5420" s="26"/>
      <c r="S5420" s="26"/>
      <c r="T5420" s="26"/>
    </row>
    <row r="5421" spans="1:20" x14ac:dyDescent="0.25">
      <c r="A5421" s="2" t="s">
        <v>4493</v>
      </c>
      <c r="B5421" s="34"/>
      <c r="C5421" s="36"/>
      <c r="D5421" s="34"/>
      <c r="E5421" s="36"/>
      <c r="F5421" s="10" t="s">
        <v>22</v>
      </c>
      <c r="G5421" s="18" t="s">
        <v>10</v>
      </c>
      <c r="H5421" s="26"/>
      <c r="I5421" s="26"/>
      <c r="J5421" s="26"/>
      <c r="K5421" s="26"/>
      <c r="L5421" s="26"/>
      <c r="M5421" s="26"/>
      <c r="N5421" s="26">
        <v>82411</v>
      </c>
      <c r="O5421" s="26"/>
      <c r="P5421" s="26"/>
      <c r="Q5421" s="26"/>
      <c r="R5421" s="26"/>
      <c r="S5421" s="26"/>
      <c r="T5421" s="26"/>
    </row>
    <row r="5422" spans="1:20" x14ac:dyDescent="0.25">
      <c r="A5422" s="2" t="s">
        <v>4493</v>
      </c>
      <c r="B5422" s="10" t="s">
        <v>2223</v>
      </c>
      <c r="C5422" s="10"/>
      <c r="D5422" s="10"/>
      <c r="E5422" s="10"/>
      <c r="F5422" s="10"/>
      <c r="G5422" s="10"/>
      <c r="H5422" s="27"/>
      <c r="I5422" s="27"/>
      <c r="J5422" s="27"/>
      <c r="K5422" s="27"/>
      <c r="L5422" s="27"/>
      <c r="M5422" s="27"/>
      <c r="N5422" s="27">
        <f>SUM(N5409:N5421)</f>
        <v>5794568</v>
      </c>
      <c r="O5422" s="27">
        <f>SUM(O5409:O5421)</f>
        <v>5794568</v>
      </c>
      <c r="P5422" s="27"/>
      <c r="Q5422" s="27"/>
      <c r="R5422" s="27"/>
      <c r="S5422" s="27"/>
      <c r="T5422" s="27"/>
    </row>
    <row r="5423" spans="1:20" x14ac:dyDescent="0.25">
      <c r="A5423" s="2" t="s">
        <v>4493</v>
      </c>
      <c r="B5423" s="33">
        <v>9259313</v>
      </c>
      <c r="C5423" s="35" t="s">
        <v>640</v>
      </c>
      <c r="D5423" s="33" t="s">
        <v>643</v>
      </c>
      <c r="E5423" s="35" t="s">
        <v>644</v>
      </c>
      <c r="F5423" s="10" t="s">
        <v>37</v>
      </c>
      <c r="G5423" s="18" t="s">
        <v>10</v>
      </c>
      <c r="H5423" s="26"/>
      <c r="I5423" s="26"/>
      <c r="J5423" s="26"/>
      <c r="K5423" s="26"/>
      <c r="L5423" s="26"/>
      <c r="M5423" s="26"/>
      <c r="N5423" s="26">
        <v>405000</v>
      </c>
      <c r="O5423" s="26"/>
      <c r="P5423" s="26"/>
      <c r="Q5423" s="26"/>
      <c r="R5423" s="26"/>
      <c r="S5423" s="26"/>
      <c r="T5423" s="26"/>
    </row>
    <row r="5424" spans="1:20" x14ac:dyDescent="0.25">
      <c r="A5424" s="2" t="s">
        <v>4493</v>
      </c>
      <c r="B5424" s="37"/>
      <c r="C5424" s="38"/>
      <c r="D5424" s="37"/>
      <c r="E5424" s="38"/>
      <c r="F5424" s="10" t="s">
        <v>334</v>
      </c>
      <c r="G5424" s="18" t="s">
        <v>10</v>
      </c>
      <c r="H5424" s="26"/>
      <c r="I5424" s="26"/>
      <c r="J5424" s="26"/>
      <c r="K5424" s="26"/>
      <c r="L5424" s="26"/>
      <c r="M5424" s="26"/>
      <c r="N5424" s="26">
        <v>188869</v>
      </c>
      <c r="O5424" s="26"/>
      <c r="P5424" s="26"/>
      <c r="Q5424" s="26"/>
      <c r="R5424" s="26"/>
      <c r="S5424" s="26"/>
      <c r="T5424" s="26"/>
    </row>
    <row r="5425" spans="1:20" x14ac:dyDescent="0.25">
      <c r="A5425" s="2" t="s">
        <v>4493</v>
      </c>
      <c r="B5425" s="37"/>
      <c r="C5425" s="38"/>
      <c r="D5425" s="37"/>
      <c r="E5425" s="38"/>
      <c r="F5425" s="10" t="s">
        <v>11</v>
      </c>
      <c r="G5425" s="18" t="s">
        <v>10</v>
      </c>
      <c r="H5425" s="26"/>
      <c r="I5425" s="26"/>
      <c r="J5425" s="26"/>
      <c r="K5425" s="26"/>
      <c r="L5425" s="26"/>
      <c r="M5425" s="26"/>
      <c r="N5425" s="26">
        <v>700000</v>
      </c>
      <c r="O5425" s="26"/>
      <c r="P5425" s="26"/>
      <c r="Q5425" s="26"/>
      <c r="R5425" s="26"/>
      <c r="S5425" s="26"/>
      <c r="T5425" s="26"/>
    </row>
    <row r="5426" spans="1:20" x14ac:dyDescent="0.25">
      <c r="A5426" s="2" t="s">
        <v>4493</v>
      </c>
      <c r="B5426" s="37"/>
      <c r="C5426" s="38"/>
      <c r="D5426" s="37"/>
      <c r="E5426" s="38"/>
      <c r="F5426" s="10" t="s">
        <v>20</v>
      </c>
      <c r="G5426" s="18" t="s">
        <v>10</v>
      </c>
      <c r="H5426" s="26"/>
      <c r="I5426" s="26"/>
      <c r="J5426" s="26"/>
      <c r="K5426" s="26"/>
      <c r="L5426" s="26"/>
      <c r="M5426" s="26"/>
      <c r="N5426" s="26">
        <v>344824</v>
      </c>
      <c r="O5426" s="26"/>
      <c r="P5426" s="26"/>
      <c r="Q5426" s="26"/>
      <c r="R5426" s="26"/>
      <c r="S5426" s="26"/>
      <c r="T5426" s="26"/>
    </row>
    <row r="5427" spans="1:20" x14ac:dyDescent="0.25">
      <c r="A5427" s="2" t="s">
        <v>4493</v>
      </c>
      <c r="B5427" s="37"/>
      <c r="C5427" s="38"/>
      <c r="D5427" s="37"/>
      <c r="E5427" s="38"/>
      <c r="F5427" s="10" t="s">
        <v>22</v>
      </c>
      <c r="G5427" s="18" t="s">
        <v>10</v>
      </c>
      <c r="H5427" s="26"/>
      <c r="I5427" s="26"/>
      <c r="J5427" s="26"/>
      <c r="K5427" s="26"/>
      <c r="L5427" s="26"/>
      <c r="M5427" s="26"/>
      <c r="N5427" s="26">
        <v>113176</v>
      </c>
      <c r="O5427" s="26"/>
      <c r="P5427" s="26"/>
      <c r="Q5427" s="26"/>
      <c r="R5427" s="26"/>
      <c r="S5427" s="26"/>
      <c r="T5427" s="26"/>
    </row>
    <row r="5428" spans="1:20" x14ac:dyDescent="0.25">
      <c r="A5428" s="2" t="s">
        <v>4493</v>
      </c>
      <c r="B5428" s="37"/>
      <c r="C5428" s="36"/>
      <c r="D5428" s="34"/>
      <c r="E5428" s="36"/>
      <c r="F5428" s="10" t="s">
        <v>24</v>
      </c>
      <c r="G5428" s="18" t="s">
        <v>10</v>
      </c>
      <c r="H5428" s="26"/>
      <c r="I5428" s="26"/>
      <c r="J5428" s="26"/>
      <c r="K5428" s="26"/>
      <c r="L5428" s="26"/>
      <c r="M5428" s="26"/>
      <c r="N5428" s="26">
        <v>929412</v>
      </c>
      <c r="O5428" s="26"/>
      <c r="P5428" s="26"/>
      <c r="Q5428" s="26"/>
      <c r="R5428" s="26"/>
      <c r="S5428" s="26"/>
      <c r="T5428" s="26"/>
    </row>
    <row r="5429" spans="1:20" x14ac:dyDescent="0.25">
      <c r="A5429" s="2" t="s">
        <v>4493</v>
      </c>
      <c r="B5429" s="34"/>
      <c r="C5429" s="18" t="s">
        <v>361</v>
      </c>
      <c r="D5429" s="10" t="s">
        <v>2224</v>
      </c>
      <c r="E5429" s="18" t="s">
        <v>2225</v>
      </c>
      <c r="F5429" s="10" t="s">
        <v>138</v>
      </c>
      <c r="G5429" s="18" t="s">
        <v>10</v>
      </c>
      <c r="H5429" s="26"/>
      <c r="I5429" s="26"/>
      <c r="J5429" s="26"/>
      <c r="K5429" s="26"/>
      <c r="L5429" s="26"/>
      <c r="M5429" s="26"/>
      <c r="N5429" s="26"/>
      <c r="O5429" s="26">
        <v>2681281</v>
      </c>
      <c r="P5429" s="26"/>
      <c r="Q5429" s="26"/>
      <c r="R5429" s="26"/>
      <c r="S5429" s="26"/>
      <c r="T5429" s="26"/>
    </row>
    <row r="5430" spans="1:20" x14ac:dyDescent="0.25">
      <c r="A5430" s="2" t="s">
        <v>4493</v>
      </c>
      <c r="B5430" s="10" t="s">
        <v>2226</v>
      </c>
      <c r="C5430" s="10"/>
      <c r="D5430" s="10"/>
      <c r="E5430" s="10"/>
      <c r="F5430" s="10"/>
      <c r="G5430" s="10"/>
      <c r="H5430" s="27"/>
      <c r="I5430" s="27"/>
      <c r="J5430" s="27"/>
      <c r="K5430" s="27"/>
      <c r="L5430" s="27"/>
      <c r="M5430" s="27"/>
      <c r="N5430" s="27">
        <f>SUM(N5423:N5429)</f>
        <v>2681281</v>
      </c>
      <c r="O5430" s="27">
        <f>+O5429</f>
        <v>2681281</v>
      </c>
      <c r="P5430" s="27"/>
      <c r="Q5430" s="27"/>
      <c r="R5430" s="27"/>
      <c r="S5430" s="27"/>
      <c r="T5430" s="27"/>
    </row>
    <row r="5431" spans="1:20" x14ac:dyDescent="0.25">
      <c r="A5431" s="2" t="s">
        <v>4493</v>
      </c>
      <c r="B5431" s="33">
        <v>9259341</v>
      </c>
      <c r="C5431" s="35" t="s">
        <v>640</v>
      </c>
      <c r="D5431" s="33" t="s">
        <v>641</v>
      </c>
      <c r="E5431" s="35" t="s">
        <v>642</v>
      </c>
      <c r="F5431" s="10" t="s">
        <v>9</v>
      </c>
      <c r="G5431" s="18" t="s">
        <v>10</v>
      </c>
      <c r="H5431" s="26"/>
      <c r="I5431" s="26"/>
      <c r="J5431" s="26"/>
      <c r="K5431" s="26"/>
      <c r="L5431" s="26"/>
      <c r="M5431" s="26"/>
      <c r="N5431" s="26">
        <v>133562</v>
      </c>
      <c r="O5431" s="26"/>
      <c r="P5431" s="26"/>
      <c r="Q5431" s="26"/>
      <c r="R5431" s="26"/>
      <c r="S5431" s="26"/>
      <c r="T5431" s="26"/>
    </row>
    <row r="5432" spans="1:20" x14ac:dyDescent="0.25">
      <c r="A5432" s="2" t="s">
        <v>4493</v>
      </c>
      <c r="B5432" s="37"/>
      <c r="C5432" s="38"/>
      <c r="D5432" s="37"/>
      <c r="E5432" s="38"/>
      <c r="F5432" s="10" t="s">
        <v>11</v>
      </c>
      <c r="G5432" s="18" t="s">
        <v>10</v>
      </c>
      <c r="H5432" s="26"/>
      <c r="I5432" s="26"/>
      <c r="J5432" s="26"/>
      <c r="K5432" s="26"/>
      <c r="L5432" s="26"/>
      <c r="M5432" s="26"/>
      <c r="N5432" s="26">
        <v>75000</v>
      </c>
      <c r="O5432" s="26"/>
      <c r="P5432" s="26"/>
      <c r="Q5432" s="26"/>
      <c r="R5432" s="26"/>
      <c r="S5432" s="26"/>
      <c r="T5432" s="26"/>
    </row>
    <row r="5433" spans="1:20" x14ac:dyDescent="0.25">
      <c r="A5433" s="2" t="s">
        <v>4493</v>
      </c>
      <c r="B5433" s="37"/>
      <c r="C5433" s="38"/>
      <c r="D5433" s="37"/>
      <c r="E5433" s="38"/>
      <c r="F5433" s="10" t="s">
        <v>53</v>
      </c>
      <c r="G5433" s="18" t="s">
        <v>10</v>
      </c>
      <c r="H5433" s="26"/>
      <c r="I5433" s="26"/>
      <c r="J5433" s="26"/>
      <c r="K5433" s="26"/>
      <c r="L5433" s="26"/>
      <c r="M5433" s="26"/>
      <c r="N5433" s="26">
        <v>123975</v>
      </c>
      <c r="O5433" s="26"/>
      <c r="P5433" s="26"/>
      <c r="Q5433" s="26"/>
      <c r="R5433" s="26"/>
      <c r="S5433" s="26"/>
      <c r="T5433" s="26"/>
    </row>
    <row r="5434" spans="1:20" x14ac:dyDescent="0.25">
      <c r="A5434" s="2" t="s">
        <v>4493</v>
      </c>
      <c r="B5434" s="37"/>
      <c r="C5434" s="38"/>
      <c r="D5434" s="37"/>
      <c r="E5434" s="38"/>
      <c r="F5434" s="10" t="s">
        <v>14</v>
      </c>
      <c r="G5434" s="18" t="s">
        <v>10</v>
      </c>
      <c r="H5434" s="26"/>
      <c r="I5434" s="26"/>
      <c r="J5434" s="26"/>
      <c r="K5434" s="26"/>
      <c r="L5434" s="26"/>
      <c r="M5434" s="26"/>
      <c r="N5434" s="26">
        <v>90000</v>
      </c>
      <c r="O5434" s="26"/>
      <c r="P5434" s="26"/>
      <c r="Q5434" s="26"/>
      <c r="R5434" s="26"/>
      <c r="S5434" s="26"/>
      <c r="T5434" s="26"/>
    </row>
    <row r="5435" spans="1:20" x14ac:dyDescent="0.25">
      <c r="A5435" s="2" t="s">
        <v>4493</v>
      </c>
      <c r="B5435" s="37"/>
      <c r="C5435" s="38"/>
      <c r="D5435" s="37"/>
      <c r="E5435" s="38"/>
      <c r="F5435" s="10" t="s">
        <v>20</v>
      </c>
      <c r="G5435" s="18" t="s">
        <v>10</v>
      </c>
      <c r="H5435" s="26"/>
      <c r="I5435" s="26"/>
      <c r="J5435" s="26"/>
      <c r="K5435" s="26"/>
      <c r="L5435" s="26"/>
      <c r="M5435" s="26"/>
      <c r="N5435" s="26">
        <v>431584</v>
      </c>
      <c r="O5435" s="26"/>
      <c r="P5435" s="26"/>
      <c r="Q5435" s="26"/>
      <c r="R5435" s="26"/>
      <c r="S5435" s="26"/>
      <c r="T5435" s="26"/>
    </row>
    <row r="5436" spans="1:20" x14ac:dyDescent="0.25">
      <c r="A5436" s="2" t="s">
        <v>4493</v>
      </c>
      <c r="B5436" s="37"/>
      <c r="C5436" s="36"/>
      <c r="D5436" s="34"/>
      <c r="E5436" s="36"/>
      <c r="F5436" s="10" t="s">
        <v>22</v>
      </c>
      <c r="G5436" s="18" t="s">
        <v>10</v>
      </c>
      <c r="H5436" s="26"/>
      <c r="I5436" s="26"/>
      <c r="J5436" s="26"/>
      <c r="K5436" s="26"/>
      <c r="L5436" s="26"/>
      <c r="M5436" s="26"/>
      <c r="N5436" s="26">
        <v>126450</v>
      </c>
      <c r="O5436" s="26"/>
      <c r="P5436" s="26"/>
      <c r="Q5436" s="26"/>
      <c r="R5436" s="26"/>
      <c r="S5436" s="26"/>
      <c r="T5436" s="26"/>
    </row>
    <row r="5437" spans="1:20" x14ac:dyDescent="0.25">
      <c r="A5437" s="2" t="s">
        <v>4493</v>
      </c>
      <c r="B5437" s="34"/>
      <c r="C5437" s="18" t="s">
        <v>361</v>
      </c>
      <c r="D5437" s="10" t="s">
        <v>2224</v>
      </c>
      <c r="E5437" s="18" t="s">
        <v>2225</v>
      </c>
      <c r="F5437" s="10" t="s">
        <v>138</v>
      </c>
      <c r="G5437" s="18" t="s">
        <v>10</v>
      </c>
      <c r="H5437" s="26"/>
      <c r="I5437" s="26"/>
      <c r="J5437" s="26"/>
      <c r="K5437" s="26"/>
      <c r="L5437" s="26"/>
      <c r="M5437" s="26"/>
      <c r="N5437" s="26"/>
      <c r="O5437" s="26">
        <v>980571</v>
      </c>
      <c r="P5437" s="26"/>
      <c r="Q5437" s="26"/>
      <c r="R5437" s="26"/>
      <c r="S5437" s="26"/>
      <c r="T5437" s="26"/>
    </row>
    <row r="5438" spans="1:20" x14ac:dyDescent="0.25">
      <c r="A5438" s="2" t="s">
        <v>4493</v>
      </c>
      <c r="B5438" s="10" t="s">
        <v>2227</v>
      </c>
      <c r="C5438" s="10"/>
      <c r="D5438" s="10"/>
      <c r="E5438" s="10"/>
      <c r="F5438" s="10"/>
      <c r="G5438" s="10"/>
      <c r="H5438" s="27"/>
      <c r="I5438" s="27"/>
      <c r="J5438" s="27"/>
      <c r="K5438" s="27"/>
      <c r="L5438" s="27"/>
      <c r="M5438" s="27"/>
      <c r="N5438" s="27">
        <f>SUM(N5431:N5437)</f>
        <v>980571</v>
      </c>
      <c r="O5438" s="27">
        <f>SUM(O5431:O5437)</f>
        <v>980571</v>
      </c>
      <c r="P5438" s="27"/>
      <c r="Q5438" s="27"/>
      <c r="R5438" s="27"/>
      <c r="S5438" s="27"/>
      <c r="T5438" s="27"/>
    </row>
    <row r="5439" spans="1:20" x14ac:dyDescent="0.25">
      <c r="A5439" s="2" t="s">
        <v>4493</v>
      </c>
      <c r="B5439" s="33">
        <v>9259489</v>
      </c>
      <c r="C5439" s="35" t="s">
        <v>6</v>
      </c>
      <c r="D5439" s="33" t="s">
        <v>1235</v>
      </c>
      <c r="E5439" s="35" t="s">
        <v>1236</v>
      </c>
      <c r="F5439" s="10" t="s">
        <v>44</v>
      </c>
      <c r="G5439" s="18" t="s">
        <v>10</v>
      </c>
      <c r="H5439" s="26"/>
      <c r="I5439" s="26"/>
      <c r="J5439" s="26"/>
      <c r="K5439" s="26"/>
      <c r="L5439" s="26"/>
      <c r="M5439" s="26"/>
      <c r="N5439" s="26">
        <v>2428680</v>
      </c>
      <c r="O5439" s="26"/>
      <c r="P5439" s="26"/>
      <c r="Q5439" s="26"/>
      <c r="R5439" s="26"/>
      <c r="S5439" s="26"/>
      <c r="T5439" s="26"/>
    </row>
    <row r="5440" spans="1:20" x14ac:dyDescent="0.25">
      <c r="A5440" s="2" t="s">
        <v>4493</v>
      </c>
      <c r="B5440" s="37"/>
      <c r="C5440" s="38"/>
      <c r="D5440" s="37"/>
      <c r="E5440" s="38"/>
      <c r="F5440" s="10" t="s">
        <v>47</v>
      </c>
      <c r="G5440" s="18" t="s">
        <v>10</v>
      </c>
      <c r="H5440" s="26"/>
      <c r="I5440" s="26"/>
      <c r="J5440" s="26"/>
      <c r="K5440" s="26"/>
      <c r="L5440" s="26"/>
      <c r="M5440" s="26"/>
      <c r="N5440" s="26">
        <v>449802</v>
      </c>
      <c r="O5440" s="26"/>
      <c r="P5440" s="26"/>
      <c r="Q5440" s="26"/>
      <c r="R5440" s="26"/>
      <c r="S5440" s="26"/>
      <c r="T5440" s="26"/>
    </row>
    <row r="5441" spans="1:20" x14ac:dyDescent="0.25">
      <c r="A5441" s="2" t="s">
        <v>4493</v>
      </c>
      <c r="B5441" s="37"/>
      <c r="C5441" s="38"/>
      <c r="D5441" s="37"/>
      <c r="E5441" s="38"/>
      <c r="F5441" s="10" t="s">
        <v>9</v>
      </c>
      <c r="G5441" s="18" t="s">
        <v>10</v>
      </c>
      <c r="H5441" s="26"/>
      <c r="I5441" s="26"/>
      <c r="J5441" s="26"/>
      <c r="K5441" s="26"/>
      <c r="L5441" s="26"/>
      <c r="M5441" s="26"/>
      <c r="N5441" s="26">
        <v>114953</v>
      </c>
      <c r="O5441" s="26"/>
      <c r="P5441" s="26"/>
      <c r="Q5441" s="26"/>
      <c r="R5441" s="26"/>
      <c r="S5441" s="26"/>
      <c r="T5441" s="26"/>
    </row>
    <row r="5442" spans="1:20" x14ac:dyDescent="0.25">
      <c r="A5442" s="2" t="s">
        <v>4493</v>
      </c>
      <c r="B5442" s="37"/>
      <c r="C5442" s="38"/>
      <c r="D5442" s="37"/>
      <c r="E5442" s="38"/>
      <c r="F5442" s="10" t="s">
        <v>102</v>
      </c>
      <c r="G5442" s="18" t="s">
        <v>10</v>
      </c>
      <c r="H5442" s="26"/>
      <c r="I5442" s="26"/>
      <c r="J5442" s="26"/>
      <c r="K5442" s="26"/>
      <c r="L5442" s="26"/>
      <c r="M5442" s="26"/>
      <c r="N5442" s="26">
        <v>80342</v>
      </c>
      <c r="O5442" s="26"/>
      <c r="P5442" s="26"/>
      <c r="Q5442" s="26"/>
      <c r="R5442" s="26"/>
      <c r="S5442" s="26"/>
      <c r="T5442" s="26"/>
    </row>
    <row r="5443" spans="1:20" x14ac:dyDescent="0.25">
      <c r="A5443" s="2" t="s">
        <v>4493</v>
      </c>
      <c r="B5443" s="37"/>
      <c r="C5443" s="38"/>
      <c r="D5443" s="37"/>
      <c r="E5443" s="38"/>
      <c r="F5443" s="10" t="s">
        <v>13</v>
      </c>
      <c r="G5443" s="18" t="s">
        <v>10</v>
      </c>
      <c r="H5443" s="26"/>
      <c r="I5443" s="26"/>
      <c r="J5443" s="26"/>
      <c r="K5443" s="26"/>
      <c r="L5443" s="26"/>
      <c r="M5443" s="26"/>
      <c r="N5443" s="26">
        <v>75404</v>
      </c>
      <c r="O5443" s="26"/>
      <c r="P5443" s="26"/>
      <c r="Q5443" s="26"/>
      <c r="R5443" s="26"/>
      <c r="S5443" s="26"/>
      <c r="T5443" s="26"/>
    </row>
    <row r="5444" spans="1:20" x14ac:dyDescent="0.25">
      <c r="A5444" s="2" t="s">
        <v>4493</v>
      </c>
      <c r="B5444" s="37"/>
      <c r="C5444" s="38"/>
      <c r="D5444" s="37"/>
      <c r="E5444" s="38"/>
      <c r="F5444" s="10" t="s">
        <v>17</v>
      </c>
      <c r="G5444" s="18" t="s">
        <v>10</v>
      </c>
      <c r="H5444" s="26"/>
      <c r="I5444" s="26"/>
      <c r="J5444" s="26"/>
      <c r="K5444" s="26"/>
      <c r="L5444" s="26"/>
      <c r="M5444" s="26"/>
      <c r="N5444" s="26">
        <v>99308</v>
      </c>
      <c r="O5444" s="26"/>
      <c r="P5444" s="26"/>
      <c r="Q5444" s="26"/>
      <c r="R5444" s="26"/>
      <c r="S5444" s="26"/>
      <c r="T5444" s="26"/>
    </row>
    <row r="5445" spans="1:20" x14ac:dyDescent="0.25">
      <c r="A5445" s="2" t="s">
        <v>4493</v>
      </c>
      <c r="B5445" s="37"/>
      <c r="C5445" s="38"/>
      <c r="D5445" s="37"/>
      <c r="E5445" s="38"/>
      <c r="F5445" s="10" t="s">
        <v>18</v>
      </c>
      <c r="G5445" s="18" t="s">
        <v>10</v>
      </c>
      <c r="H5445" s="26"/>
      <c r="I5445" s="26"/>
      <c r="J5445" s="26"/>
      <c r="K5445" s="26"/>
      <c r="L5445" s="26"/>
      <c r="M5445" s="26"/>
      <c r="N5445" s="26">
        <v>72469</v>
      </c>
      <c r="O5445" s="26"/>
      <c r="P5445" s="26"/>
      <c r="Q5445" s="26"/>
      <c r="R5445" s="26"/>
      <c r="S5445" s="26"/>
      <c r="T5445" s="26"/>
    </row>
    <row r="5446" spans="1:20" x14ac:dyDescent="0.25">
      <c r="A5446" s="2" t="s">
        <v>4493</v>
      </c>
      <c r="B5446" s="37"/>
      <c r="C5446" s="38"/>
      <c r="D5446" s="37"/>
      <c r="E5446" s="38"/>
      <c r="F5446" s="10" t="s">
        <v>22</v>
      </c>
      <c r="G5446" s="18" t="s">
        <v>10</v>
      </c>
      <c r="H5446" s="26"/>
      <c r="I5446" s="26"/>
      <c r="J5446" s="26"/>
      <c r="K5446" s="26"/>
      <c r="L5446" s="26"/>
      <c r="M5446" s="26"/>
      <c r="N5446" s="26">
        <v>164688</v>
      </c>
      <c r="O5446" s="26"/>
      <c r="P5446" s="26"/>
      <c r="Q5446" s="26"/>
      <c r="R5446" s="26"/>
      <c r="S5446" s="26"/>
      <c r="T5446" s="26"/>
    </row>
    <row r="5447" spans="1:20" x14ac:dyDescent="0.25">
      <c r="A5447" s="2" t="s">
        <v>4493</v>
      </c>
      <c r="B5447" s="37"/>
      <c r="C5447" s="38"/>
      <c r="D5447" s="37"/>
      <c r="E5447" s="38"/>
      <c r="F5447" s="10" t="s">
        <v>156</v>
      </c>
      <c r="G5447" s="18" t="s">
        <v>10</v>
      </c>
      <c r="H5447" s="26"/>
      <c r="I5447" s="26"/>
      <c r="J5447" s="26"/>
      <c r="K5447" s="26"/>
      <c r="L5447" s="26"/>
      <c r="M5447" s="26"/>
      <c r="N5447" s="26">
        <v>146929</v>
      </c>
      <c r="O5447" s="26"/>
      <c r="P5447" s="26"/>
      <c r="Q5447" s="26"/>
      <c r="R5447" s="26"/>
      <c r="S5447" s="26"/>
      <c r="T5447" s="26"/>
    </row>
    <row r="5448" spans="1:20" x14ac:dyDescent="0.25">
      <c r="A5448" s="2" t="s">
        <v>4493</v>
      </c>
      <c r="B5448" s="37"/>
      <c r="C5448" s="36"/>
      <c r="D5448" s="34"/>
      <c r="E5448" s="36"/>
      <c r="F5448" s="10" t="s">
        <v>24</v>
      </c>
      <c r="G5448" s="18" t="s">
        <v>10</v>
      </c>
      <c r="H5448" s="26"/>
      <c r="I5448" s="26"/>
      <c r="J5448" s="26"/>
      <c r="K5448" s="26"/>
      <c r="L5448" s="26"/>
      <c r="M5448" s="26"/>
      <c r="N5448" s="26">
        <v>60000</v>
      </c>
      <c r="O5448" s="26"/>
      <c r="P5448" s="26"/>
      <c r="Q5448" s="26"/>
      <c r="R5448" s="26"/>
      <c r="S5448" s="26"/>
      <c r="T5448" s="26"/>
    </row>
    <row r="5449" spans="1:20" x14ac:dyDescent="0.25">
      <c r="A5449" s="2" t="s">
        <v>4493</v>
      </c>
      <c r="B5449" s="34"/>
      <c r="C5449" s="18" t="s">
        <v>361</v>
      </c>
      <c r="D5449" s="10" t="s">
        <v>2212</v>
      </c>
      <c r="E5449" s="18" t="s">
        <v>2213</v>
      </c>
      <c r="F5449" s="10" t="s">
        <v>138</v>
      </c>
      <c r="G5449" s="18" t="s">
        <v>10</v>
      </c>
      <c r="H5449" s="26"/>
      <c r="I5449" s="26"/>
      <c r="J5449" s="26"/>
      <c r="K5449" s="26"/>
      <c r="L5449" s="26"/>
      <c r="M5449" s="26"/>
      <c r="N5449" s="26"/>
      <c r="O5449" s="26">
        <v>3692575</v>
      </c>
      <c r="P5449" s="26"/>
      <c r="Q5449" s="26"/>
      <c r="R5449" s="26"/>
      <c r="S5449" s="26"/>
      <c r="T5449" s="26"/>
    </row>
    <row r="5450" spans="1:20" x14ac:dyDescent="0.25">
      <c r="A5450" s="2" t="s">
        <v>4493</v>
      </c>
      <c r="B5450" s="10" t="s">
        <v>2228</v>
      </c>
      <c r="C5450" s="10"/>
      <c r="D5450" s="10"/>
      <c r="E5450" s="10"/>
      <c r="F5450" s="10"/>
      <c r="G5450" s="10"/>
      <c r="H5450" s="27"/>
      <c r="I5450" s="27"/>
      <c r="J5450" s="27"/>
      <c r="K5450" s="27"/>
      <c r="L5450" s="27"/>
      <c r="M5450" s="27"/>
      <c r="N5450" s="27">
        <f>SUM(N5439:N5449)</f>
        <v>3692575</v>
      </c>
      <c r="O5450" s="27">
        <f>SUM(O5439:O5449)</f>
        <v>3692575</v>
      </c>
      <c r="P5450" s="27"/>
      <c r="Q5450" s="27"/>
      <c r="R5450" s="27"/>
      <c r="S5450" s="27"/>
      <c r="T5450" s="27"/>
    </row>
    <row r="5451" spans="1:20" x14ac:dyDescent="0.25">
      <c r="A5451" s="2" t="s">
        <v>4493</v>
      </c>
      <c r="B5451" s="33">
        <v>9257412</v>
      </c>
      <c r="C5451" s="35" t="s">
        <v>2229</v>
      </c>
      <c r="D5451" s="10" t="s">
        <v>2230</v>
      </c>
      <c r="E5451" s="18" t="s">
        <v>2231</v>
      </c>
      <c r="F5451" s="10" t="s">
        <v>44</v>
      </c>
      <c r="G5451" s="18" t="s">
        <v>10</v>
      </c>
      <c r="H5451" s="26"/>
      <c r="I5451" s="26"/>
      <c r="J5451" s="26"/>
      <c r="K5451" s="26"/>
      <c r="L5451" s="26"/>
      <c r="M5451" s="26"/>
      <c r="N5451" s="26">
        <v>585437</v>
      </c>
      <c r="O5451" s="26"/>
      <c r="P5451" s="26"/>
      <c r="Q5451" s="26"/>
      <c r="R5451" s="26"/>
      <c r="S5451" s="26"/>
      <c r="T5451" s="26"/>
    </row>
    <row r="5452" spans="1:20" x14ac:dyDescent="0.25">
      <c r="A5452" s="2" t="s">
        <v>4493</v>
      </c>
      <c r="B5452" s="37"/>
      <c r="C5452" s="38"/>
      <c r="D5452" s="10"/>
      <c r="E5452" s="18"/>
      <c r="F5452" s="10" t="s">
        <v>47</v>
      </c>
      <c r="G5452" s="18" t="s">
        <v>10</v>
      </c>
      <c r="H5452" s="26"/>
      <c r="I5452" s="26"/>
      <c r="J5452" s="26"/>
      <c r="K5452" s="26"/>
      <c r="L5452" s="26"/>
      <c r="M5452" s="26"/>
      <c r="N5452" s="26">
        <v>93340</v>
      </c>
      <c r="O5452" s="26"/>
      <c r="P5452" s="26"/>
      <c r="Q5452" s="26"/>
      <c r="R5452" s="26"/>
      <c r="S5452" s="26"/>
      <c r="T5452" s="26"/>
    </row>
    <row r="5453" spans="1:20" x14ac:dyDescent="0.25">
      <c r="A5453" s="2" t="s">
        <v>4493</v>
      </c>
      <c r="B5453" s="37"/>
      <c r="C5453" s="36"/>
      <c r="D5453" s="10"/>
      <c r="E5453" s="18"/>
      <c r="F5453" s="10" t="s">
        <v>11</v>
      </c>
      <c r="G5453" s="18" t="s">
        <v>10</v>
      </c>
      <c r="H5453" s="26"/>
      <c r="I5453" s="26"/>
      <c r="J5453" s="26"/>
      <c r="K5453" s="26"/>
      <c r="L5453" s="26"/>
      <c r="M5453" s="26"/>
      <c r="N5453" s="26">
        <v>398419</v>
      </c>
      <c r="O5453" s="26"/>
      <c r="P5453" s="26"/>
      <c r="Q5453" s="26"/>
      <c r="R5453" s="26"/>
      <c r="S5453" s="26"/>
      <c r="T5453" s="26"/>
    </row>
    <row r="5454" spans="1:20" x14ac:dyDescent="0.25">
      <c r="A5454" s="2" t="s">
        <v>4493</v>
      </c>
      <c r="B5454" s="37"/>
      <c r="C5454" s="18" t="s">
        <v>361</v>
      </c>
      <c r="D5454" s="10" t="s">
        <v>2197</v>
      </c>
      <c r="E5454" s="18" t="s">
        <v>2198</v>
      </c>
      <c r="F5454" s="10" t="s">
        <v>138</v>
      </c>
      <c r="G5454" s="18" t="s">
        <v>10</v>
      </c>
      <c r="H5454" s="26"/>
      <c r="I5454" s="26"/>
      <c r="J5454" s="26"/>
      <c r="K5454" s="26"/>
      <c r="L5454" s="26"/>
      <c r="M5454" s="26"/>
      <c r="N5454" s="26"/>
      <c r="O5454" s="26">
        <v>5170769</v>
      </c>
      <c r="P5454" s="26"/>
      <c r="Q5454" s="26"/>
      <c r="R5454" s="26"/>
      <c r="S5454" s="26"/>
      <c r="T5454" s="26"/>
    </row>
    <row r="5455" spans="1:20" x14ac:dyDescent="0.25">
      <c r="A5455" s="2" t="s">
        <v>4493</v>
      </c>
      <c r="B5455" s="37"/>
      <c r="C5455" s="35" t="s">
        <v>162</v>
      </c>
      <c r="D5455" s="33" t="s">
        <v>228</v>
      </c>
      <c r="E5455" s="35" t="s">
        <v>229</v>
      </c>
      <c r="F5455" s="10" t="s">
        <v>44</v>
      </c>
      <c r="G5455" s="18" t="s">
        <v>10</v>
      </c>
      <c r="H5455" s="26"/>
      <c r="I5455" s="26"/>
      <c r="J5455" s="26"/>
      <c r="K5455" s="26"/>
      <c r="L5455" s="26"/>
      <c r="M5455" s="26"/>
      <c r="N5455" s="26">
        <v>130952</v>
      </c>
      <c r="O5455" s="26"/>
      <c r="P5455" s="26"/>
      <c r="Q5455" s="26"/>
      <c r="R5455" s="26"/>
      <c r="S5455" s="26"/>
      <c r="T5455" s="26"/>
    </row>
    <row r="5456" spans="1:20" x14ac:dyDescent="0.25">
      <c r="A5456" s="2" t="s">
        <v>4493</v>
      </c>
      <c r="B5456" s="37"/>
      <c r="C5456" s="38"/>
      <c r="D5456" s="37"/>
      <c r="E5456" s="38"/>
      <c r="F5456" s="10" t="s">
        <v>47</v>
      </c>
      <c r="G5456" s="18" t="s">
        <v>10</v>
      </c>
      <c r="H5456" s="26"/>
      <c r="I5456" s="26"/>
      <c r="J5456" s="26"/>
      <c r="K5456" s="26"/>
      <c r="L5456" s="26"/>
      <c r="M5456" s="26"/>
      <c r="N5456" s="26">
        <v>84762</v>
      </c>
      <c r="O5456" s="26"/>
      <c r="P5456" s="26"/>
      <c r="Q5456" s="26"/>
      <c r="R5456" s="26"/>
      <c r="S5456" s="26"/>
      <c r="T5456" s="26"/>
    </row>
    <row r="5457" spans="1:20" x14ac:dyDescent="0.25">
      <c r="A5457" s="2" t="s">
        <v>4493</v>
      </c>
      <c r="B5457" s="37"/>
      <c r="C5457" s="38"/>
      <c r="D5457" s="37"/>
      <c r="E5457" s="38"/>
      <c r="F5457" s="10" t="s">
        <v>11</v>
      </c>
      <c r="G5457" s="18" t="s">
        <v>10</v>
      </c>
      <c r="H5457" s="26"/>
      <c r="I5457" s="26"/>
      <c r="J5457" s="26"/>
      <c r="K5457" s="26"/>
      <c r="L5457" s="26"/>
      <c r="M5457" s="26"/>
      <c r="N5457" s="26">
        <v>245000</v>
      </c>
      <c r="O5457" s="26"/>
      <c r="P5457" s="26"/>
      <c r="Q5457" s="26"/>
      <c r="R5457" s="26"/>
      <c r="S5457" s="26"/>
      <c r="T5457" s="26"/>
    </row>
    <row r="5458" spans="1:20" x14ac:dyDescent="0.25">
      <c r="A5458" s="2" t="s">
        <v>4493</v>
      </c>
      <c r="B5458" s="37"/>
      <c r="C5458" s="38"/>
      <c r="D5458" s="37"/>
      <c r="E5458" s="38"/>
      <c r="F5458" s="10" t="s">
        <v>53</v>
      </c>
      <c r="G5458" s="18" t="s">
        <v>10</v>
      </c>
      <c r="H5458" s="26"/>
      <c r="I5458" s="26"/>
      <c r="J5458" s="26"/>
      <c r="K5458" s="26"/>
      <c r="L5458" s="26"/>
      <c r="M5458" s="26"/>
      <c r="N5458" s="26">
        <v>175000</v>
      </c>
      <c r="O5458" s="26"/>
      <c r="P5458" s="26"/>
      <c r="Q5458" s="26"/>
      <c r="R5458" s="26"/>
      <c r="S5458" s="26"/>
      <c r="T5458" s="26"/>
    </row>
    <row r="5459" spans="1:20" x14ac:dyDescent="0.25">
      <c r="A5459" s="2" t="s">
        <v>4493</v>
      </c>
      <c r="B5459" s="37"/>
      <c r="C5459" s="38"/>
      <c r="D5459" s="34"/>
      <c r="E5459" s="36"/>
      <c r="F5459" s="10" t="s">
        <v>24</v>
      </c>
      <c r="G5459" s="18" t="s">
        <v>10</v>
      </c>
      <c r="H5459" s="26"/>
      <c r="I5459" s="26"/>
      <c r="J5459" s="26"/>
      <c r="K5459" s="26"/>
      <c r="L5459" s="26"/>
      <c r="M5459" s="26"/>
      <c r="N5459" s="26">
        <v>255196</v>
      </c>
      <c r="O5459" s="26"/>
      <c r="P5459" s="26"/>
      <c r="Q5459" s="26"/>
      <c r="R5459" s="26"/>
      <c r="S5459" s="26"/>
      <c r="T5459" s="26"/>
    </row>
    <row r="5460" spans="1:20" x14ac:dyDescent="0.25">
      <c r="A5460" s="2" t="s">
        <v>4493</v>
      </c>
      <c r="B5460" s="37"/>
      <c r="C5460" s="38"/>
      <c r="D5460" s="33" t="s">
        <v>740</v>
      </c>
      <c r="E5460" s="35" t="s">
        <v>741</v>
      </c>
      <c r="F5460" s="10" t="s">
        <v>44</v>
      </c>
      <c r="G5460" s="18" t="s">
        <v>10</v>
      </c>
      <c r="H5460" s="26"/>
      <c r="I5460" s="26"/>
      <c r="J5460" s="26"/>
      <c r="K5460" s="26"/>
      <c r="L5460" s="26"/>
      <c r="M5460" s="26"/>
      <c r="N5460" s="26">
        <v>213301</v>
      </c>
      <c r="O5460" s="26"/>
      <c r="P5460" s="26"/>
      <c r="Q5460" s="26"/>
      <c r="R5460" s="26"/>
      <c r="S5460" s="26"/>
      <c r="T5460" s="26"/>
    </row>
    <row r="5461" spans="1:20" x14ac:dyDescent="0.25">
      <c r="A5461" s="2" t="s">
        <v>4493</v>
      </c>
      <c r="B5461" s="37"/>
      <c r="C5461" s="38"/>
      <c r="D5461" s="37"/>
      <c r="E5461" s="38"/>
      <c r="F5461" s="10" t="s">
        <v>47</v>
      </c>
      <c r="G5461" s="18" t="s">
        <v>10</v>
      </c>
      <c r="H5461" s="26"/>
      <c r="I5461" s="26"/>
      <c r="J5461" s="26"/>
      <c r="K5461" s="26"/>
      <c r="L5461" s="26"/>
      <c r="M5461" s="26"/>
      <c r="N5461" s="26">
        <v>52899</v>
      </c>
      <c r="O5461" s="26"/>
      <c r="P5461" s="26"/>
      <c r="Q5461" s="26"/>
      <c r="R5461" s="26"/>
      <c r="S5461" s="26"/>
      <c r="T5461" s="26"/>
    </row>
    <row r="5462" spans="1:20" x14ac:dyDescent="0.25">
      <c r="A5462" s="2" t="s">
        <v>4493</v>
      </c>
      <c r="B5462" s="37"/>
      <c r="C5462" s="38"/>
      <c r="D5462" s="34"/>
      <c r="E5462" s="36"/>
      <c r="F5462" s="10" t="s">
        <v>24</v>
      </c>
      <c r="G5462" s="18" t="s">
        <v>10</v>
      </c>
      <c r="H5462" s="26"/>
      <c r="I5462" s="26"/>
      <c r="J5462" s="26"/>
      <c r="K5462" s="26"/>
      <c r="L5462" s="26"/>
      <c r="M5462" s="26"/>
      <c r="N5462" s="26">
        <v>374318</v>
      </c>
      <c r="O5462" s="26"/>
      <c r="P5462" s="26"/>
      <c r="Q5462" s="26"/>
      <c r="R5462" s="26"/>
      <c r="S5462" s="26"/>
      <c r="T5462" s="26"/>
    </row>
    <row r="5463" spans="1:20" x14ac:dyDescent="0.25">
      <c r="A5463" s="2" t="s">
        <v>4493</v>
      </c>
      <c r="B5463" s="37"/>
      <c r="C5463" s="38"/>
      <c r="D5463" s="33" t="s">
        <v>1828</v>
      </c>
      <c r="E5463" s="35" t="s">
        <v>1829</v>
      </c>
      <c r="F5463" s="10" t="s">
        <v>44</v>
      </c>
      <c r="G5463" s="18" t="s">
        <v>10</v>
      </c>
      <c r="H5463" s="26"/>
      <c r="I5463" s="26"/>
      <c r="J5463" s="26"/>
      <c r="K5463" s="26"/>
      <c r="L5463" s="26"/>
      <c r="M5463" s="26"/>
      <c r="N5463" s="26">
        <v>99833</v>
      </c>
      <c r="O5463" s="26"/>
      <c r="P5463" s="26"/>
      <c r="Q5463" s="26"/>
      <c r="R5463" s="26"/>
      <c r="S5463" s="26"/>
      <c r="T5463" s="26"/>
    </row>
    <row r="5464" spans="1:20" x14ac:dyDescent="0.25">
      <c r="A5464" s="2" t="s">
        <v>4493</v>
      </c>
      <c r="B5464" s="37"/>
      <c r="C5464" s="38"/>
      <c r="D5464" s="34"/>
      <c r="E5464" s="36"/>
      <c r="F5464" s="10" t="s">
        <v>11</v>
      </c>
      <c r="G5464" s="18" t="s">
        <v>10</v>
      </c>
      <c r="H5464" s="26"/>
      <c r="I5464" s="26"/>
      <c r="J5464" s="26"/>
      <c r="K5464" s="26"/>
      <c r="L5464" s="26"/>
      <c r="M5464" s="26"/>
      <c r="N5464" s="26">
        <v>560000</v>
      </c>
      <c r="O5464" s="26"/>
      <c r="P5464" s="26"/>
      <c r="Q5464" s="26"/>
      <c r="R5464" s="26"/>
      <c r="S5464" s="26"/>
      <c r="T5464" s="26"/>
    </row>
    <row r="5465" spans="1:20" x14ac:dyDescent="0.25">
      <c r="A5465" s="2" t="s">
        <v>4493</v>
      </c>
      <c r="B5465" s="37"/>
      <c r="C5465" s="38"/>
      <c r="D5465" s="33" t="s">
        <v>2232</v>
      </c>
      <c r="E5465" s="35" t="s">
        <v>2233</v>
      </c>
      <c r="F5465" s="10" t="s">
        <v>44</v>
      </c>
      <c r="G5465" s="18" t="s">
        <v>10</v>
      </c>
      <c r="H5465" s="26"/>
      <c r="I5465" s="26"/>
      <c r="J5465" s="26"/>
      <c r="K5465" s="26"/>
      <c r="L5465" s="26"/>
      <c r="M5465" s="26"/>
      <c r="N5465" s="26">
        <v>602819</v>
      </c>
      <c r="O5465" s="26"/>
      <c r="P5465" s="26"/>
      <c r="Q5465" s="26"/>
      <c r="R5465" s="26"/>
      <c r="S5465" s="26"/>
      <c r="T5465" s="26"/>
    </row>
    <row r="5466" spans="1:20" x14ac:dyDescent="0.25">
      <c r="A5466" s="2" t="s">
        <v>4493</v>
      </c>
      <c r="B5466" s="37"/>
      <c r="C5466" s="38"/>
      <c r="D5466" s="34"/>
      <c r="E5466" s="36"/>
      <c r="F5466" s="10" t="s">
        <v>47</v>
      </c>
      <c r="G5466" s="18" t="s">
        <v>10</v>
      </c>
      <c r="H5466" s="26"/>
      <c r="I5466" s="26"/>
      <c r="J5466" s="26"/>
      <c r="K5466" s="26"/>
      <c r="L5466" s="26"/>
      <c r="M5466" s="26"/>
      <c r="N5466" s="26">
        <v>93407</v>
      </c>
      <c r="O5466" s="26"/>
      <c r="P5466" s="26"/>
      <c r="Q5466" s="26"/>
      <c r="R5466" s="26"/>
      <c r="S5466" s="26"/>
      <c r="T5466" s="26"/>
    </row>
    <row r="5467" spans="1:20" x14ac:dyDescent="0.25">
      <c r="A5467" s="2" t="s">
        <v>4493</v>
      </c>
      <c r="B5467" s="37"/>
      <c r="C5467" s="36"/>
      <c r="D5467" s="10" t="s">
        <v>2234</v>
      </c>
      <c r="E5467" s="18" t="s">
        <v>2235</v>
      </c>
      <c r="F5467" s="10" t="s">
        <v>44</v>
      </c>
      <c r="G5467" s="18" t="s">
        <v>10</v>
      </c>
      <c r="H5467" s="26"/>
      <c r="I5467" s="26"/>
      <c r="J5467" s="26"/>
      <c r="K5467" s="26"/>
      <c r="L5467" s="26"/>
      <c r="M5467" s="26"/>
      <c r="N5467" s="26">
        <v>328063</v>
      </c>
      <c r="O5467" s="26"/>
      <c r="P5467" s="26"/>
      <c r="Q5467" s="26"/>
      <c r="R5467" s="26"/>
      <c r="S5467" s="26"/>
      <c r="T5467" s="26"/>
    </row>
    <row r="5468" spans="1:20" x14ac:dyDescent="0.25">
      <c r="A5468" s="2" t="s">
        <v>4493</v>
      </c>
      <c r="B5468" s="37"/>
      <c r="C5468" s="35" t="s">
        <v>700</v>
      </c>
      <c r="D5468" s="33" t="s">
        <v>701</v>
      </c>
      <c r="E5468" s="35" t="s">
        <v>702</v>
      </c>
      <c r="F5468" s="10" t="s">
        <v>44</v>
      </c>
      <c r="G5468" s="18" t="s">
        <v>10</v>
      </c>
      <c r="H5468" s="26"/>
      <c r="I5468" s="26"/>
      <c r="J5468" s="26"/>
      <c r="K5468" s="26"/>
      <c r="L5468" s="26"/>
      <c r="M5468" s="26"/>
      <c r="N5468" s="26">
        <v>75131</v>
      </c>
      <c r="O5468" s="26"/>
      <c r="P5468" s="26"/>
      <c r="Q5468" s="26"/>
      <c r="R5468" s="26"/>
      <c r="S5468" s="26"/>
      <c r="T5468" s="26"/>
    </row>
    <row r="5469" spans="1:20" x14ac:dyDescent="0.25">
      <c r="A5469" s="2" t="s">
        <v>4493</v>
      </c>
      <c r="B5469" s="37"/>
      <c r="C5469" s="38"/>
      <c r="D5469" s="37"/>
      <c r="E5469" s="38"/>
      <c r="F5469" s="10" t="s">
        <v>47</v>
      </c>
      <c r="G5469" s="18" t="s">
        <v>10</v>
      </c>
      <c r="H5469" s="26"/>
      <c r="I5469" s="26"/>
      <c r="J5469" s="26"/>
      <c r="K5469" s="26"/>
      <c r="L5469" s="26"/>
      <c r="M5469" s="26"/>
      <c r="N5469" s="26">
        <v>389200</v>
      </c>
      <c r="O5469" s="26"/>
      <c r="P5469" s="26"/>
      <c r="Q5469" s="26"/>
      <c r="R5469" s="26"/>
      <c r="S5469" s="26"/>
      <c r="T5469" s="26"/>
    </row>
    <row r="5470" spans="1:20" x14ac:dyDescent="0.25">
      <c r="A5470" s="2" t="s">
        <v>4493</v>
      </c>
      <c r="B5470" s="37"/>
      <c r="C5470" s="38"/>
      <c r="D5470" s="37"/>
      <c r="E5470" s="38"/>
      <c r="F5470" s="10" t="s">
        <v>18</v>
      </c>
      <c r="G5470" s="18" t="s">
        <v>10</v>
      </c>
      <c r="H5470" s="26"/>
      <c r="I5470" s="26"/>
      <c r="J5470" s="26"/>
      <c r="K5470" s="26"/>
      <c r="L5470" s="26"/>
      <c r="M5470" s="26"/>
      <c r="N5470" s="26">
        <v>58092</v>
      </c>
      <c r="O5470" s="26"/>
      <c r="P5470" s="26"/>
      <c r="Q5470" s="26"/>
      <c r="R5470" s="26"/>
      <c r="S5470" s="26"/>
      <c r="T5470" s="26"/>
    </row>
    <row r="5471" spans="1:20" x14ac:dyDescent="0.25">
      <c r="A5471" s="2" t="s">
        <v>4493</v>
      </c>
      <c r="B5471" s="34"/>
      <c r="C5471" s="36"/>
      <c r="D5471" s="34"/>
      <c r="E5471" s="36"/>
      <c r="F5471" s="10" t="s">
        <v>24</v>
      </c>
      <c r="G5471" s="18" t="s">
        <v>10</v>
      </c>
      <c r="H5471" s="26"/>
      <c r="I5471" s="26"/>
      <c r="J5471" s="26"/>
      <c r="K5471" s="26"/>
      <c r="L5471" s="26"/>
      <c r="M5471" s="26"/>
      <c r="N5471" s="26">
        <v>355600</v>
      </c>
      <c r="O5471" s="26"/>
      <c r="P5471" s="26"/>
      <c r="Q5471" s="26"/>
      <c r="R5471" s="26"/>
      <c r="S5471" s="26"/>
      <c r="T5471" s="26"/>
    </row>
    <row r="5472" spans="1:20" x14ac:dyDescent="0.25">
      <c r="A5472" s="2" t="s">
        <v>4493</v>
      </c>
      <c r="B5472" s="10" t="s">
        <v>2236</v>
      </c>
      <c r="C5472" s="10"/>
      <c r="D5472" s="10"/>
      <c r="E5472" s="10"/>
      <c r="F5472" s="10"/>
      <c r="G5472" s="10"/>
      <c r="H5472" s="27"/>
      <c r="I5472" s="27"/>
      <c r="J5472" s="27"/>
      <c r="K5472" s="27"/>
      <c r="L5472" s="27"/>
      <c r="M5472" s="27"/>
      <c r="N5472" s="27">
        <f>SUM(N5451:N5471)</f>
        <v>5170769</v>
      </c>
      <c r="O5472" s="27">
        <f>SUM(O5451:O5471)</f>
        <v>5170769</v>
      </c>
      <c r="P5472" s="27"/>
      <c r="Q5472" s="27"/>
      <c r="R5472" s="27"/>
      <c r="S5472" s="27"/>
      <c r="T5472" s="27"/>
    </row>
    <row r="5473" spans="1:20" x14ac:dyDescent="0.25">
      <c r="A5473" s="2" t="s">
        <v>4493</v>
      </c>
      <c r="B5473" s="33">
        <v>9259312</v>
      </c>
      <c r="C5473" s="35" t="s">
        <v>640</v>
      </c>
      <c r="D5473" s="33" t="s">
        <v>2237</v>
      </c>
      <c r="E5473" s="35" t="s">
        <v>2238</v>
      </c>
      <c r="F5473" s="10" t="s">
        <v>37</v>
      </c>
      <c r="G5473" s="18" t="s">
        <v>10</v>
      </c>
      <c r="H5473" s="26"/>
      <c r="I5473" s="26"/>
      <c r="J5473" s="26"/>
      <c r="K5473" s="26"/>
      <c r="L5473" s="26"/>
      <c r="M5473" s="26"/>
      <c r="N5473" s="26">
        <v>1290000</v>
      </c>
      <c r="O5473" s="26"/>
      <c r="P5473" s="26"/>
      <c r="Q5473" s="26"/>
      <c r="R5473" s="26"/>
      <c r="S5473" s="26"/>
      <c r="T5473" s="26"/>
    </row>
    <row r="5474" spans="1:20" x14ac:dyDescent="0.25">
      <c r="A5474" s="2" t="s">
        <v>4493</v>
      </c>
      <c r="B5474" s="37"/>
      <c r="C5474" s="38"/>
      <c r="D5474" s="37"/>
      <c r="E5474" s="38"/>
      <c r="F5474" s="10" t="s">
        <v>11</v>
      </c>
      <c r="G5474" s="18" t="s">
        <v>10</v>
      </c>
      <c r="H5474" s="26"/>
      <c r="I5474" s="26"/>
      <c r="J5474" s="26"/>
      <c r="K5474" s="26"/>
      <c r="L5474" s="26"/>
      <c r="M5474" s="26"/>
      <c r="N5474" s="26">
        <v>700000</v>
      </c>
      <c r="O5474" s="26"/>
      <c r="P5474" s="26"/>
      <c r="Q5474" s="26"/>
      <c r="R5474" s="26"/>
      <c r="S5474" s="26"/>
      <c r="T5474" s="26"/>
    </row>
    <row r="5475" spans="1:20" x14ac:dyDescent="0.25">
      <c r="A5475" s="2" t="s">
        <v>4493</v>
      </c>
      <c r="B5475" s="37"/>
      <c r="C5475" s="38"/>
      <c r="D5475" s="37"/>
      <c r="E5475" s="38"/>
      <c r="F5475" s="10" t="s">
        <v>17</v>
      </c>
      <c r="G5475" s="18" t="s">
        <v>10</v>
      </c>
      <c r="H5475" s="26"/>
      <c r="I5475" s="26"/>
      <c r="J5475" s="26"/>
      <c r="K5475" s="26"/>
      <c r="L5475" s="26"/>
      <c r="M5475" s="26"/>
      <c r="N5475" s="26">
        <v>72019</v>
      </c>
      <c r="O5475" s="26"/>
      <c r="P5475" s="26"/>
      <c r="Q5475" s="26"/>
      <c r="R5475" s="26"/>
      <c r="S5475" s="26"/>
      <c r="T5475" s="26"/>
    </row>
    <row r="5476" spans="1:20" x14ac:dyDescent="0.25">
      <c r="A5476" s="2" t="s">
        <v>4493</v>
      </c>
      <c r="B5476" s="37"/>
      <c r="C5476" s="38"/>
      <c r="D5476" s="34"/>
      <c r="E5476" s="36"/>
      <c r="F5476" s="10" t="s">
        <v>20</v>
      </c>
      <c r="G5476" s="18" t="s">
        <v>10</v>
      </c>
      <c r="H5476" s="26"/>
      <c r="I5476" s="26"/>
      <c r="J5476" s="26"/>
      <c r="K5476" s="26"/>
      <c r="L5476" s="26"/>
      <c r="M5476" s="26"/>
      <c r="N5476" s="26">
        <v>990000</v>
      </c>
      <c r="O5476" s="26"/>
      <c r="P5476" s="26"/>
      <c r="Q5476" s="26"/>
      <c r="R5476" s="26"/>
      <c r="S5476" s="26"/>
      <c r="T5476" s="26"/>
    </row>
    <row r="5477" spans="1:20" x14ac:dyDescent="0.25">
      <c r="A5477" s="2" t="s">
        <v>4493</v>
      </c>
      <c r="B5477" s="37"/>
      <c r="C5477" s="38"/>
      <c r="D5477" s="33" t="s">
        <v>2239</v>
      </c>
      <c r="E5477" s="35" t="s">
        <v>2240</v>
      </c>
      <c r="F5477" s="10" t="s">
        <v>44</v>
      </c>
      <c r="G5477" s="18" t="s">
        <v>10</v>
      </c>
      <c r="H5477" s="26"/>
      <c r="I5477" s="26"/>
      <c r="J5477" s="26"/>
      <c r="K5477" s="26"/>
      <c r="L5477" s="26"/>
      <c r="M5477" s="26"/>
      <c r="N5477" s="26">
        <v>821615</v>
      </c>
      <c r="O5477" s="26"/>
      <c r="P5477" s="26"/>
      <c r="Q5477" s="26"/>
      <c r="R5477" s="26"/>
      <c r="S5477" s="26"/>
      <c r="T5477" s="26"/>
    </row>
    <row r="5478" spans="1:20" x14ac:dyDescent="0.25">
      <c r="A5478" s="2" t="s">
        <v>4493</v>
      </c>
      <c r="B5478" s="37"/>
      <c r="C5478" s="38"/>
      <c r="D5478" s="37"/>
      <c r="E5478" s="38"/>
      <c r="F5478" s="10" t="s">
        <v>37</v>
      </c>
      <c r="G5478" s="18" t="s">
        <v>10</v>
      </c>
      <c r="H5478" s="26"/>
      <c r="I5478" s="26"/>
      <c r="J5478" s="26"/>
      <c r="K5478" s="26"/>
      <c r="L5478" s="26"/>
      <c r="M5478" s="26"/>
      <c r="N5478" s="26">
        <v>405000</v>
      </c>
      <c r="O5478" s="26"/>
      <c r="P5478" s="26"/>
      <c r="Q5478" s="26"/>
      <c r="R5478" s="26"/>
      <c r="S5478" s="26"/>
      <c r="T5478" s="26"/>
    </row>
    <row r="5479" spans="1:20" x14ac:dyDescent="0.25">
      <c r="A5479" s="2" t="s">
        <v>4493</v>
      </c>
      <c r="B5479" s="37"/>
      <c r="C5479" s="38"/>
      <c r="D5479" s="37"/>
      <c r="E5479" s="38"/>
      <c r="F5479" s="10" t="s">
        <v>47</v>
      </c>
      <c r="G5479" s="18" t="s">
        <v>10</v>
      </c>
      <c r="H5479" s="26"/>
      <c r="I5479" s="26"/>
      <c r="J5479" s="26"/>
      <c r="K5479" s="26"/>
      <c r="L5479" s="26"/>
      <c r="M5479" s="26"/>
      <c r="N5479" s="26">
        <v>123241</v>
      </c>
      <c r="O5479" s="26"/>
      <c r="P5479" s="26"/>
      <c r="Q5479" s="26"/>
      <c r="R5479" s="26"/>
      <c r="S5479" s="26"/>
      <c r="T5479" s="26"/>
    </row>
    <row r="5480" spans="1:20" x14ac:dyDescent="0.25">
      <c r="A5480" s="2" t="s">
        <v>4493</v>
      </c>
      <c r="B5480" s="37"/>
      <c r="C5480" s="38"/>
      <c r="D5480" s="37"/>
      <c r="E5480" s="38"/>
      <c r="F5480" s="10" t="s">
        <v>11</v>
      </c>
      <c r="G5480" s="18" t="s">
        <v>10</v>
      </c>
      <c r="H5480" s="26"/>
      <c r="I5480" s="26"/>
      <c r="J5480" s="26"/>
      <c r="K5480" s="26"/>
      <c r="L5480" s="26"/>
      <c r="M5480" s="26"/>
      <c r="N5480" s="26">
        <v>1459439</v>
      </c>
      <c r="O5480" s="26"/>
      <c r="P5480" s="26"/>
      <c r="Q5480" s="26"/>
      <c r="R5480" s="26"/>
      <c r="S5480" s="26"/>
      <c r="T5480" s="26"/>
    </row>
    <row r="5481" spans="1:20" x14ac:dyDescent="0.25">
      <c r="A5481" s="2" t="s">
        <v>4493</v>
      </c>
      <c r="B5481" s="37"/>
      <c r="C5481" s="38"/>
      <c r="D5481" s="37"/>
      <c r="E5481" s="38"/>
      <c r="F5481" s="10" t="s">
        <v>18</v>
      </c>
      <c r="G5481" s="18" t="s">
        <v>10</v>
      </c>
      <c r="H5481" s="26"/>
      <c r="I5481" s="26"/>
      <c r="J5481" s="26"/>
      <c r="K5481" s="26"/>
      <c r="L5481" s="26"/>
      <c r="M5481" s="26"/>
      <c r="N5481" s="26">
        <v>384000</v>
      </c>
      <c r="O5481" s="26"/>
      <c r="P5481" s="26"/>
      <c r="Q5481" s="26"/>
      <c r="R5481" s="26"/>
      <c r="S5481" s="26"/>
      <c r="T5481" s="26"/>
    </row>
    <row r="5482" spans="1:20" x14ac:dyDescent="0.25">
      <c r="A5482" s="2" t="s">
        <v>4493</v>
      </c>
      <c r="B5482" s="37"/>
      <c r="C5482" s="36"/>
      <c r="D5482" s="34"/>
      <c r="E5482" s="36"/>
      <c r="F5482" s="10" t="s">
        <v>20</v>
      </c>
      <c r="G5482" s="18" t="s">
        <v>10</v>
      </c>
      <c r="H5482" s="26"/>
      <c r="I5482" s="26"/>
      <c r="J5482" s="26"/>
      <c r="K5482" s="26"/>
      <c r="L5482" s="26"/>
      <c r="M5482" s="26"/>
      <c r="N5482" s="26">
        <v>450000</v>
      </c>
      <c r="O5482" s="26"/>
      <c r="P5482" s="26"/>
      <c r="Q5482" s="26"/>
      <c r="R5482" s="26"/>
      <c r="S5482" s="26"/>
      <c r="T5482" s="26"/>
    </row>
    <row r="5483" spans="1:20" x14ac:dyDescent="0.25">
      <c r="A5483" s="2" t="s">
        <v>4493</v>
      </c>
      <c r="B5483" s="34"/>
      <c r="C5483" s="18" t="s">
        <v>361</v>
      </c>
      <c r="D5483" s="10" t="s">
        <v>2224</v>
      </c>
      <c r="E5483" s="18" t="s">
        <v>2225</v>
      </c>
      <c r="F5483" s="10" t="s">
        <v>138</v>
      </c>
      <c r="G5483" s="18" t="s">
        <v>10</v>
      </c>
      <c r="H5483" s="26"/>
      <c r="I5483" s="26"/>
      <c r="J5483" s="26"/>
      <c r="K5483" s="26"/>
      <c r="L5483" s="26"/>
      <c r="M5483" s="26"/>
      <c r="N5483" s="26"/>
      <c r="O5483" s="26">
        <v>6695314</v>
      </c>
      <c r="P5483" s="26"/>
      <c r="Q5483" s="26"/>
      <c r="R5483" s="26"/>
      <c r="S5483" s="26"/>
      <c r="T5483" s="26"/>
    </row>
    <row r="5484" spans="1:20" x14ac:dyDescent="0.25">
      <c r="A5484" s="2" t="s">
        <v>4493</v>
      </c>
      <c r="B5484" s="10" t="s">
        <v>2241</v>
      </c>
      <c r="C5484" s="10"/>
      <c r="D5484" s="10"/>
      <c r="E5484" s="10"/>
      <c r="F5484" s="10"/>
      <c r="G5484" s="10"/>
      <c r="H5484" s="27"/>
      <c r="I5484" s="27"/>
      <c r="J5484" s="27"/>
      <c r="K5484" s="27"/>
      <c r="L5484" s="27"/>
      <c r="M5484" s="27"/>
      <c r="N5484" s="27">
        <f>SUM(N5473:N5483)</f>
        <v>6695314</v>
      </c>
      <c r="O5484" s="27">
        <f>+O5483</f>
        <v>6695314</v>
      </c>
      <c r="P5484" s="27"/>
      <c r="Q5484" s="27"/>
      <c r="R5484" s="27"/>
      <c r="S5484" s="27"/>
      <c r="T5484" s="27"/>
    </row>
    <row r="5485" spans="1:20" x14ac:dyDescent="0.25">
      <c r="A5485" s="2" t="s">
        <v>4493</v>
      </c>
      <c r="B5485" s="33">
        <v>9259302</v>
      </c>
      <c r="C5485" s="35" t="s">
        <v>41</v>
      </c>
      <c r="D5485" s="33" t="s">
        <v>537</v>
      </c>
      <c r="E5485" s="35" t="s">
        <v>538</v>
      </c>
      <c r="F5485" s="10" t="s">
        <v>187</v>
      </c>
      <c r="G5485" s="18" t="s">
        <v>10</v>
      </c>
      <c r="H5485" s="26"/>
      <c r="I5485" s="26"/>
      <c r="J5485" s="26"/>
      <c r="K5485" s="26"/>
      <c r="L5485" s="26"/>
      <c r="M5485" s="26"/>
      <c r="N5485" s="26">
        <v>190934</v>
      </c>
      <c r="O5485" s="26"/>
      <c r="P5485" s="26"/>
      <c r="Q5485" s="26"/>
      <c r="R5485" s="26"/>
      <c r="S5485" s="26"/>
      <c r="T5485" s="26"/>
    </row>
    <row r="5486" spans="1:20" x14ac:dyDescent="0.25">
      <c r="A5486" s="2" t="s">
        <v>4493</v>
      </c>
      <c r="B5486" s="37"/>
      <c r="C5486" s="38"/>
      <c r="D5486" s="37"/>
      <c r="E5486" s="38"/>
      <c r="F5486" s="10" t="s">
        <v>18</v>
      </c>
      <c r="G5486" s="18" t="s">
        <v>10</v>
      </c>
      <c r="H5486" s="26"/>
      <c r="I5486" s="26"/>
      <c r="J5486" s="26"/>
      <c r="K5486" s="26"/>
      <c r="L5486" s="26"/>
      <c r="M5486" s="26"/>
      <c r="N5486" s="26">
        <v>353810</v>
      </c>
      <c r="O5486" s="26"/>
      <c r="P5486" s="26"/>
      <c r="Q5486" s="26"/>
      <c r="R5486" s="26"/>
      <c r="S5486" s="26"/>
      <c r="T5486" s="26"/>
    </row>
    <row r="5487" spans="1:20" x14ac:dyDescent="0.25">
      <c r="A5487" s="2" t="s">
        <v>4493</v>
      </c>
      <c r="B5487" s="37"/>
      <c r="C5487" s="38"/>
      <c r="D5487" s="34"/>
      <c r="E5487" s="36"/>
      <c r="F5487" s="10" t="s">
        <v>20</v>
      </c>
      <c r="G5487" s="18" t="s">
        <v>10</v>
      </c>
      <c r="H5487" s="26"/>
      <c r="I5487" s="26"/>
      <c r="J5487" s="26"/>
      <c r="K5487" s="26"/>
      <c r="L5487" s="26"/>
      <c r="M5487" s="26"/>
      <c r="N5487" s="26">
        <v>395300</v>
      </c>
      <c r="O5487" s="26"/>
      <c r="P5487" s="26"/>
      <c r="Q5487" s="26"/>
      <c r="R5487" s="26"/>
      <c r="S5487" s="26"/>
      <c r="T5487" s="26"/>
    </row>
    <row r="5488" spans="1:20" x14ac:dyDescent="0.25">
      <c r="A5488" s="2" t="s">
        <v>4493</v>
      </c>
      <c r="B5488" s="37"/>
      <c r="C5488" s="38"/>
      <c r="D5488" s="33" t="s">
        <v>2242</v>
      </c>
      <c r="E5488" s="35" t="s">
        <v>2243</v>
      </c>
      <c r="F5488" s="10" t="s">
        <v>18</v>
      </c>
      <c r="G5488" s="18" t="s">
        <v>10</v>
      </c>
      <c r="H5488" s="26"/>
      <c r="I5488" s="26"/>
      <c r="J5488" s="26"/>
      <c r="K5488" s="26"/>
      <c r="L5488" s="26"/>
      <c r="M5488" s="26"/>
      <c r="N5488" s="26">
        <v>138998</v>
      </c>
      <c r="O5488" s="26"/>
      <c r="P5488" s="26"/>
      <c r="Q5488" s="26"/>
      <c r="R5488" s="26"/>
      <c r="S5488" s="26"/>
      <c r="T5488" s="26"/>
    </row>
    <row r="5489" spans="1:20" x14ac:dyDescent="0.25">
      <c r="A5489" s="2" t="s">
        <v>4493</v>
      </c>
      <c r="B5489" s="37"/>
      <c r="C5489" s="38"/>
      <c r="D5489" s="34"/>
      <c r="E5489" s="36"/>
      <c r="F5489" s="10" t="s">
        <v>24</v>
      </c>
      <c r="G5489" s="18" t="s">
        <v>10</v>
      </c>
      <c r="H5489" s="26"/>
      <c r="I5489" s="26"/>
      <c r="J5489" s="26"/>
      <c r="K5489" s="26"/>
      <c r="L5489" s="26"/>
      <c r="M5489" s="26"/>
      <c r="N5489" s="26">
        <v>208660</v>
      </c>
      <c r="O5489" s="26"/>
      <c r="P5489" s="26"/>
      <c r="Q5489" s="26"/>
      <c r="R5489" s="26"/>
      <c r="S5489" s="26"/>
      <c r="T5489" s="26"/>
    </row>
    <row r="5490" spans="1:20" x14ac:dyDescent="0.25">
      <c r="A5490" s="2" t="s">
        <v>4493</v>
      </c>
      <c r="B5490" s="37"/>
      <c r="C5490" s="38"/>
      <c r="D5490" s="33" t="s">
        <v>2244</v>
      </c>
      <c r="E5490" s="35" t="s">
        <v>2245</v>
      </c>
      <c r="F5490" s="10" t="s">
        <v>18</v>
      </c>
      <c r="G5490" s="18" t="s">
        <v>10</v>
      </c>
      <c r="H5490" s="26"/>
      <c r="I5490" s="26"/>
      <c r="J5490" s="26"/>
      <c r="K5490" s="26"/>
      <c r="L5490" s="26"/>
      <c r="M5490" s="26"/>
      <c r="N5490" s="26">
        <v>240000</v>
      </c>
      <c r="O5490" s="26"/>
      <c r="P5490" s="26"/>
      <c r="Q5490" s="26"/>
      <c r="R5490" s="26"/>
      <c r="S5490" s="26"/>
      <c r="T5490" s="26"/>
    </row>
    <row r="5491" spans="1:20" x14ac:dyDescent="0.25">
      <c r="A5491" s="2" t="s">
        <v>4493</v>
      </c>
      <c r="B5491" s="37"/>
      <c r="C5491" s="38"/>
      <c r="D5491" s="37"/>
      <c r="E5491" s="38"/>
      <c r="F5491" s="10" t="s">
        <v>77</v>
      </c>
      <c r="G5491" s="18" t="s">
        <v>10</v>
      </c>
      <c r="H5491" s="26"/>
      <c r="I5491" s="26"/>
      <c r="J5491" s="26"/>
      <c r="K5491" s="26"/>
      <c r="L5491" s="26"/>
      <c r="M5491" s="26"/>
      <c r="N5491" s="26">
        <v>765212</v>
      </c>
      <c r="O5491" s="26"/>
      <c r="P5491" s="26"/>
      <c r="Q5491" s="26"/>
      <c r="R5491" s="26"/>
      <c r="S5491" s="26"/>
      <c r="T5491" s="26"/>
    </row>
    <row r="5492" spans="1:20" x14ac:dyDescent="0.25">
      <c r="A5492" s="2" t="s">
        <v>4493</v>
      </c>
      <c r="B5492" s="37"/>
      <c r="C5492" s="36"/>
      <c r="D5492" s="34"/>
      <c r="E5492" s="36"/>
      <c r="F5492" s="10" t="s">
        <v>24</v>
      </c>
      <c r="G5492" s="18" t="s">
        <v>10</v>
      </c>
      <c r="H5492" s="26"/>
      <c r="I5492" s="26"/>
      <c r="J5492" s="26"/>
      <c r="K5492" s="26"/>
      <c r="L5492" s="26"/>
      <c r="M5492" s="26"/>
      <c r="N5492" s="26">
        <v>900000</v>
      </c>
      <c r="O5492" s="26"/>
      <c r="P5492" s="26"/>
      <c r="Q5492" s="26"/>
      <c r="R5492" s="26"/>
      <c r="S5492" s="26"/>
      <c r="T5492" s="26"/>
    </row>
    <row r="5493" spans="1:20" x14ac:dyDescent="0.25">
      <c r="A5493" s="2" t="s">
        <v>4493</v>
      </c>
      <c r="B5493" s="34"/>
      <c r="C5493" s="18" t="s">
        <v>361</v>
      </c>
      <c r="D5493" s="10" t="s">
        <v>2197</v>
      </c>
      <c r="E5493" s="18" t="s">
        <v>2198</v>
      </c>
      <c r="F5493" s="10" t="s">
        <v>138</v>
      </c>
      <c r="G5493" s="18" t="s">
        <v>10</v>
      </c>
      <c r="H5493" s="26"/>
      <c r="I5493" s="26"/>
      <c r="J5493" s="26"/>
      <c r="K5493" s="26"/>
      <c r="L5493" s="26"/>
      <c r="M5493" s="26"/>
      <c r="N5493" s="26"/>
      <c r="O5493" s="26">
        <v>3192914</v>
      </c>
      <c r="P5493" s="26"/>
      <c r="Q5493" s="26"/>
      <c r="R5493" s="26"/>
      <c r="S5493" s="26"/>
      <c r="T5493" s="26"/>
    </row>
    <row r="5494" spans="1:20" x14ac:dyDescent="0.25">
      <c r="A5494" s="2" t="s">
        <v>4493</v>
      </c>
      <c r="B5494" s="10" t="s">
        <v>2246</v>
      </c>
      <c r="C5494" s="10"/>
      <c r="D5494" s="10"/>
      <c r="E5494" s="10"/>
      <c r="F5494" s="10"/>
      <c r="G5494" s="10"/>
      <c r="H5494" s="27"/>
      <c r="I5494" s="27"/>
      <c r="J5494" s="27"/>
      <c r="K5494" s="27"/>
      <c r="L5494" s="27"/>
      <c r="M5494" s="27"/>
      <c r="N5494" s="27">
        <f>SUM(N5485:N5493)</f>
        <v>3192914</v>
      </c>
      <c r="O5494" s="27">
        <f>SUM(O5485:O5493)</f>
        <v>3192914</v>
      </c>
      <c r="P5494" s="27"/>
      <c r="Q5494" s="27"/>
      <c r="R5494" s="27"/>
      <c r="S5494" s="27"/>
      <c r="T5494" s="27"/>
    </row>
    <row r="5495" spans="1:20" x14ac:dyDescent="0.25">
      <c r="A5495" s="2" t="s">
        <v>4493</v>
      </c>
      <c r="B5495" s="33">
        <v>9259330</v>
      </c>
      <c r="C5495" s="35" t="s">
        <v>109</v>
      </c>
      <c r="D5495" s="33" t="s">
        <v>114</v>
      </c>
      <c r="E5495" s="35" t="s">
        <v>115</v>
      </c>
      <c r="F5495" s="10" t="s">
        <v>44</v>
      </c>
      <c r="G5495" s="18" t="s">
        <v>10</v>
      </c>
      <c r="H5495" s="26"/>
      <c r="I5495" s="26"/>
      <c r="J5495" s="26"/>
      <c r="K5495" s="26"/>
      <c r="L5495" s="26"/>
      <c r="M5495" s="26"/>
      <c r="N5495" s="26">
        <v>395670</v>
      </c>
      <c r="O5495" s="26"/>
      <c r="P5495" s="26"/>
      <c r="Q5495" s="26"/>
      <c r="R5495" s="26"/>
      <c r="S5495" s="26"/>
      <c r="T5495" s="26"/>
    </row>
    <row r="5496" spans="1:20" x14ac:dyDescent="0.25">
      <c r="A5496" s="2" t="s">
        <v>4493</v>
      </c>
      <c r="B5496" s="37"/>
      <c r="C5496" s="38"/>
      <c r="D5496" s="37"/>
      <c r="E5496" s="38"/>
      <c r="F5496" s="10" t="s">
        <v>170</v>
      </c>
      <c r="G5496" s="18" t="s">
        <v>10</v>
      </c>
      <c r="H5496" s="26"/>
      <c r="I5496" s="26"/>
      <c r="J5496" s="26"/>
      <c r="K5496" s="26"/>
      <c r="L5496" s="26"/>
      <c r="M5496" s="26"/>
      <c r="N5496" s="26">
        <v>158844</v>
      </c>
      <c r="O5496" s="26"/>
      <c r="P5496" s="26"/>
      <c r="Q5496" s="26"/>
      <c r="R5496" s="26"/>
      <c r="S5496" s="26"/>
      <c r="T5496" s="26"/>
    </row>
    <row r="5497" spans="1:20" x14ac:dyDescent="0.25">
      <c r="A5497" s="2" t="s">
        <v>4493</v>
      </c>
      <c r="B5497" s="37"/>
      <c r="C5497" s="38"/>
      <c r="D5497" s="37"/>
      <c r="E5497" s="38"/>
      <c r="F5497" s="10" t="s">
        <v>47</v>
      </c>
      <c r="G5497" s="18" t="s">
        <v>10</v>
      </c>
      <c r="H5497" s="26"/>
      <c r="I5497" s="26"/>
      <c r="J5497" s="26"/>
      <c r="K5497" s="26"/>
      <c r="L5497" s="26"/>
      <c r="M5497" s="26"/>
      <c r="N5497" s="26">
        <v>64212</v>
      </c>
      <c r="O5497" s="26"/>
      <c r="P5497" s="26"/>
      <c r="Q5497" s="26"/>
      <c r="R5497" s="26"/>
      <c r="S5497" s="26"/>
      <c r="T5497" s="26"/>
    </row>
    <row r="5498" spans="1:20" x14ac:dyDescent="0.25">
      <c r="A5498" s="2" t="s">
        <v>4493</v>
      </c>
      <c r="B5498" s="37"/>
      <c r="C5498" s="38"/>
      <c r="D5498" s="37"/>
      <c r="E5498" s="38"/>
      <c r="F5498" s="10" t="s">
        <v>18</v>
      </c>
      <c r="G5498" s="18" t="s">
        <v>10</v>
      </c>
      <c r="H5498" s="26"/>
      <c r="I5498" s="26"/>
      <c r="J5498" s="26"/>
      <c r="K5498" s="26"/>
      <c r="L5498" s="26"/>
      <c r="M5498" s="26"/>
      <c r="N5498" s="26">
        <v>55624</v>
      </c>
      <c r="O5498" s="26"/>
      <c r="P5498" s="26"/>
      <c r="Q5498" s="26"/>
      <c r="R5498" s="26"/>
      <c r="S5498" s="26"/>
      <c r="T5498" s="26"/>
    </row>
    <row r="5499" spans="1:20" x14ac:dyDescent="0.25">
      <c r="A5499" s="2" t="s">
        <v>4493</v>
      </c>
      <c r="B5499" s="37"/>
      <c r="C5499" s="38"/>
      <c r="D5499" s="37"/>
      <c r="E5499" s="38"/>
      <c r="F5499" s="10" t="s">
        <v>96</v>
      </c>
      <c r="G5499" s="18" t="s">
        <v>10</v>
      </c>
      <c r="H5499" s="26"/>
      <c r="I5499" s="26"/>
      <c r="J5499" s="26"/>
      <c r="K5499" s="26"/>
      <c r="L5499" s="26"/>
      <c r="M5499" s="26"/>
      <c r="N5499" s="26">
        <v>181431</v>
      </c>
      <c r="O5499" s="26"/>
      <c r="P5499" s="26"/>
      <c r="Q5499" s="26"/>
      <c r="R5499" s="26"/>
      <c r="S5499" s="26"/>
      <c r="T5499" s="26"/>
    </row>
    <row r="5500" spans="1:20" x14ac:dyDescent="0.25">
      <c r="A5500" s="2" t="s">
        <v>4493</v>
      </c>
      <c r="B5500" s="37"/>
      <c r="C5500" s="38"/>
      <c r="D5500" s="34"/>
      <c r="E5500" s="36"/>
      <c r="F5500" s="10" t="s">
        <v>20</v>
      </c>
      <c r="G5500" s="18" t="s">
        <v>10</v>
      </c>
      <c r="H5500" s="26"/>
      <c r="I5500" s="26"/>
      <c r="J5500" s="26"/>
      <c r="K5500" s="26"/>
      <c r="L5500" s="26"/>
      <c r="M5500" s="26"/>
      <c r="N5500" s="26">
        <v>244907</v>
      </c>
      <c r="O5500" s="26"/>
      <c r="P5500" s="26"/>
      <c r="Q5500" s="26"/>
      <c r="R5500" s="26"/>
      <c r="S5500" s="26"/>
      <c r="T5500" s="26"/>
    </row>
    <row r="5501" spans="1:20" x14ac:dyDescent="0.25">
      <c r="A5501" s="2" t="s">
        <v>4493</v>
      </c>
      <c r="B5501" s="37"/>
      <c r="C5501" s="38"/>
      <c r="D5501" s="10" t="s">
        <v>770</v>
      </c>
      <c r="E5501" s="18" t="s">
        <v>771</v>
      </c>
      <c r="F5501" s="10" t="s">
        <v>39</v>
      </c>
      <c r="G5501" s="18" t="s">
        <v>10</v>
      </c>
      <c r="H5501" s="26"/>
      <c r="I5501" s="26"/>
      <c r="J5501" s="26"/>
      <c r="K5501" s="26"/>
      <c r="L5501" s="26"/>
      <c r="M5501" s="26"/>
      <c r="N5501" s="26">
        <v>312877</v>
      </c>
      <c r="O5501" s="26"/>
      <c r="P5501" s="26"/>
      <c r="Q5501" s="26"/>
      <c r="R5501" s="26"/>
      <c r="S5501" s="26"/>
      <c r="T5501" s="26"/>
    </row>
    <row r="5502" spans="1:20" x14ac:dyDescent="0.25">
      <c r="A5502" s="2" t="s">
        <v>4493</v>
      </c>
      <c r="B5502" s="37"/>
      <c r="C5502" s="38"/>
      <c r="D5502" s="33" t="s">
        <v>1429</v>
      </c>
      <c r="E5502" s="35" t="s">
        <v>1430</v>
      </c>
      <c r="F5502" s="10" t="s">
        <v>9</v>
      </c>
      <c r="G5502" s="18" t="s">
        <v>10</v>
      </c>
      <c r="H5502" s="26"/>
      <c r="I5502" s="26"/>
      <c r="J5502" s="26"/>
      <c r="K5502" s="26"/>
      <c r="L5502" s="26"/>
      <c r="M5502" s="26"/>
      <c r="N5502" s="26">
        <v>56364</v>
      </c>
      <c r="O5502" s="26"/>
      <c r="P5502" s="26"/>
      <c r="Q5502" s="26"/>
      <c r="R5502" s="26"/>
      <c r="S5502" s="26"/>
      <c r="T5502" s="26"/>
    </row>
    <row r="5503" spans="1:20" x14ac:dyDescent="0.25">
      <c r="A5503" s="2" t="s">
        <v>4493</v>
      </c>
      <c r="B5503" s="37"/>
      <c r="C5503" s="38"/>
      <c r="D5503" s="37"/>
      <c r="E5503" s="38"/>
      <c r="F5503" s="10" t="s">
        <v>187</v>
      </c>
      <c r="G5503" s="18" t="s">
        <v>10</v>
      </c>
      <c r="H5503" s="26"/>
      <c r="I5503" s="26"/>
      <c r="J5503" s="26"/>
      <c r="K5503" s="26"/>
      <c r="L5503" s="26"/>
      <c r="M5503" s="26"/>
      <c r="N5503" s="26">
        <v>540000</v>
      </c>
      <c r="O5503" s="26"/>
      <c r="P5503" s="26"/>
      <c r="Q5503" s="26"/>
      <c r="R5503" s="26"/>
      <c r="S5503" s="26"/>
      <c r="T5503" s="26"/>
    </row>
    <row r="5504" spans="1:20" x14ac:dyDescent="0.25">
      <c r="A5504" s="2" t="s">
        <v>4493</v>
      </c>
      <c r="B5504" s="37"/>
      <c r="C5504" s="38"/>
      <c r="D5504" s="37"/>
      <c r="E5504" s="38"/>
      <c r="F5504" s="10" t="s">
        <v>20</v>
      </c>
      <c r="G5504" s="18" t="s">
        <v>10</v>
      </c>
      <c r="H5504" s="26"/>
      <c r="I5504" s="26"/>
      <c r="J5504" s="26"/>
      <c r="K5504" s="26"/>
      <c r="L5504" s="26"/>
      <c r="M5504" s="26"/>
      <c r="N5504" s="26">
        <v>386905</v>
      </c>
      <c r="O5504" s="26"/>
      <c r="P5504" s="26"/>
      <c r="Q5504" s="26"/>
      <c r="R5504" s="26"/>
      <c r="S5504" s="26"/>
      <c r="T5504" s="26"/>
    </row>
    <row r="5505" spans="1:20" x14ac:dyDescent="0.25">
      <c r="A5505" s="2" t="s">
        <v>4493</v>
      </c>
      <c r="B5505" s="37"/>
      <c r="C5505" s="38"/>
      <c r="D5505" s="37"/>
      <c r="E5505" s="38"/>
      <c r="F5505" s="10" t="s">
        <v>21</v>
      </c>
      <c r="G5505" s="18" t="s">
        <v>10</v>
      </c>
      <c r="H5505" s="26"/>
      <c r="I5505" s="26"/>
      <c r="J5505" s="26"/>
      <c r="K5505" s="26"/>
      <c r="L5505" s="26"/>
      <c r="M5505" s="26"/>
      <c r="N5505" s="26">
        <v>90000</v>
      </c>
      <c r="O5505" s="26"/>
      <c r="P5505" s="26"/>
      <c r="Q5505" s="26"/>
      <c r="R5505" s="26"/>
      <c r="S5505" s="26"/>
      <c r="T5505" s="26"/>
    </row>
    <row r="5506" spans="1:20" x14ac:dyDescent="0.25">
      <c r="A5506" s="2" t="s">
        <v>4493</v>
      </c>
      <c r="B5506" s="37"/>
      <c r="C5506" s="38"/>
      <c r="D5506" s="37"/>
      <c r="E5506" s="38"/>
      <c r="F5506" s="10" t="s">
        <v>39</v>
      </c>
      <c r="G5506" s="18" t="s">
        <v>10</v>
      </c>
      <c r="H5506" s="26"/>
      <c r="I5506" s="26"/>
      <c r="J5506" s="26"/>
      <c r="K5506" s="26"/>
      <c r="L5506" s="26"/>
      <c r="M5506" s="26"/>
      <c r="N5506" s="26">
        <v>103386</v>
      </c>
      <c r="O5506" s="26"/>
      <c r="P5506" s="26"/>
      <c r="Q5506" s="26"/>
      <c r="R5506" s="26"/>
      <c r="S5506" s="26"/>
      <c r="T5506" s="26"/>
    </row>
    <row r="5507" spans="1:20" x14ac:dyDescent="0.25">
      <c r="A5507" s="2" t="s">
        <v>4493</v>
      </c>
      <c r="B5507" s="37"/>
      <c r="C5507" s="36"/>
      <c r="D5507" s="34"/>
      <c r="E5507" s="36"/>
      <c r="F5507" s="10" t="s">
        <v>24</v>
      </c>
      <c r="G5507" s="18" t="s">
        <v>10</v>
      </c>
      <c r="H5507" s="26"/>
      <c r="I5507" s="26"/>
      <c r="J5507" s="26"/>
      <c r="K5507" s="26"/>
      <c r="L5507" s="26"/>
      <c r="M5507" s="26"/>
      <c r="N5507" s="26">
        <v>77171</v>
      </c>
      <c r="O5507" s="26"/>
      <c r="P5507" s="26"/>
      <c r="Q5507" s="26"/>
      <c r="R5507" s="26"/>
      <c r="S5507" s="26"/>
      <c r="T5507" s="26"/>
    </row>
    <row r="5508" spans="1:20" x14ac:dyDescent="0.25">
      <c r="A5508" s="2" t="s">
        <v>4493</v>
      </c>
      <c r="B5508" s="37"/>
      <c r="C5508" s="35" t="s">
        <v>98</v>
      </c>
      <c r="D5508" s="33" t="s">
        <v>1449</v>
      </c>
      <c r="E5508" s="35" t="s">
        <v>1450</v>
      </c>
      <c r="F5508" s="10" t="s">
        <v>53</v>
      </c>
      <c r="G5508" s="18" t="s">
        <v>10</v>
      </c>
      <c r="H5508" s="26"/>
      <c r="I5508" s="26"/>
      <c r="J5508" s="26"/>
      <c r="K5508" s="26"/>
      <c r="L5508" s="26"/>
      <c r="M5508" s="26"/>
      <c r="N5508" s="26">
        <v>269831</v>
      </c>
      <c r="O5508" s="26"/>
      <c r="P5508" s="26"/>
      <c r="Q5508" s="26"/>
      <c r="R5508" s="26"/>
      <c r="S5508" s="26"/>
      <c r="T5508" s="26"/>
    </row>
    <row r="5509" spans="1:20" x14ac:dyDescent="0.25">
      <c r="A5509" s="2" t="s">
        <v>4493</v>
      </c>
      <c r="B5509" s="37"/>
      <c r="C5509" s="36"/>
      <c r="D5509" s="34"/>
      <c r="E5509" s="36"/>
      <c r="F5509" s="10" t="s">
        <v>24</v>
      </c>
      <c r="G5509" s="18" t="s">
        <v>10</v>
      </c>
      <c r="H5509" s="26"/>
      <c r="I5509" s="26"/>
      <c r="J5509" s="26"/>
      <c r="K5509" s="26"/>
      <c r="L5509" s="26"/>
      <c r="M5509" s="26"/>
      <c r="N5509" s="26">
        <v>67600</v>
      </c>
      <c r="O5509" s="26"/>
      <c r="P5509" s="26"/>
      <c r="Q5509" s="26"/>
      <c r="R5509" s="26"/>
      <c r="S5509" s="26"/>
      <c r="T5509" s="26"/>
    </row>
    <row r="5510" spans="1:20" x14ac:dyDescent="0.25">
      <c r="A5510" s="2" t="s">
        <v>4493</v>
      </c>
      <c r="B5510" s="34"/>
      <c r="C5510" s="18" t="s">
        <v>361</v>
      </c>
      <c r="D5510" s="10" t="s">
        <v>2247</v>
      </c>
      <c r="E5510" s="18" t="s">
        <v>2248</v>
      </c>
      <c r="F5510" s="10" t="s">
        <v>138</v>
      </c>
      <c r="G5510" s="18" t="s">
        <v>10</v>
      </c>
      <c r="H5510" s="26"/>
      <c r="I5510" s="26"/>
      <c r="J5510" s="26"/>
      <c r="K5510" s="26"/>
      <c r="L5510" s="26"/>
      <c r="M5510" s="26"/>
      <c r="N5510" s="26"/>
      <c r="O5510" s="26">
        <v>3004822</v>
      </c>
      <c r="P5510" s="26"/>
      <c r="Q5510" s="26"/>
      <c r="R5510" s="26"/>
      <c r="S5510" s="26"/>
      <c r="T5510" s="26"/>
    </row>
    <row r="5511" spans="1:20" x14ac:dyDescent="0.25">
      <c r="A5511" s="2" t="s">
        <v>4493</v>
      </c>
      <c r="B5511" s="10" t="s">
        <v>2249</v>
      </c>
      <c r="C5511" s="10"/>
      <c r="D5511" s="10"/>
      <c r="E5511" s="10"/>
      <c r="F5511" s="10"/>
      <c r="G5511" s="10"/>
      <c r="H5511" s="27"/>
      <c r="I5511" s="27"/>
      <c r="J5511" s="27"/>
      <c r="K5511" s="27"/>
      <c r="L5511" s="27"/>
      <c r="M5511" s="27"/>
      <c r="N5511" s="27">
        <f>SUM(N5495:N5510)</f>
        <v>3004822</v>
      </c>
      <c r="O5511" s="27">
        <f>SUM(O5495:O5510)</f>
        <v>3004822</v>
      </c>
      <c r="P5511" s="27"/>
      <c r="Q5511" s="27"/>
      <c r="R5511" s="27"/>
      <c r="S5511" s="27"/>
      <c r="T5511" s="27"/>
    </row>
    <row r="5512" spans="1:20" x14ac:dyDescent="0.25">
      <c r="A5512" s="2" t="s">
        <v>4493</v>
      </c>
      <c r="B5512" s="33">
        <v>9195564</v>
      </c>
      <c r="C5512" s="18" t="s">
        <v>56</v>
      </c>
      <c r="D5512" s="10" t="s">
        <v>949</v>
      </c>
      <c r="E5512" s="18" t="s">
        <v>950</v>
      </c>
      <c r="F5512" s="10" t="s">
        <v>515</v>
      </c>
      <c r="G5512" s="18" t="s">
        <v>10</v>
      </c>
      <c r="H5512" s="26"/>
      <c r="I5512" s="26"/>
      <c r="J5512" s="26"/>
      <c r="K5512" s="26"/>
      <c r="L5512" s="26"/>
      <c r="M5512" s="26"/>
      <c r="N5512" s="26"/>
      <c r="O5512" s="26">
        <v>4577728</v>
      </c>
      <c r="P5512" s="26"/>
      <c r="Q5512" s="26"/>
      <c r="R5512" s="26"/>
      <c r="S5512" s="26"/>
      <c r="T5512" s="26"/>
    </row>
    <row r="5513" spans="1:20" x14ac:dyDescent="0.25">
      <c r="A5513" s="2" t="s">
        <v>4493</v>
      </c>
      <c r="B5513" s="34"/>
      <c r="C5513" s="18" t="s">
        <v>149</v>
      </c>
      <c r="D5513" s="10" t="s">
        <v>2250</v>
      </c>
      <c r="E5513" s="18" t="s">
        <v>2251</v>
      </c>
      <c r="F5513" s="10" t="s">
        <v>515</v>
      </c>
      <c r="G5513" s="18" t="s">
        <v>10</v>
      </c>
      <c r="H5513" s="26"/>
      <c r="I5513" s="26"/>
      <c r="J5513" s="26"/>
      <c r="K5513" s="26"/>
      <c r="L5513" s="26"/>
      <c r="M5513" s="26"/>
      <c r="N5513" s="26">
        <v>4577728</v>
      </c>
      <c r="O5513" s="26"/>
      <c r="P5513" s="26"/>
      <c r="Q5513" s="26"/>
      <c r="R5513" s="26"/>
      <c r="S5513" s="26"/>
      <c r="T5513" s="26"/>
    </row>
    <row r="5514" spans="1:20" x14ac:dyDescent="0.25">
      <c r="A5514" s="2" t="s">
        <v>4493</v>
      </c>
      <c r="B5514" s="10" t="s">
        <v>2252</v>
      </c>
      <c r="C5514" s="10"/>
      <c r="D5514" s="10"/>
      <c r="E5514" s="10"/>
      <c r="F5514" s="10"/>
      <c r="G5514" s="10"/>
      <c r="H5514" s="27"/>
      <c r="I5514" s="27"/>
      <c r="J5514" s="27"/>
      <c r="K5514" s="27"/>
      <c r="L5514" s="27"/>
      <c r="M5514" s="27"/>
      <c r="N5514" s="27">
        <f>+N5513</f>
        <v>4577728</v>
      </c>
      <c r="O5514" s="27">
        <f>+O5512</f>
        <v>4577728</v>
      </c>
      <c r="P5514" s="27"/>
      <c r="Q5514" s="27"/>
      <c r="R5514" s="27"/>
      <c r="S5514" s="27"/>
      <c r="T5514" s="27"/>
    </row>
    <row r="5515" spans="1:20" x14ac:dyDescent="0.25">
      <c r="A5515" s="2" t="s">
        <v>4493</v>
      </c>
      <c r="B5515" s="33">
        <v>9259158</v>
      </c>
      <c r="C5515" s="18" t="s">
        <v>361</v>
      </c>
      <c r="D5515" s="10" t="s">
        <v>2197</v>
      </c>
      <c r="E5515" s="18" t="s">
        <v>2198</v>
      </c>
      <c r="F5515" s="10" t="s">
        <v>138</v>
      </c>
      <c r="G5515" s="18" t="s">
        <v>10</v>
      </c>
      <c r="H5515" s="26"/>
      <c r="I5515" s="26"/>
      <c r="J5515" s="26"/>
      <c r="K5515" s="26"/>
      <c r="L5515" s="26"/>
      <c r="M5515" s="26"/>
      <c r="N5515" s="26"/>
      <c r="O5515" s="26">
        <v>926575</v>
      </c>
      <c r="P5515" s="26"/>
      <c r="Q5515" s="26"/>
      <c r="R5515" s="26"/>
      <c r="S5515" s="26"/>
      <c r="T5515" s="26"/>
    </row>
    <row r="5516" spans="1:20" x14ac:dyDescent="0.25">
      <c r="A5516" s="2" t="s">
        <v>4493</v>
      </c>
      <c r="B5516" s="37"/>
      <c r="C5516" s="35" t="s">
        <v>1033</v>
      </c>
      <c r="D5516" s="33" t="s">
        <v>1034</v>
      </c>
      <c r="E5516" s="35" t="s">
        <v>1035</v>
      </c>
      <c r="F5516" s="10" t="s">
        <v>15</v>
      </c>
      <c r="G5516" s="18" t="s">
        <v>10</v>
      </c>
      <c r="H5516" s="26"/>
      <c r="I5516" s="26"/>
      <c r="J5516" s="26"/>
      <c r="K5516" s="26"/>
      <c r="L5516" s="26"/>
      <c r="M5516" s="26"/>
      <c r="N5516" s="26">
        <v>117674</v>
      </c>
      <c r="O5516" s="26"/>
      <c r="P5516" s="26"/>
      <c r="Q5516" s="26"/>
      <c r="R5516" s="26"/>
      <c r="S5516" s="26"/>
      <c r="T5516" s="26"/>
    </row>
    <row r="5517" spans="1:20" x14ac:dyDescent="0.25">
      <c r="A5517" s="2" t="s">
        <v>4493</v>
      </c>
      <c r="B5517" s="37"/>
      <c r="C5517" s="38"/>
      <c r="D5517" s="37"/>
      <c r="E5517" s="38"/>
      <c r="F5517" s="10" t="s">
        <v>188</v>
      </c>
      <c r="G5517" s="18" t="s">
        <v>10</v>
      </c>
      <c r="H5517" s="26"/>
      <c r="I5517" s="26"/>
      <c r="J5517" s="26"/>
      <c r="K5517" s="26"/>
      <c r="L5517" s="26"/>
      <c r="M5517" s="26"/>
      <c r="N5517" s="26">
        <v>118174</v>
      </c>
      <c r="O5517" s="26"/>
      <c r="P5517" s="26"/>
      <c r="Q5517" s="26"/>
      <c r="R5517" s="26"/>
      <c r="S5517" s="26"/>
      <c r="T5517" s="26"/>
    </row>
    <row r="5518" spans="1:20" x14ac:dyDescent="0.25">
      <c r="A5518" s="2" t="s">
        <v>4493</v>
      </c>
      <c r="B5518" s="37"/>
      <c r="C5518" s="38"/>
      <c r="D5518" s="34"/>
      <c r="E5518" s="36"/>
      <c r="F5518" s="10" t="s">
        <v>24</v>
      </c>
      <c r="G5518" s="18" t="s">
        <v>10</v>
      </c>
      <c r="H5518" s="26"/>
      <c r="I5518" s="26"/>
      <c r="J5518" s="26"/>
      <c r="K5518" s="26"/>
      <c r="L5518" s="26"/>
      <c r="M5518" s="26"/>
      <c r="N5518" s="26">
        <v>98412</v>
      </c>
      <c r="O5518" s="26"/>
      <c r="P5518" s="26"/>
      <c r="Q5518" s="26"/>
      <c r="R5518" s="26"/>
      <c r="S5518" s="26"/>
      <c r="T5518" s="26"/>
    </row>
    <row r="5519" spans="1:20" x14ac:dyDescent="0.25">
      <c r="A5519" s="2" t="s">
        <v>4493</v>
      </c>
      <c r="B5519" s="37"/>
      <c r="C5519" s="38"/>
      <c r="D5519" s="33" t="s">
        <v>1730</v>
      </c>
      <c r="E5519" s="35" t="s">
        <v>1731</v>
      </c>
      <c r="F5519" s="10" t="s">
        <v>44</v>
      </c>
      <c r="G5519" s="18" t="s">
        <v>10</v>
      </c>
      <c r="H5519" s="26"/>
      <c r="I5519" s="26"/>
      <c r="J5519" s="26"/>
      <c r="K5519" s="26"/>
      <c r="L5519" s="26"/>
      <c r="M5519" s="26"/>
      <c r="N5519" s="26">
        <v>114405</v>
      </c>
      <c r="O5519" s="26"/>
      <c r="P5519" s="26"/>
      <c r="Q5519" s="26"/>
      <c r="R5519" s="26"/>
      <c r="S5519" s="26"/>
      <c r="T5519" s="26"/>
    </row>
    <row r="5520" spans="1:20" x14ac:dyDescent="0.25">
      <c r="A5520" s="2" t="s">
        <v>4493</v>
      </c>
      <c r="B5520" s="37"/>
      <c r="C5520" s="36"/>
      <c r="D5520" s="34"/>
      <c r="E5520" s="36"/>
      <c r="F5520" s="10" t="s">
        <v>47</v>
      </c>
      <c r="G5520" s="18" t="s">
        <v>10</v>
      </c>
      <c r="H5520" s="26"/>
      <c r="I5520" s="26"/>
      <c r="J5520" s="26"/>
      <c r="K5520" s="26"/>
      <c r="L5520" s="26"/>
      <c r="M5520" s="26"/>
      <c r="N5520" s="26">
        <v>206859</v>
      </c>
      <c r="O5520" s="26"/>
      <c r="P5520" s="26"/>
      <c r="Q5520" s="26"/>
      <c r="R5520" s="26"/>
      <c r="S5520" s="26"/>
      <c r="T5520" s="26"/>
    </row>
    <row r="5521" spans="1:20" x14ac:dyDescent="0.25">
      <c r="A5521" s="2" t="s">
        <v>4493</v>
      </c>
      <c r="B5521" s="37"/>
      <c r="C5521" s="35" t="s">
        <v>162</v>
      </c>
      <c r="D5521" s="33" t="s">
        <v>2253</v>
      </c>
      <c r="E5521" s="35" t="s">
        <v>2254</v>
      </c>
      <c r="F5521" s="10" t="s">
        <v>44</v>
      </c>
      <c r="G5521" s="18" t="s">
        <v>10</v>
      </c>
      <c r="H5521" s="26"/>
      <c r="I5521" s="26"/>
      <c r="J5521" s="26"/>
      <c r="K5521" s="26"/>
      <c r="L5521" s="26"/>
      <c r="M5521" s="26"/>
      <c r="N5521" s="26">
        <v>153327</v>
      </c>
      <c r="O5521" s="26"/>
      <c r="P5521" s="26"/>
      <c r="Q5521" s="26"/>
      <c r="R5521" s="26"/>
      <c r="S5521" s="26"/>
      <c r="T5521" s="26"/>
    </row>
    <row r="5522" spans="1:20" x14ac:dyDescent="0.25">
      <c r="A5522" s="2" t="s">
        <v>4493</v>
      </c>
      <c r="B5522" s="37"/>
      <c r="C5522" s="38"/>
      <c r="D5522" s="37"/>
      <c r="E5522" s="38"/>
      <c r="F5522" s="10" t="s">
        <v>47</v>
      </c>
      <c r="G5522" s="18" t="s">
        <v>10</v>
      </c>
      <c r="H5522" s="26"/>
      <c r="I5522" s="26"/>
      <c r="J5522" s="26"/>
      <c r="K5522" s="26"/>
      <c r="L5522" s="26"/>
      <c r="M5522" s="26"/>
      <c r="N5522" s="26">
        <v>36638</v>
      </c>
      <c r="O5522" s="26"/>
      <c r="P5522" s="26"/>
      <c r="Q5522" s="26"/>
      <c r="R5522" s="26"/>
      <c r="S5522" s="26"/>
      <c r="T5522" s="26"/>
    </row>
    <row r="5523" spans="1:20" x14ac:dyDescent="0.25">
      <c r="A5523" s="2" t="s">
        <v>4493</v>
      </c>
      <c r="B5523" s="34"/>
      <c r="C5523" s="36"/>
      <c r="D5523" s="34"/>
      <c r="E5523" s="36"/>
      <c r="F5523" s="10" t="s">
        <v>13</v>
      </c>
      <c r="G5523" s="18" t="s">
        <v>10</v>
      </c>
      <c r="H5523" s="26"/>
      <c r="I5523" s="26"/>
      <c r="J5523" s="26"/>
      <c r="K5523" s="26"/>
      <c r="L5523" s="26"/>
      <c r="M5523" s="26"/>
      <c r="N5523" s="26">
        <v>81086</v>
      </c>
      <c r="O5523" s="26"/>
      <c r="P5523" s="26"/>
      <c r="Q5523" s="26"/>
      <c r="R5523" s="26"/>
      <c r="S5523" s="26"/>
      <c r="T5523" s="26"/>
    </row>
    <row r="5524" spans="1:20" x14ac:dyDescent="0.25">
      <c r="A5524" s="2" t="s">
        <v>4493</v>
      </c>
      <c r="B5524" s="10" t="s">
        <v>2255</v>
      </c>
      <c r="C5524" s="10"/>
      <c r="D5524" s="10"/>
      <c r="E5524" s="10"/>
      <c r="F5524" s="10"/>
      <c r="G5524" s="10"/>
      <c r="H5524" s="27"/>
      <c r="I5524" s="27"/>
      <c r="J5524" s="27"/>
      <c r="K5524" s="27"/>
      <c r="L5524" s="27"/>
      <c r="M5524" s="27"/>
      <c r="N5524" s="27">
        <f>SUM(N5515:N5523)</f>
        <v>926575</v>
      </c>
      <c r="O5524" s="27">
        <f>SUM(O5515:O5523)</f>
        <v>926575</v>
      </c>
      <c r="P5524" s="27"/>
      <c r="Q5524" s="27"/>
      <c r="R5524" s="27"/>
      <c r="S5524" s="27"/>
      <c r="T5524" s="27"/>
    </row>
    <row r="5525" spans="1:20" x14ac:dyDescent="0.25">
      <c r="A5525" s="2" t="s">
        <v>4493</v>
      </c>
      <c r="B5525" s="33">
        <v>9184176</v>
      </c>
      <c r="C5525" s="35" t="s">
        <v>88</v>
      </c>
      <c r="D5525" s="33" t="s">
        <v>89</v>
      </c>
      <c r="E5525" s="35" t="s">
        <v>90</v>
      </c>
      <c r="F5525" s="10" t="s">
        <v>44</v>
      </c>
      <c r="G5525" s="18" t="s">
        <v>10</v>
      </c>
      <c r="H5525" s="26"/>
      <c r="I5525" s="26"/>
      <c r="J5525" s="26"/>
      <c r="K5525" s="26"/>
      <c r="L5525" s="26"/>
      <c r="M5525" s="26"/>
      <c r="N5525" s="26"/>
      <c r="O5525" s="26">
        <v>98684</v>
      </c>
      <c r="P5525" s="26"/>
      <c r="Q5525" s="26"/>
      <c r="R5525" s="26"/>
      <c r="S5525" s="26"/>
      <c r="T5525" s="26"/>
    </row>
    <row r="5526" spans="1:20" x14ac:dyDescent="0.25">
      <c r="A5526" s="2" t="s">
        <v>4493</v>
      </c>
      <c r="B5526" s="37"/>
      <c r="C5526" s="38"/>
      <c r="D5526" s="34"/>
      <c r="E5526" s="36"/>
      <c r="F5526" s="10" t="s">
        <v>20</v>
      </c>
      <c r="G5526" s="18" t="s">
        <v>10</v>
      </c>
      <c r="H5526" s="26"/>
      <c r="I5526" s="26"/>
      <c r="J5526" s="26"/>
      <c r="K5526" s="26"/>
      <c r="L5526" s="26"/>
      <c r="M5526" s="26"/>
      <c r="N5526" s="26">
        <v>98684</v>
      </c>
      <c r="O5526" s="26"/>
      <c r="P5526" s="26"/>
      <c r="Q5526" s="26"/>
      <c r="R5526" s="26"/>
      <c r="S5526" s="26"/>
      <c r="T5526" s="26"/>
    </row>
    <row r="5527" spans="1:20" x14ac:dyDescent="0.25">
      <c r="A5527" s="2" t="s">
        <v>4493</v>
      </c>
      <c r="B5527" s="37"/>
      <c r="C5527" s="38"/>
      <c r="D5527" s="33" t="s">
        <v>483</v>
      </c>
      <c r="E5527" s="35" t="s">
        <v>484</v>
      </c>
      <c r="F5527" s="10" t="s">
        <v>44</v>
      </c>
      <c r="G5527" s="18" t="s">
        <v>10</v>
      </c>
      <c r="H5527" s="26"/>
      <c r="I5527" s="26"/>
      <c r="J5527" s="26"/>
      <c r="K5527" s="26"/>
      <c r="L5527" s="26"/>
      <c r="M5527" s="26"/>
      <c r="N5527" s="26"/>
      <c r="O5527" s="26">
        <v>15000</v>
      </c>
      <c r="P5527" s="26"/>
      <c r="Q5527" s="26"/>
      <c r="R5527" s="26"/>
      <c r="S5527" s="26"/>
      <c r="T5527" s="26"/>
    </row>
    <row r="5528" spans="1:20" x14ac:dyDescent="0.25">
      <c r="A5528" s="2" t="s">
        <v>4493</v>
      </c>
      <c r="B5528" s="34"/>
      <c r="C5528" s="36"/>
      <c r="D5528" s="34"/>
      <c r="E5528" s="36"/>
      <c r="F5528" s="10" t="s">
        <v>20</v>
      </c>
      <c r="G5528" s="18" t="s">
        <v>10</v>
      </c>
      <c r="H5528" s="26"/>
      <c r="I5528" s="26"/>
      <c r="J5528" s="26"/>
      <c r="K5528" s="26"/>
      <c r="L5528" s="26"/>
      <c r="M5528" s="26"/>
      <c r="N5528" s="26">
        <v>15000</v>
      </c>
      <c r="O5528" s="26"/>
      <c r="P5528" s="26"/>
      <c r="Q5528" s="26"/>
      <c r="R5528" s="26"/>
      <c r="S5528" s="26"/>
      <c r="T5528" s="26"/>
    </row>
    <row r="5529" spans="1:20" x14ac:dyDescent="0.25">
      <c r="A5529" s="2" t="s">
        <v>4493</v>
      </c>
      <c r="B5529" s="10" t="s">
        <v>2256</v>
      </c>
      <c r="C5529" s="10"/>
      <c r="D5529" s="10"/>
      <c r="E5529" s="10"/>
      <c r="F5529" s="10"/>
      <c r="G5529" s="10"/>
      <c r="H5529" s="27"/>
      <c r="I5529" s="27"/>
      <c r="J5529" s="27"/>
      <c r="K5529" s="27"/>
      <c r="L5529" s="27"/>
      <c r="M5529" s="27"/>
      <c r="N5529" s="27">
        <f>SUM(N5525:N5528)</f>
        <v>113684</v>
      </c>
      <c r="O5529" s="27">
        <f>SUM(O5525:O5528)</f>
        <v>113684</v>
      </c>
      <c r="P5529" s="27"/>
      <c r="Q5529" s="27"/>
      <c r="R5529" s="27"/>
      <c r="S5529" s="27"/>
      <c r="T5529" s="27"/>
    </row>
    <row r="5530" spans="1:20" x14ac:dyDescent="0.25">
      <c r="A5530" s="2" t="s">
        <v>4493</v>
      </c>
      <c r="B5530" s="33">
        <v>9259355</v>
      </c>
      <c r="C5530" s="35" t="s">
        <v>88</v>
      </c>
      <c r="D5530" s="33" t="s">
        <v>2257</v>
      </c>
      <c r="E5530" s="35" t="s">
        <v>2258</v>
      </c>
      <c r="F5530" s="10" t="s">
        <v>16</v>
      </c>
      <c r="G5530" s="18" t="s">
        <v>10</v>
      </c>
      <c r="H5530" s="26"/>
      <c r="I5530" s="26"/>
      <c r="J5530" s="26"/>
      <c r="K5530" s="26"/>
      <c r="L5530" s="26"/>
      <c r="M5530" s="26"/>
      <c r="N5530" s="26">
        <v>130070</v>
      </c>
      <c r="O5530" s="26"/>
      <c r="P5530" s="26"/>
      <c r="Q5530" s="26"/>
      <c r="R5530" s="26"/>
      <c r="S5530" s="26"/>
      <c r="T5530" s="26"/>
    </row>
    <row r="5531" spans="1:20" x14ac:dyDescent="0.25">
      <c r="A5531" s="2" t="s">
        <v>4493</v>
      </c>
      <c r="B5531" s="37"/>
      <c r="C5531" s="38"/>
      <c r="D5531" s="37"/>
      <c r="E5531" s="38"/>
      <c r="F5531" s="10" t="s">
        <v>20</v>
      </c>
      <c r="G5531" s="18" t="s">
        <v>10</v>
      </c>
      <c r="H5531" s="26"/>
      <c r="I5531" s="26"/>
      <c r="J5531" s="26"/>
      <c r="K5531" s="26"/>
      <c r="L5531" s="26"/>
      <c r="M5531" s="26"/>
      <c r="N5531" s="26">
        <v>92779</v>
      </c>
      <c r="O5531" s="26"/>
      <c r="P5531" s="26"/>
      <c r="Q5531" s="26"/>
      <c r="R5531" s="26"/>
      <c r="S5531" s="26"/>
      <c r="T5531" s="26"/>
    </row>
    <row r="5532" spans="1:20" x14ac:dyDescent="0.25">
      <c r="A5532" s="2" t="s">
        <v>4493</v>
      </c>
      <c r="B5532" s="37"/>
      <c r="C5532" s="36"/>
      <c r="D5532" s="34"/>
      <c r="E5532" s="36"/>
      <c r="F5532" s="10" t="s">
        <v>24</v>
      </c>
      <c r="G5532" s="18" t="s">
        <v>10</v>
      </c>
      <c r="H5532" s="26"/>
      <c r="I5532" s="26"/>
      <c r="J5532" s="26"/>
      <c r="K5532" s="26"/>
      <c r="L5532" s="26"/>
      <c r="M5532" s="26"/>
      <c r="N5532" s="26">
        <v>79230</v>
      </c>
      <c r="O5532" s="26"/>
      <c r="P5532" s="26"/>
      <c r="Q5532" s="26"/>
      <c r="R5532" s="26"/>
      <c r="S5532" s="26"/>
      <c r="T5532" s="26"/>
    </row>
    <row r="5533" spans="1:20" x14ac:dyDescent="0.25">
      <c r="A5533" s="2" t="s">
        <v>4493</v>
      </c>
      <c r="B5533" s="34"/>
      <c r="C5533" s="18" t="s">
        <v>361</v>
      </c>
      <c r="D5533" s="10" t="s">
        <v>2212</v>
      </c>
      <c r="E5533" s="18" t="s">
        <v>2213</v>
      </c>
      <c r="F5533" s="10" t="s">
        <v>138</v>
      </c>
      <c r="G5533" s="18" t="s">
        <v>10</v>
      </c>
      <c r="H5533" s="26"/>
      <c r="I5533" s="26"/>
      <c r="J5533" s="26"/>
      <c r="K5533" s="26"/>
      <c r="L5533" s="26"/>
      <c r="M5533" s="26"/>
      <c r="N5533" s="26"/>
      <c r="O5533" s="26">
        <v>302079</v>
      </c>
      <c r="P5533" s="26"/>
      <c r="Q5533" s="26"/>
      <c r="R5533" s="26"/>
      <c r="S5533" s="26"/>
      <c r="T5533" s="26"/>
    </row>
    <row r="5534" spans="1:20" x14ac:dyDescent="0.25">
      <c r="A5534" s="2" t="s">
        <v>4493</v>
      </c>
      <c r="B5534" s="10" t="s">
        <v>2259</v>
      </c>
      <c r="C5534" s="10"/>
      <c r="D5534" s="10"/>
      <c r="E5534" s="10"/>
      <c r="F5534" s="10"/>
      <c r="G5534" s="10"/>
      <c r="H5534" s="27"/>
      <c r="I5534" s="27"/>
      <c r="J5534" s="27"/>
      <c r="K5534" s="27"/>
      <c r="L5534" s="27"/>
      <c r="M5534" s="27"/>
      <c r="N5534" s="27">
        <f>SUM(N5530:N5533)</f>
        <v>302079</v>
      </c>
      <c r="O5534" s="27">
        <f>SUM(O5530:O5533)</f>
        <v>302079</v>
      </c>
      <c r="P5534" s="27"/>
      <c r="Q5534" s="27"/>
      <c r="R5534" s="27"/>
      <c r="S5534" s="27"/>
      <c r="T5534" s="27"/>
    </row>
    <row r="5535" spans="1:20" x14ac:dyDescent="0.25">
      <c r="A5535" s="2" t="s">
        <v>4493</v>
      </c>
      <c r="B5535" s="33">
        <v>9259664</v>
      </c>
      <c r="C5535" s="35" t="s">
        <v>88</v>
      </c>
      <c r="D5535" s="33" t="s">
        <v>2260</v>
      </c>
      <c r="E5535" s="35" t="s">
        <v>2261</v>
      </c>
      <c r="F5535" s="10" t="s">
        <v>187</v>
      </c>
      <c r="G5535" s="18" t="s">
        <v>10</v>
      </c>
      <c r="H5535" s="26"/>
      <c r="I5535" s="26"/>
      <c r="J5535" s="26"/>
      <c r="K5535" s="26"/>
      <c r="L5535" s="26"/>
      <c r="M5535" s="26"/>
      <c r="N5535" s="26">
        <v>80000</v>
      </c>
      <c r="O5535" s="26"/>
      <c r="P5535" s="26"/>
      <c r="Q5535" s="26"/>
      <c r="R5535" s="26"/>
      <c r="S5535" s="26"/>
      <c r="T5535" s="26"/>
    </row>
    <row r="5536" spans="1:20" x14ac:dyDescent="0.25">
      <c r="A5536" s="2" t="s">
        <v>4493</v>
      </c>
      <c r="B5536" s="37"/>
      <c r="C5536" s="38"/>
      <c r="D5536" s="37"/>
      <c r="E5536" s="38"/>
      <c r="F5536" s="10" t="s">
        <v>13</v>
      </c>
      <c r="G5536" s="18" t="s">
        <v>10</v>
      </c>
      <c r="H5536" s="26"/>
      <c r="I5536" s="26"/>
      <c r="J5536" s="26"/>
      <c r="K5536" s="26"/>
      <c r="L5536" s="26"/>
      <c r="M5536" s="26"/>
      <c r="N5536" s="26">
        <v>120000</v>
      </c>
      <c r="O5536" s="26"/>
      <c r="P5536" s="26"/>
      <c r="Q5536" s="26"/>
      <c r="R5536" s="26"/>
      <c r="S5536" s="26"/>
      <c r="T5536" s="26"/>
    </row>
    <row r="5537" spans="1:20" x14ac:dyDescent="0.25">
      <c r="A5537" s="2" t="s">
        <v>4493</v>
      </c>
      <c r="B5537" s="37"/>
      <c r="C5537" s="38"/>
      <c r="D5537" s="37"/>
      <c r="E5537" s="38"/>
      <c r="F5537" s="10" t="s">
        <v>15</v>
      </c>
      <c r="G5537" s="18" t="s">
        <v>10</v>
      </c>
      <c r="H5537" s="26"/>
      <c r="I5537" s="26"/>
      <c r="J5537" s="26"/>
      <c r="K5537" s="26"/>
      <c r="L5537" s="26"/>
      <c r="M5537" s="26"/>
      <c r="N5537" s="26">
        <v>76723</v>
      </c>
      <c r="O5537" s="26"/>
      <c r="P5537" s="26"/>
      <c r="Q5537" s="26"/>
      <c r="R5537" s="26"/>
      <c r="S5537" s="26"/>
      <c r="T5537" s="26"/>
    </row>
    <row r="5538" spans="1:20" x14ac:dyDescent="0.25">
      <c r="A5538" s="2" t="s">
        <v>4493</v>
      </c>
      <c r="B5538" s="37"/>
      <c r="C5538" s="38"/>
      <c r="D5538" s="37"/>
      <c r="E5538" s="38"/>
      <c r="F5538" s="10" t="s">
        <v>16</v>
      </c>
      <c r="G5538" s="18" t="s">
        <v>10</v>
      </c>
      <c r="H5538" s="26"/>
      <c r="I5538" s="26"/>
      <c r="J5538" s="26"/>
      <c r="K5538" s="26"/>
      <c r="L5538" s="26"/>
      <c r="M5538" s="26"/>
      <c r="N5538" s="26">
        <v>78067</v>
      </c>
      <c r="O5538" s="26"/>
      <c r="P5538" s="26"/>
      <c r="Q5538" s="26"/>
      <c r="R5538" s="26"/>
      <c r="S5538" s="26"/>
      <c r="T5538" s="26"/>
    </row>
    <row r="5539" spans="1:20" x14ac:dyDescent="0.25">
      <c r="A5539" s="2" t="s">
        <v>4493</v>
      </c>
      <c r="B5539" s="37"/>
      <c r="C5539" s="38"/>
      <c r="D5539" s="37"/>
      <c r="E5539" s="38"/>
      <c r="F5539" s="10" t="s">
        <v>20</v>
      </c>
      <c r="G5539" s="18" t="s">
        <v>10</v>
      </c>
      <c r="H5539" s="26"/>
      <c r="I5539" s="26"/>
      <c r="J5539" s="26"/>
      <c r="K5539" s="26"/>
      <c r="L5539" s="26"/>
      <c r="M5539" s="26"/>
      <c r="N5539" s="26">
        <v>80000</v>
      </c>
      <c r="O5539" s="26"/>
      <c r="P5539" s="26"/>
      <c r="Q5539" s="26"/>
      <c r="R5539" s="26"/>
      <c r="S5539" s="26"/>
      <c r="T5539" s="26"/>
    </row>
    <row r="5540" spans="1:20" x14ac:dyDescent="0.25">
      <c r="A5540" s="2" t="s">
        <v>4493</v>
      </c>
      <c r="B5540" s="37"/>
      <c r="C5540" s="36"/>
      <c r="D5540" s="34"/>
      <c r="E5540" s="36"/>
      <c r="F5540" s="10" t="s">
        <v>21</v>
      </c>
      <c r="G5540" s="18" t="s">
        <v>10</v>
      </c>
      <c r="H5540" s="26"/>
      <c r="I5540" s="26"/>
      <c r="J5540" s="26"/>
      <c r="K5540" s="26"/>
      <c r="L5540" s="26"/>
      <c r="M5540" s="26"/>
      <c r="N5540" s="26">
        <v>150000</v>
      </c>
      <c r="O5540" s="26"/>
      <c r="P5540" s="26"/>
      <c r="Q5540" s="26"/>
      <c r="R5540" s="26"/>
      <c r="S5540" s="26"/>
      <c r="T5540" s="26"/>
    </row>
    <row r="5541" spans="1:20" x14ac:dyDescent="0.25">
      <c r="A5541" s="2" t="s">
        <v>4493</v>
      </c>
      <c r="B5541" s="34"/>
      <c r="C5541" s="18" t="s">
        <v>361</v>
      </c>
      <c r="D5541" s="10" t="s">
        <v>2212</v>
      </c>
      <c r="E5541" s="18" t="s">
        <v>2213</v>
      </c>
      <c r="F5541" s="10" t="s">
        <v>138</v>
      </c>
      <c r="G5541" s="18" t="s">
        <v>10</v>
      </c>
      <c r="H5541" s="26"/>
      <c r="I5541" s="26"/>
      <c r="J5541" s="26"/>
      <c r="K5541" s="26"/>
      <c r="L5541" s="26"/>
      <c r="M5541" s="26"/>
      <c r="N5541" s="26"/>
      <c r="O5541" s="26">
        <v>584790</v>
      </c>
      <c r="P5541" s="26"/>
      <c r="Q5541" s="26"/>
      <c r="R5541" s="26"/>
      <c r="S5541" s="26"/>
      <c r="T5541" s="26"/>
    </row>
    <row r="5542" spans="1:20" x14ac:dyDescent="0.25">
      <c r="A5542" s="2" t="s">
        <v>4493</v>
      </c>
      <c r="B5542" s="10" t="s">
        <v>2262</v>
      </c>
      <c r="C5542" s="10"/>
      <c r="D5542" s="10"/>
      <c r="E5542" s="10"/>
      <c r="F5542" s="10"/>
      <c r="G5542" s="10"/>
      <c r="H5542" s="27"/>
      <c r="I5542" s="27"/>
      <c r="J5542" s="27"/>
      <c r="K5542" s="27"/>
      <c r="L5542" s="27"/>
      <c r="M5542" s="27"/>
      <c r="N5542" s="27">
        <f>SUM(N5535:N5541)</f>
        <v>584790</v>
      </c>
      <c r="O5542" s="27">
        <f>SUM(O5535:O5541)</f>
        <v>584790</v>
      </c>
      <c r="P5542" s="27"/>
      <c r="Q5542" s="27"/>
      <c r="R5542" s="27"/>
      <c r="S5542" s="27"/>
      <c r="T5542" s="27"/>
    </row>
    <row r="5543" spans="1:20" x14ac:dyDescent="0.25">
      <c r="A5543" s="2" t="s">
        <v>4493</v>
      </c>
      <c r="B5543" s="33">
        <v>9259187</v>
      </c>
      <c r="C5543" s="18" t="s">
        <v>93</v>
      </c>
      <c r="D5543" s="10" t="s">
        <v>2209</v>
      </c>
      <c r="E5543" s="18" t="s">
        <v>2210</v>
      </c>
      <c r="F5543" s="10" t="s">
        <v>96</v>
      </c>
      <c r="G5543" s="18" t="s">
        <v>10</v>
      </c>
      <c r="H5543" s="26"/>
      <c r="I5543" s="26"/>
      <c r="J5543" s="26"/>
      <c r="K5543" s="26"/>
      <c r="L5543" s="26"/>
      <c r="M5543" s="26"/>
      <c r="N5543" s="26"/>
      <c r="O5543" s="26">
        <v>218984</v>
      </c>
      <c r="P5543" s="26"/>
      <c r="Q5543" s="26"/>
      <c r="R5543" s="26"/>
      <c r="S5543" s="26"/>
      <c r="T5543" s="26"/>
    </row>
    <row r="5544" spans="1:20" x14ac:dyDescent="0.25">
      <c r="A5544" s="2" t="s">
        <v>4493</v>
      </c>
      <c r="B5544" s="34"/>
      <c r="C5544" s="18" t="s">
        <v>473</v>
      </c>
      <c r="D5544" s="10" t="s">
        <v>582</v>
      </c>
      <c r="E5544" s="18" t="s">
        <v>583</v>
      </c>
      <c r="F5544" s="10" t="s">
        <v>22</v>
      </c>
      <c r="G5544" s="18" t="s">
        <v>10</v>
      </c>
      <c r="H5544" s="26"/>
      <c r="I5544" s="26"/>
      <c r="J5544" s="26"/>
      <c r="K5544" s="26"/>
      <c r="L5544" s="26"/>
      <c r="M5544" s="26"/>
      <c r="N5544" s="26">
        <v>218984</v>
      </c>
      <c r="O5544" s="26"/>
      <c r="P5544" s="26"/>
      <c r="Q5544" s="26"/>
      <c r="R5544" s="26"/>
      <c r="S5544" s="26"/>
      <c r="T5544" s="26"/>
    </row>
    <row r="5545" spans="1:20" x14ac:dyDescent="0.25">
      <c r="A5545" s="2" t="s">
        <v>4493</v>
      </c>
      <c r="B5545" s="10" t="s">
        <v>2263</v>
      </c>
      <c r="C5545" s="10"/>
      <c r="D5545" s="10"/>
      <c r="E5545" s="10"/>
      <c r="F5545" s="10"/>
      <c r="G5545" s="10"/>
      <c r="H5545" s="27"/>
      <c r="I5545" s="27"/>
      <c r="J5545" s="27"/>
      <c r="K5545" s="27"/>
      <c r="L5545" s="27"/>
      <c r="M5545" s="27"/>
      <c r="N5545" s="27">
        <f>+N5544</f>
        <v>218984</v>
      </c>
      <c r="O5545" s="27">
        <f>+O5543</f>
        <v>218984</v>
      </c>
      <c r="P5545" s="27"/>
      <c r="Q5545" s="27"/>
      <c r="R5545" s="27"/>
      <c r="S5545" s="27"/>
      <c r="T5545" s="27"/>
    </row>
    <row r="5546" spans="1:20" x14ac:dyDescent="0.25">
      <c r="A5546" s="2" t="s">
        <v>4493</v>
      </c>
      <c r="B5546" s="33">
        <v>9259491</v>
      </c>
      <c r="C5546" s="35" t="s">
        <v>88</v>
      </c>
      <c r="D5546" s="33" t="s">
        <v>393</v>
      </c>
      <c r="E5546" s="35" t="s">
        <v>394</v>
      </c>
      <c r="F5546" s="10" t="s">
        <v>44</v>
      </c>
      <c r="G5546" s="18" t="s">
        <v>10</v>
      </c>
      <c r="H5546" s="26"/>
      <c r="I5546" s="26"/>
      <c r="J5546" s="26"/>
      <c r="K5546" s="26"/>
      <c r="L5546" s="26"/>
      <c r="M5546" s="26"/>
      <c r="N5546" s="26">
        <v>1140197</v>
      </c>
      <c r="O5546" s="26"/>
      <c r="P5546" s="26"/>
      <c r="Q5546" s="26"/>
      <c r="R5546" s="26"/>
      <c r="S5546" s="26"/>
      <c r="T5546" s="26"/>
    </row>
    <row r="5547" spans="1:20" x14ac:dyDescent="0.25">
      <c r="A5547" s="2" t="s">
        <v>4493</v>
      </c>
      <c r="B5547" s="37"/>
      <c r="C5547" s="38"/>
      <c r="D5547" s="37"/>
      <c r="E5547" s="38"/>
      <c r="F5547" s="10" t="s">
        <v>47</v>
      </c>
      <c r="G5547" s="18" t="s">
        <v>10</v>
      </c>
      <c r="H5547" s="26"/>
      <c r="I5547" s="26"/>
      <c r="J5547" s="26"/>
      <c r="K5547" s="26"/>
      <c r="L5547" s="26"/>
      <c r="M5547" s="26"/>
      <c r="N5547" s="26">
        <v>184829</v>
      </c>
      <c r="O5547" s="26"/>
      <c r="P5547" s="26"/>
      <c r="Q5547" s="26"/>
      <c r="R5547" s="26"/>
      <c r="S5547" s="26"/>
      <c r="T5547" s="26"/>
    </row>
    <row r="5548" spans="1:20" x14ac:dyDescent="0.25">
      <c r="A5548" s="2" t="s">
        <v>4493</v>
      </c>
      <c r="B5548" s="37"/>
      <c r="C5548" s="38"/>
      <c r="D5548" s="37"/>
      <c r="E5548" s="38"/>
      <c r="F5548" s="10" t="s">
        <v>14</v>
      </c>
      <c r="G5548" s="18" t="s">
        <v>10</v>
      </c>
      <c r="H5548" s="26"/>
      <c r="I5548" s="26"/>
      <c r="J5548" s="26"/>
      <c r="K5548" s="26"/>
      <c r="L5548" s="26"/>
      <c r="M5548" s="26"/>
      <c r="N5548" s="26">
        <v>141557</v>
      </c>
      <c r="O5548" s="26"/>
      <c r="P5548" s="26"/>
      <c r="Q5548" s="26"/>
      <c r="R5548" s="26"/>
      <c r="S5548" s="26"/>
      <c r="T5548" s="26"/>
    </row>
    <row r="5549" spans="1:20" x14ac:dyDescent="0.25">
      <c r="A5549" s="2" t="s">
        <v>4493</v>
      </c>
      <c r="B5549" s="37"/>
      <c r="C5549" s="38"/>
      <c r="D5549" s="37"/>
      <c r="E5549" s="38"/>
      <c r="F5549" s="10" t="s">
        <v>16</v>
      </c>
      <c r="G5549" s="18" t="s">
        <v>10</v>
      </c>
      <c r="H5549" s="26"/>
      <c r="I5549" s="26"/>
      <c r="J5549" s="26"/>
      <c r="K5549" s="26"/>
      <c r="L5549" s="26"/>
      <c r="M5549" s="26"/>
      <c r="N5549" s="26">
        <v>60000</v>
      </c>
      <c r="O5549" s="26"/>
      <c r="P5549" s="26"/>
      <c r="Q5549" s="26"/>
      <c r="R5549" s="26"/>
      <c r="S5549" s="26"/>
      <c r="T5549" s="26"/>
    </row>
    <row r="5550" spans="1:20" x14ac:dyDescent="0.25">
      <c r="A5550" s="2" t="s">
        <v>4493</v>
      </c>
      <c r="B5550" s="37"/>
      <c r="C5550" s="36"/>
      <c r="D5550" s="34"/>
      <c r="E5550" s="36"/>
      <c r="F5550" s="10" t="s">
        <v>18</v>
      </c>
      <c r="G5550" s="18" t="s">
        <v>10</v>
      </c>
      <c r="H5550" s="26"/>
      <c r="I5550" s="26"/>
      <c r="J5550" s="26"/>
      <c r="K5550" s="26"/>
      <c r="L5550" s="26"/>
      <c r="M5550" s="26"/>
      <c r="N5550" s="26">
        <v>67981</v>
      </c>
      <c r="O5550" s="26"/>
      <c r="P5550" s="26"/>
      <c r="Q5550" s="26"/>
      <c r="R5550" s="26"/>
      <c r="S5550" s="26"/>
      <c r="T5550" s="26"/>
    </row>
    <row r="5551" spans="1:20" x14ac:dyDescent="0.25">
      <c r="A5551" s="2" t="s">
        <v>4493</v>
      </c>
      <c r="B5551" s="34"/>
      <c r="C5551" s="18" t="s">
        <v>361</v>
      </c>
      <c r="D5551" s="10" t="s">
        <v>2212</v>
      </c>
      <c r="E5551" s="18" t="s">
        <v>2213</v>
      </c>
      <c r="F5551" s="10" t="s">
        <v>138</v>
      </c>
      <c r="G5551" s="18" t="s">
        <v>10</v>
      </c>
      <c r="H5551" s="26"/>
      <c r="I5551" s="26"/>
      <c r="J5551" s="26"/>
      <c r="K5551" s="26"/>
      <c r="L5551" s="26"/>
      <c r="M5551" s="26"/>
      <c r="N5551" s="26"/>
      <c r="O5551" s="26">
        <v>1594564</v>
      </c>
      <c r="P5551" s="26"/>
      <c r="Q5551" s="26"/>
      <c r="R5551" s="26"/>
      <c r="S5551" s="26"/>
      <c r="T5551" s="26"/>
    </row>
    <row r="5552" spans="1:20" x14ac:dyDescent="0.25">
      <c r="A5552" s="2" t="s">
        <v>4493</v>
      </c>
      <c r="B5552" s="10" t="s">
        <v>2264</v>
      </c>
      <c r="C5552" s="10"/>
      <c r="D5552" s="10"/>
      <c r="E5552" s="10"/>
      <c r="F5552" s="10"/>
      <c r="G5552" s="10"/>
      <c r="H5552" s="27"/>
      <c r="I5552" s="27"/>
      <c r="J5552" s="27"/>
      <c r="K5552" s="27"/>
      <c r="L5552" s="27"/>
      <c r="M5552" s="27"/>
      <c r="N5552" s="27">
        <f>SUM(N5546:N5551)</f>
        <v>1594564</v>
      </c>
      <c r="O5552" s="27">
        <f>SUM(O5546:O5551)</f>
        <v>1594564</v>
      </c>
      <c r="P5552" s="27"/>
      <c r="Q5552" s="27"/>
      <c r="R5552" s="27"/>
      <c r="S5552" s="27"/>
      <c r="T5552" s="27"/>
    </row>
    <row r="5553" spans="1:20" x14ac:dyDescent="0.25">
      <c r="A5553" s="2" t="s">
        <v>4493</v>
      </c>
      <c r="B5553" s="33">
        <v>9259352</v>
      </c>
      <c r="C5553" s="18" t="s">
        <v>41</v>
      </c>
      <c r="D5553" s="10" t="s">
        <v>2265</v>
      </c>
      <c r="E5553" s="18" t="s">
        <v>2266</v>
      </c>
      <c r="F5553" s="10" t="s">
        <v>20</v>
      </c>
      <c r="G5553" s="18" t="s">
        <v>10</v>
      </c>
      <c r="H5553" s="26"/>
      <c r="I5553" s="26"/>
      <c r="J5553" s="26"/>
      <c r="K5553" s="26"/>
      <c r="L5553" s="26"/>
      <c r="M5553" s="26"/>
      <c r="N5553" s="26"/>
      <c r="O5553" s="26">
        <v>1653975</v>
      </c>
      <c r="P5553" s="26"/>
      <c r="Q5553" s="26"/>
      <c r="R5553" s="26"/>
      <c r="S5553" s="26"/>
      <c r="T5553" s="26"/>
    </row>
    <row r="5554" spans="1:20" x14ac:dyDescent="0.25">
      <c r="A5554" s="2" t="s">
        <v>4493</v>
      </c>
      <c r="B5554" s="37"/>
      <c r="C5554" s="35" t="s">
        <v>223</v>
      </c>
      <c r="D5554" s="10" t="s">
        <v>224</v>
      </c>
      <c r="E5554" s="18" t="s">
        <v>225</v>
      </c>
      <c r="F5554" s="10" t="s">
        <v>37</v>
      </c>
      <c r="G5554" s="18" t="s">
        <v>10</v>
      </c>
      <c r="H5554" s="26"/>
      <c r="I5554" s="26"/>
      <c r="J5554" s="26"/>
      <c r="K5554" s="26"/>
      <c r="L5554" s="26"/>
      <c r="M5554" s="26"/>
      <c r="N5554" s="26">
        <v>726001</v>
      </c>
      <c r="O5554" s="26"/>
      <c r="P5554" s="26"/>
      <c r="Q5554" s="26"/>
      <c r="R5554" s="26"/>
      <c r="S5554" s="26"/>
      <c r="T5554" s="26"/>
    </row>
    <row r="5555" spans="1:20" x14ac:dyDescent="0.25">
      <c r="A5555" s="2" t="s">
        <v>4493</v>
      </c>
      <c r="B5555" s="37"/>
      <c r="C5555" s="38"/>
      <c r="D5555" s="10"/>
      <c r="E5555" s="18"/>
      <c r="F5555" s="10" t="s">
        <v>16</v>
      </c>
      <c r="G5555" s="18" t="s">
        <v>10</v>
      </c>
      <c r="H5555" s="26"/>
      <c r="I5555" s="26"/>
      <c r="J5555" s="26"/>
      <c r="K5555" s="26"/>
      <c r="L5555" s="26"/>
      <c r="M5555" s="26"/>
      <c r="N5555" s="26">
        <v>225391</v>
      </c>
      <c r="O5555" s="26"/>
      <c r="P5555" s="26"/>
      <c r="Q5555" s="26"/>
      <c r="R5555" s="26"/>
      <c r="S5555" s="26"/>
      <c r="T5555" s="26"/>
    </row>
    <row r="5556" spans="1:20" x14ac:dyDescent="0.25">
      <c r="A5556" s="2" t="s">
        <v>4493</v>
      </c>
      <c r="B5556" s="37"/>
      <c r="C5556" s="36"/>
      <c r="D5556" s="10" t="s">
        <v>1242</v>
      </c>
      <c r="E5556" s="18" t="s">
        <v>1243</v>
      </c>
      <c r="F5556" s="10" t="s">
        <v>138</v>
      </c>
      <c r="G5556" s="18" t="s">
        <v>10</v>
      </c>
      <c r="H5556" s="26"/>
      <c r="I5556" s="26"/>
      <c r="J5556" s="26"/>
      <c r="K5556" s="26"/>
      <c r="L5556" s="26"/>
      <c r="M5556" s="26"/>
      <c r="N5556" s="26">
        <v>580000</v>
      </c>
      <c r="O5556" s="26"/>
      <c r="P5556" s="26"/>
      <c r="Q5556" s="26"/>
      <c r="R5556" s="26"/>
      <c r="S5556" s="26"/>
      <c r="T5556" s="26"/>
    </row>
    <row r="5557" spans="1:20" x14ac:dyDescent="0.25">
      <c r="A5557" s="2" t="s">
        <v>4493</v>
      </c>
      <c r="B5557" s="37"/>
      <c r="C5557" s="18" t="s">
        <v>340</v>
      </c>
      <c r="D5557" s="10" t="s">
        <v>1246</v>
      </c>
      <c r="E5557" s="18" t="s">
        <v>1247</v>
      </c>
      <c r="F5557" s="10" t="s">
        <v>619</v>
      </c>
      <c r="G5557" s="18" t="s">
        <v>10</v>
      </c>
      <c r="H5557" s="26"/>
      <c r="I5557" s="26"/>
      <c r="J5557" s="26"/>
      <c r="K5557" s="26"/>
      <c r="L5557" s="26"/>
      <c r="M5557" s="26"/>
      <c r="N5557" s="26">
        <v>5300000</v>
      </c>
      <c r="O5557" s="26"/>
      <c r="P5557" s="26"/>
      <c r="Q5557" s="26"/>
      <c r="R5557" s="26"/>
      <c r="S5557" s="26"/>
      <c r="T5557" s="26"/>
    </row>
    <row r="5558" spans="1:20" x14ac:dyDescent="0.25">
      <c r="A5558" s="2" t="s">
        <v>4493</v>
      </c>
      <c r="B5558" s="37"/>
      <c r="C5558" s="35" t="s">
        <v>361</v>
      </c>
      <c r="D5558" s="33" t="s">
        <v>362</v>
      </c>
      <c r="E5558" s="35" t="s">
        <v>363</v>
      </c>
      <c r="F5558" s="10" t="s">
        <v>18</v>
      </c>
      <c r="G5558" s="18" t="s">
        <v>10</v>
      </c>
      <c r="H5558" s="26"/>
      <c r="I5558" s="26"/>
      <c r="J5558" s="26"/>
      <c r="K5558" s="26"/>
      <c r="L5558" s="26"/>
      <c r="M5558" s="26"/>
      <c r="N5558" s="26">
        <v>154476</v>
      </c>
      <c r="O5558" s="26"/>
      <c r="P5558" s="26"/>
      <c r="Q5558" s="26"/>
      <c r="R5558" s="26"/>
      <c r="S5558" s="26"/>
      <c r="T5558" s="26"/>
    </row>
    <row r="5559" spans="1:20" x14ac:dyDescent="0.25">
      <c r="A5559" s="2" t="s">
        <v>4493</v>
      </c>
      <c r="B5559" s="37"/>
      <c r="C5559" s="38"/>
      <c r="D5559" s="34"/>
      <c r="E5559" s="36"/>
      <c r="F5559" s="10" t="s">
        <v>20</v>
      </c>
      <c r="G5559" s="18" t="s">
        <v>10</v>
      </c>
      <c r="H5559" s="26"/>
      <c r="I5559" s="26"/>
      <c r="J5559" s="26"/>
      <c r="K5559" s="26"/>
      <c r="L5559" s="26"/>
      <c r="M5559" s="26"/>
      <c r="N5559" s="26">
        <v>285145</v>
      </c>
      <c r="O5559" s="26"/>
      <c r="P5559" s="26"/>
      <c r="Q5559" s="26"/>
      <c r="R5559" s="26"/>
      <c r="S5559" s="26"/>
      <c r="T5559" s="26"/>
    </row>
    <row r="5560" spans="1:20" x14ac:dyDescent="0.25">
      <c r="A5560" s="2" t="s">
        <v>4493</v>
      </c>
      <c r="B5560" s="37"/>
      <c r="C5560" s="38"/>
      <c r="D5560" s="10" t="s">
        <v>2267</v>
      </c>
      <c r="E5560" s="18" t="s">
        <v>2268</v>
      </c>
      <c r="F5560" s="10" t="s">
        <v>138</v>
      </c>
      <c r="G5560" s="18" t="s">
        <v>10</v>
      </c>
      <c r="H5560" s="26"/>
      <c r="I5560" s="26"/>
      <c r="J5560" s="26"/>
      <c r="K5560" s="26"/>
      <c r="L5560" s="26"/>
      <c r="M5560" s="26"/>
      <c r="N5560" s="26"/>
      <c r="O5560" s="26">
        <v>29685</v>
      </c>
      <c r="P5560" s="26"/>
      <c r="Q5560" s="26"/>
      <c r="R5560" s="26"/>
      <c r="S5560" s="26"/>
      <c r="T5560" s="26"/>
    </row>
    <row r="5561" spans="1:20" x14ac:dyDescent="0.25">
      <c r="A5561" s="2" t="s">
        <v>4493</v>
      </c>
      <c r="B5561" s="37"/>
      <c r="C5561" s="36"/>
      <c r="D5561" s="10" t="s">
        <v>2224</v>
      </c>
      <c r="E5561" s="18" t="s">
        <v>2225</v>
      </c>
      <c r="F5561" s="10" t="s">
        <v>138</v>
      </c>
      <c r="G5561" s="18" t="s">
        <v>10</v>
      </c>
      <c r="H5561" s="26"/>
      <c r="I5561" s="26"/>
      <c r="J5561" s="26"/>
      <c r="K5561" s="26"/>
      <c r="L5561" s="26"/>
      <c r="M5561" s="26"/>
      <c r="N5561" s="26"/>
      <c r="O5561" s="26">
        <v>7108499</v>
      </c>
      <c r="P5561" s="26"/>
      <c r="Q5561" s="26"/>
      <c r="R5561" s="26"/>
      <c r="S5561" s="26"/>
      <c r="T5561" s="26"/>
    </row>
    <row r="5562" spans="1:20" x14ac:dyDescent="0.25">
      <c r="A5562" s="2" t="s">
        <v>4493</v>
      </c>
      <c r="B5562" s="37"/>
      <c r="C5562" s="35" t="s">
        <v>135</v>
      </c>
      <c r="D5562" s="33" t="s">
        <v>232</v>
      </c>
      <c r="E5562" s="35" t="s">
        <v>233</v>
      </c>
      <c r="F5562" s="10" t="s">
        <v>14</v>
      </c>
      <c r="G5562" s="18" t="s">
        <v>10</v>
      </c>
      <c r="H5562" s="26"/>
      <c r="I5562" s="26"/>
      <c r="J5562" s="26"/>
      <c r="K5562" s="26"/>
      <c r="L5562" s="26"/>
      <c r="M5562" s="26"/>
      <c r="N5562" s="26">
        <v>485477</v>
      </c>
      <c r="O5562" s="26"/>
      <c r="P5562" s="26"/>
      <c r="Q5562" s="26"/>
      <c r="R5562" s="26"/>
      <c r="S5562" s="26"/>
      <c r="T5562" s="26"/>
    </row>
    <row r="5563" spans="1:20" x14ac:dyDescent="0.25">
      <c r="A5563" s="2" t="s">
        <v>4493</v>
      </c>
      <c r="B5563" s="37"/>
      <c r="C5563" s="38"/>
      <c r="D5563" s="37"/>
      <c r="E5563" s="38"/>
      <c r="F5563" s="10" t="s">
        <v>15</v>
      </c>
      <c r="G5563" s="18" t="s">
        <v>10</v>
      </c>
      <c r="H5563" s="26"/>
      <c r="I5563" s="26"/>
      <c r="J5563" s="26"/>
      <c r="K5563" s="26"/>
      <c r="L5563" s="26"/>
      <c r="M5563" s="26"/>
      <c r="N5563" s="26">
        <v>114415</v>
      </c>
      <c r="O5563" s="26"/>
      <c r="P5563" s="26"/>
      <c r="Q5563" s="26"/>
      <c r="R5563" s="26"/>
      <c r="S5563" s="26"/>
      <c r="T5563" s="26"/>
    </row>
    <row r="5564" spans="1:20" x14ac:dyDescent="0.25">
      <c r="A5564" s="2" t="s">
        <v>4493</v>
      </c>
      <c r="B5564" s="37"/>
      <c r="C5564" s="38"/>
      <c r="D5564" s="37"/>
      <c r="E5564" s="38"/>
      <c r="F5564" s="10" t="s">
        <v>16</v>
      </c>
      <c r="G5564" s="18" t="s">
        <v>10</v>
      </c>
      <c r="H5564" s="26"/>
      <c r="I5564" s="26"/>
      <c r="J5564" s="26"/>
      <c r="K5564" s="26"/>
      <c r="L5564" s="26"/>
      <c r="M5564" s="26"/>
      <c r="N5564" s="26">
        <v>345243</v>
      </c>
      <c r="O5564" s="26"/>
      <c r="P5564" s="26"/>
      <c r="Q5564" s="26"/>
      <c r="R5564" s="26"/>
      <c r="S5564" s="26"/>
      <c r="T5564" s="26"/>
    </row>
    <row r="5565" spans="1:20" x14ac:dyDescent="0.25">
      <c r="A5565" s="2" t="s">
        <v>4493</v>
      </c>
      <c r="B5565" s="37"/>
      <c r="C5565" s="38"/>
      <c r="D5565" s="37"/>
      <c r="E5565" s="38"/>
      <c r="F5565" s="10" t="s">
        <v>20</v>
      </c>
      <c r="G5565" s="18" t="s">
        <v>10</v>
      </c>
      <c r="H5565" s="26"/>
      <c r="I5565" s="26"/>
      <c r="J5565" s="26"/>
      <c r="K5565" s="26"/>
      <c r="L5565" s="26"/>
      <c r="M5565" s="26"/>
      <c r="N5565" s="26">
        <v>90000</v>
      </c>
      <c r="O5565" s="26"/>
      <c r="P5565" s="26"/>
      <c r="Q5565" s="26"/>
      <c r="R5565" s="26"/>
      <c r="S5565" s="26"/>
      <c r="T5565" s="26"/>
    </row>
    <row r="5566" spans="1:20" x14ac:dyDescent="0.25">
      <c r="A5566" s="2" t="s">
        <v>4493</v>
      </c>
      <c r="B5566" s="37"/>
      <c r="C5566" s="36"/>
      <c r="D5566" s="34"/>
      <c r="E5566" s="36"/>
      <c r="F5566" s="10" t="s">
        <v>188</v>
      </c>
      <c r="G5566" s="18" t="s">
        <v>10</v>
      </c>
      <c r="H5566" s="26"/>
      <c r="I5566" s="26"/>
      <c r="J5566" s="26"/>
      <c r="K5566" s="26"/>
      <c r="L5566" s="26"/>
      <c r="M5566" s="26"/>
      <c r="N5566" s="26">
        <v>286500</v>
      </c>
      <c r="O5566" s="26"/>
      <c r="P5566" s="26"/>
      <c r="Q5566" s="26"/>
      <c r="R5566" s="26"/>
      <c r="S5566" s="26"/>
      <c r="T5566" s="26"/>
    </row>
    <row r="5567" spans="1:20" x14ac:dyDescent="0.25">
      <c r="A5567" s="2" t="s">
        <v>4493</v>
      </c>
      <c r="B5567" s="34"/>
      <c r="C5567" s="18" t="s">
        <v>1084</v>
      </c>
      <c r="D5567" s="10" t="s">
        <v>2269</v>
      </c>
      <c r="E5567" s="18" t="s">
        <v>2270</v>
      </c>
      <c r="F5567" s="10" t="s">
        <v>18</v>
      </c>
      <c r="G5567" s="18" t="s">
        <v>10</v>
      </c>
      <c r="H5567" s="26"/>
      <c r="I5567" s="26"/>
      <c r="J5567" s="26"/>
      <c r="K5567" s="26"/>
      <c r="L5567" s="26"/>
      <c r="M5567" s="26"/>
      <c r="N5567" s="26">
        <v>199511</v>
      </c>
      <c r="O5567" s="26"/>
      <c r="P5567" s="26"/>
      <c r="Q5567" s="26"/>
      <c r="R5567" s="26"/>
      <c r="S5567" s="26"/>
      <c r="T5567" s="26"/>
    </row>
    <row r="5568" spans="1:20" x14ac:dyDescent="0.25">
      <c r="A5568" s="2" t="s">
        <v>4493</v>
      </c>
      <c r="B5568" s="10" t="s">
        <v>2271</v>
      </c>
      <c r="C5568" s="10"/>
      <c r="D5568" s="10"/>
      <c r="E5568" s="10"/>
      <c r="F5568" s="10"/>
      <c r="G5568" s="10"/>
      <c r="H5568" s="27"/>
      <c r="I5568" s="27"/>
      <c r="J5568" s="27"/>
      <c r="K5568" s="27"/>
      <c r="L5568" s="27"/>
      <c r="M5568" s="27"/>
      <c r="N5568" s="27">
        <f>SUM(N5553:N5567)</f>
        <v>8792159</v>
      </c>
      <c r="O5568" s="27">
        <f>SUM(O5553:O5567)</f>
        <v>8792159</v>
      </c>
      <c r="P5568" s="27"/>
      <c r="Q5568" s="27"/>
      <c r="R5568" s="27"/>
      <c r="S5568" s="27"/>
      <c r="T5568" s="27"/>
    </row>
    <row r="5569" spans="1:20" x14ac:dyDescent="0.25">
      <c r="A5569" s="2" t="s">
        <v>4493</v>
      </c>
      <c r="B5569" s="33">
        <v>9184106</v>
      </c>
      <c r="C5569" s="35" t="s">
        <v>340</v>
      </c>
      <c r="D5569" s="33" t="s">
        <v>721</v>
      </c>
      <c r="E5569" s="35" t="s">
        <v>722</v>
      </c>
      <c r="F5569" s="10" t="s">
        <v>9</v>
      </c>
      <c r="G5569" s="18" t="s">
        <v>67</v>
      </c>
      <c r="H5569" s="26">
        <v>2000000</v>
      </c>
      <c r="I5569" s="26"/>
      <c r="J5569" s="26"/>
      <c r="K5569" s="26"/>
      <c r="L5569" s="26"/>
      <c r="M5569" s="26"/>
      <c r="N5569" s="26"/>
      <c r="O5569" s="26"/>
      <c r="P5569" s="26"/>
      <c r="Q5569" s="26"/>
      <c r="R5569" s="26"/>
      <c r="S5569" s="26"/>
      <c r="T5569" s="26"/>
    </row>
    <row r="5570" spans="1:20" x14ac:dyDescent="0.25">
      <c r="A5570" s="2" t="s">
        <v>4493</v>
      </c>
      <c r="B5570" s="37"/>
      <c r="C5570" s="38"/>
      <c r="D5570" s="37"/>
      <c r="E5570" s="38"/>
      <c r="F5570" s="10" t="s">
        <v>18</v>
      </c>
      <c r="G5570" s="18" t="s">
        <v>67</v>
      </c>
      <c r="H5570" s="26">
        <v>4000000</v>
      </c>
      <c r="I5570" s="26"/>
      <c r="J5570" s="26"/>
      <c r="K5570" s="26"/>
      <c r="L5570" s="26"/>
      <c r="M5570" s="26"/>
      <c r="N5570" s="26"/>
      <c r="O5570" s="26"/>
      <c r="P5570" s="26"/>
      <c r="Q5570" s="26"/>
      <c r="R5570" s="26"/>
      <c r="S5570" s="26"/>
      <c r="T5570" s="26"/>
    </row>
    <row r="5571" spans="1:20" x14ac:dyDescent="0.25">
      <c r="A5571" s="2" t="s">
        <v>4493</v>
      </c>
      <c r="B5571" s="37"/>
      <c r="C5571" s="38"/>
      <c r="D5571" s="37"/>
      <c r="E5571" s="38"/>
      <c r="F5571" s="10" t="s">
        <v>417</v>
      </c>
      <c r="G5571" s="18" t="s">
        <v>67</v>
      </c>
      <c r="H5571" s="26"/>
      <c r="I5571" s="26">
        <v>7000000</v>
      </c>
      <c r="J5571" s="26"/>
      <c r="K5571" s="26"/>
      <c r="L5571" s="26"/>
      <c r="M5571" s="26"/>
      <c r="N5571" s="26"/>
      <c r="O5571" s="26"/>
      <c r="P5571" s="26"/>
      <c r="Q5571" s="26"/>
      <c r="R5571" s="26"/>
      <c r="S5571" s="26"/>
      <c r="T5571" s="26"/>
    </row>
    <row r="5572" spans="1:20" x14ac:dyDescent="0.25">
      <c r="A5572" s="2" t="s">
        <v>4493</v>
      </c>
      <c r="B5572" s="34"/>
      <c r="C5572" s="36"/>
      <c r="D5572" s="34"/>
      <c r="E5572" s="36"/>
      <c r="F5572" s="10" t="s">
        <v>24</v>
      </c>
      <c r="G5572" s="18" t="s">
        <v>67</v>
      </c>
      <c r="H5572" s="26">
        <v>1000000</v>
      </c>
      <c r="I5572" s="26"/>
      <c r="J5572" s="26"/>
      <c r="K5572" s="26"/>
      <c r="L5572" s="26"/>
      <c r="M5572" s="26"/>
      <c r="N5572" s="26"/>
      <c r="O5572" s="26"/>
      <c r="P5572" s="26"/>
      <c r="Q5572" s="26"/>
      <c r="R5572" s="26"/>
      <c r="S5572" s="26"/>
      <c r="T5572" s="26"/>
    </row>
    <row r="5573" spans="1:20" x14ac:dyDescent="0.25">
      <c r="A5573" s="2" t="s">
        <v>4493</v>
      </c>
      <c r="B5573" s="10" t="s">
        <v>2272</v>
      </c>
      <c r="C5573" s="10"/>
      <c r="D5573" s="10"/>
      <c r="E5573" s="10"/>
      <c r="F5573" s="10"/>
      <c r="G5573" s="10"/>
      <c r="H5573" s="27">
        <f>+H5572+H5570+H5569</f>
        <v>7000000</v>
      </c>
      <c r="I5573" s="27">
        <f>+I5571</f>
        <v>7000000</v>
      </c>
      <c r="J5573" s="27"/>
      <c r="K5573" s="27"/>
      <c r="L5573" s="27"/>
      <c r="M5573" s="27"/>
      <c r="N5573" s="27"/>
      <c r="O5573" s="27"/>
      <c r="P5573" s="27"/>
      <c r="Q5573" s="27"/>
      <c r="R5573" s="27"/>
      <c r="S5573" s="27"/>
      <c r="T5573" s="27"/>
    </row>
    <row r="5574" spans="1:20" x14ac:dyDescent="0.25">
      <c r="A5574" s="2" t="s">
        <v>4493</v>
      </c>
      <c r="B5574" s="33">
        <v>9132967</v>
      </c>
      <c r="C5574" s="35" t="s">
        <v>177</v>
      </c>
      <c r="D5574" s="33" t="s">
        <v>178</v>
      </c>
      <c r="E5574" s="35" t="s">
        <v>179</v>
      </c>
      <c r="F5574" s="10" t="s">
        <v>44</v>
      </c>
      <c r="G5574" s="18" t="s">
        <v>10</v>
      </c>
      <c r="H5574" s="26"/>
      <c r="I5574" s="26"/>
      <c r="J5574" s="26"/>
      <c r="K5574" s="26"/>
      <c r="L5574" s="26"/>
      <c r="M5574" s="26"/>
      <c r="N5574" s="26">
        <v>38000</v>
      </c>
      <c r="O5574" s="26"/>
      <c r="P5574" s="26"/>
      <c r="Q5574" s="26"/>
      <c r="R5574" s="26"/>
      <c r="S5574" s="26"/>
      <c r="T5574" s="26"/>
    </row>
    <row r="5575" spans="1:20" x14ac:dyDescent="0.25">
      <c r="A5575" s="2" t="s">
        <v>4493</v>
      </c>
      <c r="B5575" s="34"/>
      <c r="C5575" s="36"/>
      <c r="D5575" s="34"/>
      <c r="E5575" s="36"/>
      <c r="F5575" s="10" t="s">
        <v>181</v>
      </c>
      <c r="G5575" s="18" t="s">
        <v>10</v>
      </c>
      <c r="H5575" s="26"/>
      <c r="I5575" s="26"/>
      <c r="J5575" s="26"/>
      <c r="K5575" s="26"/>
      <c r="L5575" s="26"/>
      <c r="M5575" s="26"/>
      <c r="N5575" s="26"/>
      <c r="O5575" s="26">
        <v>38000</v>
      </c>
      <c r="P5575" s="26"/>
      <c r="Q5575" s="26"/>
      <c r="R5575" s="26"/>
      <c r="S5575" s="26"/>
      <c r="T5575" s="26"/>
    </row>
    <row r="5576" spans="1:20" x14ac:dyDescent="0.25">
      <c r="A5576" s="2" t="s">
        <v>4493</v>
      </c>
      <c r="B5576" s="10" t="s">
        <v>2273</v>
      </c>
      <c r="C5576" s="10"/>
      <c r="D5576" s="10"/>
      <c r="E5576" s="10"/>
      <c r="F5576" s="10"/>
      <c r="G5576" s="10"/>
      <c r="H5576" s="27"/>
      <c r="I5576" s="27"/>
      <c r="J5576" s="27"/>
      <c r="K5576" s="27"/>
      <c r="L5576" s="27"/>
      <c r="M5576" s="27"/>
      <c r="N5576" s="27">
        <f>+N5574</f>
        <v>38000</v>
      </c>
      <c r="O5576" s="27">
        <f>+O5575</f>
        <v>38000</v>
      </c>
      <c r="P5576" s="27"/>
      <c r="Q5576" s="27"/>
      <c r="R5576" s="27"/>
      <c r="S5576" s="27"/>
      <c r="T5576" s="27"/>
    </row>
    <row r="5577" spans="1:20" x14ac:dyDescent="0.25">
      <c r="A5577" s="2" t="s">
        <v>4493</v>
      </c>
      <c r="B5577" s="33">
        <v>9179681</v>
      </c>
      <c r="C5577" s="35" t="s">
        <v>177</v>
      </c>
      <c r="D5577" s="33" t="s">
        <v>178</v>
      </c>
      <c r="E5577" s="35" t="s">
        <v>179</v>
      </c>
      <c r="F5577" s="10" t="s">
        <v>13</v>
      </c>
      <c r="G5577" s="18" t="s">
        <v>10</v>
      </c>
      <c r="H5577" s="26"/>
      <c r="I5577" s="26"/>
      <c r="J5577" s="26"/>
      <c r="K5577" s="26"/>
      <c r="L5577" s="26"/>
      <c r="M5577" s="26"/>
      <c r="N5577" s="26">
        <v>19972</v>
      </c>
      <c r="O5577" s="26"/>
      <c r="P5577" s="26"/>
      <c r="Q5577" s="26"/>
      <c r="R5577" s="26"/>
      <c r="S5577" s="26"/>
      <c r="T5577" s="26"/>
    </row>
    <row r="5578" spans="1:20" x14ac:dyDescent="0.25">
      <c r="A5578" s="2" t="s">
        <v>4493</v>
      </c>
      <c r="B5578" s="34"/>
      <c r="C5578" s="36"/>
      <c r="D5578" s="34"/>
      <c r="E5578" s="36"/>
      <c r="F5578" s="10" t="s">
        <v>181</v>
      </c>
      <c r="G5578" s="18" t="s">
        <v>10</v>
      </c>
      <c r="H5578" s="26"/>
      <c r="I5578" s="26"/>
      <c r="J5578" s="26"/>
      <c r="K5578" s="26"/>
      <c r="L5578" s="26"/>
      <c r="M5578" s="26"/>
      <c r="N5578" s="26"/>
      <c r="O5578" s="26">
        <v>19972</v>
      </c>
      <c r="P5578" s="26"/>
      <c r="Q5578" s="26"/>
      <c r="R5578" s="26"/>
      <c r="S5578" s="26"/>
      <c r="T5578" s="26"/>
    </row>
    <row r="5579" spans="1:20" x14ac:dyDescent="0.25">
      <c r="A5579" s="2" t="s">
        <v>4493</v>
      </c>
      <c r="B5579" s="10" t="s">
        <v>2274</v>
      </c>
      <c r="C5579" s="10"/>
      <c r="D5579" s="10"/>
      <c r="E5579" s="10"/>
      <c r="F5579" s="10"/>
      <c r="G5579" s="10"/>
      <c r="H5579" s="27"/>
      <c r="I5579" s="27"/>
      <c r="J5579" s="27"/>
      <c r="K5579" s="27"/>
      <c r="L5579" s="27"/>
      <c r="M5579" s="27"/>
      <c r="N5579" s="27">
        <f>+N5577</f>
        <v>19972</v>
      </c>
      <c r="O5579" s="27">
        <f>+O5578</f>
        <v>19972</v>
      </c>
      <c r="P5579" s="27"/>
      <c r="Q5579" s="27"/>
      <c r="R5579" s="27"/>
      <c r="S5579" s="27"/>
      <c r="T5579" s="27"/>
    </row>
    <row r="5580" spans="1:20" x14ac:dyDescent="0.25">
      <c r="A5580" s="2" t="s">
        <v>4493</v>
      </c>
      <c r="B5580" s="33">
        <v>9259303</v>
      </c>
      <c r="C5580" s="35" t="s">
        <v>122</v>
      </c>
      <c r="D5580" s="33" t="s">
        <v>710</v>
      </c>
      <c r="E5580" s="35" t="s">
        <v>711</v>
      </c>
      <c r="F5580" s="10" t="s">
        <v>44</v>
      </c>
      <c r="G5580" s="18" t="s">
        <v>10</v>
      </c>
      <c r="H5580" s="26"/>
      <c r="I5580" s="26"/>
      <c r="J5580" s="26"/>
      <c r="K5580" s="26"/>
      <c r="L5580" s="26"/>
      <c r="M5580" s="26"/>
      <c r="N5580" s="26">
        <v>6825069</v>
      </c>
      <c r="O5580" s="26"/>
      <c r="P5580" s="26"/>
      <c r="Q5580" s="26"/>
      <c r="R5580" s="26"/>
      <c r="S5580" s="26"/>
      <c r="T5580" s="26"/>
    </row>
    <row r="5581" spans="1:20" x14ac:dyDescent="0.25">
      <c r="A5581" s="2" t="s">
        <v>4493</v>
      </c>
      <c r="B5581" s="37"/>
      <c r="C5581" s="38"/>
      <c r="D5581" s="37"/>
      <c r="E5581" s="38"/>
      <c r="F5581" s="10" t="s">
        <v>46</v>
      </c>
      <c r="G5581" s="18" t="s">
        <v>10</v>
      </c>
      <c r="H5581" s="26"/>
      <c r="I5581" s="26"/>
      <c r="J5581" s="26"/>
      <c r="K5581" s="26"/>
      <c r="L5581" s="26"/>
      <c r="M5581" s="26"/>
      <c r="N5581" s="26">
        <v>220000</v>
      </c>
      <c r="O5581" s="26"/>
      <c r="P5581" s="26"/>
      <c r="Q5581" s="26"/>
      <c r="R5581" s="26"/>
      <c r="S5581" s="26"/>
      <c r="T5581" s="26"/>
    </row>
    <row r="5582" spans="1:20" x14ac:dyDescent="0.25">
      <c r="A5582" s="2" t="s">
        <v>4493</v>
      </c>
      <c r="B5582" s="37"/>
      <c r="C5582" s="38"/>
      <c r="D5582" s="37"/>
      <c r="E5582" s="38"/>
      <c r="F5582" s="10" t="s">
        <v>170</v>
      </c>
      <c r="G5582" s="18" t="s">
        <v>10</v>
      </c>
      <c r="H5582" s="26"/>
      <c r="I5582" s="26"/>
      <c r="J5582" s="26"/>
      <c r="K5582" s="26"/>
      <c r="L5582" s="26"/>
      <c r="M5582" s="26"/>
      <c r="N5582" s="26">
        <v>2255000</v>
      </c>
      <c r="O5582" s="26"/>
      <c r="P5582" s="26"/>
      <c r="Q5582" s="26"/>
      <c r="R5582" s="26"/>
      <c r="S5582" s="26"/>
      <c r="T5582" s="26"/>
    </row>
    <row r="5583" spans="1:20" x14ac:dyDescent="0.25">
      <c r="A5583" s="2" t="s">
        <v>4493</v>
      </c>
      <c r="B5583" s="37"/>
      <c r="C5583" s="38"/>
      <c r="D5583" s="37"/>
      <c r="E5583" s="38"/>
      <c r="F5583" s="10" t="s">
        <v>47</v>
      </c>
      <c r="G5583" s="18" t="s">
        <v>10</v>
      </c>
      <c r="H5583" s="26"/>
      <c r="I5583" s="26"/>
      <c r="J5583" s="26"/>
      <c r="K5583" s="26"/>
      <c r="L5583" s="26"/>
      <c r="M5583" s="26"/>
      <c r="N5583" s="26">
        <v>2094466</v>
      </c>
      <c r="O5583" s="26"/>
      <c r="P5583" s="26"/>
      <c r="Q5583" s="26"/>
      <c r="R5583" s="26"/>
      <c r="S5583" s="26"/>
      <c r="T5583" s="26"/>
    </row>
    <row r="5584" spans="1:20" x14ac:dyDescent="0.25">
      <c r="A5584" s="2" t="s">
        <v>4493</v>
      </c>
      <c r="B5584" s="37"/>
      <c r="C5584" s="38"/>
      <c r="D5584" s="37"/>
      <c r="E5584" s="38"/>
      <c r="F5584" s="10" t="s">
        <v>103</v>
      </c>
      <c r="G5584" s="18" t="s">
        <v>10</v>
      </c>
      <c r="H5584" s="26"/>
      <c r="I5584" s="26"/>
      <c r="J5584" s="26"/>
      <c r="K5584" s="26"/>
      <c r="L5584" s="26"/>
      <c r="M5584" s="26"/>
      <c r="N5584" s="26">
        <v>64941</v>
      </c>
      <c r="O5584" s="26"/>
      <c r="P5584" s="26"/>
      <c r="Q5584" s="26"/>
      <c r="R5584" s="26"/>
      <c r="S5584" s="26"/>
      <c r="T5584" s="26"/>
    </row>
    <row r="5585" spans="1:20" x14ac:dyDescent="0.25">
      <c r="A5585" s="2" t="s">
        <v>4493</v>
      </c>
      <c r="B5585" s="37"/>
      <c r="C5585" s="38"/>
      <c r="D5585" s="37"/>
      <c r="E5585" s="38"/>
      <c r="F5585" s="10" t="s">
        <v>187</v>
      </c>
      <c r="G5585" s="18" t="s">
        <v>10</v>
      </c>
      <c r="H5585" s="26"/>
      <c r="I5585" s="26"/>
      <c r="J5585" s="26"/>
      <c r="K5585" s="26"/>
      <c r="L5585" s="26"/>
      <c r="M5585" s="26"/>
      <c r="N5585" s="26">
        <v>87982</v>
      </c>
      <c r="O5585" s="26"/>
      <c r="P5585" s="26"/>
      <c r="Q5585" s="26"/>
      <c r="R5585" s="26"/>
      <c r="S5585" s="26"/>
      <c r="T5585" s="26"/>
    </row>
    <row r="5586" spans="1:20" x14ac:dyDescent="0.25">
      <c r="A5586" s="2" t="s">
        <v>4493</v>
      </c>
      <c r="B5586" s="37"/>
      <c r="C5586" s="38"/>
      <c r="D5586" s="37"/>
      <c r="E5586" s="38"/>
      <c r="F5586" s="10" t="s">
        <v>53</v>
      </c>
      <c r="G5586" s="18" t="s">
        <v>10</v>
      </c>
      <c r="H5586" s="26"/>
      <c r="I5586" s="26"/>
      <c r="J5586" s="26"/>
      <c r="K5586" s="26"/>
      <c r="L5586" s="26"/>
      <c r="M5586" s="26"/>
      <c r="N5586" s="26">
        <v>131622</v>
      </c>
      <c r="O5586" s="26"/>
      <c r="P5586" s="26"/>
      <c r="Q5586" s="26"/>
      <c r="R5586" s="26"/>
      <c r="S5586" s="26"/>
      <c r="T5586" s="26"/>
    </row>
    <row r="5587" spans="1:20" x14ac:dyDescent="0.25">
      <c r="A5587" s="2" t="s">
        <v>4493</v>
      </c>
      <c r="B5587" s="37"/>
      <c r="C5587" s="38"/>
      <c r="D5587" s="37"/>
      <c r="E5587" s="38"/>
      <c r="F5587" s="10" t="s">
        <v>15</v>
      </c>
      <c r="G5587" s="18" t="s">
        <v>10</v>
      </c>
      <c r="H5587" s="26"/>
      <c r="I5587" s="26"/>
      <c r="J5587" s="26"/>
      <c r="K5587" s="26"/>
      <c r="L5587" s="26"/>
      <c r="M5587" s="26"/>
      <c r="N5587" s="26">
        <v>1288848</v>
      </c>
      <c r="O5587" s="26"/>
      <c r="P5587" s="26"/>
      <c r="Q5587" s="26"/>
      <c r="R5587" s="26"/>
      <c r="S5587" s="26"/>
      <c r="T5587" s="26"/>
    </row>
    <row r="5588" spans="1:20" x14ac:dyDescent="0.25">
      <c r="A5588" s="2" t="s">
        <v>4493</v>
      </c>
      <c r="B5588" s="37"/>
      <c r="C5588" s="38"/>
      <c r="D5588" s="37"/>
      <c r="E5588" s="38"/>
      <c r="F5588" s="10" t="s">
        <v>16</v>
      </c>
      <c r="G5588" s="18" t="s">
        <v>10</v>
      </c>
      <c r="H5588" s="26"/>
      <c r="I5588" s="26"/>
      <c r="J5588" s="26"/>
      <c r="K5588" s="26"/>
      <c r="L5588" s="26"/>
      <c r="M5588" s="26"/>
      <c r="N5588" s="26">
        <v>571610</v>
      </c>
      <c r="O5588" s="26"/>
      <c r="P5588" s="26"/>
      <c r="Q5588" s="26"/>
      <c r="R5588" s="26"/>
      <c r="S5588" s="26"/>
      <c r="T5588" s="26"/>
    </row>
    <row r="5589" spans="1:20" x14ac:dyDescent="0.25">
      <c r="A5589" s="2" t="s">
        <v>4493</v>
      </c>
      <c r="B5589" s="37"/>
      <c r="C5589" s="38"/>
      <c r="D5589" s="37"/>
      <c r="E5589" s="38"/>
      <c r="F5589" s="10" t="s">
        <v>18</v>
      </c>
      <c r="G5589" s="18" t="s">
        <v>10</v>
      </c>
      <c r="H5589" s="26"/>
      <c r="I5589" s="26"/>
      <c r="J5589" s="26"/>
      <c r="K5589" s="26"/>
      <c r="L5589" s="26"/>
      <c r="M5589" s="26"/>
      <c r="N5589" s="26">
        <v>60835</v>
      </c>
      <c r="O5589" s="26"/>
      <c r="P5589" s="26"/>
      <c r="Q5589" s="26"/>
      <c r="R5589" s="26"/>
      <c r="S5589" s="26"/>
      <c r="T5589" s="26"/>
    </row>
    <row r="5590" spans="1:20" x14ac:dyDescent="0.25">
      <c r="A5590" s="2" t="s">
        <v>4493</v>
      </c>
      <c r="B5590" s="37"/>
      <c r="C5590" s="36"/>
      <c r="D5590" s="34"/>
      <c r="E5590" s="36"/>
      <c r="F5590" s="10" t="s">
        <v>188</v>
      </c>
      <c r="G5590" s="18" t="s">
        <v>10</v>
      </c>
      <c r="H5590" s="26"/>
      <c r="I5590" s="26"/>
      <c r="J5590" s="26"/>
      <c r="K5590" s="26"/>
      <c r="L5590" s="26"/>
      <c r="M5590" s="26"/>
      <c r="N5590" s="26">
        <v>137131</v>
      </c>
      <c r="O5590" s="26"/>
      <c r="P5590" s="26"/>
      <c r="Q5590" s="26"/>
      <c r="R5590" s="26"/>
      <c r="S5590" s="26"/>
      <c r="T5590" s="26"/>
    </row>
    <row r="5591" spans="1:20" x14ac:dyDescent="0.25">
      <c r="A5591" s="2" t="s">
        <v>4493</v>
      </c>
      <c r="B5591" s="34"/>
      <c r="C5591" s="18" t="s">
        <v>578</v>
      </c>
      <c r="D5591" s="10" t="s">
        <v>2045</v>
      </c>
      <c r="E5591" s="18" t="s">
        <v>2046</v>
      </c>
      <c r="F5591" s="10" t="s">
        <v>12</v>
      </c>
      <c r="G5591" s="18" t="s">
        <v>10</v>
      </c>
      <c r="H5591" s="26"/>
      <c r="I5591" s="26"/>
      <c r="J5591" s="26"/>
      <c r="K5591" s="26"/>
      <c r="L5591" s="26"/>
      <c r="M5591" s="26"/>
      <c r="N5591" s="26"/>
      <c r="O5591" s="26">
        <v>13737504</v>
      </c>
      <c r="P5591" s="26"/>
      <c r="Q5591" s="26"/>
      <c r="R5591" s="26"/>
      <c r="S5591" s="26"/>
      <c r="T5591" s="26"/>
    </row>
    <row r="5592" spans="1:20" x14ac:dyDescent="0.25">
      <c r="A5592" s="2" t="s">
        <v>4493</v>
      </c>
      <c r="B5592" s="10" t="s">
        <v>2275</v>
      </c>
      <c r="C5592" s="10"/>
      <c r="D5592" s="10"/>
      <c r="E5592" s="10"/>
      <c r="F5592" s="10"/>
      <c r="G5592" s="10"/>
      <c r="H5592" s="27"/>
      <c r="I5592" s="27"/>
      <c r="J5592" s="27"/>
      <c r="K5592" s="27"/>
      <c r="L5592" s="27"/>
      <c r="M5592" s="27"/>
      <c r="N5592" s="27">
        <f>SUM(N5580:N5591)</f>
        <v>13737504</v>
      </c>
      <c r="O5592" s="27">
        <f>SUM(O5580:O5591)</f>
        <v>13737504</v>
      </c>
      <c r="P5592" s="27"/>
      <c r="Q5592" s="27"/>
      <c r="R5592" s="27"/>
      <c r="S5592" s="27"/>
      <c r="T5592" s="27"/>
    </row>
    <row r="5593" spans="1:20" x14ac:dyDescent="0.25">
      <c r="A5593" s="2" t="s">
        <v>4493</v>
      </c>
      <c r="B5593" s="33">
        <v>9259260</v>
      </c>
      <c r="C5593" s="35" t="s">
        <v>98</v>
      </c>
      <c r="D5593" s="33" t="s">
        <v>99</v>
      </c>
      <c r="E5593" s="35" t="s">
        <v>100</v>
      </c>
      <c r="F5593" s="10" t="s">
        <v>44</v>
      </c>
      <c r="G5593" s="18" t="s">
        <v>10</v>
      </c>
      <c r="H5593" s="26"/>
      <c r="I5593" s="26"/>
      <c r="J5593" s="26"/>
      <c r="K5593" s="26"/>
      <c r="L5593" s="26"/>
      <c r="M5593" s="26"/>
      <c r="N5593" s="26">
        <v>1454856</v>
      </c>
      <c r="O5593" s="26"/>
      <c r="P5593" s="26"/>
      <c r="Q5593" s="26"/>
      <c r="R5593" s="26"/>
      <c r="S5593" s="26"/>
      <c r="T5593" s="26"/>
    </row>
    <row r="5594" spans="1:20" x14ac:dyDescent="0.25">
      <c r="A5594" s="2" t="s">
        <v>4493</v>
      </c>
      <c r="B5594" s="37"/>
      <c r="C5594" s="38"/>
      <c r="D5594" s="37"/>
      <c r="E5594" s="38"/>
      <c r="F5594" s="10" t="s">
        <v>101</v>
      </c>
      <c r="G5594" s="18" t="s">
        <v>10</v>
      </c>
      <c r="H5594" s="26"/>
      <c r="I5594" s="26"/>
      <c r="J5594" s="26"/>
      <c r="K5594" s="26"/>
      <c r="L5594" s="26"/>
      <c r="M5594" s="26"/>
      <c r="N5594" s="26">
        <v>125033</v>
      </c>
      <c r="O5594" s="26"/>
      <c r="P5594" s="26"/>
      <c r="Q5594" s="26"/>
      <c r="R5594" s="26"/>
      <c r="S5594" s="26"/>
      <c r="T5594" s="26"/>
    </row>
    <row r="5595" spans="1:20" x14ac:dyDescent="0.25">
      <c r="A5595" s="2" t="s">
        <v>4493</v>
      </c>
      <c r="B5595" s="37"/>
      <c r="C5595" s="38"/>
      <c r="D5595" s="37"/>
      <c r="E5595" s="38"/>
      <c r="F5595" s="10" t="s">
        <v>47</v>
      </c>
      <c r="G5595" s="18" t="s">
        <v>10</v>
      </c>
      <c r="H5595" s="26"/>
      <c r="I5595" s="26"/>
      <c r="J5595" s="26"/>
      <c r="K5595" s="26"/>
      <c r="L5595" s="26"/>
      <c r="M5595" s="26"/>
      <c r="N5595" s="26">
        <v>450972</v>
      </c>
      <c r="O5595" s="26"/>
      <c r="P5595" s="26"/>
      <c r="Q5595" s="26"/>
      <c r="R5595" s="26"/>
      <c r="S5595" s="26"/>
      <c r="T5595" s="26"/>
    </row>
    <row r="5596" spans="1:20" x14ac:dyDescent="0.25">
      <c r="A5596" s="2" t="s">
        <v>4493</v>
      </c>
      <c r="B5596" s="37"/>
      <c r="C5596" s="38"/>
      <c r="D5596" s="37"/>
      <c r="E5596" s="38"/>
      <c r="F5596" s="10" t="s">
        <v>53</v>
      </c>
      <c r="G5596" s="18" t="s">
        <v>10</v>
      </c>
      <c r="H5596" s="26"/>
      <c r="I5596" s="26"/>
      <c r="J5596" s="26"/>
      <c r="K5596" s="26"/>
      <c r="L5596" s="26"/>
      <c r="M5596" s="26"/>
      <c r="N5596" s="26">
        <v>90210</v>
      </c>
      <c r="O5596" s="26"/>
      <c r="P5596" s="26"/>
      <c r="Q5596" s="26"/>
      <c r="R5596" s="26"/>
      <c r="S5596" s="26"/>
      <c r="T5596" s="26"/>
    </row>
    <row r="5597" spans="1:20" x14ac:dyDescent="0.25">
      <c r="A5597" s="2" t="s">
        <v>4493</v>
      </c>
      <c r="B5597" s="37"/>
      <c r="C5597" s="38"/>
      <c r="D5597" s="34"/>
      <c r="E5597" s="36"/>
      <c r="F5597" s="10" t="s">
        <v>66</v>
      </c>
      <c r="G5597" s="18" t="s">
        <v>10</v>
      </c>
      <c r="H5597" s="26"/>
      <c r="I5597" s="26"/>
      <c r="J5597" s="26"/>
      <c r="K5597" s="26"/>
      <c r="L5597" s="26"/>
      <c r="M5597" s="26"/>
      <c r="N5597" s="26">
        <v>504500</v>
      </c>
      <c r="O5597" s="26"/>
      <c r="P5597" s="26"/>
      <c r="Q5597" s="26"/>
      <c r="R5597" s="26"/>
      <c r="S5597" s="26"/>
      <c r="T5597" s="26"/>
    </row>
    <row r="5598" spans="1:20" x14ac:dyDescent="0.25">
      <c r="A5598" s="2" t="s">
        <v>4493</v>
      </c>
      <c r="B5598" s="37"/>
      <c r="C5598" s="38"/>
      <c r="D5598" s="33" t="s">
        <v>248</v>
      </c>
      <c r="E5598" s="35" t="s">
        <v>249</v>
      </c>
      <c r="F5598" s="10" t="s">
        <v>44</v>
      </c>
      <c r="G5598" s="18" t="s">
        <v>10</v>
      </c>
      <c r="H5598" s="26"/>
      <c r="I5598" s="26"/>
      <c r="J5598" s="26"/>
      <c r="K5598" s="26"/>
      <c r="L5598" s="26"/>
      <c r="M5598" s="26"/>
      <c r="N5598" s="26">
        <v>1758682</v>
      </c>
      <c r="O5598" s="26"/>
      <c r="P5598" s="26"/>
      <c r="Q5598" s="26"/>
      <c r="R5598" s="26"/>
      <c r="S5598" s="26"/>
      <c r="T5598" s="26"/>
    </row>
    <row r="5599" spans="1:20" x14ac:dyDescent="0.25">
      <c r="A5599" s="2" t="s">
        <v>4493</v>
      </c>
      <c r="B5599" s="37"/>
      <c r="C5599" s="38"/>
      <c r="D5599" s="37"/>
      <c r="E5599" s="38"/>
      <c r="F5599" s="10" t="s">
        <v>47</v>
      </c>
      <c r="G5599" s="18" t="s">
        <v>10</v>
      </c>
      <c r="H5599" s="26"/>
      <c r="I5599" s="26"/>
      <c r="J5599" s="26"/>
      <c r="K5599" s="26"/>
      <c r="L5599" s="26"/>
      <c r="M5599" s="26"/>
      <c r="N5599" s="26">
        <v>111130</v>
      </c>
      <c r="O5599" s="26"/>
      <c r="P5599" s="26"/>
      <c r="Q5599" s="26"/>
      <c r="R5599" s="26"/>
      <c r="S5599" s="26"/>
      <c r="T5599" s="26"/>
    </row>
    <row r="5600" spans="1:20" x14ac:dyDescent="0.25">
      <c r="A5600" s="2" t="s">
        <v>4493</v>
      </c>
      <c r="B5600" s="37"/>
      <c r="C5600" s="36"/>
      <c r="D5600" s="34"/>
      <c r="E5600" s="36"/>
      <c r="F5600" s="10" t="s">
        <v>24</v>
      </c>
      <c r="G5600" s="18" t="s">
        <v>10</v>
      </c>
      <c r="H5600" s="26"/>
      <c r="I5600" s="26"/>
      <c r="J5600" s="26"/>
      <c r="K5600" s="26"/>
      <c r="L5600" s="26"/>
      <c r="M5600" s="26"/>
      <c r="N5600" s="26">
        <v>595254</v>
      </c>
      <c r="O5600" s="26"/>
      <c r="P5600" s="26"/>
      <c r="Q5600" s="26"/>
      <c r="R5600" s="26"/>
      <c r="S5600" s="26"/>
      <c r="T5600" s="26"/>
    </row>
    <row r="5601" spans="1:20" x14ac:dyDescent="0.25">
      <c r="A5601" s="2" t="s">
        <v>4493</v>
      </c>
      <c r="B5601" s="37"/>
      <c r="C5601" s="35" t="s">
        <v>122</v>
      </c>
      <c r="D5601" s="33" t="s">
        <v>777</v>
      </c>
      <c r="E5601" s="35" t="s">
        <v>778</v>
      </c>
      <c r="F5601" s="10" t="s">
        <v>53</v>
      </c>
      <c r="G5601" s="18" t="s">
        <v>10</v>
      </c>
      <c r="H5601" s="26"/>
      <c r="I5601" s="26"/>
      <c r="J5601" s="26"/>
      <c r="K5601" s="26"/>
      <c r="L5601" s="26"/>
      <c r="M5601" s="26"/>
      <c r="N5601" s="26">
        <v>138934</v>
      </c>
      <c r="O5601" s="26"/>
      <c r="P5601" s="26"/>
      <c r="Q5601" s="26"/>
      <c r="R5601" s="26"/>
      <c r="S5601" s="26"/>
      <c r="T5601" s="26"/>
    </row>
    <row r="5602" spans="1:20" x14ac:dyDescent="0.25">
      <c r="A5602" s="2" t="s">
        <v>4493</v>
      </c>
      <c r="B5602" s="37"/>
      <c r="C5602" s="38"/>
      <c r="D5602" s="37"/>
      <c r="E5602" s="38"/>
      <c r="F5602" s="10" t="s">
        <v>17</v>
      </c>
      <c r="G5602" s="18" t="s">
        <v>10</v>
      </c>
      <c r="H5602" s="26"/>
      <c r="I5602" s="26"/>
      <c r="J5602" s="26"/>
      <c r="K5602" s="26"/>
      <c r="L5602" s="26"/>
      <c r="M5602" s="26"/>
      <c r="N5602" s="26">
        <v>350000</v>
      </c>
      <c r="O5602" s="26"/>
      <c r="P5602" s="26"/>
      <c r="Q5602" s="26"/>
      <c r="R5602" s="26"/>
      <c r="S5602" s="26"/>
      <c r="T5602" s="26"/>
    </row>
    <row r="5603" spans="1:20" x14ac:dyDescent="0.25">
      <c r="A5603" s="2" t="s">
        <v>4493</v>
      </c>
      <c r="B5603" s="37"/>
      <c r="C5603" s="38"/>
      <c r="D5603" s="37"/>
      <c r="E5603" s="38"/>
      <c r="F5603" s="10" t="s">
        <v>18</v>
      </c>
      <c r="G5603" s="18" t="s">
        <v>10</v>
      </c>
      <c r="H5603" s="26"/>
      <c r="I5603" s="26"/>
      <c r="J5603" s="26"/>
      <c r="K5603" s="26"/>
      <c r="L5603" s="26"/>
      <c r="M5603" s="26"/>
      <c r="N5603" s="26">
        <v>734864</v>
      </c>
      <c r="O5603" s="26"/>
      <c r="P5603" s="26"/>
      <c r="Q5603" s="26"/>
      <c r="R5603" s="26"/>
      <c r="S5603" s="26"/>
      <c r="T5603" s="26"/>
    </row>
    <row r="5604" spans="1:20" x14ac:dyDescent="0.25">
      <c r="A5604" s="2" t="s">
        <v>4493</v>
      </c>
      <c r="B5604" s="37"/>
      <c r="C5604" s="36"/>
      <c r="D5604" s="34"/>
      <c r="E5604" s="36"/>
      <c r="F5604" s="10" t="s">
        <v>20</v>
      </c>
      <c r="G5604" s="18" t="s">
        <v>10</v>
      </c>
      <c r="H5604" s="26"/>
      <c r="I5604" s="26"/>
      <c r="J5604" s="26"/>
      <c r="K5604" s="26"/>
      <c r="L5604" s="26"/>
      <c r="M5604" s="26"/>
      <c r="N5604" s="26">
        <v>60000</v>
      </c>
      <c r="O5604" s="26"/>
      <c r="P5604" s="26"/>
      <c r="Q5604" s="26"/>
      <c r="R5604" s="26"/>
      <c r="S5604" s="26"/>
      <c r="T5604" s="26"/>
    </row>
    <row r="5605" spans="1:20" x14ac:dyDescent="0.25">
      <c r="A5605" s="2" t="s">
        <v>4493</v>
      </c>
      <c r="B5605" s="34"/>
      <c r="C5605" s="18" t="s">
        <v>578</v>
      </c>
      <c r="D5605" s="10" t="s">
        <v>2045</v>
      </c>
      <c r="E5605" s="18" t="s">
        <v>2046</v>
      </c>
      <c r="F5605" s="10" t="s">
        <v>12</v>
      </c>
      <c r="G5605" s="18" t="s">
        <v>10</v>
      </c>
      <c r="H5605" s="26"/>
      <c r="I5605" s="26"/>
      <c r="J5605" s="26"/>
      <c r="K5605" s="26"/>
      <c r="L5605" s="26"/>
      <c r="M5605" s="26"/>
      <c r="N5605" s="26"/>
      <c r="O5605" s="26">
        <v>6374435</v>
      </c>
      <c r="P5605" s="26"/>
      <c r="Q5605" s="26"/>
      <c r="R5605" s="26"/>
      <c r="S5605" s="26"/>
      <c r="T5605" s="26"/>
    </row>
    <row r="5606" spans="1:20" x14ac:dyDescent="0.25">
      <c r="A5606" s="2" t="s">
        <v>4493</v>
      </c>
      <c r="B5606" s="10" t="s">
        <v>2276</v>
      </c>
      <c r="C5606" s="10"/>
      <c r="D5606" s="10"/>
      <c r="E5606" s="10"/>
      <c r="F5606" s="10"/>
      <c r="G5606" s="10"/>
      <c r="H5606" s="27"/>
      <c r="I5606" s="27"/>
      <c r="J5606" s="27"/>
      <c r="K5606" s="27"/>
      <c r="L5606" s="27"/>
      <c r="M5606" s="27"/>
      <c r="N5606" s="27">
        <f>SUM(N5593:N5605)</f>
        <v>6374435</v>
      </c>
      <c r="O5606" s="27">
        <f>SUM(O5593:O5605)</f>
        <v>6374435</v>
      </c>
      <c r="P5606" s="27"/>
      <c r="Q5606" s="27"/>
      <c r="R5606" s="27"/>
      <c r="S5606" s="27"/>
      <c r="T5606" s="27"/>
    </row>
    <row r="5607" spans="1:20" x14ac:dyDescent="0.25">
      <c r="A5607" s="2" t="s">
        <v>4493</v>
      </c>
      <c r="B5607" s="33">
        <v>9259125</v>
      </c>
      <c r="C5607" s="18" t="s">
        <v>1482</v>
      </c>
      <c r="D5607" s="10" t="s">
        <v>1483</v>
      </c>
      <c r="E5607" s="18" t="s">
        <v>1484</v>
      </c>
      <c r="F5607" s="10" t="s">
        <v>515</v>
      </c>
      <c r="G5607" s="18" t="s">
        <v>10</v>
      </c>
      <c r="H5607" s="26"/>
      <c r="I5607" s="26"/>
      <c r="J5607" s="26"/>
      <c r="K5607" s="26"/>
      <c r="L5607" s="26"/>
      <c r="M5607" s="26"/>
      <c r="N5607" s="26">
        <v>5752145</v>
      </c>
      <c r="O5607" s="26"/>
      <c r="P5607" s="26"/>
      <c r="Q5607" s="26"/>
      <c r="R5607" s="26"/>
      <c r="S5607" s="26"/>
      <c r="T5607" s="26"/>
    </row>
    <row r="5608" spans="1:20" x14ac:dyDescent="0.25">
      <c r="A5608" s="2" t="s">
        <v>4493</v>
      </c>
      <c r="B5608" s="37"/>
      <c r="C5608" s="35" t="s">
        <v>201</v>
      </c>
      <c r="D5608" s="33" t="s">
        <v>821</v>
      </c>
      <c r="E5608" s="35" t="s">
        <v>822</v>
      </c>
      <c r="F5608" s="10" t="s">
        <v>11</v>
      </c>
      <c r="G5608" s="18" t="s">
        <v>10</v>
      </c>
      <c r="H5608" s="26"/>
      <c r="I5608" s="26"/>
      <c r="J5608" s="26"/>
      <c r="K5608" s="26"/>
      <c r="L5608" s="26"/>
      <c r="M5608" s="26"/>
      <c r="N5608" s="26">
        <v>420000</v>
      </c>
      <c r="O5608" s="26"/>
      <c r="P5608" s="26"/>
      <c r="Q5608" s="26"/>
      <c r="R5608" s="26"/>
      <c r="S5608" s="26"/>
      <c r="T5608" s="26"/>
    </row>
    <row r="5609" spans="1:20" x14ac:dyDescent="0.25">
      <c r="A5609" s="2" t="s">
        <v>4493</v>
      </c>
      <c r="B5609" s="37"/>
      <c r="C5609" s="38"/>
      <c r="D5609" s="37"/>
      <c r="E5609" s="38"/>
      <c r="F5609" s="10" t="s">
        <v>17</v>
      </c>
      <c r="G5609" s="18" t="s">
        <v>10</v>
      </c>
      <c r="H5609" s="26"/>
      <c r="I5609" s="26"/>
      <c r="J5609" s="26"/>
      <c r="K5609" s="26"/>
      <c r="L5609" s="26"/>
      <c r="M5609" s="26"/>
      <c r="N5609" s="26">
        <v>456350</v>
      </c>
      <c r="O5609" s="26"/>
      <c r="P5609" s="26"/>
      <c r="Q5609" s="26"/>
      <c r="R5609" s="26"/>
      <c r="S5609" s="26"/>
      <c r="T5609" s="26"/>
    </row>
    <row r="5610" spans="1:20" x14ac:dyDescent="0.25">
      <c r="A5610" s="2" t="s">
        <v>4493</v>
      </c>
      <c r="B5610" s="37"/>
      <c r="C5610" s="38"/>
      <c r="D5610" s="37"/>
      <c r="E5610" s="38"/>
      <c r="F5610" s="10" t="s">
        <v>18</v>
      </c>
      <c r="G5610" s="18" t="s">
        <v>10</v>
      </c>
      <c r="H5610" s="26"/>
      <c r="I5610" s="26"/>
      <c r="J5610" s="26"/>
      <c r="K5610" s="26"/>
      <c r="L5610" s="26"/>
      <c r="M5610" s="26"/>
      <c r="N5610" s="26">
        <v>404192</v>
      </c>
      <c r="O5610" s="26"/>
      <c r="P5610" s="26"/>
      <c r="Q5610" s="26"/>
      <c r="R5610" s="26"/>
      <c r="S5610" s="26"/>
      <c r="T5610" s="26"/>
    </row>
    <row r="5611" spans="1:20" x14ac:dyDescent="0.25">
      <c r="A5611" s="2" t="s">
        <v>4493</v>
      </c>
      <c r="B5611" s="37"/>
      <c r="C5611" s="38"/>
      <c r="D5611" s="37"/>
      <c r="E5611" s="38"/>
      <c r="F5611" s="10" t="s">
        <v>20</v>
      </c>
      <c r="G5611" s="18" t="s">
        <v>10</v>
      </c>
      <c r="H5611" s="26"/>
      <c r="I5611" s="26"/>
      <c r="J5611" s="26"/>
      <c r="K5611" s="26"/>
      <c r="L5611" s="26"/>
      <c r="M5611" s="26"/>
      <c r="N5611" s="26">
        <v>152894</v>
      </c>
      <c r="O5611" s="26"/>
      <c r="P5611" s="26"/>
      <c r="Q5611" s="26"/>
      <c r="R5611" s="26"/>
      <c r="S5611" s="26"/>
      <c r="T5611" s="26"/>
    </row>
    <row r="5612" spans="1:20" x14ac:dyDescent="0.25">
      <c r="A5612" s="2" t="s">
        <v>4493</v>
      </c>
      <c r="B5612" s="37"/>
      <c r="C5612" s="36"/>
      <c r="D5612" s="34"/>
      <c r="E5612" s="36"/>
      <c r="F5612" s="10" t="s">
        <v>39</v>
      </c>
      <c r="G5612" s="18" t="s">
        <v>10</v>
      </c>
      <c r="H5612" s="26"/>
      <c r="I5612" s="26"/>
      <c r="J5612" s="26"/>
      <c r="K5612" s="26"/>
      <c r="L5612" s="26"/>
      <c r="M5612" s="26"/>
      <c r="N5612" s="26">
        <v>4276246</v>
      </c>
      <c r="O5612" s="26"/>
      <c r="P5612" s="26"/>
      <c r="Q5612" s="26"/>
      <c r="R5612" s="26"/>
      <c r="S5612" s="26"/>
      <c r="T5612" s="26"/>
    </row>
    <row r="5613" spans="1:20" x14ac:dyDescent="0.25">
      <c r="A5613" s="2" t="s">
        <v>4493</v>
      </c>
      <c r="B5613" s="34"/>
      <c r="C5613" s="18" t="s">
        <v>361</v>
      </c>
      <c r="D5613" s="10" t="s">
        <v>2220</v>
      </c>
      <c r="E5613" s="18" t="s">
        <v>2221</v>
      </c>
      <c r="F5613" s="10" t="s">
        <v>138</v>
      </c>
      <c r="G5613" s="18" t="s">
        <v>10</v>
      </c>
      <c r="H5613" s="26"/>
      <c r="I5613" s="26"/>
      <c r="J5613" s="26"/>
      <c r="K5613" s="26"/>
      <c r="L5613" s="26"/>
      <c r="M5613" s="26"/>
      <c r="N5613" s="26"/>
      <c r="O5613" s="26">
        <v>11461827</v>
      </c>
      <c r="P5613" s="26"/>
      <c r="Q5613" s="26"/>
      <c r="R5613" s="26"/>
      <c r="S5613" s="26"/>
      <c r="T5613" s="26"/>
    </row>
    <row r="5614" spans="1:20" x14ac:dyDescent="0.25">
      <c r="A5614" s="2" t="s">
        <v>4493</v>
      </c>
      <c r="B5614" s="10" t="s">
        <v>2277</v>
      </c>
      <c r="C5614" s="10"/>
      <c r="D5614" s="10"/>
      <c r="E5614" s="10"/>
      <c r="F5614" s="10"/>
      <c r="G5614" s="10"/>
      <c r="H5614" s="27"/>
      <c r="I5614" s="27"/>
      <c r="J5614" s="27"/>
      <c r="K5614" s="27"/>
      <c r="L5614" s="27"/>
      <c r="M5614" s="27"/>
      <c r="N5614" s="27">
        <f>SUM(N5607:N5613)</f>
        <v>11461827</v>
      </c>
      <c r="O5614" s="27">
        <f>SUM(O5607:O5613)</f>
        <v>11461827</v>
      </c>
      <c r="P5614" s="27"/>
      <c r="Q5614" s="27"/>
      <c r="R5614" s="27"/>
      <c r="S5614" s="27"/>
      <c r="T5614" s="27"/>
    </row>
    <row r="5615" spans="1:20" x14ac:dyDescent="0.25">
      <c r="A5615" s="2" t="s">
        <v>4493</v>
      </c>
      <c r="B5615" s="33">
        <v>9259191</v>
      </c>
      <c r="C5615" s="18" t="s">
        <v>93</v>
      </c>
      <c r="D5615" s="10" t="s">
        <v>2209</v>
      </c>
      <c r="E5615" s="18" t="s">
        <v>2210</v>
      </c>
      <c r="F5615" s="10" t="s">
        <v>96</v>
      </c>
      <c r="G5615" s="18" t="s">
        <v>10</v>
      </c>
      <c r="H5615" s="26"/>
      <c r="I5615" s="26"/>
      <c r="J5615" s="26"/>
      <c r="K5615" s="26"/>
      <c r="L5615" s="26"/>
      <c r="M5615" s="26"/>
      <c r="N5615" s="26"/>
      <c r="O5615" s="26">
        <v>1103096</v>
      </c>
      <c r="P5615" s="26"/>
      <c r="Q5615" s="26"/>
      <c r="R5615" s="26"/>
      <c r="S5615" s="26"/>
      <c r="T5615" s="26"/>
    </row>
    <row r="5616" spans="1:20" x14ac:dyDescent="0.25">
      <c r="A5616" s="2" t="s">
        <v>4493</v>
      </c>
      <c r="B5616" s="37"/>
      <c r="C5616" s="35" t="s">
        <v>310</v>
      </c>
      <c r="D5616" s="33" t="s">
        <v>311</v>
      </c>
      <c r="E5616" s="35" t="s">
        <v>312</v>
      </c>
      <c r="F5616" s="10" t="s">
        <v>44</v>
      </c>
      <c r="G5616" s="18" t="s">
        <v>10</v>
      </c>
      <c r="H5616" s="26"/>
      <c r="I5616" s="26"/>
      <c r="J5616" s="26"/>
      <c r="K5616" s="26"/>
      <c r="L5616" s="26"/>
      <c r="M5616" s="26"/>
      <c r="N5616" s="26">
        <v>93994</v>
      </c>
      <c r="O5616" s="26"/>
      <c r="P5616" s="26"/>
      <c r="Q5616" s="26"/>
      <c r="R5616" s="26"/>
      <c r="S5616" s="26"/>
      <c r="T5616" s="26"/>
    </row>
    <row r="5617" spans="1:20" x14ac:dyDescent="0.25">
      <c r="A5617" s="2" t="s">
        <v>4493</v>
      </c>
      <c r="B5617" s="37"/>
      <c r="C5617" s="38"/>
      <c r="D5617" s="37"/>
      <c r="E5617" s="38"/>
      <c r="F5617" s="10" t="s">
        <v>37</v>
      </c>
      <c r="G5617" s="18" t="s">
        <v>10</v>
      </c>
      <c r="H5617" s="26"/>
      <c r="I5617" s="26"/>
      <c r="J5617" s="26"/>
      <c r="K5617" s="26"/>
      <c r="L5617" s="26"/>
      <c r="M5617" s="26"/>
      <c r="N5617" s="26">
        <v>200000</v>
      </c>
      <c r="O5617" s="26"/>
      <c r="P5617" s="26"/>
      <c r="Q5617" s="26"/>
      <c r="R5617" s="26"/>
      <c r="S5617" s="26"/>
      <c r="T5617" s="26"/>
    </row>
    <row r="5618" spans="1:20" x14ac:dyDescent="0.25">
      <c r="A5618" s="2" t="s">
        <v>4493</v>
      </c>
      <c r="B5618" s="37"/>
      <c r="C5618" s="38"/>
      <c r="D5618" s="37"/>
      <c r="E5618" s="38"/>
      <c r="F5618" s="10" t="s">
        <v>47</v>
      </c>
      <c r="G5618" s="18" t="s">
        <v>10</v>
      </c>
      <c r="H5618" s="26"/>
      <c r="I5618" s="26"/>
      <c r="J5618" s="26"/>
      <c r="K5618" s="26"/>
      <c r="L5618" s="26"/>
      <c r="M5618" s="26"/>
      <c r="N5618" s="26">
        <v>143562</v>
      </c>
      <c r="O5618" s="26"/>
      <c r="P5618" s="26"/>
      <c r="Q5618" s="26"/>
      <c r="R5618" s="26"/>
      <c r="S5618" s="26"/>
      <c r="T5618" s="26"/>
    </row>
    <row r="5619" spans="1:20" x14ac:dyDescent="0.25">
      <c r="A5619" s="2" t="s">
        <v>4493</v>
      </c>
      <c r="B5619" s="34"/>
      <c r="C5619" s="36"/>
      <c r="D5619" s="34"/>
      <c r="E5619" s="36"/>
      <c r="F5619" s="10" t="s">
        <v>18</v>
      </c>
      <c r="G5619" s="18" t="s">
        <v>10</v>
      </c>
      <c r="H5619" s="26"/>
      <c r="I5619" s="26"/>
      <c r="J5619" s="26"/>
      <c r="K5619" s="26"/>
      <c r="L5619" s="26"/>
      <c r="M5619" s="26"/>
      <c r="N5619" s="26">
        <v>665540</v>
      </c>
      <c r="O5619" s="26"/>
      <c r="P5619" s="26"/>
      <c r="Q5619" s="26"/>
      <c r="R5619" s="26"/>
      <c r="S5619" s="26"/>
      <c r="T5619" s="26"/>
    </row>
    <row r="5620" spans="1:20" x14ac:dyDescent="0.25">
      <c r="A5620" s="2" t="s">
        <v>4493</v>
      </c>
      <c r="B5620" s="10" t="s">
        <v>2278</v>
      </c>
      <c r="C5620" s="10"/>
      <c r="D5620" s="10"/>
      <c r="E5620" s="10"/>
      <c r="F5620" s="10"/>
      <c r="G5620" s="10"/>
      <c r="H5620" s="27"/>
      <c r="I5620" s="27"/>
      <c r="J5620" s="27"/>
      <c r="K5620" s="27"/>
      <c r="L5620" s="27"/>
      <c r="M5620" s="27"/>
      <c r="N5620" s="27">
        <f>SUM(N5615:N5619)</f>
        <v>1103096</v>
      </c>
      <c r="O5620" s="27">
        <f>SUM(O5615:O5619)</f>
        <v>1103096</v>
      </c>
      <c r="P5620" s="27"/>
      <c r="Q5620" s="27"/>
      <c r="R5620" s="27"/>
      <c r="S5620" s="27"/>
      <c r="T5620" s="27"/>
    </row>
    <row r="5621" spans="1:20" x14ac:dyDescent="0.25">
      <c r="A5621" s="2" t="s">
        <v>4493</v>
      </c>
      <c r="B5621" s="33">
        <v>9260839</v>
      </c>
      <c r="C5621" s="35" t="s">
        <v>88</v>
      </c>
      <c r="D5621" s="33" t="s">
        <v>1133</v>
      </c>
      <c r="E5621" s="35" t="s">
        <v>1134</v>
      </c>
      <c r="F5621" s="10" t="s">
        <v>44</v>
      </c>
      <c r="G5621" s="18" t="s">
        <v>10</v>
      </c>
      <c r="H5621" s="26"/>
      <c r="I5621" s="26"/>
      <c r="J5621" s="26"/>
      <c r="K5621" s="26"/>
      <c r="L5621" s="26"/>
      <c r="M5621" s="26"/>
      <c r="N5621" s="26">
        <v>3165360</v>
      </c>
      <c r="O5621" s="26"/>
      <c r="P5621" s="26"/>
      <c r="Q5621" s="26"/>
      <c r="R5621" s="26"/>
      <c r="S5621" s="26"/>
      <c r="T5621" s="26"/>
    </row>
    <row r="5622" spans="1:20" x14ac:dyDescent="0.25">
      <c r="A5622" s="2" t="s">
        <v>4493</v>
      </c>
      <c r="B5622" s="37"/>
      <c r="C5622" s="38"/>
      <c r="D5622" s="37"/>
      <c r="E5622" s="38"/>
      <c r="F5622" s="10" t="s">
        <v>47</v>
      </c>
      <c r="G5622" s="18" t="s">
        <v>10</v>
      </c>
      <c r="H5622" s="26"/>
      <c r="I5622" s="26"/>
      <c r="J5622" s="26"/>
      <c r="K5622" s="26"/>
      <c r="L5622" s="26"/>
      <c r="M5622" s="26"/>
      <c r="N5622" s="26">
        <v>474804</v>
      </c>
      <c r="O5622" s="26"/>
      <c r="P5622" s="26"/>
      <c r="Q5622" s="26"/>
      <c r="R5622" s="26"/>
      <c r="S5622" s="26"/>
      <c r="T5622" s="26"/>
    </row>
    <row r="5623" spans="1:20" x14ac:dyDescent="0.25">
      <c r="A5623" s="2" t="s">
        <v>4493</v>
      </c>
      <c r="B5623" s="37"/>
      <c r="C5623" s="38"/>
      <c r="D5623" s="37"/>
      <c r="E5623" s="38"/>
      <c r="F5623" s="10" t="s">
        <v>13</v>
      </c>
      <c r="G5623" s="18" t="s">
        <v>10</v>
      </c>
      <c r="H5623" s="26"/>
      <c r="I5623" s="26"/>
      <c r="J5623" s="26"/>
      <c r="K5623" s="26"/>
      <c r="L5623" s="26"/>
      <c r="M5623" s="26"/>
      <c r="N5623" s="26">
        <v>109986</v>
      </c>
      <c r="O5623" s="26"/>
      <c r="P5623" s="26"/>
      <c r="Q5623" s="26"/>
      <c r="R5623" s="26"/>
      <c r="S5623" s="26"/>
      <c r="T5623" s="26"/>
    </row>
    <row r="5624" spans="1:20" x14ac:dyDescent="0.25">
      <c r="A5624" s="2" t="s">
        <v>4493</v>
      </c>
      <c r="B5624" s="37"/>
      <c r="C5624" s="38"/>
      <c r="D5624" s="37"/>
      <c r="E5624" s="38"/>
      <c r="F5624" s="10" t="s">
        <v>14</v>
      </c>
      <c r="G5624" s="18" t="s">
        <v>10</v>
      </c>
      <c r="H5624" s="26"/>
      <c r="I5624" s="26"/>
      <c r="J5624" s="26"/>
      <c r="K5624" s="26"/>
      <c r="L5624" s="26"/>
      <c r="M5624" s="26"/>
      <c r="N5624" s="26">
        <v>113336</v>
      </c>
      <c r="O5624" s="26"/>
      <c r="P5624" s="26"/>
      <c r="Q5624" s="26"/>
      <c r="R5624" s="26"/>
      <c r="S5624" s="26"/>
      <c r="T5624" s="26"/>
    </row>
    <row r="5625" spans="1:20" x14ac:dyDescent="0.25">
      <c r="A5625" s="2" t="s">
        <v>4493</v>
      </c>
      <c r="B5625" s="37"/>
      <c r="C5625" s="38"/>
      <c r="D5625" s="37"/>
      <c r="E5625" s="38"/>
      <c r="F5625" s="10" t="s">
        <v>17</v>
      </c>
      <c r="G5625" s="18" t="s">
        <v>10</v>
      </c>
      <c r="H5625" s="26"/>
      <c r="I5625" s="26"/>
      <c r="J5625" s="26"/>
      <c r="K5625" s="26"/>
      <c r="L5625" s="26"/>
      <c r="M5625" s="26"/>
      <c r="N5625" s="26">
        <v>382850</v>
      </c>
      <c r="O5625" s="26"/>
      <c r="P5625" s="26"/>
      <c r="Q5625" s="26"/>
      <c r="R5625" s="26"/>
      <c r="S5625" s="26"/>
      <c r="T5625" s="26"/>
    </row>
    <row r="5626" spans="1:20" x14ac:dyDescent="0.25">
      <c r="A5626" s="2" t="s">
        <v>4493</v>
      </c>
      <c r="B5626" s="37"/>
      <c r="C5626" s="38"/>
      <c r="D5626" s="37"/>
      <c r="E5626" s="38"/>
      <c r="F5626" s="10" t="s">
        <v>18</v>
      </c>
      <c r="G5626" s="18" t="s">
        <v>10</v>
      </c>
      <c r="H5626" s="26"/>
      <c r="I5626" s="26"/>
      <c r="J5626" s="26"/>
      <c r="K5626" s="26"/>
      <c r="L5626" s="26"/>
      <c r="M5626" s="26"/>
      <c r="N5626" s="26">
        <v>556695</v>
      </c>
      <c r="O5626" s="26"/>
      <c r="P5626" s="26"/>
      <c r="Q5626" s="26"/>
      <c r="R5626" s="26"/>
      <c r="S5626" s="26"/>
      <c r="T5626" s="26"/>
    </row>
    <row r="5627" spans="1:20" x14ac:dyDescent="0.25">
      <c r="A5627" s="2" t="s">
        <v>4493</v>
      </c>
      <c r="B5627" s="37"/>
      <c r="C5627" s="38"/>
      <c r="D5627" s="37"/>
      <c r="E5627" s="38"/>
      <c r="F5627" s="10" t="s">
        <v>20</v>
      </c>
      <c r="G5627" s="18" t="s">
        <v>10</v>
      </c>
      <c r="H5627" s="26"/>
      <c r="I5627" s="26"/>
      <c r="J5627" s="26"/>
      <c r="K5627" s="26"/>
      <c r="L5627" s="26"/>
      <c r="M5627" s="26"/>
      <c r="N5627" s="26">
        <v>296900</v>
      </c>
      <c r="O5627" s="26"/>
      <c r="P5627" s="26"/>
      <c r="Q5627" s="26"/>
      <c r="R5627" s="26"/>
      <c r="S5627" s="26"/>
      <c r="T5627" s="26"/>
    </row>
    <row r="5628" spans="1:20" x14ac:dyDescent="0.25">
      <c r="A5628" s="2" t="s">
        <v>4493</v>
      </c>
      <c r="B5628" s="37"/>
      <c r="C5628" s="38"/>
      <c r="D5628" s="37"/>
      <c r="E5628" s="38"/>
      <c r="F5628" s="10" t="s">
        <v>180</v>
      </c>
      <c r="G5628" s="18" t="s">
        <v>10</v>
      </c>
      <c r="H5628" s="26"/>
      <c r="I5628" s="26"/>
      <c r="J5628" s="26"/>
      <c r="K5628" s="26"/>
      <c r="L5628" s="26"/>
      <c r="M5628" s="26"/>
      <c r="N5628" s="26">
        <v>1456603</v>
      </c>
      <c r="O5628" s="26"/>
      <c r="P5628" s="26"/>
      <c r="Q5628" s="26"/>
      <c r="R5628" s="26"/>
      <c r="S5628" s="26"/>
      <c r="T5628" s="26"/>
    </row>
    <row r="5629" spans="1:20" x14ac:dyDescent="0.25">
      <c r="A5629" s="2" t="s">
        <v>4493</v>
      </c>
      <c r="B5629" s="37"/>
      <c r="C5629" s="36"/>
      <c r="D5629" s="34"/>
      <c r="E5629" s="36"/>
      <c r="F5629" s="10" t="s">
        <v>24</v>
      </c>
      <c r="G5629" s="18" t="s">
        <v>10</v>
      </c>
      <c r="H5629" s="26"/>
      <c r="I5629" s="26"/>
      <c r="J5629" s="26"/>
      <c r="K5629" s="26"/>
      <c r="L5629" s="26"/>
      <c r="M5629" s="26"/>
      <c r="N5629" s="26">
        <v>677080</v>
      </c>
      <c r="O5629" s="26"/>
      <c r="P5629" s="26"/>
      <c r="Q5629" s="26"/>
      <c r="R5629" s="26"/>
      <c r="S5629" s="26"/>
      <c r="T5629" s="26"/>
    </row>
    <row r="5630" spans="1:20" x14ac:dyDescent="0.25">
      <c r="A5630" s="2" t="s">
        <v>4493</v>
      </c>
      <c r="B5630" s="34"/>
      <c r="C5630" s="18" t="s">
        <v>361</v>
      </c>
      <c r="D5630" s="10" t="s">
        <v>2247</v>
      </c>
      <c r="E5630" s="18" t="s">
        <v>2248</v>
      </c>
      <c r="F5630" s="10" t="s">
        <v>138</v>
      </c>
      <c r="G5630" s="18" t="s">
        <v>10</v>
      </c>
      <c r="H5630" s="26"/>
      <c r="I5630" s="26"/>
      <c r="J5630" s="26"/>
      <c r="K5630" s="26"/>
      <c r="L5630" s="26"/>
      <c r="M5630" s="26"/>
      <c r="N5630" s="26"/>
      <c r="O5630" s="26">
        <v>7233614</v>
      </c>
      <c r="P5630" s="26"/>
      <c r="Q5630" s="26"/>
      <c r="R5630" s="26"/>
      <c r="S5630" s="26"/>
      <c r="T5630" s="26"/>
    </row>
    <row r="5631" spans="1:20" x14ac:dyDescent="0.25">
      <c r="A5631" s="2" t="s">
        <v>4493</v>
      </c>
      <c r="B5631" s="10" t="s">
        <v>2279</v>
      </c>
      <c r="C5631" s="10"/>
      <c r="D5631" s="10"/>
      <c r="E5631" s="10"/>
      <c r="F5631" s="10"/>
      <c r="G5631" s="10"/>
      <c r="H5631" s="27"/>
      <c r="I5631" s="27"/>
      <c r="J5631" s="27"/>
      <c r="K5631" s="27"/>
      <c r="L5631" s="27"/>
      <c r="M5631" s="27"/>
      <c r="N5631" s="27">
        <f>SUM(N5621:N5630)</f>
        <v>7233614</v>
      </c>
      <c r="O5631" s="27">
        <f>SUM(O5621:O5630)</f>
        <v>7233614</v>
      </c>
      <c r="P5631" s="27"/>
      <c r="Q5631" s="27"/>
      <c r="R5631" s="27"/>
      <c r="S5631" s="27"/>
      <c r="T5631" s="27"/>
    </row>
    <row r="5632" spans="1:20" x14ac:dyDescent="0.25">
      <c r="A5632" s="2" t="s">
        <v>4493</v>
      </c>
      <c r="B5632" s="33">
        <v>9259285</v>
      </c>
      <c r="C5632" s="35" t="s">
        <v>288</v>
      </c>
      <c r="D5632" s="33" t="s">
        <v>2114</v>
      </c>
      <c r="E5632" s="35" t="s">
        <v>2115</v>
      </c>
      <c r="F5632" s="10" t="s">
        <v>37</v>
      </c>
      <c r="G5632" s="18" t="s">
        <v>10</v>
      </c>
      <c r="H5632" s="26"/>
      <c r="I5632" s="26"/>
      <c r="J5632" s="26"/>
      <c r="K5632" s="26"/>
      <c r="L5632" s="26"/>
      <c r="M5632" s="26"/>
      <c r="N5632" s="26">
        <v>110000</v>
      </c>
      <c r="O5632" s="26"/>
      <c r="P5632" s="26"/>
      <c r="Q5632" s="26"/>
      <c r="R5632" s="26"/>
      <c r="S5632" s="26"/>
      <c r="T5632" s="26"/>
    </row>
    <row r="5633" spans="1:20" x14ac:dyDescent="0.25">
      <c r="A5633" s="2" t="s">
        <v>4493</v>
      </c>
      <c r="B5633" s="37"/>
      <c r="C5633" s="38"/>
      <c r="D5633" s="37"/>
      <c r="E5633" s="38"/>
      <c r="F5633" s="10" t="s">
        <v>9</v>
      </c>
      <c r="G5633" s="18" t="s">
        <v>10</v>
      </c>
      <c r="H5633" s="26"/>
      <c r="I5633" s="26"/>
      <c r="J5633" s="26"/>
      <c r="K5633" s="26"/>
      <c r="L5633" s="26"/>
      <c r="M5633" s="26"/>
      <c r="N5633" s="26">
        <v>131999</v>
      </c>
      <c r="O5633" s="26"/>
      <c r="P5633" s="26"/>
      <c r="Q5633" s="26"/>
      <c r="R5633" s="26"/>
      <c r="S5633" s="26"/>
      <c r="T5633" s="26"/>
    </row>
    <row r="5634" spans="1:20" x14ac:dyDescent="0.25">
      <c r="A5634" s="2" t="s">
        <v>4493</v>
      </c>
      <c r="B5634" s="37"/>
      <c r="C5634" s="38"/>
      <c r="D5634" s="37"/>
      <c r="E5634" s="38"/>
      <c r="F5634" s="10" t="s">
        <v>102</v>
      </c>
      <c r="G5634" s="18" t="s">
        <v>10</v>
      </c>
      <c r="H5634" s="26"/>
      <c r="I5634" s="26"/>
      <c r="J5634" s="26"/>
      <c r="K5634" s="26"/>
      <c r="L5634" s="26"/>
      <c r="M5634" s="26"/>
      <c r="N5634" s="26">
        <v>20000</v>
      </c>
      <c r="O5634" s="26"/>
      <c r="P5634" s="26"/>
      <c r="Q5634" s="26"/>
      <c r="R5634" s="26"/>
      <c r="S5634" s="26"/>
      <c r="T5634" s="26"/>
    </row>
    <row r="5635" spans="1:20" x14ac:dyDescent="0.25">
      <c r="A5635" s="2" t="s">
        <v>4493</v>
      </c>
      <c r="B5635" s="37"/>
      <c r="C5635" s="38"/>
      <c r="D5635" s="37"/>
      <c r="E5635" s="38"/>
      <c r="F5635" s="10" t="s">
        <v>53</v>
      </c>
      <c r="G5635" s="18" t="s">
        <v>10</v>
      </c>
      <c r="H5635" s="26"/>
      <c r="I5635" s="26"/>
      <c r="J5635" s="26"/>
      <c r="K5635" s="26"/>
      <c r="L5635" s="26"/>
      <c r="M5635" s="26"/>
      <c r="N5635" s="26">
        <v>135000</v>
      </c>
      <c r="O5635" s="26"/>
      <c r="P5635" s="26"/>
      <c r="Q5635" s="26"/>
      <c r="R5635" s="26"/>
      <c r="S5635" s="26"/>
      <c r="T5635" s="26"/>
    </row>
    <row r="5636" spans="1:20" x14ac:dyDescent="0.25">
      <c r="A5636" s="2" t="s">
        <v>4493</v>
      </c>
      <c r="B5636" s="37"/>
      <c r="C5636" s="38"/>
      <c r="D5636" s="37"/>
      <c r="E5636" s="38"/>
      <c r="F5636" s="10" t="s">
        <v>13</v>
      </c>
      <c r="G5636" s="18" t="s">
        <v>10</v>
      </c>
      <c r="H5636" s="26"/>
      <c r="I5636" s="26"/>
      <c r="J5636" s="26"/>
      <c r="K5636" s="26"/>
      <c r="L5636" s="26"/>
      <c r="M5636" s="26"/>
      <c r="N5636" s="26">
        <v>115200</v>
      </c>
      <c r="O5636" s="26"/>
      <c r="P5636" s="26"/>
      <c r="Q5636" s="26"/>
      <c r="R5636" s="26"/>
      <c r="S5636" s="26"/>
      <c r="T5636" s="26"/>
    </row>
    <row r="5637" spans="1:20" x14ac:dyDescent="0.25">
      <c r="A5637" s="2" t="s">
        <v>4493</v>
      </c>
      <c r="B5637" s="37"/>
      <c r="C5637" s="38"/>
      <c r="D5637" s="37"/>
      <c r="E5637" s="38"/>
      <c r="F5637" s="10" t="s">
        <v>14</v>
      </c>
      <c r="G5637" s="18" t="s">
        <v>10</v>
      </c>
      <c r="H5637" s="26"/>
      <c r="I5637" s="26"/>
      <c r="J5637" s="26"/>
      <c r="K5637" s="26"/>
      <c r="L5637" s="26"/>
      <c r="M5637" s="26"/>
      <c r="N5637" s="26">
        <v>198000</v>
      </c>
      <c r="O5637" s="26"/>
      <c r="P5637" s="26"/>
      <c r="Q5637" s="26"/>
      <c r="R5637" s="26"/>
      <c r="S5637" s="26"/>
      <c r="T5637" s="26"/>
    </row>
    <row r="5638" spans="1:20" x14ac:dyDescent="0.25">
      <c r="A5638" s="2" t="s">
        <v>4493</v>
      </c>
      <c r="B5638" s="37"/>
      <c r="C5638" s="38"/>
      <c r="D5638" s="37"/>
      <c r="E5638" s="38"/>
      <c r="F5638" s="10" t="s">
        <v>18</v>
      </c>
      <c r="G5638" s="18" t="s">
        <v>10</v>
      </c>
      <c r="H5638" s="26"/>
      <c r="I5638" s="26"/>
      <c r="J5638" s="26"/>
      <c r="K5638" s="26"/>
      <c r="L5638" s="26"/>
      <c r="M5638" s="26"/>
      <c r="N5638" s="26">
        <v>150260</v>
      </c>
      <c r="O5638" s="26"/>
      <c r="P5638" s="26"/>
      <c r="Q5638" s="26"/>
      <c r="R5638" s="26"/>
      <c r="S5638" s="26"/>
      <c r="T5638" s="26"/>
    </row>
    <row r="5639" spans="1:20" x14ac:dyDescent="0.25">
      <c r="A5639" s="2" t="s">
        <v>4493</v>
      </c>
      <c r="B5639" s="37"/>
      <c r="C5639" s="38"/>
      <c r="D5639" s="37"/>
      <c r="E5639" s="38"/>
      <c r="F5639" s="10" t="s">
        <v>20</v>
      </c>
      <c r="G5639" s="18" t="s">
        <v>10</v>
      </c>
      <c r="H5639" s="26"/>
      <c r="I5639" s="26"/>
      <c r="J5639" s="26"/>
      <c r="K5639" s="26"/>
      <c r="L5639" s="26"/>
      <c r="M5639" s="26"/>
      <c r="N5639" s="26">
        <v>755000</v>
      </c>
      <c r="O5639" s="26"/>
      <c r="P5639" s="26"/>
      <c r="Q5639" s="26"/>
      <c r="R5639" s="26"/>
      <c r="S5639" s="26"/>
      <c r="T5639" s="26"/>
    </row>
    <row r="5640" spans="1:20" x14ac:dyDescent="0.25">
      <c r="A5640" s="2" t="s">
        <v>4493</v>
      </c>
      <c r="B5640" s="37"/>
      <c r="C5640" s="38"/>
      <c r="D5640" s="37"/>
      <c r="E5640" s="38"/>
      <c r="F5640" s="10" t="s">
        <v>22</v>
      </c>
      <c r="G5640" s="18" t="s">
        <v>10</v>
      </c>
      <c r="H5640" s="26"/>
      <c r="I5640" s="26"/>
      <c r="J5640" s="26"/>
      <c r="K5640" s="26"/>
      <c r="L5640" s="26"/>
      <c r="M5640" s="26"/>
      <c r="N5640" s="26">
        <v>189464</v>
      </c>
      <c r="O5640" s="26"/>
      <c r="P5640" s="26"/>
      <c r="Q5640" s="26"/>
      <c r="R5640" s="26"/>
      <c r="S5640" s="26"/>
      <c r="T5640" s="26"/>
    </row>
    <row r="5641" spans="1:20" x14ac:dyDescent="0.25">
      <c r="A5641" s="2" t="s">
        <v>4493</v>
      </c>
      <c r="B5641" s="37"/>
      <c r="C5641" s="36"/>
      <c r="D5641" s="34"/>
      <c r="E5641" s="36"/>
      <c r="F5641" s="10" t="s">
        <v>24</v>
      </c>
      <c r="G5641" s="18" t="s">
        <v>10</v>
      </c>
      <c r="H5641" s="26"/>
      <c r="I5641" s="26"/>
      <c r="J5641" s="26"/>
      <c r="K5641" s="26"/>
      <c r="L5641" s="26"/>
      <c r="M5641" s="26"/>
      <c r="N5641" s="26">
        <v>500000</v>
      </c>
      <c r="O5641" s="26"/>
      <c r="P5641" s="26"/>
      <c r="Q5641" s="26"/>
      <c r="R5641" s="26"/>
      <c r="S5641" s="26"/>
      <c r="T5641" s="26"/>
    </row>
    <row r="5642" spans="1:20" x14ac:dyDescent="0.25">
      <c r="A5642" s="2" t="s">
        <v>4493</v>
      </c>
      <c r="B5642" s="34"/>
      <c r="C5642" s="18" t="s">
        <v>578</v>
      </c>
      <c r="D5642" s="10" t="s">
        <v>2045</v>
      </c>
      <c r="E5642" s="18" t="s">
        <v>2046</v>
      </c>
      <c r="F5642" s="10" t="s">
        <v>12</v>
      </c>
      <c r="G5642" s="18" t="s">
        <v>10</v>
      </c>
      <c r="H5642" s="26"/>
      <c r="I5642" s="26"/>
      <c r="J5642" s="26"/>
      <c r="K5642" s="26"/>
      <c r="L5642" s="26"/>
      <c r="M5642" s="26"/>
      <c r="N5642" s="26"/>
      <c r="O5642" s="26">
        <v>2304923</v>
      </c>
      <c r="P5642" s="26"/>
      <c r="Q5642" s="26"/>
      <c r="R5642" s="26"/>
      <c r="S5642" s="26"/>
      <c r="T5642" s="26"/>
    </row>
    <row r="5643" spans="1:20" x14ac:dyDescent="0.25">
      <c r="A5643" s="2" t="s">
        <v>4493</v>
      </c>
      <c r="B5643" s="10" t="s">
        <v>2280</v>
      </c>
      <c r="C5643" s="10"/>
      <c r="D5643" s="10"/>
      <c r="E5643" s="10"/>
      <c r="F5643" s="10"/>
      <c r="G5643" s="10"/>
      <c r="H5643" s="27"/>
      <c r="I5643" s="27"/>
      <c r="J5643" s="27"/>
      <c r="K5643" s="27"/>
      <c r="L5643" s="27"/>
      <c r="M5643" s="27"/>
      <c r="N5643" s="27">
        <f>SUM(N5632:N5642)</f>
        <v>2304923</v>
      </c>
      <c r="O5643" s="27">
        <f>SUM(O5632:O5642)</f>
        <v>2304923</v>
      </c>
      <c r="P5643" s="27"/>
      <c r="Q5643" s="27"/>
      <c r="R5643" s="27"/>
      <c r="S5643" s="27"/>
      <c r="T5643" s="27"/>
    </row>
    <row r="5644" spans="1:20" x14ac:dyDescent="0.25">
      <c r="A5644" s="2" t="s">
        <v>4493</v>
      </c>
      <c r="B5644" s="33">
        <v>9259258</v>
      </c>
      <c r="C5644" s="35" t="s">
        <v>41</v>
      </c>
      <c r="D5644" s="33" t="s">
        <v>707</v>
      </c>
      <c r="E5644" s="18" t="s">
        <v>708</v>
      </c>
      <c r="F5644" s="10" t="s">
        <v>13</v>
      </c>
      <c r="G5644" s="18" t="s">
        <v>10</v>
      </c>
      <c r="H5644" s="26"/>
      <c r="I5644" s="26"/>
      <c r="J5644" s="26"/>
      <c r="K5644" s="26"/>
      <c r="L5644" s="26"/>
      <c r="M5644" s="26"/>
      <c r="N5644" s="26">
        <v>197411</v>
      </c>
      <c r="O5644" s="26"/>
      <c r="P5644" s="26"/>
      <c r="Q5644" s="26"/>
      <c r="R5644" s="26"/>
      <c r="S5644" s="26"/>
      <c r="T5644" s="26"/>
    </row>
    <row r="5645" spans="1:20" x14ac:dyDescent="0.25">
      <c r="A5645" s="2" t="s">
        <v>4493</v>
      </c>
      <c r="B5645" s="37"/>
      <c r="C5645" s="38"/>
      <c r="D5645" s="34"/>
      <c r="E5645" s="18"/>
      <c r="F5645" s="10" t="s">
        <v>96</v>
      </c>
      <c r="G5645" s="18" t="s">
        <v>10</v>
      </c>
      <c r="H5645" s="26"/>
      <c r="I5645" s="26"/>
      <c r="J5645" s="26"/>
      <c r="K5645" s="26"/>
      <c r="L5645" s="26"/>
      <c r="M5645" s="26"/>
      <c r="N5645" s="26">
        <v>222166</v>
      </c>
      <c r="O5645" s="26"/>
      <c r="P5645" s="26"/>
      <c r="Q5645" s="26"/>
      <c r="R5645" s="26"/>
      <c r="S5645" s="26"/>
      <c r="T5645" s="26"/>
    </row>
    <row r="5646" spans="1:20" x14ac:dyDescent="0.25">
      <c r="A5646" s="2" t="s">
        <v>4493</v>
      </c>
      <c r="B5646" s="37"/>
      <c r="C5646" s="38"/>
      <c r="D5646" s="33" t="s">
        <v>1120</v>
      </c>
      <c r="E5646" s="35" t="s">
        <v>1121</v>
      </c>
      <c r="F5646" s="10" t="s">
        <v>77</v>
      </c>
      <c r="G5646" s="18" t="s">
        <v>10</v>
      </c>
      <c r="H5646" s="26"/>
      <c r="I5646" s="26"/>
      <c r="J5646" s="26"/>
      <c r="K5646" s="26"/>
      <c r="L5646" s="26"/>
      <c r="M5646" s="26"/>
      <c r="N5646" s="26">
        <v>181000</v>
      </c>
      <c r="O5646" s="26"/>
      <c r="P5646" s="26"/>
      <c r="Q5646" s="26"/>
      <c r="R5646" s="26"/>
      <c r="S5646" s="26"/>
      <c r="T5646" s="26"/>
    </row>
    <row r="5647" spans="1:20" x14ac:dyDescent="0.25">
      <c r="A5647" s="2" t="s">
        <v>4493</v>
      </c>
      <c r="B5647" s="37"/>
      <c r="C5647" s="38"/>
      <c r="D5647" s="37"/>
      <c r="E5647" s="38"/>
      <c r="F5647" s="10" t="s">
        <v>82</v>
      </c>
      <c r="G5647" s="18" t="s">
        <v>10</v>
      </c>
      <c r="H5647" s="26"/>
      <c r="I5647" s="26"/>
      <c r="J5647" s="26"/>
      <c r="K5647" s="26"/>
      <c r="L5647" s="26"/>
      <c r="M5647" s="26"/>
      <c r="N5647" s="26">
        <v>107380</v>
      </c>
      <c r="O5647" s="26"/>
      <c r="P5647" s="26"/>
      <c r="Q5647" s="26"/>
      <c r="R5647" s="26"/>
      <c r="S5647" s="26"/>
      <c r="T5647" s="26"/>
    </row>
    <row r="5648" spans="1:20" x14ac:dyDescent="0.25">
      <c r="A5648" s="2" t="s">
        <v>4493</v>
      </c>
      <c r="B5648" s="37"/>
      <c r="C5648" s="38"/>
      <c r="D5648" s="37"/>
      <c r="E5648" s="38"/>
      <c r="F5648" s="10" t="s">
        <v>444</v>
      </c>
      <c r="G5648" s="18" t="s">
        <v>10</v>
      </c>
      <c r="H5648" s="26"/>
      <c r="I5648" s="26"/>
      <c r="J5648" s="26"/>
      <c r="K5648" s="26"/>
      <c r="L5648" s="26"/>
      <c r="M5648" s="26"/>
      <c r="N5648" s="26">
        <v>250000</v>
      </c>
      <c r="O5648" s="26"/>
      <c r="P5648" s="26"/>
      <c r="Q5648" s="26"/>
      <c r="R5648" s="26"/>
      <c r="S5648" s="26"/>
      <c r="T5648" s="26"/>
    </row>
    <row r="5649" spans="1:20" x14ac:dyDescent="0.25">
      <c r="A5649" s="2" t="s">
        <v>4493</v>
      </c>
      <c r="B5649" s="37"/>
      <c r="C5649" s="38"/>
      <c r="D5649" s="34"/>
      <c r="E5649" s="36"/>
      <c r="F5649" s="10" t="s">
        <v>24</v>
      </c>
      <c r="G5649" s="18" t="s">
        <v>10</v>
      </c>
      <c r="H5649" s="26"/>
      <c r="I5649" s="26"/>
      <c r="J5649" s="26"/>
      <c r="K5649" s="26"/>
      <c r="L5649" s="26"/>
      <c r="M5649" s="26"/>
      <c r="N5649" s="26">
        <v>176562</v>
      </c>
      <c r="O5649" s="26"/>
      <c r="P5649" s="26"/>
      <c r="Q5649" s="26"/>
      <c r="R5649" s="26"/>
      <c r="S5649" s="26"/>
      <c r="T5649" s="26"/>
    </row>
    <row r="5650" spans="1:20" x14ac:dyDescent="0.25">
      <c r="A5650" s="2" t="s">
        <v>4493</v>
      </c>
      <c r="B5650" s="37"/>
      <c r="C5650" s="38"/>
      <c r="D5650" s="33" t="s">
        <v>1438</v>
      </c>
      <c r="E5650" s="35" t="s">
        <v>1439</v>
      </c>
      <c r="F5650" s="10" t="s">
        <v>44</v>
      </c>
      <c r="G5650" s="18" t="s">
        <v>10</v>
      </c>
      <c r="H5650" s="26"/>
      <c r="I5650" s="26"/>
      <c r="J5650" s="26"/>
      <c r="K5650" s="26"/>
      <c r="L5650" s="26"/>
      <c r="M5650" s="26"/>
      <c r="N5650" s="26">
        <v>391340</v>
      </c>
      <c r="O5650" s="26"/>
      <c r="P5650" s="26"/>
      <c r="Q5650" s="26"/>
      <c r="R5650" s="26"/>
      <c r="S5650" s="26"/>
      <c r="T5650" s="26"/>
    </row>
    <row r="5651" spans="1:20" x14ac:dyDescent="0.25">
      <c r="A5651" s="2" t="s">
        <v>4493</v>
      </c>
      <c r="B5651" s="37"/>
      <c r="C5651" s="38"/>
      <c r="D5651" s="37"/>
      <c r="E5651" s="38"/>
      <c r="F5651" s="10" t="s">
        <v>17</v>
      </c>
      <c r="G5651" s="18" t="s">
        <v>10</v>
      </c>
      <c r="H5651" s="26"/>
      <c r="I5651" s="26"/>
      <c r="J5651" s="26"/>
      <c r="K5651" s="26"/>
      <c r="L5651" s="26"/>
      <c r="M5651" s="26"/>
      <c r="N5651" s="26">
        <v>90000</v>
      </c>
      <c r="O5651" s="26"/>
      <c r="P5651" s="26"/>
      <c r="Q5651" s="26"/>
      <c r="R5651" s="26"/>
      <c r="S5651" s="26"/>
      <c r="T5651" s="26"/>
    </row>
    <row r="5652" spans="1:20" x14ac:dyDescent="0.25">
      <c r="A5652" s="2" t="s">
        <v>4493</v>
      </c>
      <c r="B5652" s="37"/>
      <c r="C5652" s="38"/>
      <c r="D5652" s="37"/>
      <c r="E5652" s="38"/>
      <c r="F5652" s="10" t="s">
        <v>18</v>
      </c>
      <c r="G5652" s="18" t="s">
        <v>10</v>
      </c>
      <c r="H5652" s="26"/>
      <c r="I5652" s="26"/>
      <c r="J5652" s="26"/>
      <c r="K5652" s="26"/>
      <c r="L5652" s="26"/>
      <c r="M5652" s="26"/>
      <c r="N5652" s="26">
        <v>210000</v>
      </c>
      <c r="O5652" s="26"/>
      <c r="P5652" s="26"/>
      <c r="Q5652" s="26"/>
      <c r="R5652" s="26"/>
      <c r="S5652" s="26"/>
      <c r="T5652" s="26"/>
    </row>
    <row r="5653" spans="1:20" x14ac:dyDescent="0.25">
      <c r="A5653" s="2" t="s">
        <v>4493</v>
      </c>
      <c r="B5653" s="37"/>
      <c r="C5653" s="38"/>
      <c r="D5653" s="34"/>
      <c r="E5653" s="36"/>
      <c r="F5653" s="10" t="s">
        <v>24</v>
      </c>
      <c r="G5653" s="18" t="s">
        <v>10</v>
      </c>
      <c r="H5653" s="26"/>
      <c r="I5653" s="26"/>
      <c r="J5653" s="26"/>
      <c r="K5653" s="26"/>
      <c r="L5653" s="26"/>
      <c r="M5653" s="26"/>
      <c r="N5653" s="26">
        <v>205949</v>
      </c>
      <c r="O5653" s="26"/>
      <c r="P5653" s="26"/>
      <c r="Q5653" s="26"/>
      <c r="R5653" s="26"/>
      <c r="S5653" s="26"/>
      <c r="T5653" s="26"/>
    </row>
    <row r="5654" spans="1:20" x14ac:dyDescent="0.25">
      <c r="A5654" s="2" t="s">
        <v>4493</v>
      </c>
      <c r="B5654" s="37"/>
      <c r="C5654" s="38"/>
      <c r="D5654" s="10" t="s">
        <v>2037</v>
      </c>
      <c r="E5654" s="18" t="s">
        <v>2038</v>
      </c>
      <c r="F5654" s="10" t="s">
        <v>18</v>
      </c>
      <c r="G5654" s="18" t="s">
        <v>10</v>
      </c>
      <c r="H5654" s="26"/>
      <c r="I5654" s="26"/>
      <c r="J5654" s="26"/>
      <c r="K5654" s="26"/>
      <c r="L5654" s="26"/>
      <c r="M5654" s="26"/>
      <c r="N5654" s="26">
        <v>144611</v>
      </c>
      <c r="O5654" s="26"/>
      <c r="P5654" s="26"/>
      <c r="Q5654" s="26"/>
      <c r="R5654" s="26"/>
      <c r="S5654" s="26"/>
      <c r="T5654" s="26"/>
    </row>
    <row r="5655" spans="1:20" x14ac:dyDescent="0.25">
      <c r="A5655" s="2" t="s">
        <v>4493</v>
      </c>
      <c r="B5655" s="37"/>
      <c r="C5655" s="36"/>
      <c r="D5655" s="10" t="s">
        <v>2281</v>
      </c>
      <c r="E5655" s="18" t="s">
        <v>2282</v>
      </c>
      <c r="F5655" s="10" t="s">
        <v>12</v>
      </c>
      <c r="G5655" s="18" t="s">
        <v>10</v>
      </c>
      <c r="H5655" s="26"/>
      <c r="I5655" s="26"/>
      <c r="J5655" s="26"/>
      <c r="K5655" s="26"/>
      <c r="L5655" s="26"/>
      <c r="M5655" s="26"/>
      <c r="N5655" s="26">
        <v>177381</v>
      </c>
      <c r="O5655" s="26"/>
      <c r="P5655" s="26"/>
      <c r="Q5655" s="26"/>
      <c r="R5655" s="26"/>
      <c r="S5655" s="26"/>
      <c r="T5655" s="26"/>
    </row>
    <row r="5656" spans="1:20" x14ac:dyDescent="0.25">
      <c r="A5656" s="2" t="s">
        <v>4493</v>
      </c>
      <c r="B5656" s="34"/>
      <c r="C5656" s="18" t="s">
        <v>361</v>
      </c>
      <c r="D5656" s="10" t="s">
        <v>2197</v>
      </c>
      <c r="E5656" s="18" t="s">
        <v>2198</v>
      </c>
      <c r="F5656" s="10" t="s">
        <v>138</v>
      </c>
      <c r="G5656" s="18" t="s">
        <v>10</v>
      </c>
      <c r="H5656" s="26"/>
      <c r="I5656" s="26"/>
      <c r="J5656" s="26"/>
      <c r="K5656" s="26"/>
      <c r="L5656" s="26"/>
      <c r="M5656" s="26"/>
      <c r="N5656" s="26"/>
      <c r="O5656" s="26">
        <v>2353800</v>
      </c>
      <c r="P5656" s="26"/>
      <c r="Q5656" s="26"/>
      <c r="R5656" s="26"/>
      <c r="S5656" s="26"/>
      <c r="T5656" s="26"/>
    </row>
    <row r="5657" spans="1:20" x14ac:dyDescent="0.25">
      <c r="A5657" s="2" t="s">
        <v>4493</v>
      </c>
      <c r="B5657" s="10" t="s">
        <v>2283</v>
      </c>
      <c r="C5657" s="10"/>
      <c r="D5657" s="10"/>
      <c r="E5657" s="10"/>
      <c r="F5657" s="10"/>
      <c r="G5657" s="10"/>
      <c r="H5657" s="27"/>
      <c r="I5657" s="27"/>
      <c r="J5657" s="27"/>
      <c r="K5657" s="27"/>
      <c r="L5657" s="27"/>
      <c r="M5657" s="27"/>
      <c r="N5657" s="27">
        <f>SUM(N5644:N5656)</f>
        <v>2353800</v>
      </c>
      <c r="O5657" s="27">
        <f>SUM(O5644:O5656)</f>
        <v>2353800</v>
      </c>
      <c r="P5657" s="27"/>
      <c r="Q5657" s="27"/>
      <c r="R5657" s="27"/>
      <c r="S5657" s="27"/>
      <c r="T5657" s="27"/>
    </row>
    <row r="5658" spans="1:20" x14ac:dyDescent="0.25">
      <c r="A5658" s="2" t="s">
        <v>4493</v>
      </c>
      <c r="B5658" s="33">
        <v>9259325</v>
      </c>
      <c r="C5658" s="35" t="s">
        <v>109</v>
      </c>
      <c r="D5658" s="33" t="s">
        <v>369</v>
      </c>
      <c r="E5658" s="35" t="s">
        <v>370</v>
      </c>
      <c r="F5658" s="10" t="s">
        <v>102</v>
      </c>
      <c r="G5658" s="18" t="s">
        <v>10</v>
      </c>
      <c r="H5658" s="26"/>
      <c r="I5658" s="26"/>
      <c r="J5658" s="26"/>
      <c r="K5658" s="26"/>
      <c r="L5658" s="26"/>
      <c r="M5658" s="26"/>
      <c r="N5658" s="26">
        <v>108700</v>
      </c>
      <c r="O5658" s="26"/>
      <c r="P5658" s="26"/>
      <c r="Q5658" s="26"/>
      <c r="R5658" s="26"/>
      <c r="S5658" s="26"/>
      <c r="T5658" s="26"/>
    </row>
    <row r="5659" spans="1:20" x14ac:dyDescent="0.25">
      <c r="A5659" s="2" t="s">
        <v>4493</v>
      </c>
      <c r="B5659" s="37"/>
      <c r="C5659" s="38"/>
      <c r="D5659" s="37"/>
      <c r="E5659" s="38"/>
      <c r="F5659" s="10" t="s">
        <v>187</v>
      </c>
      <c r="G5659" s="18" t="s">
        <v>10</v>
      </c>
      <c r="H5659" s="26"/>
      <c r="I5659" s="26"/>
      <c r="J5659" s="26"/>
      <c r="K5659" s="26"/>
      <c r="L5659" s="26"/>
      <c r="M5659" s="26"/>
      <c r="N5659" s="26">
        <v>196953</v>
      </c>
      <c r="O5659" s="26"/>
      <c r="P5659" s="26"/>
      <c r="Q5659" s="26"/>
      <c r="R5659" s="26"/>
      <c r="S5659" s="26"/>
      <c r="T5659" s="26"/>
    </row>
    <row r="5660" spans="1:20" x14ac:dyDescent="0.25">
      <c r="A5660" s="2" t="s">
        <v>4493</v>
      </c>
      <c r="B5660" s="37"/>
      <c r="C5660" s="38"/>
      <c r="D5660" s="37"/>
      <c r="E5660" s="38"/>
      <c r="F5660" s="10" t="s">
        <v>13</v>
      </c>
      <c r="G5660" s="18" t="s">
        <v>10</v>
      </c>
      <c r="H5660" s="26"/>
      <c r="I5660" s="26"/>
      <c r="J5660" s="26"/>
      <c r="K5660" s="26"/>
      <c r="L5660" s="26"/>
      <c r="M5660" s="26"/>
      <c r="N5660" s="26">
        <v>143644</v>
      </c>
      <c r="O5660" s="26"/>
      <c r="P5660" s="26"/>
      <c r="Q5660" s="26"/>
      <c r="R5660" s="26"/>
      <c r="S5660" s="26"/>
      <c r="T5660" s="26"/>
    </row>
    <row r="5661" spans="1:20" x14ac:dyDescent="0.25">
      <c r="A5661" s="2" t="s">
        <v>4493</v>
      </c>
      <c r="B5661" s="37"/>
      <c r="C5661" s="38"/>
      <c r="D5661" s="37"/>
      <c r="E5661" s="38"/>
      <c r="F5661" s="10" t="s">
        <v>20</v>
      </c>
      <c r="G5661" s="18" t="s">
        <v>10</v>
      </c>
      <c r="H5661" s="26"/>
      <c r="I5661" s="26"/>
      <c r="J5661" s="26"/>
      <c r="K5661" s="26"/>
      <c r="L5661" s="26"/>
      <c r="M5661" s="26"/>
      <c r="N5661" s="26">
        <v>301385</v>
      </c>
      <c r="O5661" s="26"/>
      <c r="P5661" s="26"/>
      <c r="Q5661" s="26"/>
      <c r="R5661" s="26"/>
      <c r="S5661" s="26"/>
      <c r="T5661" s="26"/>
    </row>
    <row r="5662" spans="1:20" x14ac:dyDescent="0.25">
      <c r="A5662" s="2" t="s">
        <v>4493</v>
      </c>
      <c r="B5662" s="37"/>
      <c r="C5662" s="36"/>
      <c r="D5662" s="34"/>
      <c r="E5662" s="36"/>
      <c r="F5662" s="10" t="s">
        <v>39</v>
      </c>
      <c r="G5662" s="18" t="s">
        <v>10</v>
      </c>
      <c r="H5662" s="26"/>
      <c r="I5662" s="26"/>
      <c r="J5662" s="26"/>
      <c r="K5662" s="26"/>
      <c r="L5662" s="26"/>
      <c r="M5662" s="26"/>
      <c r="N5662" s="26">
        <v>74377</v>
      </c>
      <c r="O5662" s="26"/>
      <c r="P5662" s="26"/>
      <c r="Q5662" s="26"/>
      <c r="R5662" s="26"/>
      <c r="S5662" s="26"/>
      <c r="T5662" s="26"/>
    </row>
    <row r="5663" spans="1:20" x14ac:dyDescent="0.25">
      <c r="A5663" s="2" t="s">
        <v>4493</v>
      </c>
      <c r="B5663" s="37"/>
      <c r="C5663" s="35" t="s">
        <v>122</v>
      </c>
      <c r="D5663" s="33" t="s">
        <v>357</v>
      </c>
      <c r="E5663" s="35" t="s">
        <v>358</v>
      </c>
      <c r="F5663" s="10" t="s">
        <v>44</v>
      </c>
      <c r="G5663" s="18" t="s">
        <v>10</v>
      </c>
      <c r="H5663" s="26"/>
      <c r="I5663" s="26"/>
      <c r="J5663" s="26"/>
      <c r="K5663" s="26"/>
      <c r="L5663" s="26"/>
      <c r="M5663" s="26"/>
      <c r="N5663" s="26">
        <v>1181690</v>
      </c>
      <c r="O5663" s="26"/>
      <c r="P5663" s="26"/>
      <c r="Q5663" s="26"/>
      <c r="R5663" s="26"/>
      <c r="S5663" s="26"/>
      <c r="T5663" s="26"/>
    </row>
    <row r="5664" spans="1:20" x14ac:dyDescent="0.25">
      <c r="A5664" s="2" t="s">
        <v>4493</v>
      </c>
      <c r="B5664" s="37"/>
      <c r="C5664" s="38"/>
      <c r="D5664" s="37"/>
      <c r="E5664" s="38"/>
      <c r="F5664" s="10" t="s">
        <v>47</v>
      </c>
      <c r="G5664" s="18" t="s">
        <v>10</v>
      </c>
      <c r="H5664" s="26"/>
      <c r="I5664" s="26"/>
      <c r="J5664" s="26"/>
      <c r="K5664" s="26"/>
      <c r="L5664" s="26"/>
      <c r="M5664" s="26"/>
      <c r="N5664" s="26">
        <v>595854</v>
      </c>
      <c r="O5664" s="26"/>
      <c r="P5664" s="26"/>
      <c r="Q5664" s="26"/>
      <c r="R5664" s="26"/>
      <c r="S5664" s="26"/>
      <c r="T5664" s="26"/>
    </row>
    <row r="5665" spans="1:20" x14ac:dyDescent="0.25">
      <c r="A5665" s="2" t="s">
        <v>4493</v>
      </c>
      <c r="B5665" s="37"/>
      <c r="C5665" s="38"/>
      <c r="D5665" s="37"/>
      <c r="E5665" s="38"/>
      <c r="F5665" s="10" t="s">
        <v>12</v>
      </c>
      <c r="G5665" s="18" t="s">
        <v>10</v>
      </c>
      <c r="H5665" s="26"/>
      <c r="I5665" s="26"/>
      <c r="J5665" s="26"/>
      <c r="K5665" s="26"/>
      <c r="L5665" s="26"/>
      <c r="M5665" s="26"/>
      <c r="N5665" s="26">
        <v>210000</v>
      </c>
      <c r="O5665" s="26"/>
      <c r="P5665" s="26"/>
      <c r="Q5665" s="26"/>
      <c r="R5665" s="26"/>
      <c r="S5665" s="26"/>
      <c r="T5665" s="26"/>
    </row>
    <row r="5666" spans="1:20" x14ac:dyDescent="0.25">
      <c r="A5666" s="2" t="s">
        <v>4493</v>
      </c>
      <c r="B5666" s="37"/>
      <c r="C5666" s="38"/>
      <c r="D5666" s="37"/>
      <c r="E5666" s="38"/>
      <c r="F5666" s="10" t="s">
        <v>13</v>
      </c>
      <c r="G5666" s="18" t="s">
        <v>10</v>
      </c>
      <c r="H5666" s="26"/>
      <c r="I5666" s="26"/>
      <c r="J5666" s="26"/>
      <c r="K5666" s="26"/>
      <c r="L5666" s="26"/>
      <c r="M5666" s="26"/>
      <c r="N5666" s="26">
        <v>127235</v>
      </c>
      <c r="O5666" s="26"/>
      <c r="P5666" s="26"/>
      <c r="Q5666" s="26"/>
      <c r="R5666" s="26"/>
      <c r="S5666" s="26"/>
      <c r="T5666" s="26"/>
    </row>
    <row r="5667" spans="1:20" x14ac:dyDescent="0.25">
      <c r="A5667" s="2" t="s">
        <v>4493</v>
      </c>
      <c r="B5667" s="37"/>
      <c r="C5667" s="36"/>
      <c r="D5667" s="34"/>
      <c r="E5667" s="36"/>
      <c r="F5667" s="10" t="s">
        <v>194</v>
      </c>
      <c r="G5667" s="18" t="s">
        <v>10</v>
      </c>
      <c r="H5667" s="26"/>
      <c r="I5667" s="26"/>
      <c r="J5667" s="26"/>
      <c r="K5667" s="26"/>
      <c r="L5667" s="26"/>
      <c r="M5667" s="26"/>
      <c r="N5667" s="26">
        <v>150000</v>
      </c>
      <c r="O5667" s="26"/>
      <c r="P5667" s="26"/>
      <c r="Q5667" s="26"/>
      <c r="R5667" s="26"/>
      <c r="S5667" s="26"/>
      <c r="T5667" s="26"/>
    </row>
    <row r="5668" spans="1:20" x14ac:dyDescent="0.25">
      <c r="A5668" s="2" t="s">
        <v>4493</v>
      </c>
      <c r="B5668" s="34"/>
      <c r="C5668" s="18" t="s">
        <v>361</v>
      </c>
      <c r="D5668" s="10" t="s">
        <v>2247</v>
      </c>
      <c r="E5668" s="18" t="s">
        <v>2248</v>
      </c>
      <c r="F5668" s="10" t="s">
        <v>138</v>
      </c>
      <c r="G5668" s="18" t="s">
        <v>10</v>
      </c>
      <c r="H5668" s="26"/>
      <c r="I5668" s="26"/>
      <c r="J5668" s="26"/>
      <c r="K5668" s="26"/>
      <c r="L5668" s="26"/>
      <c r="M5668" s="26"/>
      <c r="N5668" s="26"/>
      <c r="O5668" s="26">
        <v>3089838</v>
      </c>
      <c r="P5668" s="26"/>
      <c r="Q5668" s="26"/>
      <c r="R5668" s="26"/>
      <c r="S5668" s="26"/>
      <c r="T5668" s="26"/>
    </row>
    <row r="5669" spans="1:20" x14ac:dyDescent="0.25">
      <c r="A5669" s="2" t="s">
        <v>4493</v>
      </c>
      <c r="B5669" s="10" t="s">
        <v>2284</v>
      </c>
      <c r="C5669" s="10"/>
      <c r="D5669" s="10"/>
      <c r="E5669" s="10"/>
      <c r="F5669" s="10"/>
      <c r="G5669" s="10"/>
      <c r="H5669" s="27"/>
      <c r="I5669" s="27"/>
      <c r="J5669" s="27"/>
      <c r="K5669" s="27"/>
      <c r="L5669" s="27"/>
      <c r="M5669" s="27"/>
      <c r="N5669" s="27">
        <f>SUM(N5658:N5668)</f>
        <v>3089838</v>
      </c>
      <c r="O5669" s="27">
        <f>+O5668</f>
        <v>3089838</v>
      </c>
      <c r="P5669" s="27"/>
      <c r="Q5669" s="27"/>
      <c r="R5669" s="27"/>
      <c r="S5669" s="27"/>
      <c r="T5669" s="27"/>
    </row>
    <row r="5670" spans="1:20" x14ac:dyDescent="0.25">
      <c r="A5670" s="2" t="s">
        <v>4493</v>
      </c>
      <c r="B5670" s="33">
        <v>9259182</v>
      </c>
      <c r="C5670" s="35" t="s">
        <v>320</v>
      </c>
      <c r="D5670" s="33" t="s">
        <v>737</v>
      </c>
      <c r="E5670" s="35" t="s">
        <v>738</v>
      </c>
      <c r="F5670" s="10" t="s">
        <v>77</v>
      </c>
      <c r="G5670" s="18" t="s">
        <v>10</v>
      </c>
      <c r="H5670" s="26"/>
      <c r="I5670" s="26"/>
      <c r="J5670" s="26"/>
      <c r="K5670" s="26"/>
      <c r="L5670" s="26"/>
      <c r="M5670" s="26"/>
      <c r="N5670" s="26">
        <v>864397</v>
      </c>
      <c r="O5670" s="26"/>
      <c r="P5670" s="26"/>
      <c r="Q5670" s="26"/>
      <c r="R5670" s="26"/>
      <c r="S5670" s="26"/>
      <c r="T5670" s="26"/>
    </row>
    <row r="5671" spans="1:20" x14ac:dyDescent="0.25">
      <c r="A5671" s="2" t="s">
        <v>4493</v>
      </c>
      <c r="B5671" s="37"/>
      <c r="C5671" s="38"/>
      <c r="D5671" s="34"/>
      <c r="E5671" s="36"/>
      <c r="F5671" s="10" t="s">
        <v>24</v>
      </c>
      <c r="G5671" s="18" t="s">
        <v>10</v>
      </c>
      <c r="H5671" s="26"/>
      <c r="I5671" s="26"/>
      <c r="J5671" s="26"/>
      <c r="K5671" s="26"/>
      <c r="L5671" s="26"/>
      <c r="M5671" s="26"/>
      <c r="N5671" s="26">
        <v>405144</v>
      </c>
      <c r="O5671" s="26"/>
      <c r="P5671" s="26"/>
      <c r="Q5671" s="26"/>
      <c r="R5671" s="26"/>
      <c r="S5671" s="26"/>
      <c r="T5671" s="26"/>
    </row>
    <row r="5672" spans="1:20" x14ac:dyDescent="0.25">
      <c r="A5672" s="2" t="s">
        <v>4493</v>
      </c>
      <c r="B5672" s="37"/>
      <c r="C5672" s="38"/>
      <c r="D5672" s="33" t="s">
        <v>2083</v>
      </c>
      <c r="E5672" s="35" t="s">
        <v>2084</v>
      </c>
      <c r="F5672" s="10" t="s">
        <v>18</v>
      </c>
      <c r="G5672" s="18" t="s">
        <v>10</v>
      </c>
      <c r="H5672" s="26"/>
      <c r="I5672" s="26"/>
      <c r="J5672" s="26"/>
      <c r="K5672" s="26"/>
      <c r="L5672" s="26"/>
      <c r="M5672" s="26"/>
      <c r="N5672" s="26">
        <v>158720</v>
      </c>
      <c r="O5672" s="26"/>
      <c r="P5672" s="26"/>
      <c r="Q5672" s="26"/>
      <c r="R5672" s="26"/>
      <c r="S5672" s="26"/>
      <c r="T5672" s="26"/>
    </row>
    <row r="5673" spans="1:20" x14ac:dyDescent="0.25">
      <c r="A5673" s="2" t="s">
        <v>4493</v>
      </c>
      <c r="B5673" s="37"/>
      <c r="C5673" s="38"/>
      <c r="D5673" s="34"/>
      <c r="E5673" s="36"/>
      <c r="F5673" s="10" t="s">
        <v>24</v>
      </c>
      <c r="G5673" s="18" t="s">
        <v>10</v>
      </c>
      <c r="H5673" s="26"/>
      <c r="I5673" s="26"/>
      <c r="J5673" s="26"/>
      <c r="K5673" s="26"/>
      <c r="L5673" s="26"/>
      <c r="M5673" s="26"/>
      <c r="N5673" s="26">
        <v>400000</v>
      </c>
      <c r="O5673" s="26"/>
      <c r="P5673" s="26"/>
      <c r="Q5673" s="26"/>
      <c r="R5673" s="26"/>
      <c r="S5673" s="26"/>
      <c r="T5673" s="26"/>
    </row>
    <row r="5674" spans="1:20" x14ac:dyDescent="0.25">
      <c r="A5674" s="2" t="s">
        <v>4493</v>
      </c>
      <c r="B5674" s="37"/>
      <c r="C5674" s="38"/>
      <c r="D5674" s="33" t="s">
        <v>372</v>
      </c>
      <c r="E5674" s="35" t="s">
        <v>373</v>
      </c>
      <c r="F5674" s="10" t="s">
        <v>11</v>
      </c>
      <c r="G5674" s="18" t="s">
        <v>10</v>
      </c>
      <c r="H5674" s="26"/>
      <c r="I5674" s="26"/>
      <c r="J5674" s="26"/>
      <c r="K5674" s="26"/>
      <c r="L5674" s="26"/>
      <c r="M5674" s="26"/>
      <c r="N5674" s="26">
        <v>200000</v>
      </c>
      <c r="O5674" s="26"/>
      <c r="P5674" s="26"/>
      <c r="Q5674" s="26"/>
      <c r="R5674" s="26"/>
      <c r="S5674" s="26"/>
      <c r="T5674" s="26"/>
    </row>
    <row r="5675" spans="1:20" x14ac:dyDescent="0.25">
      <c r="A5675" s="2" t="s">
        <v>4493</v>
      </c>
      <c r="B5675" s="37"/>
      <c r="C5675" s="38"/>
      <c r="D5675" s="37"/>
      <c r="E5675" s="38"/>
      <c r="F5675" s="10" t="s">
        <v>17</v>
      </c>
      <c r="G5675" s="18" t="s">
        <v>10</v>
      </c>
      <c r="H5675" s="26"/>
      <c r="I5675" s="26"/>
      <c r="J5675" s="26"/>
      <c r="K5675" s="26"/>
      <c r="L5675" s="26"/>
      <c r="M5675" s="26"/>
      <c r="N5675" s="26">
        <v>252750</v>
      </c>
      <c r="O5675" s="26"/>
      <c r="P5675" s="26"/>
      <c r="Q5675" s="26"/>
      <c r="R5675" s="26"/>
      <c r="S5675" s="26"/>
      <c r="T5675" s="26"/>
    </row>
    <row r="5676" spans="1:20" x14ac:dyDescent="0.25">
      <c r="A5676" s="2" t="s">
        <v>4493</v>
      </c>
      <c r="B5676" s="37"/>
      <c r="C5676" s="38"/>
      <c r="D5676" s="37"/>
      <c r="E5676" s="38"/>
      <c r="F5676" s="10" t="s">
        <v>18</v>
      </c>
      <c r="G5676" s="18" t="s">
        <v>10</v>
      </c>
      <c r="H5676" s="26"/>
      <c r="I5676" s="26"/>
      <c r="J5676" s="26"/>
      <c r="K5676" s="26"/>
      <c r="L5676" s="26"/>
      <c r="M5676" s="26"/>
      <c r="N5676" s="26">
        <v>1095030</v>
      </c>
      <c r="O5676" s="26"/>
      <c r="P5676" s="26"/>
      <c r="Q5676" s="26"/>
      <c r="R5676" s="26"/>
      <c r="S5676" s="26"/>
      <c r="T5676" s="26"/>
    </row>
    <row r="5677" spans="1:20" x14ac:dyDescent="0.25">
      <c r="A5677" s="2" t="s">
        <v>4493</v>
      </c>
      <c r="B5677" s="37"/>
      <c r="C5677" s="38"/>
      <c r="D5677" s="37"/>
      <c r="E5677" s="38"/>
      <c r="F5677" s="10" t="s">
        <v>20</v>
      </c>
      <c r="G5677" s="18" t="s">
        <v>10</v>
      </c>
      <c r="H5677" s="26"/>
      <c r="I5677" s="26"/>
      <c r="J5677" s="26"/>
      <c r="K5677" s="26"/>
      <c r="L5677" s="26"/>
      <c r="M5677" s="26"/>
      <c r="N5677" s="26">
        <v>350000</v>
      </c>
      <c r="O5677" s="26"/>
      <c r="P5677" s="26"/>
      <c r="Q5677" s="26"/>
      <c r="R5677" s="26"/>
      <c r="S5677" s="26"/>
      <c r="T5677" s="26"/>
    </row>
    <row r="5678" spans="1:20" x14ac:dyDescent="0.25">
      <c r="A5678" s="2" t="s">
        <v>4493</v>
      </c>
      <c r="B5678" s="37"/>
      <c r="C5678" s="38"/>
      <c r="D5678" s="34"/>
      <c r="E5678" s="36"/>
      <c r="F5678" s="10" t="s">
        <v>24</v>
      </c>
      <c r="G5678" s="18" t="s">
        <v>10</v>
      </c>
      <c r="H5678" s="26"/>
      <c r="I5678" s="26"/>
      <c r="J5678" s="26"/>
      <c r="K5678" s="26"/>
      <c r="L5678" s="26"/>
      <c r="M5678" s="26"/>
      <c r="N5678" s="26">
        <v>100000</v>
      </c>
      <c r="O5678" s="26"/>
      <c r="P5678" s="26"/>
      <c r="Q5678" s="26"/>
      <c r="R5678" s="26"/>
      <c r="S5678" s="26"/>
      <c r="T5678" s="26"/>
    </row>
    <row r="5679" spans="1:20" x14ac:dyDescent="0.25">
      <c r="A5679" s="2" t="s">
        <v>4493</v>
      </c>
      <c r="B5679" s="37"/>
      <c r="C5679" s="36"/>
      <c r="D5679" s="10" t="s">
        <v>1485</v>
      </c>
      <c r="E5679" s="18" t="s">
        <v>1486</v>
      </c>
      <c r="F5679" s="10" t="s">
        <v>24</v>
      </c>
      <c r="G5679" s="18" t="s">
        <v>10</v>
      </c>
      <c r="H5679" s="26"/>
      <c r="I5679" s="26"/>
      <c r="J5679" s="26"/>
      <c r="K5679" s="26"/>
      <c r="L5679" s="26"/>
      <c r="M5679" s="26"/>
      <c r="N5679" s="26">
        <v>611466</v>
      </c>
      <c r="O5679" s="26"/>
      <c r="P5679" s="26"/>
      <c r="Q5679" s="26"/>
      <c r="R5679" s="26"/>
      <c r="S5679" s="26"/>
      <c r="T5679" s="26"/>
    </row>
    <row r="5680" spans="1:20" x14ac:dyDescent="0.25">
      <c r="A5680" s="2" t="s">
        <v>4493</v>
      </c>
      <c r="B5680" s="34"/>
      <c r="C5680" s="18" t="s">
        <v>361</v>
      </c>
      <c r="D5680" s="10" t="s">
        <v>2220</v>
      </c>
      <c r="E5680" s="18" t="s">
        <v>2221</v>
      </c>
      <c r="F5680" s="10" t="s">
        <v>138</v>
      </c>
      <c r="G5680" s="18" t="s">
        <v>10</v>
      </c>
      <c r="H5680" s="26"/>
      <c r="I5680" s="26"/>
      <c r="J5680" s="26"/>
      <c r="K5680" s="26"/>
      <c r="L5680" s="26"/>
      <c r="M5680" s="26"/>
      <c r="N5680" s="26"/>
      <c r="O5680" s="26">
        <v>4437507</v>
      </c>
      <c r="P5680" s="26"/>
      <c r="Q5680" s="26"/>
      <c r="R5680" s="26"/>
      <c r="S5680" s="26"/>
      <c r="T5680" s="26"/>
    </row>
    <row r="5681" spans="1:20" x14ac:dyDescent="0.25">
      <c r="A5681" s="2" t="s">
        <v>4493</v>
      </c>
      <c r="B5681" s="10" t="s">
        <v>2285</v>
      </c>
      <c r="C5681" s="10"/>
      <c r="D5681" s="10"/>
      <c r="E5681" s="10"/>
      <c r="F5681" s="10"/>
      <c r="G5681" s="10"/>
      <c r="H5681" s="27"/>
      <c r="I5681" s="27"/>
      <c r="J5681" s="27"/>
      <c r="K5681" s="27"/>
      <c r="L5681" s="27"/>
      <c r="M5681" s="27"/>
      <c r="N5681" s="27">
        <f>SUM(N5670:N5680)</f>
        <v>4437507</v>
      </c>
      <c r="O5681" s="27">
        <f>SUM(O5670:O5680)</f>
        <v>4437507</v>
      </c>
      <c r="P5681" s="27"/>
      <c r="Q5681" s="27"/>
      <c r="R5681" s="27"/>
      <c r="S5681" s="27"/>
      <c r="T5681" s="27"/>
    </row>
    <row r="5682" spans="1:20" x14ac:dyDescent="0.25">
      <c r="A5682" s="2" t="s">
        <v>4493</v>
      </c>
      <c r="B5682" s="33">
        <v>9259328</v>
      </c>
      <c r="C5682" s="35" t="s">
        <v>640</v>
      </c>
      <c r="D5682" s="10" t="s">
        <v>1141</v>
      </c>
      <c r="E5682" s="18" t="s">
        <v>1142</v>
      </c>
      <c r="F5682" s="10" t="s">
        <v>37</v>
      </c>
      <c r="G5682" s="18" t="s">
        <v>10</v>
      </c>
      <c r="H5682" s="26"/>
      <c r="I5682" s="26"/>
      <c r="J5682" s="26"/>
      <c r="K5682" s="26"/>
      <c r="L5682" s="26"/>
      <c r="M5682" s="26"/>
      <c r="N5682" s="26">
        <v>780000</v>
      </c>
      <c r="O5682" s="26"/>
      <c r="P5682" s="26"/>
      <c r="Q5682" s="26"/>
      <c r="R5682" s="26"/>
      <c r="S5682" s="26"/>
      <c r="T5682" s="26"/>
    </row>
    <row r="5683" spans="1:20" x14ac:dyDescent="0.25">
      <c r="A5683" s="2" t="s">
        <v>4493</v>
      </c>
      <c r="B5683" s="37"/>
      <c r="C5683" s="36"/>
      <c r="D5683" s="10"/>
      <c r="E5683" s="18"/>
      <c r="F5683" s="10" t="s">
        <v>24</v>
      </c>
      <c r="G5683" s="18" t="s">
        <v>10</v>
      </c>
      <c r="H5683" s="26"/>
      <c r="I5683" s="26"/>
      <c r="J5683" s="26"/>
      <c r="K5683" s="26"/>
      <c r="L5683" s="26"/>
      <c r="M5683" s="26"/>
      <c r="N5683" s="26">
        <v>532798</v>
      </c>
      <c r="O5683" s="26"/>
      <c r="P5683" s="26"/>
      <c r="Q5683" s="26"/>
      <c r="R5683" s="26"/>
      <c r="S5683" s="26"/>
      <c r="T5683" s="26"/>
    </row>
    <row r="5684" spans="1:20" x14ac:dyDescent="0.25">
      <c r="A5684" s="2" t="s">
        <v>4493</v>
      </c>
      <c r="B5684" s="37"/>
      <c r="C5684" s="35" t="s">
        <v>288</v>
      </c>
      <c r="D5684" s="33" t="s">
        <v>985</v>
      </c>
      <c r="E5684" s="35" t="s">
        <v>986</v>
      </c>
      <c r="F5684" s="10" t="s">
        <v>13</v>
      </c>
      <c r="G5684" s="18" t="s">
        <v>10</v>
      </c>
      <c r="H5684" s="26"/>
      <c r="I5684" s="26"/>
      <c r="J5684" s="26"/>
      <c r="K5684" s="26"/>
      <c r="L5684" s="26"/>
      <c r="M5684" s="26"/>
      <c r="N5684" s="26">
        <v>177914</v>
      </c>
      <c r="O5684" s="26"/>
      <c r="P5684" s="26"/>
      <c r="Q5684" s="26"/>
      <c r="R5684" s="26"/>
      <c r="S5684" s="26"/>
      <c r="T5684" s="26"/>
    </row>
    <row r="5685" spans="1:20" x14ac:dyDescent="0.25">
      <c r="A5685" s="2" t="s">
        <v>4493</v>
      </c>
      <c r="B5685" s="37"/>
      <c r="C5685" s="38"/>
      <c r="D5685" s="34"/>
      <c r="E5685" s="36"/>
      <c r="F5685" s="10" t="s">
        <v>515</v>
      </c>
      <c r="G5685" s="18" t="s">
        <v>10</v>
      </c>
      <c r="H5685" s="26"/>
      <c r="I5685" s="26"/>
      <c r="J5685" s="26"/>
      <c r="K5685" s="26"/>
      <c r="L5685" s="26"/>
      <c r="M5685" s="26"/>
      <c r="N5685" s="26">
        <v>272600</v>
      </c>
      <c r="O5685" s="26"/>
      <c r="P5685" s="26"/>
      <c r="Q5685" s="26"/>
      <c r="R5685" s="26"/>
      <c r="S5685" s="26"/>
      <c r="T5685" s="26"/>
    </row>
    <row r="5686" spans="1:20" x14ac:dyDescent="0.25">
      <c r="A5686" s="2" t="s">
        <v>4493</v>
      </c>
      <c r="B5686" s="37"/>
      <c r="C5686" s="38"/>
      <c r="D5686" s="33" t="s">
        <v>1313</v>
      </c>
      <c r="E5686" s="35" t="s">
        <v>1314</v>
      </c>
      <c r="F5686" s="10" t="s">
        <v>44</v>
      </c>
      <c r="G5686" s="18" t="s">
        <v>10</v>
      </c>
      <c r="H5686" s="26"/>
      <c r="I5686" s="26"/>
      <c r="J5686" s="26"/>
      <c r="K5686" s="26"/>
      <c r="L5686" s="26"/>
      <c r="M5686" s="26"/>
      <c r="N5686" s="26">
        <v>1536518</v>
      </c>
      <c r="O5686" s="26"/>
      <c r="P5686" s="26"/>
      <c r="Q5686" s="26"/>
      <c r="R5686" s="26"/>
      <c r="S5686" s="26"/>
      <c r="T5686" s="26"/>
    </row>
    <row r="5687" spans="1:20" x14ac:dyDescent="0.25">
      <c r="A5687" s="2" t="s">
        <v>4493</v>
      </c>
      <c r="B5687" s="37"/>
      <c r="C5687" s="38"/>
      <c r="D5687" s="37"/>
      <c r="E5687" s="38"/>
      <c r="F5687" s="10" t="s">
        <v>47</v>
      </c>
      <c r="G5687" s="18" t="s">
        <v>10</v>
      </c>
      <c r="H5687" s="26"/>
      <c r="I5687" s="26"/>
      <c r="J5687" s="26"/>
      <c r="K5687" s="26"/>
      <c r="L5687" s="26"/>
      <c r="M5687" s="26"/>
      <c r="N5687" s="26">
        <v>230476</v>
      </c>
      <c r="O5687" s="26"/>
      <c r="P5687" s="26"/>
      <c r="Q5687" s="26"/>
      <c r="R5687" s="26"/>
      <c r="S5687" s="26"/>
      <c r="T5687" s="26"/>
    </row>
    <row r="5688" spans="1:20" x14ac:dyDescent="0.25">
      <c r="A5688" s="2" t="s">
        <v>4493</v>
      </c>
      <c r="B5688" s="37"/>
      <c r="C5688" s="38"/>
      <c r="D5688" s="37"/>
      <c r="E5688" s="38"/>
      <c r="F5688" s="10" t="s">
        <v>20</v>
      </c>
      <c r="G5688" s="18" t="s">
        <v>10</v>
      </c>
      <c r="H5688" s="26"/>
      <c r="I5688" s="26"/>
      <c r="J5688" s="26"/>
      <c r="K5688" s="26"/>
      <c r="L5688" s="26"/>
      <c r="M5688" s="26"/>
      <c r="N5688" s="26">
        <v>311342</v>
      </c>
      <c r="O5688" s="26"/>
      <c r="P5688" s="26"/>
      <c r="Q5688" s="26"/>
      <c r="R5688" s="26"/>
      <c r="S5688" s="26"/>
      <c r="T5688" s="26"/>
    </row>
    <row r="5689" spans="1:20" x14ac:dyDescent="0.25">
      <c r="A5689" s="2" t="s">
        <v>4493</v>
      </c>
      <c r="B5689" s="37"/>
      <c r="C5689" s="36"/>
      <c r="D5689" s="34"/>
      <c r="E5689" s="36"/>
      <c r="F5689" s="10" t="s">
        <v>24</v>
      </c>
      <c r="G5689" s="18" t="s">
        <v>10</v>
      </c>
      <c r="H5689" s="26"/>
      <c r="I5689" s="26"/>
      <c r="J5689" s="26"/>
      <c r="K5689" s="26"/>
      <c r="L5689" s="26"/>
      <c r="M5689" s="26"/>
      <c r="N5689" s="26">
        <v>172200</v>
      </c>
      <c r="O5689" s="26"/>
      <c r="P5689" s="26"/>
      <c r="Q5689" s="26"/>
      <c r="R5689" s="26"/>
      <c r="S5689" s="26"/>
      <c r="T5689" s="26"/>
    </row>
    <row r="5690" spans="1:20" x14ac:dyDescent="0.25">
      <c r="A5690" s="2" t="s">
        <v>4493</v>
      </c>
      <c r="B5690" s="37"/>
      <c r="C5690" s="35" t="s">
        <v>663</v>
      </c>
      <c r="D5690" s="10" t="s">
        <v>664</v>
      </c>
      <c r="E5690" s="18" t="s">
        <v>665</v>
      </c>
      <c r="F5690" s="10" t="s">
        <v>165</v>
      </c>
      <c r="G5690" s="18" t="s">
        <v>10</v>
      </c>
      <c r="H5690" s="26"/>
      <c r="I5690" s="26"/>
      <c r="J5690" s="26"/>
      <c r="K5690" s="26"/>
      <c r="L5690" s="26"/>
      <c r="M5690" s="26"/>
      <c r="N5690" s="26">
        <v>307720</v>
      </c>
      <c r="O5690" s="26"/>
      <c r="P5690" s="26"/>
      <c r="Q5690" s="26"/>
      <c r="R5690" s="26"/>
      <c r="S5690" s="26"/>
      <c r="T5690" s="26"/>
    </row>
    <row r="5691" spans="1:20" x14ac:dyDescent="0.25">
      <c r="A5691" s="2" t="s">
        <v>4493</v>
      </c>
      <c r="B5691" s="37"/>
      <c r="C5691" s="38"/>
      <c r="D5691" s="10" t="s">
        <v>1232</v>
      </c>
      <c r="E5691" s="18" t="s">
        <v>1233</v>
      </c>
      <c r="F5691" s="10" t="s">
        <v>20</v>
      </c>
      <c r="G5691" s="18" t="s">
        <v>10</v>
      </c>
      <c r="H5691" s="26"/>
      <c r="I5691" s="26"/>
      <c r="J5691" s="26"/>
      <c r="K5691" s="26"/>
      <c r="L5691" s="26"/>
      <c r="M5691" s="26"/>
      <c r="N5691" s="26">
        <v>53055</v>
      </c>
      <c r="O5691" s="26"/>
      <c r="P5691" s="26"/>
      <c r="Q5691" s="26"/>
      <c r="R5691" s="26"/>
      <c r="S5691" s="26"/>
      <c r="T5691" s="26"/>
    </row>
    <row r="5692" spans="1:20" x14ac:dyDescent="0.25">
      <c r="A5692" s="2" t="s">
        <v>4493</v>
      </c>
      <c r="B5692" s="37"/>
      <c r="C5692" s="38"/>
      <c r="D5692" s="33" t="s">
        <v>1184</v>
      </c>
      <c r="E5692" s="35" t="s">
        <v>1185</v>
      </c>
      <c r="F5692" s="10" t="s">
        <v>53</v>
      </c>
      <c r="G5692" s="18" t="s">
        <v>10</v>
      </c>
      <c r="H5692" s="26"/>
      <c r="I5692" s="26"/>
      <c r="J5692" s="26"/>
      <c r="K5692" s="26"/>
      <c r="L5692" s="26"/>
      <c r="M5692" s="26"/>
      <c r="N5692" s="26">
        <v>130016</v>
      </c>
      <c r="O5692" s="26"/>
      <c r="P5692" s="26"/>
      <c r="Q5692" s="26"/>
      <c r="R5692" s="26"/>
      <c r="S5692" s="26"/>
      <c r="T5692" s="26"/>
    </row>
    <row r="5693" spans="1:20" x14ac:dyDescent="0.25">
      <c r="A5693" s="2" t="s">
        <v>4493</v>
      </c>
      <c r="B5693" s="37"/>
      <c r="C5693" s="38"/>
      <c r="D5693" s="37"/>
      <c r="E5693" s="38"/>
      <c r="F5693" s="10" t="s">
        <v>77</v>
      </c>
      <c r="G5693" s="18" t="s">
        <v>10</v>
      </c>
      <c r="H5693" s="26"/>
      <c r="I5693" s="26"/>
      <c r="J5693" s="26"/>
      <c r="K5693" s="26"/>
      <c r="L5693" s="26"/>
      <c r="M5693" s="26"/>
      <c r="N5693" s="26">
        <v>207000</v>
      </c>
      <c r="O5693" s="26"/>
      <c r="P5693" s="26"/>
      <c r="Q5693" s="26"/>
      <c r="R5693" s="26"/>
      <c r="S5693" s="26"/>
      <c r="T5693" s="26"/>
    </row>
    <row r="5694" spans="1:20" x14ac:dyDescent="0.25">
      <c r="A5694" s="2" t="s">
        <v>4493</v>
      </c>
      <c r="B5694" s="37"/>
      <c r="C5694" s="38"/>
      <c r="D5694" s="37"/>
      <c r="E5694" s="38"/>
      <c r="F5694" s="10" t="s">
        <v>180</v>
      </c>
      <c r="G5694" s="18" t="s">
        <v>10</v>
      </c>
      <c r="H5694" s="26"/>
      <c r="I5694" s="26"/>
      <c r="J5694" s="26"/>
      <c r="K5694" s="26"/>
      <c r="L5694" s="26"/>
      <c r="M5694" s="26"/>
      <c r="N5694" s="26">
        <v>150000</v>
      </c>
      <c r="O5694" s="26"/>
      <c r="P5694" s="26"/>
      <c r="Q5694" s="26"/>
      <c r="R5694" s="26"/>
      <c r="S5694" s="26"/>
      <c r="T5694" s="26"/>
    </row>
    <row r="5695" spans="1:20" x14ac:dyDescent="0.25">
      <c r="A5695" s="2" t="s">
        <v>4493</v>
      </c>
      <c r="B5695" s="37"/>
      <c r="C5695" s="38"/>
      <c r="D5695" s="34"/>
      <c r="E5695" s="36"/>
      <c r="F5695" s="10" t="s">
        <v>619</v>
      </c>
      <c r="G5695" s="18" t="s">
        <v>10</v>
      </c>
      <c r="H5695" s="26"/>
      <c r="I5695" s="26"/>
      <c r="J5695" s="26"/>
      <c r="K5695" s="26"/>
      <c r="L5695" s="26"/>
      <c r="M5695" s="26"/>
      <c r="N5695" s="26">
        <v>205000</v>
      </c>
      <c r="O5695" s="26"/>
      <c r="P5695" s="26"/>
      <c r="Q5695" s="26"/>
      <c r="R5695" s="26"/>
      <c r="S5695" s="26"/>
      <c r="T5695" s="26"/>
    </row>
    <row r="5696" spans="1:20" x14ac:dyDescent="0.25">
      <c r="A5696" s="2" t="s">
        <v>4493</v>
      </c>
      <c r="B5696" s="37"/>
      <c r="C5696" s="38"/>
      <c r="D5696" s="33" t="s">
        <v>2102</v>
      </c>
      <c r="E5696" s="35" t="s">
        <v>2103</v>
      </c>
      <c r="F5696" s="10" t="s">
        <v>44</v>
      </c>
      <c r="G5696" s="18" t="s">
        <v>10</v>
      </c>
      <c r="H5696" s="26"/>
      <c r="I5696" s="26"/>
      <c r="J5696" s="26"/>
      <c r="K5696" s="26"/>
      <c r="L5696" s="26"/>
      <c r="M5696" s="26"/>
      <c r="N5696" s="26">
        <v>371664</v>
      </c>
      <c r="O5696" s="26"/>
      <c r="P5696" s="26"/>
      <c r="Q5696" s="26"/>
      <c r="R5696" s="26"/>
      <c r="S5696" s="26"/>
      <c r="T5696" s="26"/>
    </row>
    <row r="5697" spans="1:20" x14ac:dyDescent="0.25">
      <c r="A5697" s="2" t="s">
        <v>4493</v>
      </c>
      <c r="B5697" s="37"/>
      <c r="C5697" s="38"/>
      <c r="D5697" s="37"/>
      <c r="E5697" s="38"/>
      <c r="F5697" s="10" t="s">
        <v>47</v>
      </c>
      <c r="G5697" s="18" t="s">
        <v>10</v>
      </c>
      <c r="H5697" s="26"/>
      <c r="I5697" s="26"/>
      <c r="J5697" s="26"/>
      <c r="K5697" s="26"/>
      <c r="L5697" s="26"/>
      <c r="M5697" s="26"/>
      <c r="N5697" s="26">
        <v>118747</v>
      </c>
      <c r="O5697" s="26"/>
      <c r="P5697" s="26"/>
      <c r="Q5697" s="26"/>
      <c r="R5697" s="26"/>
      <c r="S5697" s="26"/>
      <c r="T5697" s="26"/>
    </row>
    <row r="5698" spans="1:20" x14ac:dyDescent="0.25">
      <c r="A5698" s="2" t="s">
        <v>4493</v>
      </c>
      <c r="B5698" s="37"/>
      <c r="C5698" s="36"/>
      <c r="D5698" s="34"/>
      <c r="E5698" s="36"/>
      <c r="F5698" s="10" t="s">
        <v>20</v>
      </c>
      <c r="G5698" s="18" t="s">
        <v>10</v>
      </c>
      <c r="H5698" s="26"/>
      <c r="I5698" s="26"/>
      <c r="J5698" s="26"/>
      <c r="K5698" s="26"/>
      <c r="L5698" s="26"/>
      <c r="M5698" s="26"/>
      <c r="N5698" s="26">
        <v>60947</v>
      </c>
      <c r="O5698" s="26"/>
      <c r="P5698" s="26"/>
      <c r="Q5698" s="26"/>
      <c r="R5698" s="26"/>
      <c r="S5698" s="26"/>
      <c r="T5698" s="26"/>
    </row>
    <row r="5699" spans="1:20" x14ac:dyDescent="0.25">
      <c r="A5699" s="2" t="s">
        <v>4493</v>
      </c>
      <c r="B5699" s="34"/>
      <c r="C5699" s="18" t="s">
        <v>578</v>
      </c>
      <c r="D5699" s="10" t="s">
        <v>2045</v>
      </c>
      <c r="E5699" s="18" t="s">
        <v>2046</v>
      </c>
      <c r="F5699" s="10" t="s">
        <v>12</v>
      </c>
      <c r="G5699" s="18" t="s">
        <v>10</v>
      </c>
      <c r="H5699" s="26"/>
      <c r="I5699" s="26"/>
      <c r="J5699" s="26"/>
      <c r="K5699" s="26"/>
      <c r="L5699" s="26"/>
      <c r="M5699" s="26"/>
      <c r="N5699" s="26"/>
      <c r="O5699" s="26">
        <v>5617997</v>
      </c>
      <c r="P5699" s="26"/>
      <c r="Q5699" s="26"/>
      <c r="R5699" s="26"/>
      <c r="S5699" s="26"/>
      <c r="T5699" s="26"/>
    </row>
    <row r="5700" spans="1:20" x14ac:dyDescent="0.25">
      <c r="A5700" s="2" t="s">
        <v>4493</v>
      </c>
      <c r="B5700" s="10" t="s">
        <v>2286</v>
      </c>
      <c r="C5700" s="10"/>
      <c r="D5700" s="10"/>
      <c r="E5700" s="10"/>
      <c r="F5700" s="10"/>
      <c r="G5700" s="10"/>
      <c r="H5700" s="27"/>
      <c r="I5700" s="27"/>
      <c r="J5700" s="27"/>
      <c r="K5700" s="27"/>
      <c r="L5700" s="27"/>
      <c r="M5700" s="27"/>
      <c r="N5700" s="27">
        <f>SUM(N5682:N5699)</f>
        <v>5617997</v>
      </c>
      <c r="O5700" s="27">
        <f>SUM(O5682:O5699)</f>
        <v>5617997</v>
      </c>
      <c r="P5700" s="27"/>
      <c r="Q5700" s="27"/>
      <c r="R5700" s="27"/>
      <c r="S5700" s="27"/>
      <c r="T5700" s="27"/>
    </row>
    <row r="5701" spans="1:20" x14ac:dyDescent="0.25">
      <c r="A5701" s="2" t="s">
        <v>4493</v>
      </c>
      <c r="B5701" s="33">
        <v>9257436</v>
      </c>
      <c r="C5701" s="35" t="s">
        <v>457</v>
      </c>
      <c r="D5701" s="33" t="s">
        <v>458</v>
      </c>
      <c r="E5701" s="35" t="s">
        <v>459</v>
      </c>
      <c r="F5701" s="10" t="s">
        <v>32</v>
      </c>
      <c r="G5701" s="18" t="s">
        <v>10</v>
      </c>
      <c r="H5701" s="26"/>
      <c r="I5701" s="26"/>
      <c r="J5701" s="26"/>
      <c r="K5701" s="26"/>
      <c r="L5701" s="26"/>
      <c r="M5701" s="26"/>
      <c r="N5701" s="26">
        <v>2558370</v>
      </c>
      <c r="O5701" s="26"/>
      <c r="P5701" s="26"/>
      <c r="Q5701" s="26"/>
      <c r="R5701" s="26"/>
      <c r="S5701" s="26"/>
      <c r="T5701" s="26"/>
    </row>
    <row r="5702" spans="1:20" x14ac:dyDescent="0.25">
      <c r="A5702" s="2" t="s">
        <v>4493</v>
      </c>
      <c r="B5702" s="37"/>
      <c r="C5702" s="36"/>
      <c r="D5702" s="34"/>
      <c r="E5702" s="36"/>
      <c r="F5702" s="10" t="s">
        <v>417</v>
      </c>
      <c r="G5702" s="18" t="s">
        <v>10</v>
      </c>
      <c r="H5702" s="26"/>
      <c r="I5702" s="26"/>
      <c r="J5702" s="26"/>
      <c r="K5702" s="26"/>
      <c r="L5702" s="26"/>
      <c r="M5702" s="26"/>
      <c r="N5702" s="26">
        <v>9840906</v>
      </c>
      <c r="O5702" s="26"/>
      <c r="P5702" s="26"/>
      <c r="Q5702" s="26"/>
      <c r="R5702" s="26"/>
      <c r="S5702" s="26"/>
      <c r="T5702" s="26"/>
    </row>
    <row r="5703" spans="1:20" x14ac:dyDescent="0.25">
      <c r="A5703" s="2" t="s">
        <v>4493</v>
      </c>
      <c r="B5703" s="37"/>
      <c r="C5703" s="18" t="s">
        <v>361</v>
      </c>
      <c r="D5703" s="10" t="s">
        <v>2197</v>
      </c>
      <c r="E5703" s="18" t="s">
        <v>2198</v>
      </c>
      <c r="F5703" s="10" t="s">
        <v>138</v>
      </c>
      <c r="G5703" s="18" t="s">
        <v>10</v>
      </c>
      <c r="H5703" s="26"/>
      <c r="I5703" s="26"/>
      <c r="J5703" s="26"/>
      <c r="K5703" s="26"/>
      <c r="L5703" s="26"/>
      <c r="M5703" s="26"/>
      <c r="N5703" s="26"/>
      <c r="O5703" s="26">
        <v>13367350</v>
      </c>
      <c r="P5703" s="26"/>
      <c r="Q5703" s="26"/>
      <c r="R5703" s="26"/>
      <c r="S5703" s="26"/>
      <c r="T5703" s="26"/>
    </row>
    <row r="5704" spans="1:20" x14ac:dyDescent="0.25">
      <c r="A5704" s="2" t="s">
        <v>4493</v>
      </c>
      <c r="B5704" s="37"/>
      <c r="C5704" s="35" t="s">
        <v>612</v>
      </c>
      <c r="D5704" s="33" t="s">
        <v>2287</v>
      </c>
      <c r="E5704" s="35" t="s">
        <v>2288</v>
      </c>
      <c r="F5704" s="10" t="s">
        <v>17</v>
      </c>
      <c r="G5704" s="18" t="s">
        <v>10</v>
      </c>
      <c r="H5704" s="26"/>
      <c r="I5704" s="26"/>
      <c r="J5704" s="26"/>
      <c r="K5704" s="26"/>
      <c r="L5704" s="26"/>
      <c r="M5704" s="26"/>
      <c r="N5704" s="26">
        <v>269845</v>
      </c>
      <c r="O5704" s="26"/>
      <c r="P5704" s="26"/>
      <c r="Q5704" s="26"/>
      <c r="R5704" s="26"/>
      <c r="S5704" s="26"/>
      <c r="T5704" s="26"/>
    </row>
    <row r="5705" spans="1:20" x14ac:dyDescent="0.25">
      <c r="A5705" s="2" t="s">
        <v>4493</v>
      </c>
      <c r="B5705" s="37"/>
      <c r="C5705" s="38"/>
      <c r="D5705" s="37"/>
      <c r="E5705" s="38"/>
      <c r="F5705" s="10" t="s">
        <v>18</v>
      </c>
      <c r="G5705" s="18" t="s">
        <v>10</v>
      </c>
      <c r="H5705" s="26"/>
      <c r="I5705" s="26"/>
      <c r="J5705" s="26"/>
      <c r="K5705" s="26"/>
      <c r="L5705" s="26"/>
      <c r="M5705" s="26"/>
      <c r="N5705" s="26">
        <v>98229</v>
      </c>
      <c r="O5705" s="26"/>
      <c r="P5705" s="26"/>
      <c r="Q5705" s="26"/>
      <c r="R5705" s="26"/>
      <c r="S5705" s="26"/>
      <c r="T5705" s="26"/>
    </row>
    <row r="5706" spans="1:20" x14ac:dyDescent="0.25">
      <c r="A5706" s="2" t="s">
        <v>4493</v>
      </c>
      <c r="B5706" s="34"/>
      <c r="C5706" s="36"/>
      <c r="D5706" s="34"/>
      <c r="E5706" s="36"/>
      <c r="F5706" s="10" t="s">
        <v>24</v>
      </c>
      <c r="G5706" s="18" t="s">
        <v>10</v>
      </c>
      <c r="H5706" s="26"/>
      <c r="I5706" s="26"/>
      <c r="J5706" s="26"/>
      <c r="K5706" s="26"/>
      <c r="L5706" s="26"/>
      <c r="M5706" s="26"/>
      <c r="N5706" s="26">
        <v>600000</v>
      </c>
      <c r="O5706" s="26"/>
      <c r="P5706" s="26"/>
      <c r="Q5706" s="26"/>
      <c r="R5706" s="26"/>
      <c r="S5706" s="26"/>
      <c r="T5706" s="26"/>
    </row>
    <row r="5707" spans="1:20" x14ac:dyDescent="0.25">
      <c r="A5707" s="2" t="s">
        <v>4493</v>
      </c>
      <c r="B5707" s="10" t="s">
        <v>2289</v>
      </c>
      <c r="C5707" s="10"/>
      <c r="D5707" s="10"/>
      <c r="E5707" s="10"/>
      <c r="F5707" s="10"/>
      <c r="G5707" s="10"/>
      <c r="H5707" s="27"/>
      <c r="I5707" s="27"/>
      <c r="J5707" s="27"/>
      <c r="K5707" s="27"/>
      <c r="L5707" s="27"/>
      <c r="M5707" s="27"/>
      <c r="N5707" s="27">
        <f>SUM(N5701:N5706)</f>
        <v>13367350</v>
      </c>
      <c r="O5707" s="27">
        <f>SUM(O5701:O5706)</f>
        <v>13367350</v>
      </c>
      <c r="P5707" s="27"/>
      <c r="Q5707" s="27"/>
      <c r="R5707" s="27"/>
      <c r="S5707" s="27"/>
      <c r="T5707" s="27"/>
    </row>
    <row r="5708" spans="1:20" x14ac:dyDescent="0.25">
      <c r="A5708" s="2" t="s">
        <v>4493</v>
      </c>
      <c r="B5708" s="33">
        <v>9259321</v>
      </c>
      <c r="C5708" s="35" t="s">
        <v>93</v>
      </c>
      <c r="D5708" s="33" t="s">
        <v>436</v>
      </c>
      <c r="E5708" s="35" t="s">
        <v>437</v>
      </c>
      <c r="F5708" s="10" t="s">
        <v>37</v>
      </c>
      <c r="G5708" s="18" t="s">
        <v>10</v>
      </c>
      <c r="H5708" s="26"/>
      <c r="I5708" s="26"/>
      <c r="J5708" s="26"/>
      <c r="K5708" s="26"/>
      <c r="L5708" s="26"/>
      <c r="M5708" s="26"/>
      <c r="N5708" s="26">
        <v>1781571</v>
      </c>
      <c r="O5708" s="26"/>
      <c r="P5708" s="26"/>
      <c r="Q5708" s="26"/>
      <c r="R5708" s="26"/>
      <c r="S5708" s="26"/>
      <c r="T5708" s="26"/>
    </row>
    <row r="5709" spans="1:20" x14ac:dyDescent="0.25">
      <c r="A5709" s="2" t="s">
        <v>4493</v>
      </c>
      <c r="B5709" s="37"/>
      <c r="C5709" s="38"/>
      <c r="D5709" s="37"/>
      <c r="E5709" s="38"/>
      <c r="F5709" s="10" t="s">
        <v>18</v>
      </c>
      <c r="G5709" s="18" t="s">
        <v>10</v>
      </c>
      <c r="H5709" s="26"/>
      <c r="I5709" s="26"/>
      <c r="J5709" s="26"/>
      <c r="K5709" s="26"/>
      <c r="L5709" s="26"/>
      <c r="M5709" s="26"/>
      <c r="N5709" s="26">
        <v>133466</v>
      </c>
      <c r="O5709" s="26"/>
      <c r="P5709" s="26"/>
      <c r="Q5709" s="26"/>
      <c r="R5709" s="26"/>
      <c r="S5709" s="26"/>
      <c r="T5709" s="26"/>
    </row>
    <row r="5710" spans="1:20" x14ac:dyDescent="0.25">
      <c r="A5710" s="2" t="s">
        <v>4493</v>
      </c>
      <c r="B5710" s="37"/>
      <c r="C5710" s="38"/>
      <c r="D5710" s="37"/>
      <c r="E5710" s="38"/>
      <c r="F5710" s="10" t="s">
        <v>77</v>
      </c>
      <c r="G5710" s="18" t="s">
        <v>10</v>
      </c>
      <c r="H5710" s="26"/>
      <c r="I5710" s="26"/>
      <c r="J5710" s="26"/>
      <c r="K5710" s="26"/>
      <c r="L5710" s="26"/>
      <c r="M5710" s="26"/>
      <c r="N5710" s="26">
        <v>2500000</v>
      </c>
      <c r="O5710" s="26"/>
      <c r="P5710" s="26"/>
      <c r="Q5710" s="26"/>
      <c r="R5710" s="26"/>
      <c r="S5710" s="26"/>
      <c r="T5710" s="26"/>
    </row>
    <row r="5711" spans="1:20" x14ac:dyDescent="0.25">
      <c r="A5711" s="2" t="s">
        <v>4493</v>
      </c>
      <c r="B5711" s="37"/>
      <c r="C5711" s="38"/>
      <c r="D5711" s="37"/>
      <c r="E5711" s="38"/>
      <c r="F5711" s="10" t="s">
        <v>22</v>
      </c>
      <c r="G5711" s="18" t="s">
        <v>10</v>
      </c>
      <c r="H5711" s="26"/>
      <c r="I5711" s="26"/>
      <c r="J5711" s="26"/>
      <c r="K5711" s="26"/>
      <c r="L5711" s="26"/>
      <c r="M5711" s="26"/>
      <c r="N5711" s="26">
        <v>204800</v>
      </c>
      <c r="O5711" s="26"/>
      <c r="P5711" s="26"/>
      <c r="Q5711" s="26"/>
      <c r="R5711" s="26"/>
      <c r="S5711" s="26"/>
      <c r="T5711" s="26"/>
    </row>
    <row r="5712" spans="1:20" x14ac:dyDescent="0.25">
      <c r="A5712" s="2" t="s">
        <v>4493</v>
      </c>
      <c r="B5712" s="37"/>
      <c r="C5712" s="36"/>
      <c r="D5712" s="34"/>
      <c r="E5712" s="36"/>
      <c r="F5712" s="10" t="s">
        <v>24</v>
      </c>
      <c r="G5712" s="18" t="s">
        <v>10</v>
      </c>
      <c r="H5712" s="26"/>
      <c r="I5712" s="26"/>
      <c r="J5712" s="26"/>
      <c r="K5712" s="26"/>
      <c r="L5712" s="26"/>
      <c r="M5712" s="26"/>
      <c r="N5712" s="26">
        <v>185666</v>
      </c>
      <c r="O5712" s="26"/>
      <c r="P5712" s="26"/>
      <c r="Q5712" s="26"/>
      <c r="R5712" s="26"/>
      <c r="S5712" s="26"/>
      <c r="T5712" s="26"/>
    </row>
    <row r="5713" spans="1:20" x14ac:dyDescent="0.25">
      <c r="A5713" s="2" t="s">
        <v>4493</v>
      </c>
      <c r="B5713" s="34"/>
      <c r="C5713" s="18" t="s">
        <v>2290</v>
      </c>
      <c r="D5713" s="10" t="s">
        <v>2291</v>
      </c>
      <c r="E5713" s="18" t="s">
        <v>2292</v>
      </c>
      <c r="F5713" s="10" t="s">
        <v>24</v>
      </c>
      <c r="G5713" s="18" t="s">
        <v>10</v>
      </c>
      <c r="H5713" s="26"/>
      <c r="I5713" s="26"/>
      <c r="J5713" s="26"/>
      <c r="K5713" s="26"/>
      <c r="L5713" s="26"/>
      <c r="M5713" s="26"/>
      <c r="N5713" s="26"/>
      <c r="O5713" s="26">
        <v>4805503</v>
      </c>
      <c r="P5713" s="26"/>
      <c r="Q5713" s="26"/>
      <c r="R5713" s="26"/>
      <c r="S5713" s="26"/>
      <c r="T5713" s="26"/>
    </row>
    <row r="5714" spans="1:20" x14ac:dyDescent="0.25">
      <c r="A5714" s="2" t="s">
        <v>4493</v>
      </c>
      <c r="B5714" s="10" t="s">
        <v>2293</v>
      </c>
      <c r="C5714" s="10"/>
      <c r="D5714" s="10"/>
      <c r="E5714" s="10"/>
      <c r="F5714" s="10"/>
      <c r="G5714" s="10"/>
      <c r="H5714" s="27"/>
      <c r="I5714" s="27"/>
      <c r="J5714" s="27"/>
      <c r="K5714" s="27"/>
      <c r="L5714" s="27"/>
      <c r="M5714" s="27"/>
      <c r="N5714" s="27">
        <f>SUM(N5708:N5713)</f>
        <v>4805503</v>
      </c>
      <c r="O5714" s="27">
        <f>SUM(O5708:O5713)</f>
        <v>4805503</v>
      </c>
      <c r="P5714" s="27"/>
      <c r="Q5714" s="27"/>
      <c r="R5714" s="27"/>
      <c r="S5714" s="27"/>
      <c r="T5714" s="27"/>
    </row>
    <row r="5715" spans="1:20" x14ac:dyDescent="0.25">
      <c r="A5715" s="2" t="s">
        <v>4493</v>
      </c>
      <c r="B5715" s="33">
        <v>9259354</v>
      </c>
      <c r="C5715" s="35" t="s">
        <v>378</v>
      </c>
      <c r="D5715" s="33" t="s">
        <v>379</v>
      </c>
      <c r="E5715" s="35" t="s">
        <v>380</v>
      </c>
      <c r="F5715" s="10" t="s">
        <v>17</v>
      </c>
      <c r="G5715" s="18" t="s">
        <v>10</v>
      </c>
      <c r="H5715" s="26"/>
      <c r="I5715" s="26"/>
      <c r="J5715" s="26"/>
      <c r="K5715" s="26"/>
      <c r="L5715" s="26"/>
      <c r="M5715" s="26"/>
      <c r="N5715" s="26">
        <v>3864700</v>
      </c>
      <c r="O5715" s="26"/>
      <c r="P5715" s="26"/>
      <c r="Q5715" s="26"/>
      <c r="R5715" s="26"/>
      <c r="S5715" s="26"/>
      <c r="T5715" s="26"/>
    </row>
    <row r="5716" spans="1:20" x14ac:dyDescent="0.25">
      <c r="A5716" s="2" t="s">
        <v>4493</v>
      </c>
      <c r="B5716" s="37"/>
      <c r="C5716" s="38"/>
      <c r="D5716" s="37"/>
      <c r="E5716" s="38"/>
      <c r="F5716" s="10" t="s">
        <v>18</v>
      </c>
      <c r="G5716" s="18" t="s">
        <v>10</v>
      </c>
      <c r="H5716" s="26"/>
      <c r="I5716" s="26"/>
      <c r="J5716" s="26"/>
      <c r="K5716" s="26"/>
      <c r="L5716" s="26"/>
      <c r="M5716" s="26"/>
      <c r="N5716" s="26">
        <v>881440</v>
      </c>
      <c r="O5716" s="26"/>
      <c r="P5716" s="26"/>
      <c r="Q5716" s="26"/>
      <c r="R5716" s="26"/>
      <c r="S5716" s="26"/>
      <c r="T5716" s="26"/>
    </row>
    <row r="5717" spans="1:20" x14ac:dyDescent="0.25">
      <c r="A5717" s="2" t="s">
        <v>4493</v>
      </c>
      <c r="B5717" s="37"/>
      <c r="C5717" s="38"/>
      <c r="D5717" s="37"/>
      <c r="E5717" s="38"/>
      <c r="F5717" s="10" t="s">
        <v>20</v>
      </c>
      <c r="G5717" s="18" t="s">
        <v>10</v>
      </c>
      <c r="H5717" s="26"/>
      <c r="I5717" s="26"/>
      <c r="J5717" s="26"/>
      <c r="K5717" s="26"/>
      <c r="L5717" s="26"/>
      <c r="M5717" s="26"/>
      <c r="N5717" s="26">
        <v>1257994</v>
      </c>
      <c r="O5717" s="26"/>
      <c r="P5717" s="26"/>
      <c r="Q5717" s="26"/>
      <c r="R5717" s="26"/>
      <c r="S5717" s="26"/>
      <c r="T5717" s="26"/>
    </row>
    <row r="5718" spans="1:20" x14ac:dyDescent="0.25">
      <c r="A5718" s="2" t="s">
        <v>4493</v>
      </c>
      <c r="B5718" s="37"/>
      <c r="C5718" s="38"/>
      <c r="D5718" s="37"/>
      <c r="E5718" s="38"/>
      <c r="F5718" s="10" t="s">
        <v>82</v>
      </c>
      <c r="G5718" s="18" t="s">
        <v>10</v>
      </c>
      <c r="H5718" s="26"/>
      <c r="I5718" s="26"/>
      <c r="J5718" s="26"/>
      <c r="K5718" s="26"/>
      <c r="L5718" s="26"/>
      <c r="M5718" s="26"/>
      <c r="N5718" s="26">
        <v>2863500</v>
      </c>
      <c r="O5718" s="26"/>
      <c r="P5718" s="26"/>
      <c r="Q5718" s="26"/>
      <c r="R5718" s="26"/>
      <c r="S5718" s="26"/>
      <c r="T5718" s="26"/>
    </row>
    <row r="5719" spans="1:20" x14ac:dyDescent="0.25">
      <c r="A5719" s="2" t="s">
        <v>4493</v>
      </c>
      <c r="B5719" s="37"/>
      <c r="C5719" s="38"/>
      <c r="D5719" s="37"/>
      <c r="E5719" s="38"/>
      <c r="F5719" s="10" t="s">
        <v>24</v>
      </c>
      <c r="G5719" s="18" t="s">
        <v>10</v>
      </c>
      <c r="H5719" s="26"/>
      <c r="I5719" s="26"/>
      <c r="J5719" s="26"/>
      <c r="K5719" s="26"/>
      <c r="L5719" s="26"/>
      <c r="M5719" s="26"/>
      <c r="N5719" s="26">
        <v>3948211</v>
      </c>
      <c r="O5719" s="26"/>
      <c r="P5719" s="26"/>
      <c r="Q5719" s="26"/>
      <c r="R5719" s="26"/>
      <c r="S5719" s="26"/>
      <c r="T5719" s="26"/>
    </row>
    <row r="5720" spans="1:20" x14ac:dyDescent="0.25">
      <c r="A5720" s="2" t="s">
        <v>4493</v>
      </c>
      <c r="B5720" s="37"/>
      <c r="C5720" s="36"/>
      <c r="D5720" s="34"/>
      <c r="E5720" s="36"/>
      <c r="F5720" s="10" t="s">
        <v>1836</v>
      </c>
      <c r="G5720" s="18" t="s">
        <v>10</v>
      </c>
      <c r="H5720" s="26"/>
      <c r="I5720" s="26"/>
      <c r="J5720" s="26"/>
      <c r="K5720" s="26"/>
      <c r="L5720" s="26"/>
      <c r="M5720" s="26"/>
      <c r="N5720" s="26">
        <v>13166100</v>
      </c>
      <c r="O5720" s="26"/>
      <c r="P5720" s="26"/>
      <c r="Q5720" s="26"/>
      <c r="R5720" s="26"/>
      <c r="S5720" s="26"/>
      <c r="T5720" s="26"/>
    </row>
    <row r="5721" spans="1:20" x14ac:dyDescent="0.25">
      <c r="A5721" s="2" t="s">
        <v>4493</v>
      </c>
      <c r="B5721" s="34"/>
      <c r="C5721" s="18" t="s">
        <v>361</v>
      </c>
      <c r="D5721" s="10" t="s">
        <v>2212</v>
      </c>
      <c r="E5721" s="18" t="s">
        <v>2213</v>
      </c>
      <c r="F5721" s="10" t="s">
        <v>138</v>
      </c>
      <c r="G5721" s="18" t="s">
        <v>10</v>
      </c>
      <c r="H5721" s="26"/>
      <c r="I5721" s="26"/>
      <c r="J5721" s="26"/>
      <c r="K5721" s="26"/>
      <c r="L5721" s="26"/>
      <c r="M5721" s="26"/>
      <c r="N5721" s="26"/>
      <c r="O5721" s="26">
        <v>25981945</v>
      </c>
      <c r="P5721" s="26"/>
      <c r="Q5721" s="26"/>
      <c r="R5721" s="26"/>
      <c r="S5721" s="26"/>
      <c r="T5721" s="26"/>
    </row>
    <row r="5722" spans="1:20" x14ac:dyDescent="0.25">
      <c r="A5722" s="2" t="s">
        <v>4493</v>
      </c>
      <c r="B5722" s="10" t="s">
        <v>2294</v>
      </c>
      <c r="C5722" s="10"/>
      <c r="D5722" s="10"/>
      <c r="E5722" s="10"/>
      <c r="F5722" s="10"/>
      <c r="G5722" s="10"/>
      <c r="H5722" s="27"/>
      <c r="I5722" s="27"/>
      <c r="J5722" s="27"/>
      <c r="K5722" s="27"/>
      <c r="L5722" s="27"/>
      <c r="M5722" s="27"/>
      <c r="N5722" s="27">
        <f>SUM(N5715:N5721)</f>
        <v>25981945</v>
      </c>
      <c r="O5722" s="27">
        <f>+O5721</f>
        <v>25981945</v>
      </c>
      <c r="P5722" s="27"/>
      <c r="Q5722" s="27"/>
      <c r="R5722" s="27"/>
      <c r="S5722" s="27"/>
      <c r="T5722" s="27"/>
    </row>
    <row r="5723" spans="1:20" x14ac:dyDescent="0.25">
      <c r="A5723" s="2" t="s">
        <v>4493</v>
      </c>
      <c r="B5723" s="33">
        <v>9259311</v>
      </c>
      <c r="C5723" s="35" t="s">
        <v>93</v>
      </c>
      <c r="D5723" s="33" t="s">
        <v>94</v>
      </c>
      <c r="E5723" s="35" t="s">
        <v>95</v>
      </c>
      <c r="F5723" s="10" t="s">
        <v>44</v>
      </c>
      <c r="G5723" s="18" t="s">
        <v>10</v>
      </c>
      <c r="H5723" s="26"/>
      <c r="I5723" s="26"/>
      <c r="J5723" s="26"/>
      <c r="K5723" s="26"/>
      <c r="L5723" s="26"/>
      <c r="M5723" s="26"/>
      <c r="N5723" s="26">
        <v>2017471</v>
      </c>
      <c r="O5723" s="26"/>
      <c r="P5723" s="26"/>
      <c r="Q5723" s="26"/>
      <c r="R5723" s="26"/>
      <c r="S5723" s="26"/>
      <c r="T5723" s="26"/>
    </row>
    <row r="5724" spans="1:20" x14ac:dyDescent="0.25">
      <c r="A5724" s="2" t="s">
        <v>4493</v>
      </c>
      <c r="B5724" s="37"/>
      <c r="C5724" s="38"/>
      <c r="D5724" s="37"/>
      <c r="E5724" s="38"/>
      <c r="F5724" s="10" t="s">
        <v>170</v>
      </c>
      <c r="G5724" s="18" t="s">
        <v>10</v>
      </c>
      <c r="H5724" s="26"/>
      <c r="I5724" s="26"/>
      <c r="J5724" s="26"/>
      <c r="K5724" s="26"/>
      <c r="L5724" s="26"/>
      <c r="M5724" s="26"/>
      <c r="N5724" s="26">
        <v>500000</v>
      </c>
      <c r="O5724" s="26"/>
      <c r="P5724" s="26"/>
      <c r="Q5724" s="26"/>
      <c r="R5724" s="26"/>
      <c r="S5724" s="26"/>
      <c r="T5724" s="26"/>
    </row>
    <row r="5725" spans="1:20" x14ac:dyDescent="0.25">
      <c r="A5725" s="2" t="s">
        <v>4493</v>
      </c>
      <c r="B5725" s="37"/>
      <c r="C5725" s="38"/>
      <c r="D5725" s="37"/>
      <c r="E5725" s="38"/>
      <c r="F5725" s="10" t="s">
        <v>47</v>
      </c>
      <c r="G5725" s="18" t="s">
        <v>10</v>
      </c>
      <c r="H5725" s="26"/>
      <c r="I5725" s="26"/>
      <c r="J5725" s="26"/>
      <c r="K5725" s="26"/>
      <c r="L5725" s="26"/>
      <c r="M5725" s="26"/>
      <c r="N5725" s="26">
        <v>2388570</v>
      </c>
      <c r="O5725" s="26"/>
      <c r="P5725" s="26"/>
      <c r="Q5725" s="26"/>
      <c r="R5725" s="26"/>
      <c r="S5725" s="26"/>
      <c r="T5725" s="26"/>
    </row>
    <row r="5726" spans="1:20" x14ac:dyDescent="0.25">
      <c r="A5726" s="2" t="s">
        <v>4493</v>
      </c>
      <c r="B5726" s="37"/>
      <c r="C5726" s="36"/>
      <c r="D5726" s="34"/>
      <c r="E5726" s="36"/>
      <c r="F5726" s="10" t="s">
        <v>24</v>
      </c>
      <c r="G5726" s="18" t="s">
        <v>10</v>
      </c>
      <c r="H5726" s="26"/>
      <c r="I5726" s="26"/>
      <c r="J5726" s="26"/>
      <c r="K5726" s="26"/>
      <c r="L5726" s="26"/>
      <c r="M5726" s="26"/>
      <c r="N5726" s="26">
        <v>856878</v>
      </c>
      <c r="O5726" s="26"/>
      <c r="P5726" s="26"/>
      <c r="Q5726" s="26"/>
      <c r="R5726" s="26"/>
      <c r="S5726" s="26"/>
      <c r="T5726" s="26"/>
    </row>
    <row r="5727" spans="1:20" x14ac:dyDescent="0.25">
      <c r="A5727" s="2" t="s">
        <v>4493</v>
      </c>
      <c r="B5727" s="34"/>
      <c r="C5727" s="18" t="s">
        <v>2290</v>
      </c>
      <c r="D5727" s="10" t="s">
        <v>2291</v>
      </c>
      <c r="E5727" s="18" t="s">
        <v>2292</v>
      </c>
      <c r="F5727" s="10" t="s">
        <v>24</v>
      </c>
      <c r="G5727" s="18" t="s">
        <v>10</v>
      </c>
      <c r="H5727" s="26"/>
      <c r="I5727" s="26"/>
      <c r="J5727" s="26"/>
      <c r="K5727" s="26"/>
      <c r="L5727" s="26"/>
      <c r="M5727" s="26"/>
      <c r="N5727" s="26"/>
      <c r="O5727" s="26">
        <v>5762919</v>
      </c>
      <c r="P5727" s="26"/>
      <c r="Q5727" s="26"/>
      <c r="R5727" s="26"/>
      <c r="S5727" s="26"/>
      <c r="T5727" s="26"/>
    </row>
    <row r="5728" spans="1:20" x14ac:dyDescent="0.25">
      <c r="A5728" s="2" t="s">
        <v>4493</v>
      </c>
      <c r="B5728" s="10" t="s">
        <v>2295</v>
      </c>
      <c r="C5728" s="10"/>
      <c r="D5728" s="10"/>
      <c r="E5728" s="10"/>
      <c r="F5728" s="10"/>
      <c r="G5728" s="10"/>
      <c r="H5728" s="27"/>
      <c r="I5728" s="27"/>
      <c r="J5728" s="27"/>
      <c r="K5728" s="27"/>
      <c r="L5728" s="27"/>
      <c r="M5728" s="27"/>
      <c r="N5728" s="27">
        <f>SUM(N5723:N5727)</f>
        <v>5762919</v>
      </c>
      <c r="O5728" s="27">
        <f>SUM(O5723:O5727)</f>
        <v>5762919</v>
      </c>
      <c r="P5728" s="27"/>
      <c r="Q5728" s="27"/>
      <c r="R5728" s="27"/>
      <c r="S5728" s="27"/>
      <c r="T5728" s="27"/>
    </row>
    <row r="5729" spans="1:20" x14ac:dyDescent="0.25">
      <c r="A5729" s="2" t="s">
        <v>4493</v>
      </c>
      <c r="B5729" s="33">
        <v>9260913</v>
      </c>
      <c r="C5729" s="35" t="s">
        <v>275</v>
      </c>
      <c r="D5729" s="33" t="s">
        <v>442</v>
      </c>
      <c r="E5729" s="35" t="s">
        <v>443</v>
      </c>
      <c r="F5729" s="10" t="s">
        <v>37</v>
      </c>
      <c r="G5729" s="18" t="s">
        <v>10</v>
      </c>
      <c r="H5729" s="26"/>
      <c r="I5729" s="26"/>
      <c r="J5729" s="26"/>
      <c r="K5729" s="26"/>
      <c r="L5729" s="26"/>
      <c r="M5729" s="26"/>
      <c r="N5729" s="26">
        <v>52000</v>
      </c>
      <c r="O5729" s="26"/>
      <c r="P5729" s="26"/>
      <c r="Q5729" s="26"/>
      <c r="R5729" s="26"/>
      <c r="S5729" s="26"/>
      <c r="T5729" s="26"/>
    </row>
    <row r="5730" spans="1:20" x14ac:dyDescent="0.25">
      <c r="A5730" s="2" t="s">
        <v>4493</v>
      </c>
      <c r="B5730" s="37"/>
      <c r="C5730" s="38"/>
      <c r="D5730" s="34"/>
      <c r="E5730" s="36"/>
      <c r="F5730" s="10" t="s">
        <v>18</v>
      </c>
      <c r="G5730" s="18" t="s">
        <v>10</v>
      </c>
      <c r="H5730" s="26"/>
      <c r="I5730" s="26"/>
      <c r="J5730" s="26"/>
      <c r="K5730" s="26"/>
      <c r="L5730" s="26"/>
      <c r="M5730" s="26"/>
      <c r="N5730" s="26">
        <v>120897</v>
      </c>
      <c r="O5730" s="26"/>
      <c r="P5730" s="26"/>
      <c r="Q5730" s="26"/>
      <c r="R5730" s="26"/>
      <c r="S5730" s="26"/>
      <c r="T5730" s="26"/>
    </row>
    <row r="5731" spans="1:20" x14ac:dyDescent="0.25">
      <c r="A5731" s="2" t="s">
        <v>4493</v>
      </c>
      <c r="B5731" s="37"/>
      <c r="C5731" s="38"/>
      <c r="D5731" s="10" t="s">
        <v>446</v>
      </c>
      <c r="E5731" s="18" t="s">
        <v>447</v>
      </c>
      <c r="F5731" s="10" t="s">
        <v>298</v>
      </c>
      <c r="G5731" s="18" t="s">
        <v>10</v>
      </c>
      <c r="H5731" s="26"/>
      <c r="I5731" s="26"/>
      <c r="J5731" s="26"/>
      <c r="K5731" s="26"/>
      <c r="L5731" s="26"/>
      <c r="M5731" s="26"/>
      <c r="N5731" s="26">
        <v>247662</v>
      </c>
      <c r="O5731" s="26"/>
      <c r="P5731" s="26"/>
      <c r="Q5731" s="26"/>
      <c r="R5731" s="26"/>
      <c r="S5731" s="26"/>
      <c r="T5731" s="26"/>
    </row>
    <row r="5732" spans="1:20" x14ac:dyDescent="0.25">
      <c r="A5732" s="2" t="s">
        <v>4493</v>
      </c>
      <c r="B5732" s="37"/>
      <c r="C5732" s="36"/>
      <c r="D5732" s="10" t="s">
        <v>602</v>
      </c>
      <c r="E5732" s="18" t="s">
        <v>603</v>
      </c>
      <c r="F5732" s="10" t="s">
        <v>82</v>
      </c>
      <c r="G5732" s="18" t="s">
        <v>10</v>
      </c>
      <c r="H5732" s="26"/>
      <c r="I5732" s="26"/>
      <c r="J5732" s="26"/>
      <c r="K5732" s="26"/>
      <c r="L5732" s="26"/>
      <c r="M5732" s="26"/>
      <c r="N5732" s="26">
        <v>212385</v>
      </c>
      <c r="O5732" s="26"/>
      <c r="P5732" s="26"/>
      <c r="Q5732" s="26"/>
      <c r="R5732" s="26"/>
      <c r="S5732" s="26"/>
      <c r="T5732" s="26"/>
    </row>
    <row r="5733" spans="1:20" x14ac:dyDescent="0.25">
      <c r="A5733" s="2" t="s">
        <v>4493</v>
      </c>
      <c r="B5733" s="37"/>
      <c r="C5733" s="18" t="s">
        <v>361</v>
      </c>
      <c r="D5733" s="10" t="s">
        <v>2247</v>
      </c>
      <c r="E5733" s="18" t="s">
        <v>2248</v>
      </c>
      <c r="F5733" s="10" t="s">
        <v>138</v>
      </c>
      <c r="G5733" s="18" t="s">
        <v>10</v>
      </c>
      <c r="H5733" s="26"/>
      <c r="I5733" s="26"/>
      <c r="J5733" s="26"/>
      <c r="K5733" s="26"/>
      <c r="L5733" s="26"/>
      <c r="M5733" s="26"/>
      <c r="N5733" s="26"/>
      <c r="O5733" s="26">
        <v>3028179</v>
      </c>
      <c r="P5733" s="26"/>
      <c r="Q5733" s="26"/>
      <c r="R5733" s="26"/>
      <c r="S5733" s="26"/>
      <c r="T5733" s="26"/>
    </row>
    <row r="5734" spans="1:20" x14ac:dyDescent="0.25">
      <c r="A5734" s="2" t="s">
        <v>4493</v>
      </c>
      <c r="B5734" s="37"/>
      <c r="C5734" s="35" t="s">
        <v>1218</v>
      </c>
      <c r="D5734" s="33" t="s">
        <v>1219</v>
      </c>
      <c r="E5734" s="35" t="s">
        <v>1220</v>
      </c>
      <c r="F5734" s="10" t="s">
        <v>47</v>
      </c>
      <c r="G5734" s="18" t="s">
        <v>10</v>
      </c>
      <c r="H5734" s="26"/>
      <c r="I5734" s="26"/>
      <c r="J5734" s="26"/>
      <c r="K5734" s="26"/>
      <c r="L5734" s="26"/>
      <c r="M5734" s="26"/>
      <c r="N5734" s="26">
        <v>1359132</v>
      </c>
      <c r="O5734" s="26"/>
      <c r="P5734" s="26"/>
      <c r="Q5734" s="26"/>
      <c r="R5734" s="26"/>
      <c r="S5734" s="26"/>
      <c r="T5734" s="26"/>
    </row>
    <row r="5735" spans="1:20" x14ac:dyDescent="0.25">
      <c r="A5735" s="2" t="s">
        <v>4493</v>
      </c>
      <c r="B5735" s="37"/>
      <c r="C5735" s="38"/>
      <c r="D5735" s="37"/>
      <c r="E5735" s="38"/>
      <c r="F5735" s="10" t="s">
        <v>12</v>
      </c>
      <c r="G5735" s="18" t="s">
        <v>10</v>
      </c>
      <c r="H5735" s="26"/>
      <c r="I5735" s="26"/>
      <c r="J5735" s="26"/>
      <c r="K5735" s="26"/>
      <c r="L5735" s="26"/>
      <c r="M5735" s="26"/>
      <c r="N5735" s="26">
        <v>136661</v>
      </c>
      <c r="O5735" s="26"/>
      <c r="P5735" s="26"/>
      <c r="Q5735" s="26"/>
      <c r="R5735" s="26"/>
      <c r="S5735" s="26"/>
      <c r="T5735" s="26"/>
    </row>
    <row r="5736" spans="1:20" x14ac:dyDescent="0.25">
      <c r="A5736" s="2" t="s">
        <v>4493</v>
      </c>
      <c r="B5736" s="37"/>
      <c r="C5736" s="38"/>
      <c r="D5736" s="37"/>
      <c r="E5736" s="38"/>
      <c r="F5736" s="10" t="s">
        <v>18</v>
      </c>
      <c r="G5736" s="18" t="s">
        <v>10</v>
      </c>
      <c r="H5736" s="26"/>
      <c r="I5736" s="26"/>
      <c r="J5736" s="26"/>
      <c r="K5736" s="26"/>
      <c r="L5736" s="26"/>
      <c r="M5736" s="26"/>
      <c r="N5736" s="26">
        <v>205972</v>
      </c>
      <c r="O5736" s="26"/>
      <c r="P5736" s="26"/>
      <c r="Q5736" s="26"/>
      <c r="R5736" s="26"/>
      <c r="S5736" s="26"/>
      <c r="T5736" s="26"/>
    </row>
    <row r="5737" spans="1:20" x14ac:dyDescent="0.25">
      <c r="A5737" s="2" t="s">
        <v>4493</v>
      </c>
      <c r="B5737" s="37"/>
      <c r="C5737" s="38"/>
      <c r="D5737" s="37"/>
      <c r="E5737" s="38"/>
      <c r="F5737" s="10" t="s">
        <v>77</v>
      </c>
      <c r="G5737" s="18" t="s">
        <v>10</v>
      </c>
      <c r="H5737" s="26"/>
      <c r="I5737" s="26"/>
      <c r="J5737" s="26"/>
      <c r="K5737" s="26"/>
      <c r="L5737" s="26"/>
      <c r="M5737" s="26"/>
      <c r="N5737" s="26">
        <v>644795</v>
      </c>
      <c r="O5737" s="26"/>
      <c r="P5737" s="26"/>
      <c r="Q5737" s="26"/>
      <c r="R5737" s="26"/>
      <c r="S5737" s="26"/>
      <c r="T5737" s="26"/>
    </row>
    <row r="5738" spans="1:20" x14ac:dyDescent="0.25">
      <c r="A5738" s="2" t="s">
        <v>4493</v>
      </c>
      <c r="B5738" s="34"/>
      <c r="C5738" s="36"/>
      <c r="D5738" s="34"/>
      <c r="E5738" s="36"/>
      <c r="F5738" s="10" t="s">
        <v>861</v>
      </c>
      <c r="G5738" s="18" t="s">
        <v>10</v>
      </c>
      <c r="H5738" s="26"/>
      <c r="I5738" s="26"/>
      <c r="J5738" s="26"/>
      <c r="K5738" s="26"/>
      <c r="L5738" s="26"/>
      <c r="M5738" s="26"/>
      <c r="N5738" s="26">
        <v>48675</v>
      </c>
      <c r="O5738" s="26"/>
      <c r="P5738" s="26"/>
      <c r="Q5738" s="26"/>
      <c r="R5738" s="26"/>
      <c r="S5738" s="26"/>
      <c r="T5738" s="26"/>
    </row>
    <row r="5739" spans="1:20" x14ac:dyDescent="0.25">
      <c r="A5739" s="2" t="s">
        <v>4493</v>
      </c>
      <c r="B5739" s="10" t="s">
        <v>2296</v>
      </c>
      <c r="C5739" s="10"/>
      <c r="D5739" s="10"/>
      <c r="E5739" s="10"/>
      <c r="F5739" s="10"/>
      <c r="G5739" s="10"/>
      <c r="H5739" s="27"/>
      <c r="I5739" s="27"/>
      <c r="J5739" s="27"/>
      <c r="K5739" s="27"/>
      <c r="L5739" s="27"/>
      <c r="M5739" s="27"/>
      <c r="N5739" s="27">
        <f>SUM(N5729:N5738)</f>
        <v>3028179</v>
      </c>
      <c r="O5739" s="27">
        <f>SUM(O5729:O5738)</f>
        <v>3028179</v>
      </c>
      <c r="P5739" s="27"/>
      <c r="Q5739" s="27"/>
      <c r="R5739" s="27"/>
      <c r="S5739" s="27"/>
      <c r="T5739" s="27"/>
    </row>
    <row r="5740" spans="1:20" x14ac:dyDescent="0.25">
      <c r="A5740" s="2" t="s">
        <v>4493</v>
      </c>
      <c r="B5740" s="33">
        <v>9219489</v>
      </c>
      <c r="C5740" s="35" t="s">
        <v>149</v>
      </c>
      <c r="D5740" s="33" t="s">
        <v>692</v>
      </c>
      <c r="E5740" s="35" t="s">
        <v>693</v>
      </c>
      <c r="F5740" s="10" t="s">
        <v>39</v>
      </c>
      <c r="G5740" s="18" t="s">
        <v>10</v>
      </c>
      <c r="H5740" s="26"/>
      <c r="I5740" s="26"/>
      <c r="J5740" s="26"/>
      <c r="K5740" s="26"/>
      <c r="L5740" s="26"/>
      <c r="M5740" s="26"/>
      <c r="N5740" s="26">
        <v>50000</v>
      </c>
      <c r="O5740" s="26"/>
      <c r="P5740" s="26"/>
      <c r="Q5740" s="26"/>
      <c r="R5740" s="26"/>
      <c r="S5740" s="26"/>
      <c r="T5740" s="26"/>
    </row>
    <row r="5741" spans="1:20" x14ac:dyDescent="0.25">
      <c r="A5741" s="2" t="s">
        <v>4493</v>
      </c>
      <c r="B5741" s="34"/>
      <c r="C5741" s="36"/>
      <c r="D5741" s="34"/>
      <c r="E5741" s="36"/>
      <c r="F5741" s="10" t="s">
        <v>22</v>
      </c>
      <c r="G5741" s="18" t="s">
        <v>10</v>
      </c>
      <c r="H5741" s="26"/>
      <c r="I5741" s="26"/>
      <c r="J5741" s="26"/>
      <c r="K5741" s="26"/>
      <c r="L5741" s="26"/>
      <c r="M5741" s="26"/>
      <c r="N5741" s="26"/>
      <c r="O5741" s="26">
        <v>50000</v>
      </c>
      <c r="P5741" s="26"/>
      <c r="Q5741" s="26"/>
      <c r="R5741" s="26"/>
      <c r="S5741" s="26"/>
      <c r="T5741" s="26"/>
    </row>
    <row r="5742" spans="1:20" x14ac:dyDescent="0.25">
      <c r="A5742" s="2" t="s">
        <v>4493</v>
      </c>
      <c r="B5742" s="10" t="s">
        <v>2297</v>
      </c>
      <c r="C5742" s="10"/>
      <c r="D5742" s="10"/>
      <c r="E5742" s="10"/>
      <c r="F5742" s="10"/>
      <c r="G5742" s="10"/>
      <c r="H5742" s="27"/>
      <c r="I5742" s="27"/>
      <c r="J5742" s="27"/>
      <c r="K5742" s="27"/>
      <c r="L5742" s="27"/>
      <c r="M5742" s="27"/>
      <c r="N5742" s="27">
        <f>+N5740</f>
        <v>50000</v>
      </c>
      <c r="O5742" s="27">
        <f>+O5741</f>
        <v>50000</v>
      </c>
      <c r="P5742" s="27"/>
      <c r="Q5742" s="27"/>
      <c r="R5742" s="27"/>
      <c r="S5742" s="27"/>
      <c r="T5742" s="27"/>
    </row>
    <row r="5743" spans="1:20" x14ac:dyDescent="0.25">
      <c r="A5743" s="2" t="s">
        <v>4493</v>
      </c>
      <c r="B5743" s="33">
        <v>9259264</v>
      </c>
      <c r="C5743" s="18" t="s">
        <v>93</v>
      </c>
      <c r="D5743" s="10" t="s">
        <v>2209</v>
      </c>
      <c r="E5743" s="18" t="s">
        <v>2210</v>
      </c>
      <c r="F5743" s="10" t="s">
        <v>96</v>
      </c>
      <c r="G5743" s="18" t="s">
        <v>10</v>
      </c>
      <c r="H5743" s="26"/>
      <c r="I5743" s="26"/>
      <c r="J5743" s="26"/>
      <c r="K5743" s="26"/>
      <c r="L5743" s="26"/>
      <c r="M5743" s="26"/>
      <c r="N5743" s="26"/>
      <c r="O5743" s="26">
        <v>2119091</v>
      </c>
      <c r="P5743" s="26"/>
      <c r="Q5743" s="26"/>
      <c r="R5743" s="26"/>
      <c r="S5743" s="26"/>
      <c r="T5743" s="26"/>
    </row>
    <row r="5744" spans="1:20" x14ac:dyDescent="0.25">
      <c r="A5744" s="2" t="s">
        <v>4493</v>
      </c>
      <c r="B5744" s="37"/>
      <c r="C5744" s="35" t="s">
        <v>149</v>
      </c>
      <c r="D5744" s="33" t="s">
        <v>692</v>
      </c>
      <c r="E5744" s="35" t="s">
        <v>693</v>
      </c>
      <c r="F5744" s="10" t="s">
        <v>20</v>
      </c>
      <c r="G5744" s="18" t="s">
        <v>10</v>
      </c>
      <c r="H5744" s="26"/>
      <c r="I5744" s="26"/>
      <c r="J5744" s="26"/>
      <c r="K5744" s="26"/>
      <c r="L5744" s="26"/>
      <c r="M5744" s="26"/>
      <c r="N5744" s="26">
        <v>1346703</v>
      </c>
      <c r="O5744" s="26"/>
      <c r="P5744" s="26"/>
      <c r="Q5744" s="26"/>
      <c r="R5744" s="26"/>
      <c r="S5744" s="26"/>
      <c r="T5744" s="26"/>
    </row>
    <row r="5745" spans="1:20" x14ac:dyDescent="0.25">
      <c r="A5745" s="2" t="s">
        <v>4493</v>
      </c>
      <c r="B5745" s="34"/>
      <c r="C5745" s="36"/>
      <c r="D5745" s="34"/>
      <c r="E5745" s="36"/>
      <c r="F5745" s="10" t="s">
        <v>24</v>
      </c>
      <c r="G5745" s="18" t="s">
        <v>10</v>
      </c>
      <c r="H5745" s="26"/>
      <c r="I5745" s="26"/>
      <c r="J5745" s="26"/>
      <c r="K5745" s="26"/>
      <c r="L5745" s="26"/>
      <c r="M5745" s="26"/>
      <c r="N5745" s="26">
        <v>772388</v>
      </c>
      <c r="O5745" s="26"/>
      <c r="P5745" s="26"/>
      <c r="Q5745" s="26"/>
      <c r="R5745" s="26"/>
      <c r="S5745" s="26"/>
      <c r="T5745" s="26"/>
    </row>
    <row r="5746" spans="1:20" x14ac:dyDescent="0.25">
      <c r="A5746" s="2" t="s">
        <v>4493</v>
      </c>
      <c r="B5746" s="10" t="s">
        <v>2298</v>
      </c>
      <c r="C5746" s="10"/>
      <c r="D5746" s="10"/>
      <c r="E5746" s="10"/>
      <c r="F5746" s="10"/>
      <c r="G5746" s="10"/>
      <c r="H5746" s="27"/>
      <c r="I5746" s="27"/>
      <c r="J5746" s="27"/>
      <c r="K5746" s="27"/>
      <c r="L5746" s="27"/>
      <c r="M5746" s="27"/>
      <c r="N5746" s="27">
        <f>+N5744+N5745</f>
        <v>2119091</v>
      </c>
      <c r="O5746" s="27">
        <f>+O5743</f>
        <v>2119091</v>
      </c>
      <c r="P5746" s="27"/>
      <c r="Q5746" s="27"/>
      <c r="R5746" s="27"/>
      <c r="S5746" s="27"/>
      <c r="T5746" s="27"/>
    </row>
    <row r="5747" spans="1:20" x14ac:dyDescent="0.25">
      <c r="A5747" s="2" t="s">
        <v>4493</v>
      </c>
      <c r="B5747" s="33">
        <v>9206150</v>
      </c>
      <c r="C5747" s="35" t="s">
        <v>149</v>
      </c>
      <c r="D5747" s="33" t="s">
        <v>692</v>
      </c>
      <c r="E5747" s="35" t="s">
        <v>693</v>
      </c>
      <c r="F5747" s="10" t="s">
        <v>18</v>
      </c>
      <c r="G5747" s="18" t="s">
        <v>10</v>
      </c>
      <c r="H5747" s="26"/>
      <c r="I5747" s="26"/>
      <c r="J5747" s="26"/>
      <c r="K5747" s="26"/>
      <c r="L5747" s="26"/>
      <c r="M5747" s="26"/>
      <c r="N5747" s="26"/>
      <c r="O5747" s="26">
        <v>700000</v>
      </c>
      <c r="P5747" s="26"/>
      <c r="Q5747" s="26"/>
      <c r="R5747" s="26"/>
      <c r="S5747" s="26"/>
      <c r="T5747" s="26"/>
    </row>
    <row r="5748" spans="1:20" x14ac:dyDescent="0.25">
      <c r="A5748" s="2" t="s">
        <v>4493</v>
      </c>
      <c r="B5748" s="34"/>
      <c r="C5748" s="36"/>
      <c r="D5748" s="34"/>
      <c r="E5748" s="36"/>
      <c r="F5748" s="10" t="s">
        <v>20</v>
      </c>
      <c r="G5748" s="18" t="s">
        <v>10</v>
      </c>
      <c r="H5748" s="26"/>
      <c r="I5748" s="26"/>
      <c r="J5748" s="26"/>
      <c r="K5748" s="26"/>
      <c r="L5748" s="26"/>
      <c r="M5748" s="26"/>
      <c r="N5748" s="26">
        <v>700000</v>
      </c>
      <c r="O5748" s="26"/>
      <c r="P5748" s="26"/>
      <c r="Q5748" s="26"/>
      <c r="R5748" s="26"/>
      <c r="S5748" s="26"/>
      <c r="T5748" s="26"/>
    </row>
    <row r="5749" spans="1:20" x14ac:dyDescent="0.25">
      <c r="A5749" s="2" t="s">
        <v>4493</v>
      </c>
      <c r="B5749" s="10" t="s">
        <v>2299</v>
      </c>
      <c r="C5749" s="10"/>
      <c r="D5749" s="10"/>
      <c r="E5749" s="10"/>
      <c r="F5749" s="10"/>
      <c r="G5749" s="10"/>
      <c r="H5749" s="27"/>
      <c r="I5749" s="27"/>
      <c r="J5749" s="27"/>
      <c r="K5749" s="27"/>
      <c r="L5749" s="27"/>
      <c r="M5749" s="27"/>
      <c r="N5749" s="27">
        <f>+N5748</f>
        <v>700000</v>
      </c>
      <c r="O5749" s="27">
        <f>+O5747</f>
        <v>700000</v>
      </c>
      <c r="P5749" s="27"/>
      <c r="Q5749" s="27"/>
      <c r="R5749" s="27"/>
      <c r="S5749" s="27"/>
      <c r="T5749" s="27"/>
    </row>
    <row r="5750" spans="1:20" x14ac:dyDescent="0.25">
      <c r="A5750" s="2" t="s">
        <v>4493</v>
      </c>
      <c r="B5750" s="33">
        <v>9261074</v>
      </c>
      <c r="C5750" s="35" t="s">
        <v>93</v>
      </c>
      <c r="D5750" s="33" t="s">
        <v>238</v>
      </c>
      <c r="E5750" s="35" t="s">
        <v>239</v>
      </c>
      <c r="F5750" s="10" t="s">
        <v>44</v>
      </c>
      <c r="G5750" s="18" t="s">
        <v>10</v>
      </c>
      <c r="H5750" s="26"/>
      <c r="I5750" s="26"/>
      <c r="J5750" s="26"/>
      <c r="K5750" s="26"/>
      <c r="L5750" s="26"/>
      <c r="M5750" s="26"/>
      <c r="N5750" s="26">
        <v>3034687</v>
      </c>
      <c r="O5750" s="26"/>
      <c r="P5750" s="26"/>
      <c r="Q5750" s="26"/>
      <c r="R5750" s="26"/>
      <c r="S5750" s="26"/>
      <c r="T5750" s="26"/>
    </row>
    <row r="5751" spans="1:20" x14ac:dyDescent="0.25">
      <c r="A5751" s="2" t="s">
        <v>4493</v>
      </c>
      <c r="B5751" s="37"/>
      <c r="C5751" s="38"/>
      <c r="D5751" s="37"/>
      <c r="E5751" s="38"/>
      <c r="F5751" s="10" t="s">
        <v>47</v>
      </c>
      <c r="G5751" s="18" t="s">
        <v>10</v>
      </c>
      <c r="H5751" s="26"/>
      <c r="I5751" s="26"/>
      <c r="J5751" s="26"/>
      <c r="K5751" s="26"/>
      <c r="L5751" s="26"/>
      <c r="M5751" s="26"/>
      <c r="N5751" s="26">
        <v>1378550</v>
      </c>
      <c r="O5751" s="26"/>
      <c r="P5751" s="26"/>
      <c r="Q5751" s="26"/>
      <c r="R5751" s="26"/>
      <c r="S5751" s="26"/>
      <c r="T5751" s="26"/>
    </row>
    <row r="5752" spans="1:20" x14ac:dyDescent="0.25">
      <c r="A5752" s="2" t="s">
        <v>4493</v>
      </c>
      <c r="B5752" s="37"/>
      <c r="C5752" s="36"/>
      <c r="D5752" s="34"/>
      <c r="E5752" s="36"/>
      <c r="F5752" s="10" t="s">
        <v>18</v>
      </c>
      <c r="G5752" s="18" t="s">
        <v>10</v>
      </c>
      <c r="H5752" s="26"/>
      <c r="I5752" s="26"/>
      <c r="J5752" s="26"/>
      <c r="K5752" s="26"/>
      <c r="L5752" s="26"/>
      <c r="M5752" s="26"/>
      <c r="N5752" s="26">
        <v>599858</v>
      </c>
      <c r="O5752" s="26"/>
      <c r="P5752" s="26"/>
      <c r="Q5752" s="26"/>
      <c r="R5752" s="26"/>
      <c r="S5752" s="26"/>
      <c r="T5752" s="26"/>
    </row>
    <row r="5753" spans="1:20" x14ac:dyDescent="0.25">
      <c r="A5753" s="2" t="s">
        <v>4493</v>
      </c>
      <c r="B5753" s="34"/>
      <c r="C5753" s="18" t="s">
        <v>361</v>
      </c>
      <c r="D5753" s="10" t="s">
        <v>2247</v>
      </c>
      <c r="E5753" s="18" t="s">
        <v>2248</v>
      </c>
      <c r="F5753" s="10" t="s">
        <v>138</v>
      </c>
      <c r="G5753" s="18" t="s">
        <v>10</v>
      </c>
      <c r="H5753" s="26"/>
      <c r="I5753" s="26"/>
      <c r="J5753" s="26"/>
      <c r="K5753" s="26"/>
      <c r="L5753" s="26"/>
      <c r="M5753" s="26"/>
      <c r="N5753" s="26"/>
      <c r="O5753" s="26">
        <v>5013095</v>
      </c>
      <c r="P5753" s="26"/>
      <c r="Q5753" s="26"/>
      <c r="R5753" s="26"/>
      <c r="S5753" s="26"/>
      <c r="T5753" s="26"/>
    </row>
    <row r="5754" spans="1:20" x14ac:dyDescent="0.25">
      <c r="A5754" s="2" t="s">
        <v>4493</v>
      </c>
      <c r="B5754" s="10" t="s">
        <v>2300</v>
      </c>
      <c r="C5754" s="10"/>
      <c r="D5754" s="10"/>
      <c r="E5754" s="10"/>
      <c r="F5754" s="10"/>
      <c r="G5754" s="10"/>
      <c r="H5754" s="27"/>
      <c r="I5754" s="27"/>
      <c r="J5754" s="27"/>
      <c r="K5754" s="27"/>
      <c r="L5754" s="27"/>
      <c r="M5754" s="27"/>
      <c r="N5754" s="27">
        <f>SUM(N5750:N5753)</f>
        <v>5013095</v>
      </c>
      <c r="O5754" s="27">
        <f>SUM(O5750:O5753)</f>
        <v>5013095</v>
      </c>
      <c r="P5754" s="27"/>
      <c r="Q5754" s="27"/>
      <c r="R5754" s="27"/>
      <c r="S5754" s="27"/>
      <c r="T5754" s="27"/>
    </row>
    <row r="5755" spans="1:20" x14ac:dyDescent="0.25">
      <c r="A5755" s="2" t="s">
        <v>4493</v>
      </c>
      <c r="B5755" s="33">
        <v>9132759</v>
      </c>
      <c r="C5755" s="35" t="s">
        <v>109</v>
      </c>
      <c r="D5755" s="33" t="s">
        <v>429</v>
      </c>
      <c r="E5755" s="35" t="s">
        <v>430</v>
      </c>
      <c r="F5755" s="10" t="s">
        <v>9</v>
      </c>
      <c r="G5755" s="18" t="s">
        <v>10</v>
      </c>
      <c r="H5755" s="26"/>
      <c r="I5755" s="26"/>
      <c r="J5755" s="26"/>
      <c r="K5755" s="26"/>
      <c r="L5755" s="26"/>
      <c r="M5755" s="26"/>
      <c r="N5755" s="26"/>
      <c r="O5755" s="26">
        <v>6120</v>
      </c>
      <c r="P5755" s="26"/>
      <c r="Q5755" s="26"/>
      <c r="R5755" s="26"/>
      <c r="S5755" s="26"/>
      <c r="T5755" s="26"/>
    </row>
    <row r="5756" spans="1:20" x14ac:dyDescent="0.25">
      <c r="A5756" s="2" t="s">
        <v>4493</v>
      </c>
      <c r="B5756" s="37"/>
      <c r="C5756" s="38"/>
      <c r="D5756" s="37"/>
      <c r="E5756" s="38"/>
      <c r="F5756" s="10" t="s">
        <v>53</v>
      </c>
      <c r="G5756" s="18" t="s">
        <v>10</v>
      </c>
      <c r="H5756" s="26"/>
      <c r="I5756" s="26"/>
      <c r="J5756" s="26"/>
      <c r="K5756" s="26"/>
      <c r="L5756" s="26"/>
      <c r="M5756" s="26"/>
      <c r="N5756" s="26"/>
      <c r="O5756" s="26">
        <v>37120</v>
      </c>
      <c r="P5756" s="26"/>
      <c r="Q5756" s="26"/>
      <c r="R5756" s="26"/>
      <c r="S5756" s="26"/>
      <c r="T5756" s="26"/>
    </row>
    <row r="5757" spans="1:20" x14ac:dyDescent="0.25">
      <c r="A5757" s="2" t="s">
        <v>4493</v>
      </c>
      <c r="B5757" s="37"/>
      <c r="C5757" s="38"/>
      <c r="D5757" s="37"/>
      <c r="E5757" s="38"/>
      <c r="F5757" s="10" t="s">
        <v>17</v>
      </c>
      <c r="G5757" s="18" t="s">
        <v>10</v>
      </c>
      <c r="H5757" s="26"/>
      <c r="I5757" s="26"/>
      <c r="J5757" s="26"/>
      <c r="K5757" s="26"/>
      <c r="L5757" s="26"/>
      <c r="M5757" s="26"/>
      <c r="N5757" s="26"/>
      <c r="O5757" s="26">
        <v>25300</v>
      </c>
      <c r="P5757" s="26"/>
      <c r="Q5757" s="26"/>
      <c r="R5757" s="26"/>
      <c r="S5757" s="26"/>
      <c r="T5757" s="26"/>
    </row>
    <row r="5758" spans="1:20" x14ac:dyDescent="0.25">
      <c r="A5758" s="2" t="s">
        <v>4493</v>
      </c>
      <c r="B5758" s="37"/>
      <c r="C5758" s="38"/>
      <c r="D5758" s="37"/>
      <c r="E5758" s="38"/>
      <c r="F5758" s="10" t="s">
        <v>77</v>
      </c>
      <c r="G5758" s="18" t="s">
        <v>10</v>
      </c>
      <c r="H5758" s="26"/>
      <c r="I5758" s="26"/>
      <c r="J5758" s="26"/>
      <c r="K5758" s="26"/>
      <c r="L5758" s="26"/>
      <c r="M5758" s="26"/>
      <c r="N5758" s="26">
        <v>648540</v>
      </c>
      <c r="O5758" s="26"/>
      <c r="P5758" s="26"/>
      <c r="Q5758" s="26"/>
      <c r="R5758" s="26"/>
      <c r="S5758" s="26"/>
      <c r="T5758" s="26"/>
    </row>
    <row r="5759" spans="1:20" x14ac:dyDescent="0.25">
      <c r="A5759" s="2" t="s">
        <v>4493</v>
      </c>
      <c r="B5759" s="34"/>
      <c r="C5759" s="36"/>
      <c r="D5759" s="34"/>
      <c r="E5759" s="36"/>
      <c r="F5759" s="10" t="s">
        <v>24</v>
      </c>
      <c r="G5759" s="18" t="s">
        <v>10</v>
      </c>
      <c r="H5759" s="26"/>
      <c r="I5759" s="26"/>
      <c r="J5759" s="26"/>
      <c r="K5759" s="26"/>
      <c r="L5759" s="26"/>
      <c r="M5759" s="26"/>
      <c r="N5759" s="26"/>
      <c r="O5759" s="26">
        <v>580000</v>
      </c>
      <c r="P5759" s="26"/>
      <c r="Q5759" s="26"/>
      <c r="R5759" s="26"/>
      <c r="S5759" s="26"/>
      <c r="T5759" s="26"/>
    </row>
    <row r="5760" spans="1:20" x14ac:dyDescent="0.25">
      <c r="A5760" s="2" t="s">
        <v>4493</v>
      </c>
      <c r="B5760" s="10" t="s">
        <v>2301</v>
      </c>
      <c r="C5760" s="10"/>
      <c r="D5760" s="10"/>
      <c r="E5760" s="10"/>
      <c r="F5760" s="10"/>
      <c r="G5760" s="10"/>
      <c r="H5760" s="27"/>
      <c r="I5760" s="27"/>
      <c r="J5760" s="27"/>
      <c r="K5760" s="27"/>
      <c r="L5760" s="27"/>
      <c r="M5760" s="27"/>
      <c r="N5760" s="27">
        <f>SUM(N5755:N5759)</f>
        <v>648540</v>
      </c>
      <c r="O5760" s="27">
        <f>SUM(O5755:O5759)</f>
        <v>648540</v>
      </c>
      <c r="P5760" s="27"/>
      <c r="Q5760" s="27"/>
      <c r="R5760" s="27"/>
      <c r="S5760" s="27"/>
      <c r="T5760" s="27"/>
    </row>
    <row r="5761" spans="1:20" x14ac:dyDescent="0.25">
      <c r="A5761" s="2" t="s">
        <v>4493</v>
      </c>
      <c r="B5761" s="33">
        <v>9261550</v>
      </c>
      <c r="C5761" s="35" t="s">
        <v>93</v>
      </c>
      <c r="D5761" s="33" t="s">
        <v>980</v>
      </c>
      <c r="E5761" s="35" t="s">
        <v>981</v>
      </c>
      <c r="F5761" s="10" t="s">
        <v>14</v>
      </c>
      <c r="G5761" s="18" t="s">
        <v>10</v>
      </c>
      <c r="H5761" s="26"/>
      <c r="I5761" s="26"/>
      <c r="J5761" s="26"/>
      <c r="K5761" s="26"/>
      <c r="L5761" s="26"/>
      <c r="M5761" s="26"/>
      <c r="N5761" s="26">
        <v>600000</v>
      </c>
      <c r="O5761" s="26"/>
      <c r="P5761" s="26"/>
      <c r="Q5761" s="26"/>
      <c r="R5761" s="26"/>
      <c r="S5761" s="26"/>
      <c r="T5761" s="26"/>
    </row>
    <row r="5762" spans="1:20" x14ac:dyDescent="0.25">
      <c r="A5762" s="2" t="s">
        <v>4493</v>
      </c>
      <c r="B5762" s="37"/>
      <c r="C5762" s="38"/>
      <c r="D5762" s="37"/>
      <c r="E5762" s="38"/>
      <c r="F5762" s="10" t="s">
        <v>20</v>
      </c>
      <c r="G5762" s="18" t="s">
        <v>10</v>
      </c>
      <c r="H5762" s="26"/>
      <c r="I5762" s="26"/>
      <c r="J5762" s="26"/>
      <c r="K5762" s="26"/>
      <c r="L5762" s="26"/>
      <c r="M5762" s="26"/>
      <c r="N5762" s="26">
        <v>846762</v>
      </c>
      <c r="O5762" s="26"/>
      <c r="P5762" s="26"/>
      <c r="Q5762" s="26"/>
      <c r="R5762" s="26"/>
      <c r="S5762" s="26"/>
      <c r="T5762" s="26"/>
    </row>
    <row r="5763" spans="1:20" x14ac:dyDescent="0.25">
      <c r="A5763" s="2" t="s">
        <v>4493</v>
      </c>
      <c r="B5763" s="37"/>
      <c r="C5763" s="38"/>
      <c r="D5763" s="37"/>
      <c r="E5763" s="38"/>
      <c r="F5763" s="10" t="s">
        <v>39</v>
      </c>
      <c r="G5763" s="18" t="s">
        <v>10</v>
      </c>
      <c r="H5763" s="26"/>
      <c r="I5763" s="26"/>
      <c r="J5763" s="26"/>
      <c r="K5763" s="26"/>
      <c r="L5763" s="26"/>
      <c r="M5763" s="26"/>
      <c r="N5763" s="26">
        <v>756000</v>
      </c>
      <c r="O5763" s="26"/>
      <c r="P5763" s="26"/>
      <c r="Q5763" s="26"/>
      <c r="R5763" s="26"/>
      <c r="S5763" s="26"/>
      <c r="T5763" s="26"/>
    </row>
    <row r="5764" spans="1:20" x14ac:dyDescent="0.25">
      <c r="A5764" s="2" t="s">
        <v>4493</v>
      </c>
      <c r="B5764" s="37"/>
      <c r="C5764" s="38"/>
      <c r="D5764" s="37"/>
      <c r="E5764" s="38"/>
      <c r="F5764" s="10" t="s">
        <v>22</v>
      </c>
      <c r="G5764" s="18" t="s">
        <v>10</v>
      </c>
      <c r="H5764" s="26"/>
      <c r="I5764" s="26"/>
      <c r="J5764" s="26"/>
      <c r="K5764" s="26"/>
      <c r="L5764" s="26"/>
      <c r="M5764" s="26"/>
      <c r="N5764" s="26">
        <v>656661</v>
      </c>
      <c r="O5764" s="26"/>
      <c r="P5764" s="26"/>
      <c r="Q5764" s="26"/>
      <c r="R5764" s="26"/>
      <c r="S5764" s="26"/>
      <c r="T5764" s="26"/>
    </row>
    <row r="5765" spans="1:20" x14ac:dyDescent="0.25">
      <c r="A5765" s="2" t="s">
        <v>4493</v>
      </c>
      <c r="B5765" s="37"/>
      <c r="C5765" s="38"/>
      <c r="D5765" s="34"/>
      <c r="E5765" s="36"/>
      <c r="F5765" s="10" t="s">
        <v>24</v>
      </c>
      <c r="G5765" s="18" t="s">
        <v>10</v>
      </c>
      <c r="H5765" s="26"/>
      <c r="I5765" s="26"/>
      <c r="J5765" s="26"/>
      <c r="K5765" s="26"/>
      <c r="L5765" s="26"/>
      <c r="M5765" s="26"/>
      <c r="N5765" s="26">
        <v>4680000</v>
      </c>
      <c r="O5765" s="26"/>
      <c r="P5765" s="26"/>
      <c r="Q5765" s="26"/>
      <c r="R5765" s="26"/>
      <c r="S5765" s="26"/>
      <c r="T5765" s="26"/>
    </row>
    <row r="5766" spans="1:20" x14ac:dyDescent="0.25">
      <c r="A5766" s="2" t="s">
        <v>4493</v>
      </c>
      <c r="B5766" s="34"/>
      <c r="C5766" s="36"/>
      <c r="D5766" s="10" t="s">
        <v>2209</v>
      </c>
      <c r="E5766" s="18" t="s">
        <v>2210</v>
      </c>
      <c r="F5766" s="10" t="s">
        <v>96</v>
      </c>
      <c r="G5766" s="18" t="s">
        <v>10</v>
      </c>
      <c r="H5766" s="26"/>
      <c r="I5766" s="26"/>
      <c r="J5766" s="26"/>
      <c r="K5766" s="26"/>
      <c r="L5766" s="26"/>
      <c r="M5766" s="26"/>
      <c r="N5766" s="26"/>
      <c r="O5766" s="26">
        <v>7539423</v>
      </c>
      <c r="P5766" s="26"/>
      <c r="Q5766" s="26"/>
      <c r="R5766" s="26"/>
      <c r="S5766" s="26"/>
      <c r="T5766" s="26"/>
    </row>
    <row r="5767" spans="1:20" x14ac:dyDescent="0.25">
      <c r="A5767" s="2" t="s">
        <v>4493</v>
      </c>
      <c r="B5767" s="10" t="s">
        <v>2302</v>
      </c>
      <c r="C5767" s="10"/>
      <c r="D5767" s="10"/>
      <c r="E5767" s="10"/>
      <c r="F5767" s="10"/>
      <c r="G5767" s="10"/>
      <c r="H5767" s="27"/>
      <c r="I5767" s="27"/>
      <c r="J5767" s="27"/>
      <c r="K5767" s="27"/>
      <c r="L5767" s="27"/>
      <c r="M5767" s="27"/>
      <c r="N5767" s="27">
        <f>SUM(N5761:N5766)</f>
        <v>7539423</v>
      </c>
      <c r="O5767" s="27">
        <f>SUM(O5761:O5766)</f>
        <v>7539423</v>
      </c>
      <c r="P5767" s="27"/>
      <c r="Q5767" s="27"/>
      <c r="R5767" s="27"/>
      <c r="S5767" s="27"/>
      <c r="T5767" s="27"/>
    </row>
    <row r="5768" spans="1:20" x14ac:dyDescent="0.25">
      <c r="A5768" s="2" t="s">
        <v>4493</v>
      </c>
      <c r="B5768" s="33">
        <v>9259286</v>
      </c>
      <c r="C5768" s="35" t="s">
        <v>6</v>
      </c>
      <c r="D5768" s="33" t="s">
        <v>1384</v>
      </c>
      <c r="E5768" s="35" t="s">
        <v>1385</v>
      </c>
      <c r="F5768" s="10" t="s">
        <v>44</v>
      </c>
      <c r="G5768" s="18" t="s">
        <v>10</v>
      </c>
      <c r="H5768" s="26"/>
      <c r="I5768" s="26"/>
      <c r="J5768" s="26"/>
      <c r="K5768" s="26"/>
      <c r="L5768" s="26"/>
      <c r="M5768" s="26"/>
      <c r="N5768" s="26">
        <v>2511980</v>
      </c>
      <c r="O5768" s="26"/>
      <c r="P5768" s="26"/>
      <c r="Q5768" s="26"/>
      <c r="R5768" s="26"/>
      <c r="S5768" s="26"/>
      <c r="T5768" s="26"/>
    </row>
    <row r="5769" spans="1:20" x14ac:dyDescent="0.25">
      <c r="A5769" s="2" t="s">
        <v>4493</v>
      </c>
      <c r="B5769" s="37"/>
      <c r="C5769" s="38"/>
      <c r="D5769" s="37"/>
      <c r="E5769" s="38"/>
      <c r="F5769" s="10" t="s">
        <v>53</v>
      </c>
      <c r="G5769" s="18" t="s">
        <v>10</v>
      </c>
      <c r="H5769" s="26"/>
      <c r="I5769" s="26"/>
      <c r="J5769" s="26"/>
      <c r="K5769" s="26"/>
      <c r="L5769" s="26"/>
      <c r="M5769" s="26"/>
      <c r="N5769" s="26">
        <v>387423</v>
      </c>
      <c r="O5769" s="26"/>
      <c r="P5769" s="26"/>
      <c r="Q5769" s="26"/>
      <c r="R5769" s="26"/>
      <c r="S5769" s="26"/>
      <c r="T5769" s="26"/>
    </row>
    <row r="5770" spans="1:20" x14ac:dyDescent="0.25">
      <c r="A5770" s="2" t="s">
        <v>4493</v>
      </c>
      <c r="B5770" s="37"/>
      <c r="C5770" s="38"/>
      <c r="D5770" s="37"/>
      <c r="E5770" s="38"/>
      <c r="F5770" s="10" t="s">
        <v>96</v>
      </c>
      <c r="G5770" s="18" t="s">
        <v>10</v>
      </c>
      <c r="H5770" s="26"/>
      <c r="I5770" s="26"/>
      <c r="J5770" s="26"/>
      <c r="K5770" s="26"/>
      <c r="L5770" s="26"/>
      <c r="M5770" s="26"/>
      <c r="N5770" s="26">
        <v>1912500</v>
      </c>
      <c r="O5770" s="26"/>
      <c r="P5770" s="26"/>
      <c r="Q5770" s="26"/>
      <c r="R5770" s="26"/>
      <c r="S5770" s="26"/>
      <c r="T5770" s="26"/>
    </row>
    <row r="5771" spans="1:20" x14ac:dyDescent="0.25">
      <c r="A5771" s="2" t="s">
        <v>4493</v>
      </c>
      <c r="B5771" s="37"/>
      <c r="C5771" s="38"/>
      <c r="D5771" s="37"/>
      <c r="E5771" s="38"/>
      <c r="F5771" s="10" t="s">
        <v>20</v>
      </c>
      <c r="G5771" s="18" t="s">
        <v>10</v>
      </c>
      <c r="H5771" s="26"/>
      <c r="I5771" s="26"/>
      <c r="J5771" s="26"/>
      <c r="K5771" s="26"/>
      <c r="L5771" s="26"/>
      <c r="M5771" s="26"/>
      <c r="N5771" s="26">
        <v>450000</v>
      </c>
      <c r="O5771" s="26"/>
      <c r="P5771" s="26"/>
      <c r="Q5771" s="26"/>
      <c r="R5771" s="26"/>
      <c r="S5771" s="26"/>
      <c r="T5771" s="26"/>
    </row>
    <row r="5772" spans="1:20" x14ac:dyDescent="0.25">
      <c r="A5772" s="2" t="s">
        <v>4493</v>
      </c>
      <c r="B5772" s="37"/>
      <c r="C5772" s="36"/>
      <c r="D5772" s="34"/>
      <c r="E5772" s="36"/>
      <c r="F5772" s="10" t="s">
        <v>22</v>
      </c>
      <c r="G5772" s="18" t="s">
        <v>10</v>
      </c>
      <c r="H5772" s="26"/>
      <c r="I5772" s="26"/>
      <c r="J5772" s="26"/>
      <c r="K5772" s="26"/>
      <c r="L5772" s="26"/>
      <c r="M5772" s="26"/>
      <c r="N5772" s="26">
        <v>3500000</v>
      </c>
      <c r="O5772" s="26"/>
      <c r="P5772" s="26"/>
      <c r="Q5772" s="26"/>
      <c r="R5772" s="26"/>
      <c r="S5772" s="26"/>
      <c r="T5772" s="26"/>
    </row>
    <row r="5773" spans="1:20" x14ac:dyDescent="0.25">
      <c r="A5773" s="2" t="s">
        <v>4493</v>
      </c>
      <c r="B5773" s="34"/>
      <c r="C5773" s="18" t="s">
        <v>2290</v>
      </c>
      <c r="D5773" s="10" t="s">
        <v>2291</v>
      </c>
      <c r="E5773" s="18" t="s">
        <v>2292</v>
      </c>
      <c r="F5773" s="10" t="s">
        <v>24</v>
      </c>
      <c r="G5773" s="18" t="s">
        <v>10</v>
      </c>
      <c r="H5773" s="26"/>
      <c r="I5773" s="26"/>
      <c r="J5773" s="26"/>
      <c r="K5773" s="26"/>
      <c r="L5773" s="26"/>
      <c r="M5773" s="26"/>
      <c r="N5773" s="26"/>
      <c r="O5773" s="26">
        <v>8761903</v>
      </c>
      <c r="P5773" s="26"/>
      <c r="Q5773" s="26"/>
      <c r="R5773" s="26"/>
      <c r="S5773" s="26"/>
      <c r="T5773" s="26"/>
    </row>
    <row r="5774" spans="1:20" x14ac:dyDescent="0.25">
      <c r="A5774" s="2" t="s">
        <v>4493</v>
      </c>
      <c r="B5774" s="10" t="s">
        <v>2303</v>
      </c>
      <c r="C5774" s="10"/>
      <c r="D5774" s="10"/>
      <c r="E5774" s="10"/>
      <c r="F5774" s="10"/>
      <c r="G5774" s="10"/>
      <c r="H5774" s="27"/>
      <c r="I5774" s="27"/>
      <c r="J5774" s="27"/>
      <c r="K5774" s="27"/>
      <c r="L5774" s="27"/>
      <c r="M5774" s="27"/>
      <c r="N5774" s="27">
        <f>SUM(N5768:N5773)</f>
        <v>8761903</v>
      </c>
      <c r="O5774" s="27">
        <f>SUM(O5768:O5773)</f>
        <v>8761903</v>
      </c>
      <c r="P5774" s="27"/>
      <c r="Q5774" s="27"/>
      <c r="R5774" s="27"/>
      <c r="S5774" s="27"/>
      <c r="T5774" s="27"/>
    </row>
    <row r="5775" spans="1:20" x14ac:dyDescent="0.25">
      <c r="A5775" s="2" t="s">
        <v>4493</v>
      </c>
      <c r="B5775" s="33">
        <v>9259490</v>
      </c>
      <c r="C5775" s="35" t="s">
        <v>378</v>
      </c>
      <c r="D5775" s="33" t="s">
        <v>2304</v>
      </c>
      <c r="E5775" s="35" t="s">
        <v>2305</v>
      </c>
      <c r="F5775" s="10" t="s">
        <v>17</v>
      </c>
      <c r="G5775" s="18" t="s">
        <v>10</v>
      </c>
      <c r="H5775" s="26"/>
      <c r="I5775" s="26"/>
      <c r="J5775" s="26"/>
      <c r="K5775" s="26"/>
      <c r="L5775" s="26"/>
      <c r="M5775" s="26"/>
      <c r="N5775" s="26">
        <v>2520000</v>
      </c>
      <c r="O5775" s="26"/>
      <c r="P5775" s="26"/>
      <c r="Q5775" s="26"/>
      <c r="R5775" s="26"/>
      <c r="S5775" s="26"/>
      <c r="T5775" s="26"/>
    </row>
    <row r="5776" spans="1:20" x14ac:dyDescent="0.25">
      <c r="A5776" s="2" t="s">
        <v>4493</v>
      </c>
      <c r="B5776" s="37"/>
      <c r="C5776" s="38"/>
      <c r="D5776" s="37"/>
      <c r="E5776" s="38"/>
      <c r="F5776" s="10" t="s">
        <v>82</v>
      </c>
      <c r="G5776" s="18" t="s">
        <v>10</v>
      </c>
      <c r="H5776" s="26"/>
      <c r="I5776" s="26"/>
      <c r="J5776" s="26"/>
      <c r="K5776" s="26"/>
      <c r="L5776" s="26"/>
      <c r="M5776" s="26"/>
      <c r="N5776" s="26">
        <v>1839204</v>
      </c>
      <c r="O5776" s="26"/>
      <c r="P5776" s="26"/>
      <c r="Q5776" s="26"/>
      <c r="R5776" s="26"/>
      <c r="S5776" s="26"/>
      <c r="T5776" s="26"/>
    </row>
    <row r="5777" spans="1:20" x14ac:dyDescent="0.25">
      <c r="A5777" s="2" t="s">
        <v>4493</v>
      </c>
      <c r="B5777" s="37"/>
      <c r="C5777" s="38"/>
      <c r="D5777" s="37"/>
      <c r="E5777" s="38"/>
      <c r="F5777" s="10" t="s">
        <v>24</v>
      </c>
      <c r="G5777" s="18" t="s">
        <v>10</v>
      </c>
      <c r="H5777" s="26"/>
      <c r="I5777" s="26"/>
      <c r="J5777" s="26"/>
      <c r="K5777" s="26"/>
      <c r="L5777" s="26"/>
      <c r="M5777" s="26"/>
      <c r="N5777" s="26">
        <v>2508440</v>
      </c>
      <c r="O5777" s="26"/>
      <c r="P5777" s="26"/>
      <c r="Q5777" s="26"/>
      <c r="R5777" s="26"/>
      <c r="S5777" s="26"/>
      <c r="T5777" s="26"/>
    </row>
    <row r="5778" spans="1:20" x14ac:dyDescent="0.25">
      <c r="A5778" s="2" t="s">
        <v>4493</v>
      </c>
      <c r="B5778" s="37"/>
      <c r="C5778" s="36"/>
      <c r="D5778" s="34"/>
      <c r="E5778" s="36"/>
      <c r="F5778" s="10" t="s">
        <v>1836</v>
      </c>
      <c r="G5778" s="18" t="s">
        <v>10</v>
      </c>
      <c r="H5778" s="26"/>
      <c r="I5778" s="26"/>
      <c r="J5778" s="26"/>
      <c r="K5778" s="26"/>
      <c r="L5778" s="26"/>
      <c r="M5778" s="26"/>
      <c r="N5778" s="26">
        <v>18880200</v>
      </c>
      <c r="O5778" s="26"/>
      <c r="P5778" s="26"/>
      <c r="Q5778" s="26"/>
      <c r="R5778" s="26"/>
      <c r="S5778" s="26"/>
      <c r="T5778" s="26"/>
    </row>
    <row r="5779" spans="1:20" x14ac:dyDescent="0.25">
      <c r="A5779" s="2" t="s">
        <v>4493</v>
      </c>
      <c r="B5779" s="34"/>
      <c r="C5779" s="18" t="s">
        <v>361</v>
      </c>
      <c r="D5779" s="10" t="s">
        <v>2212</v>
      </c>
      <c r="E5779" s="18" t="s">
        <v>2213</v>
      </c>
      <c r="F5779" s="10" t="s">
        <v>138</v>
      </c>
      <c r="G5779" s="18" t="s">
        <v>10</v>
      </c>
      <c r="H5779" s="26"/>
      <c r="I5779" s="26"/>
      <c r="J5779" s="26"/>
      <c r="K5779" s="26"/>
      <c r="L5779" s="26"/>
      <c r="M5779" s="26"/>
      <c r="N5779" s="26"/>
      <c r="O5779" s="26">
        <v>25747844</v>
      </c>
      <c r="P5779" s="26"/>
      <c r="Q5779" s="26"/>
      <c r="R5779" s="26"/>
      <c r="S5779" s="26"/>
      <c r="T5779" s="26"/>
    </row>
    <row r="5780" spans="1:20" x14ac:dyDescent="0.25">
      <c r="A5780" s="2" t="s">
        <v>4493</v>
      </c>
      <c r="B5780" s="10" t="s">
        <v>2306</v>
      </c>
      <c r="C5780" s="10"/>
      <c r="D5780" s="10"/>
      <c r="E5780" s="10"/>
      <c r="F5780" s="10"/>
      <c r="G5780" s="10"/>
      <c r="H5780" s="27"/>
      <c r="I5780" s="27"/>
      <c r="J5780" s="27"/>
      <c r="K5780" s="27"/>
      <c r="L5780" s="27"/>
      <c r="M5780" s="27"/>
      <c r="N5780" s="27">
        <f>SUM(N5775:N5779)</f>
        <v>25747844</v>
      </c>
      <c r="O5780" s="27">
        <f>SUM(O5775:O5779)</f>
        <v>25747844</v>
      </c>
      <c r="P5780" s="27"/>
      <c r="Q5780" s="27"/>
      <c r="R5780" s="27"/>
      <c r="S5780" s="27"/>
      <c r="T5780" s="27"/>
    </row>
    <row r="5781" spans="1:20" x14ac:dyDescent="0.25">
      <c r="A5781" s="2" t="s">
        <v>4493</v>
      </c>
      <c r="B5781" s="33">
        <v>9194975</v>
      </c>
      <c r="C5781" s="35" t="s">
        <v>88</v>
      </c>
      <c r="D5781" s="33" t="s">
        <v>375</v>
      </c>
      <c r="E5781" s="35" t="s">
        <v>376</v>
      </c>
      <c r="F5781" s="10" t="s">
        <v>9</v>
      </c>
      <c r="G5781" s="18" t="s">
        <v>67</v>
      </c>
      <c r="H5781" s="26">
        <v>2800000</v>
      </c>
      <c r="I5781" s="26"/>
      <c r="J5781" s="26"/>
      <c r="K5781" s="26"/>
      <c r="L5781" s="26"/>
      <c r="M5781" s="26"/>
      <c r="N5781" s="26"/>
      <c r="O5781" s="26"/>
      <c r="P5781" s="26"/>
      <c r="Q5781" s="26"/>
      <c r="R5781" s="26"/>
      <c r="S5781" s="26"/>
      <c r="T5781" s="26"/>
    </row>
    <row r="5782" spans="1:20" x14ac:dyDescent="0.25">
      <c r="A5782" s="2" t="s">
        <v>4493</v>
      </c>
      <c r="B5782" s="37"/>
      <c r="C5782" s="38"/>
      <c r="D5782" s="37"/>
      <c r="E5782" s="38"/>
      <c r="F5782" s="10" t="s">
        <v>12</v>
      </c>
      <c r="G5782" s="18" t="s">
        <v>67</v>
      </c>
      <c r="H5782" s="26">
        <v>1500000</v>
      </c>
      <c r="I5782" s="26"/>
      <c r="J5782" s="26"/>
      <c r="K5782" s="26"/>
      <c r="L5782" s="26"/>
      <c r="M5782" s="26"/>
      <c r="N5782" s="26"/>
      <c r="O5782" s="26"/>
      <c r="P5782" s="26"/>
      <c r="Q5782" s="26"/>
      <c r="R5782" s="26"/>
      <c r="S5782" s="26"/>
      <c r="T5782" s="26"/>
    </row>
    <row r="5783" spans="1:20" x14ac:dyDescent="0.25">
      <c r="A5783" s="2" t="s">
        <v>4493</v>
      </c>
      <c r="B5783" s="37"/>
      <c r="C5783" s="38"/>
      <c r="D5783" s="37"/>
      <c r="E5783" s="38"/>
      <c r="F5783" s="10" t="s">
        <v>17</v>
      </c>
      <c r="G5783" s="18" t="s">
        <v>67</v>
      </c>
      <c r="H5783" s="26">
        <v>700000</v>
      </c>
      <c r="I5783" s="26"/>
      <c r="J5783" s="26"/>
      <c r="K5783" s="26"/>
      <c r="L5783" s="26"/>
      <c r="M5783" s="26"/>
      <c r="N5783" s="26"/>
      <c r="O5783" s="26"/>
      <c r="P5783" s="26"/>
      <c r="Q5783" s="26"/>
      <c r="R5783" s="26"/>
      <c r="S5783" s="26"/>
      <c r="T5783" s="26"/>
    </row>
    <row r="5784" spans="1:20" x14ac:dyDescent="0.25">
      <c r="A5784" s="2" t="s">
        <v>4493</v>
      </c>
      <c r="B5784" s="37"/>
      <c r="C5784" s="38"/>
      <c r="D5784" s="37"/>
      <c r="E5784" s="38"/>
      <c r="F5784" s="10" t="s">
        <v>18</v>
      </c>
      <c r="G5784" s="18" t="s">
        <v>67</v>
      </c>
      <c r="H5784" s="26">
        <v>4500000</v>
      </c>
      <c r="I5784" s="26"/>
      <c r="J5784" s="26"/>
      <c r="K5784" s="26"/>
      <c r="L5784" s="26"/>
      <c r="M5784" s="26"/>
      <c r="N5784" s="26"/>
      <c r="O5784" s="26"/>
      <c r="P5784" s="26"/>
      <c r="Q5784" s="26"/>
      <c r="R5784" s="26"/>
      <c r="S5784" s="26"/>
      <c r="T5784" s="26"/>
    </row>
    <row r="5785" spans="1:20" x14ac:dyDescent="0.25">
      <c r="A5785" s="2" t="s">
        <v>4493</v>
      </c>
      <c r="B5785" s="37"/>
      <c r="C5785" s="38"/>
      <c r="D5785" s="37"/>
      <c r="E5785" s="38"/>
      <c r="F5785" s="10" t="s">
        <v>96</v>
      </c>
      <c r="G5785" s="18" t="s">
        <v>67</v>
      </c>
      <c r="H5785" s="26">
        <v>3000000</v>
      </c>
      <c r="I5785" s="26"/>
      <c r="J5785" s="26"/>
      <c r="K5785" s="26"/>
      <c r="L5785" s="26"/>
      <c r="M5785" s="26"/>
      <c r="N5785" s="26"/>
      <c r="O5785" s="26"/>
      <c r="P5785" s="26"/>
      <c r="Q5785" s="26"/>
      <c r="R5785" s="26"/>
      <c r="S5785" s="26"/>
      <c r="T5785" s="26"/>
    </row>
    <row r="5786" spans="1:20" x14ac:dyDescent="0.25">
      <c r="A5786" s="2" t="s">
        <v>4493</v>
      </c>
      <c r="B5786" s="37"/>
      <c r="C5786" s="38"/>
      <c r="D5786" s="37"/>
      <c r="E5786" s="38"/>
      <c r="F5786" s="10" t="s">
        <v>405</v>
      </c>
      <c r="G5786" s="18" t="s">
        <v>67</v>
      </c>
      <c r="H5786" s="26">
        <v>3986041</v>
      </c>
      <c r="I5786" s="26"/>
      <c r="J5786" s="26"/>
      <c r="K5786" s="26"/>
      <c r="L5786" s="26"/>
      <c r="M5786" s="26"/>
      <c r="N5786" s="26"/>
      <c r="O5786" s="26"/>
      <c r="P5786" s="26"/>
      <c r="Q5786" s="26"/>
      <c r="R5786" s="26"/>
      <c r="S5786" s="26"/>
      <c r="T5786" s="26"/>
    </row>
    <row r="5787" spans="1:20" x14ac:dyDescent="0.25">
      <c r="A5787" s="2" t="s">
        <v>4493</v>
      </c>
      <c r="B5787" s="37"/>
      <c r="C5787" s="38"/>
      <c r="D5787" s="34"/>
      <c r="E5787" s="36"/>
      <c r="F5787" s="10" t="s">
        <v>24</v>
      </c>
      <c r="G5787" s="18" t="s">
        <v>67</v>
      </c>
      <c r="H5787" s="26">
        <v>3100000</v>
      </c>
      <c r="I5787" s="26"/>
      <c r="J5787" s="26"/>
      <c r="K5787" s="26"/>
      <c r="L5787" s="26"/>
      <c r="M5787" s="26"/>
      <c r="N5787" s="26"/>
      <c r="O5787" s="26"/>
      <c r="P5787" s="26"/>
      <c r="Q5787" s="26"/>
      <c r="R5787" s="26"/>
      <c r="S5787" s="26"/>
      <c r="T5787" s="26"/>
    </row>
    <row r="5788" spans="1:20" x14ac:dyDescent="0.25">
      <c r="A5788" s="2" t="s">
        <v>4493</v>
      </c>
      <c r="B5788" s="37"/>
      <c r="C5788" s="36"/>
      <c r="D5788" s="10" t="s">
        <v>540</v>
      </c>
      <c r="E5788" s="18" t="s">
        <v>541</v>
      </c>
      <c r="F5788" s="10" t="s">
        <v>230</v>
      </c>
      <c r="G5788" s="18" t="s">
        <v>67</v>
      </c>
      <c r="H5788" s="26"/>
      <c r="I5788" s="26">
        <v>5000000</v>
      </c>
      <c r="J5788" s="26"/>
      <c r="K5788" s="26"/>
      <c r="L5788" s="26"/>
      <c r="M5788" s="26"/>
      <c r="N5788" s="26"/>
      <c r="O5788" s="26"/>
      <c r="P5788" s="26"/>
      <c r="Q5788" s="26"/>
      <c r="R5788" s="26"/>
      <c r="S5788" s="26"/>
      <c r="T5788" s="26"/>
    </row>
    <row r="5789" spans="1:20" x14ac:dyDescent="0.25">
      <c r="A5789" s="2" t="s">
        <v>4493</v>
      </c>
      <c r="B5789" s="37"/>
      <c r="C5789" s="35" t="s">
        <v>6</v>
      </c>
      <c r="D5789" s="33" t="s">
        <v>1394</v>
      </c>
      <c r="E5789" s="35" t="s">
        <v>1395</v>
      </c>
      <c r="F5789" s="10" t="s">
        <v>96</v>
      </c>
      <c r="G5789" s="18" t="s">
        <v>67</v>
      </c>
      <c r="H5789" s="26"/>
      <c r="I5789" s="26">
        <v>2600000</v>
      </c>
      <c r="J5789" s="26"/>
      <c r="K5789" s="26"/>
      <c r="L5789" s="26"/>
      <c r="M5789" s="26"/>
      <c r="N5789" s="26"/>
      <c r="O5789" s="26"/>
      <c r="P5789" s="26"/>
      <c r="Q5789" s="26"/>
      <c r="R5789" s="26"/>
      <c r="S5789" s="26"/>
      <c r="T5789" s="26"/>
    </row>
    <row r="5790" spans="1:20" x14ac:dyDescent="0.25">
      <c r="A5790" s="2" t="s">
        <v>4493</v>
      </c>
      <c r="B5790" s="37"/>
      <c r="C5790" s="38"/>
      <c r="D5790" s="34"/>
      <c r="E5790" s="36"/>
      <c r="F5790" s="10" t="s">
        <v>417</v>
      </c>
      <c r="G5790" s="18" t="s">
        <v>67</v>
      </c>
      <c r="H5790" s="26"/>
      <c r="I5790" s="26">
        <v>3986041</v>
      </c>
      <c r="J5790" s="26"/>
      <c r="K5790" s="26"/>
      <c r="L5790" s="26"/>
      <c r="M5790" s="26"/>
      <c r="N5790" s="26"/>
      <c r="O5790" s="26"/>
      <c r="P5790" s="26"/>
      <c r="Q5790" s="26"/>
      <c r="R5790" s="26"/>
      <c r="S5790" s="26"/>
      <c r="T5790" s="26"/>
    </row>
    <row r="5791" spans="1:20" x14ac:dyDescent="0.25">
      <c r="A5791" s="2" t="s">
        <v>4493</v>
      </c>
      <c r="B5791" s="34"/>
      <c r="C5791" s="36"/>
      <c r="D5791" s="10" t="s">
        <v>1401</v>
      </c>
      <c r="E5791" s="18" t="s">
        <v>1402</v>
      </c>
      <c r="F5791" s="10" t="s">
        <v>417</v>
      </c>
      <c r="G5791" s="18" t="s">
        <v>67</v>
      </c>
      <c r="H5791" s="26"/>
      <c r="I5791" s="26">
        <v>8000000</v>
      </c>
      <c r="J5791" s="26"/>
      <c r="K5791" s="26"/>
      <c r="L5791" s="26"/>
      <c r="M5791" s="26"/>
      <c r="N5791" s="26"/>
      <c r="O5791" s="26"/>
      <c r="P5791" s="26"/>
      <c r="Q5791" s="26"/>
      <c r="R5791" s="26"/>
      <c r="S5791" s="26"/>
      <c r="T5791" s="26"/>
    </row>
    <row r="5792" spans="1:20" x14ac:dyDescent="0.25">
      <c r="A5792" s="2" t="s">
        <v>4493</v>
      </c>
      <c r="B5792" s="10" t="s">
        <v>2307</v>
      </c>
      <c r="C5792" s="10"/>
      <c r="D5792" s="10"/>
      <c r="E5792" s="10"/>
      <c r="F5792" s="10"/>
      <c r="G5792" s="10"/>
      <c r="H5792" s="27">
        <f>SUM(H5781:H5791)</f>
        <v>19586041</v>
      </c>
      <c r="I5792" s="27">
        <f>SUM(I5781:I5791)</f>
        <v>19586041</v>
      </c>
      <c r="J5792" s="27"/>
      <c r="K5792" s="27"/>
      <c r="L5792" s="27"/>
      <c r="M5792" s="27"/>
      <c r="N5792" s="27"/>
      <c r="O5792" s="27"/>
      <c r="P5792" s="27"/>
      <c r="Q5792" s="27"/>
      <c r="R5792" s="27"/>
      <c r="S5792" s="27"/>
      <c r="T5792" s="27"/>
    </row>
    <row r="5793" spans="1:20" x14ac:dyDescent="0.25">
      <c r="A5793" s="2" t="s">
        <v>4493</v>
      </c>
      <c r="B5793" s="33">
        <v>9173734</v>
      </c>
      <c r="C5793" s="35" t="s">
        <v>261</v>
      </c>
      <c r="D5793" s="33" t="s">
        <v>835</v>
      </c>
      <c r="E5793" s="35" t="s">
        <v>836</v>
      </c>
      <c r="F5793" s="10" t="s">
        <v>53</v>
      </c>
      <c r="G5793" s="18" t="s">
        <v>785</v>
      </c>
      <c r="H5793" s="26">
        <v>300000</v>
      </c>
      <c r="I5793" s="26"/>
      <c r="J5793" s="26"/>
      <c r="K5793" s="26"/>
      <c r="L5793" s="26"/>
      <c r="M5793" s="26"/>
      <c r="N5793" s="26"/>
      <c r="O5793" s="26"/>
      <c r="P5793" s="26"/>
      <c r="Q5793" s="26"/>
      <c r="R5793" s="26"/>
      <c r="S5793" s="26"/>
      <c r="T5793" s="26"/>
    </row>
    <row r="5794" spans="1:20" x14ac:dyDescent="0.25">
      <c r="A5794" s="2" t="s">
        <v>4493</v>
      </c>
      <c r="B5794" s="37"/>
      <c r="C5794" s="38"/>
      <c r="D5794" s="37"/>
      <c r="E5794" s="38"/>
      <c r="F5794" s="10" t="s">
        <v>18</v>
      </c>
      <c r="G5794" s="18" t="s">
        <v>785</v>
      </c>
      <c r="H5794" s="26"/>
      <c r="I5794" s="26">
        <v>200000</v>
      </c>
      <c r="J5794" s="26"/>
      <c r="K5794" s="26"/>
      <c r="L5794" s="26"/>
      <c r="M5794" s="26"/>
      <c r="N5794" s="26"/>
      <c r="O5794" s="26"/>
      <c r="P5794" s="26"/>
      <c r="Q5794" s="26"/>
      <c r="R5794" s="26"/>
      <c r="S5794" s="26"/>
      <c r="T5794" s="26"/>
    </row>
    <row r="5795" spans="1:20" x14ac:dyDescent="0.25">
      <c r="A5795" s="2" t="s">
        <v>4493</v>
      </c>
      <c r="B5795" s="34"/>
      <c r="C5795" s="36"/>
      <c r="D5795" s="34"/>
      <c r="E5795" s="36"/>
      <c r="F5795" s="10" t="s">
        <v>20</v>
      </c>
      <c r="G5795" s="18" t="s">
        <v>785</v>
      </c>
      <c r="H5795" s="26"/>
      <c r="I5795" s="26">
        <v>100000</v>
      </c>
      <c r="J5795" s="26"/>
      <c r="K5795" s="26"/>
      <c r="L5795" s="26"/>
      <c r="M5795" s="26"/>
      <c r="N5795" s="26"/>
      <c r="O5795" s="26"/>
      <c r="P5795" s="26"/>
      <c r="Q5795" s="26"/>
      <c r="R5795" s="26"/>
      <c r="S5795" s="26"/>
      <c r="T5795" s="26"/>
    </row>
    <row r="5796" spans="1:20" x14ac:dyDescent="0.25">
      <c r="A5796" s="2" t="s">
        <v>4493</v>
      </c>
      <c r="B5796" s="10" t="s">
        <v>2308</v>
      </c>
      <c r="C5796" s="10"/>
      <c r="D5796" s="10"/>
      <c r="E5796" s="10"/>
      <c r="F5796" s="10"/>
      <c r="G5796" s="10"/>
      <c r="H5796" s="27">
        <f>+H5793</f>
        <v>300000</v>
      </c>
      <c r="I5796" s="27">
        <f>+I5795+I5794</f>
        <v>300000</v>
      </c>
      <c r="J5796" s="27"/>
      <c r="K5796" s="27"/>
      <c r="L5796" s="27"/>
      <c r="M5796" s="27"/>
      <c r="N5796" s="27"/>
      <c r="O5796" s="27"/>
      <c r="P5796" s="27"/>
      <c r="Q5796" s="27"/>
      <c r="R5796" s="27"/>
      <c r="S5796" s="27"/>
      <c r="T5796" s="27"/>
    </row>
    <row r="5797" spans="1:20" x14ac:dyDescent="0.25">
      <c r="A5797" s="2" t="s">
        <v>4493</v>
      </c>
      <c r="B5797" s="33">
        <v>9179863</v>
      </c>
      <c r="C5797" s="35" t="s">
        <v>183</v>
      </c>
      <c r="D5797" s="33" t="s">
        <v>382</v>
      </c>
      <c r="E5797" s="35" t="s">
        <v>383</v>
      </c>
      <c r="F5797" s="10" t="s">
        <v>53</v>
      </c>
      <c r="G5797" s="18" t="s">
        <v>72</v>
      </c>
      <c r="H5797" s="26"/>
      <c r="I5797" s="26"/>
      <c r="J5797" s="26">
        <v>1000000</v>
      </c>
      <c r="K5797" s="26"/>
      <c r="L5797" s="26"/>
      <c r="M5797" s="26"/>
      <c r="N5797" s="26"/>
      <c r="O5797" s="26"/>
      <c r="P5797" s="26"/>
      <c r="Q5797" s="26"/>
      <c r="R5797" s="26"/>
      <c r="S5797" s="26"/>
      <c r="T5797" s="26"/>
    </row>
    <row r="5798" spans="1:20" x14ac:dyDescent="0.25">
      <c r="A5798" s="2" t="s">
        <v>4493</v>
      </c>
      <c r="B5798" s="37"/>
      <c r="C5798" s="38"/>
      <c r="D5798" s="37"/>
      <c r="E5798" s="38"/>
      <c r="F5798" s="10" t="s">
        <v>18</v>
      </c>
      <c r="G5798" s="18" t="s">
        <v>72</v>
      </c>
      <c r="H5798" s="26"/>
      <c r="I5798" s="26"/>
      <c r="J5798" s="26">
        <v>1205000</v>
      </c>
      <c r="K5798" s="26"/>
      <c r="L5798" s="26"/>
      <c r="M5798" s="26"/>
      <c r="N5798" s="26"/>
      <c r="O5798" s="26"/>
      <c r="P5798" s="26"/>
      <c r="Q5798" s="26"/>
      <c r="R5798" s="26"/>
      <c r="S5798" s="26"/>
      <c r="T5798" s="26"/>
    </row>
    <row r="5799" spans="1:20" x14ac:dyDescent="0.25">
      <c r="A5799" s="2" t="s">
        <v>4493</v>
      </c>
      <c r="B5799" s="34"/>
      <c r="C5799" s="36"/>
      <c r="D5799" s="34"/>
      <c r="E5799" s="36"/>
      <c r="F5799" s="10" t="s">
        <v>20</v>
      </c>
      <c r="G5799" s="18" t="s">
        <v>72</v>
      </c>
      <c r="H5799" s="26"/>
      <c r="I5799" s="26"/>
      <c r="J5799" s="26">
        <v>1600000</v>
      </c>
      <c r="K5799" s="26"/>
      <c r="L5799" s="26"/>
      <c r="M5799" s="26"/>
      <c r="N5799" s="26"/>
      <c r="O5799" s="26"/>
      <c r="P5799" s="26"/>
      <c r="Q5799" s="26"/>
      <c r="R5799" s="26"/>
      <c r="S5799" s="26"/>
      <c r="T5799" s="26"/>
    </row>
    <row r="5800" spans="1:20" x14ac:dyDescent="0.25">
      <c r="A5800" s="2" t="s">
        <v>4493</v>
      </c>
      <c r="B5800" s="10" t="s">
        <v>2309</v>
      </c>
      <c r="C5800" s="10"/>
      <c r="D5800" s="10"/>
      <c r="E5800" s="10"/>
      <c r="F5800" s="10"/>
      <c r="G5800" s="10"/>
      <c r="H5800" s="27"/>
      <c r="I5800" s="27"/>
      <c r="J5800" s="27">
        <v>3805000</v>
      </c>
      <c r="K5800" s="27"/>
      <c r="L5800" s="27"/>
      <c r="M5800" s="27"/>
      <c r="N5800" s="27"/>
      <c r="O5800" s="27"/>
      <c r="P5800" s="27"/>
      <c r="Q5800" s="27"/>
      <c r="R5800" s="27"/>
      <c r="S5800" s="27"/>
      <c r="T5800" s="27"/>
    </row>
    <row r="5801" spans="1:20" x14ac:dyDescent="0.25">
      <c r="A5801" s="2" t="s">
        <v>4493</v>
      </c>
      <c r="B5801" s="33">
        <v>9259129</v>
      </c>
      <c r="C5801" s="35" t="s">
        <v>25</v>
      </c>
      <c r="D5801" s="33" t="s">
        <v>2310</v>
      </c>
      <c r="E5801" s="35" t="s">
        <v>2311</v>
      </c>
      <c r="F5801" s="10" t="s">
        <v>37</v>
      </c>
      <c r="G5801" s="18" t="s">
        <v>10</v>
      </c>
      <c r="H5801" s="26"/>
      <c r="I5801" s="26"/>
      <c r="J5801" s="26"/>
      <c r="K5801" s="26"/>
      <c r="L5801" s="26"/>
      <c r="M5801" s="26"/>
      <c r="N5801" s="26">
        <v>450000</v>
      </c>
      <c r="O5801" s="26"/>
      <c r="P5801" s="26"/>
      <c r="Q5801" s="26"/>
      <c r="R5801" s="26"/>
      <c r="S5801" s="26"/>
      <c r="T5801" s="26"/>
    </row>
    <row r="5802" spans="1:20" x14ac:dyDescent="0.25">
      <c r="A5802" s="2" t="s">
        <v>4493</v>
      </c>
      <c r="B5802" s="37"/>
      <c r="C5802" s="38"/>
      <c r="D5802" s="37"/>
      <c r="E5802" s="38"/>
      <c r="F5802" s="10" t="s">
        <v>77</v>
      </c>
      <c r="G5802" s="18" t="s">
        <v>10</v>
      </c>
      <c r="H5802" s="26"/>
      <c r="I5802" s="26"/>
      <c r="J5802" s="26"/>
      <c r="K5802" s="26"/>
      <c r="L5802" s="26"/>
      <c r="M5802" s="26"/>
      <c r="N5802" s="26">
        <v>450000</v>
      </c>
      <c r="O5802" s="26"/>
      <c r="P5802" s="26"/>
      <c r="Q5802" s="26"/>
      <c r="R5802" s="26"/>
      <c r="S5802" s="26"/>
      <c r="T5802" s="26"/>
    </row>
    <row r="5803" spans="1:20" x14ac:dyDescent="0.25">
      <c r="A5803" s="2" t="s">
        <v>4493</v>
      </c>
      <c r="B5803" s="37"/>
      <c r="C5803" s="38"/>
      <c r="D5803" s="37"/>
      <c r="E5803" s="38"/>
      <c r="F5803" s="10" t="s">
        <v>20</v>
      </c>
      <c r="G5803" s="18" t="s">
        <v>10</v>
      </c>
      <c r="H5803" s="26"/>
      <c r="I5803" s="26"/>
      <c r="J5803" s="26"/>
      <c r="K5803" s="26"/>
      <c r="L5803" s="26"/>
      <c r="M5803" s="26"/>
      <c r="N5803" s="26">
        <v>90000</v>
      </c>
      <c r="O5803" s="26"/>
      <c r="P5803" s="26"/>
      <c r="Q5803" s="26"/>
      <c r="R5803" s="26"/>
      <c r="S5803" s="26"/>
      <c r="T5803" s="26"/>
    </row>
    <row r="5804" spans="1:20" x14ac:dyDescent="0.25">
      <c r="A5804" s="2" t="s">
        <v>4493</v>
      </c>
      <c r="B5804" s="37"/>
      <c r="C5804" s="36"/>
      <c r="D5804" s="34"/>
      <c r="E5804" s="36"/>
      <c r="F5804" s="10" t="s">
        <v>24</v>
      </c>
      <c r="G5804" s="18" t="s">
        <v>10</v>
      </c>
      <c r="H5804" s="26"/>
      <c r="I5804" s="26"/>
      <c r="J5804" s="26"/>
      <c r="K5804" s="26"/>
      <c r="L5804" s="26"/>
      <c r="M5804" s="26"/>
      <c r="N5804" s="26">
        <v>300000</v>
      </c>
      <c r="O5804" s="26"/>
      <c r="P5804" s="26"/>
      <c r="Q5804" s="26"/>
      <c r="R5804" s="26"/>
      <c r="S5804" s="26"/>
      <c r="T5804" s="26"/>
    </row>
    <row r="5805" spans="1:20" x14ac:dyDescent="0.25">
      <c r="A5805" s="2" t="s">
        <v>4493</v>
      </c>
      <c r="B5805" s="34"/>
      <c r="C5805" s="18" t="s">
        <v>93</v>
      </c>
      <c r="D5805" s="10" t="s">
        <v>2209</v>
      </c>
      <c r="E5805" s="18" t="s">
        <v>2210</v>
      </c>
      <c r="F5805" s="10" t="s">
        <v>96</v>
      </c>
      <c r="G5805" s="18" t="s">
        <v>10</v>
      </c>
      <c r="H5805" s="26"/>
      <c r="I5805" s="26"/>
      <c r="J5805" s="26"/>
      <c r="K5805" s="26"/>
      <c r="L5805" s="26"/>
      <c r="M5805" s="26"/>
      <c r="N5805" s="26"/>
      <c r="O5805" s="26">
        <v>1290000</v>
      </c>
      <c r="P5805" s="26"/>
      <c r="Q5805" s="26"/>
      <c r="R5805" s="26"/>
      <c r="S5805" s="26"/>
      <c r="T5805" s="26"/>
    </row>
    <row r="5806" spans="1:20" x14ac:dyDescent="0.25">
      <c r="A5806" s="2" t="s">
        <v>4493</v>
      </c>
      <c r="B5806" s="10" t="s">
        <v>2312</v>
      </c>
      <c r="C5806" s="10"/>
      <c r="D5806" s="10"/>
      <c r="E5806" s="10"/>
      <c r="F5806" s="10"/>
      <c r="G5806" s="10"/>
      <c r="H5806" s="27"/>
      <c r="I5806" s="27"/>
      <c r="J5806" s="27"/>
      <c r="K5806" s="27"/>
      <c r="L5806" s="27"/>
      <c r="M5806" s="27"/>
      <c r="N5806" s="27">
        <f>SUM(N5801:N5805)</f>
        <v>1290000</v>
      </c>
      <c r="O5806" s="27">
        <f>+O5805</f>
        <v>1290000</v>
      </c>
      <c r="P5806" s="27"/>
      <c r="Q5806" s="27"/>
      <c r="R5806" s="27"/>
      <c r="S5806" s="27"/>
      <c r="T5806" s="27"/>
    </row>
    <row r="5807" spans="1:20" x14ac:dyDescent="0.25">
      <c r="A5807" s="2" t="s">
        <v>4493</v>
      </c>
      <c r="B5807" s="33">
        <v>9259183</v>
      </c>
      <c r="C5807" s="18" t="s">
        <v>93</v>
      </c>
      <c r="D5807" s="10" t="s">
        <v>2209</v>
      </c>
      <c r="E5807" s="18" t="s">
        <v>2210</v>
      </c>
      <c r="F5807" s="10" t="s">
        <v>96</v>
      </c>
      <c r="G5807" s="18" t="s">
        <v>10</v>
      </c>
      <c r="H5807" s="26"/>
      <c r="I5807" s="26"/>
      <c r="J5807" s="26"/>
      <c r="K5807" s="26"/>
      <c r="L5807" s="26"/>
      <c r="M5807" s="26"/>
      <c r="N5807" s="26"/>
      <c r="O5807" s="26">
        <v>1308878</v>
      </c>
      <c r="P5807" s="26"/>
      <c r="Q5807" s="26"/>
      <c r="R5807" s="26"/>
      <c r="S5807" s="26"/>
      <c r="T5807" s="26"/>
    </row>
    <row r="5808" spans="1:20" x14ac:dyDescent="0.25">
      <c r="A5808" s="2" t="s">
        <v>4493</v>
      </c>
      <c r="B5808" s="37"/>
      <c r="C5808" s="35" t="s">
        <v>473</v>
      </c>
      <c r="D5808" s="33" t="s">
        <v>582</v>
      </c>
      <c r="E5808" s="35" t="s">
        <v>583</v>
      </c>
      <c r="F5808" s="10" t="s">
        <v>170</v>
      </c>
      <c r="G5808" s="18" t="s">
        <v>10</v>
      </c>
      <c r="H5808" s="26"/>
      <c r="I5808" s="26"/>
      <c r="J5808" s="26"/>
      <c r="K5808" s="26"/>
      <c r="L5808" s="26"/>
      <c r="M5808" s="26"/>
      <c r="N5808" s="26">
        <v>137633</v>
      </c>
      <c r="O5808" s="26"/>
      <c r="P5808" s="26"/>
      <c r="Q5808" s="26"/>
      <c r="R5808" s="26"/>
      <c r="S5808" s="26"/>
      <c r="T5808" s="26"/>
    </row>
    <row r="5809" spans="1:20" x14ac:dyDescent="0.25">
      <c r="A5809" s="2" t="s">
        <v>4493</v>
      </c>
      <c r="B5809" s="37"/>
      <c r="C5809" s="38"/>
      <c r="D5809" s="37"/>
      <c r="E5809" s="38"/>
      <c r="F5809" s="10" t="s">
        <v>53</v>
      </c>
      <c r="G5809" s="18" t="s">
        <v>10</v>
      </c>
      <c r="H5809" s="26"/>
      <c r="I5809" s="26"/>
      <c r="J5809" s="26"/>
      <c r="K5809" s="26"/>
      <c r="L5809" s="26"/>
      <c r="M5809" s="26"/>
      <c r="N5809" s="26">
        <v>180000</v>
      </c>
      <c r="O5809" s="26"/>
      <c r="P5809" s="26"/>
      <c r="Q5809" s="26"/>
      <c r="R5809" s="26"/>
      <c r="S5809" s="26"/>
      <c r="T5809" s="26"/>
    </row>
    <row r="5810" spans="1:20" x14ac:dyDescent="0.25">
      <c r="A5810" s="2" t="s">
        <v>4493</v>
      </c>
      <c r="B5810" s="37"/>
      <c r="C5810" s="38"/>
      <c r="D5810" s="37"/>
      <c r="E5810" s="38"/>
      <c r="F5810" s="10" t="s">
        <v>12</v>
      </c>
      <c r="G5810" s="18" t="s">
        <v>10</v>
      </c>
      <c r="H5810" s="26"/>
      <c r="I5810" s="26"/>
      <c r="J5810" s="26"/>
      <c r="K5810" s="26"/>
      <c r="L5810" s="26"/>
      <c r="M5810" s="26"/>
      <c r="N5810" s="26">
        <v>210000</v>
      </c>
      <c r="O5810" s="26"/>
      <c r="P5810" s="26"/>
      <c r="Q5810" s="26"/>
      <c r="R5810" s="26"/>
      <c r="S5810" s="26"/>
      <c r="T5810" s="26"/>
    </row>
    <row r="5811" spans="1:20" x14ac:dyDescent="0.25">
      <c r="A5811" s="2" t="s">
        <v>4493</v>
      </c>
      <c r="B5811" s="37"/>
      <c r="C5811" s="38"/>
      <c r="D5811" s="37"/>
      <c r="E5811" s="38"/>
      <c r="F5811" s="10" t="s">
        <v>18</v>
      </c>
      <c r="G5811" s="18" t="s">
        <v>10</v>
      </c>
      <c r="H5811" s="26"/>
      <c r="I5811" s="26"/>
      <c r="J5811" s="26"/>
      <c r="K5811" s="26"/>
      <c r="L5811" s="26"/>
      <c r="M5811" s="26"/>
      <c r="N5811" s="26">
        <v>341245</v>
      </c>
      <c r="O5811" s="26"/>
      <c r="P5811" s="26"/>
      <c r="Q5811" s="26"/>
      <c r="R5811" s="26"/>
      <c r="S5811" s="26"/>
      <c r="T5811" s="26"/>
    </row>
    <row r="5812" spans="1:20" x14ac:dyDescent="0.25">
      <c r="A5812" s="2" t="s">
        <v>4493</v>
      </c>
      <c r="B5812" s="34"/>
      <c r="C5812" s="36"/>
      <c r="D5812" s="34"/>
      <c r="E5812" s="36"/>
      <c r="F5812" s="10" t="s">
        <v>20</v>
      </c>
      <c r="G5812" s="18" t="s">
        <v>10</v>
      </c>
      <c r="H5812" s="26"/>
      <c r="I5812" s="26"/>
      <c r="J5812" s="26"/>
      <c r="K5812" s="26"/>
      <c r="L5812" s="26"/>
      <c r="M5812" s="26"/>
      <c r="N5812" s="26">
        <v>440000</v>
      </c>
      <c r="O5812" s="26"/>
      <c r="P5812" s="26"/>
      <c r="Q5812" s="26"/>
      <c r="R5812" s="26"/>
      <c r="S5812" s="26"/>
      <c r="T5812" s="26"/>
    </row>
    <row r="5813" spans="1:20" x14ac:dyDescent="0.25">
      <c r="A5813" s="2" t="s">
        <v>4493</v>
      </c>
      <c r="B5813" s="10" t="s">
        <v>2313</v>
      </c>
      <c r="C5813" s="10"/>
      <c r="D5813" s="10"/>
      <c r="E5813" s="10"/>
      <c r="F5813" s="10"/>
      <c r="G5813" s="10"/>
      <c r="H5813" s="27"/>
      <c r="I5813" s="27"/>
      <c r="J5813" s="27"/>
      <c r="K5813" s="27"/>
      <c r="L5813" s="27"/>
      <c r="M5813" s="27"/>
      <c r="N5813" s="27">
        <f>SUM(N5807:N5812)</f>
        <v>1308878</v>
      </c>
      <c r="O5813" s="27">
        <f>SUM(O5807:O5812)</f>
        <v>1308878</v>
      </c>
      <c r="P5813" s="27"/>
      <c r="Q5813" s="27"/>
      <c r="R5813" s="27"/>
      <c r="S5813" s="27"/>
      <c r="T5813" s="27"/>
    </row>
    <row r="5814" spans="1:20" x14ac:dyDescent="0.25">
      <c r="A5814" s="2" t="s">
        <v>4493</v>
      </c>
      <c r="B5814" s="33">
        <v>9143816</v>
      </c>
      <c r="C5814" s="35" t="s">
        <v>1218</v>
      </c>
      <c r="D5814" s="33" t="s">
        <v>1219</v>
      </c>
      <c r="E5814" s="35" t="s">
        <v>1220</v>
      </c>
      <c r="F5814" s="10" t="s">
        <v>44</v>
      </c>
      <c r="G5814" s="18" t="s">
        <v>10</v>
      </c>
      <c r="H5814" s="26"/>
      <c r="I5814" s="26"/>
      <c r="J5814" s="26"/>
      <c r="K5814" s="26"/>
      <c r="L5814" s="26"/>
      <c r="M5814" s="26"/>
      <c r="N5814" s="26">
        <v>5358230</v>
      </c>
      <c r="O5814" s="26"/>
      <c r="P5814" s="26"/>
      <c r="Q5814" s="26"/>
      <c r="R5814" s="26"/>
      <c r="S5814" s="26"/>
      <c r="T5814" s="26"/>
    </row>
    <row r="5815" spans="1:20" x14ac:dyDescent="0.25">
      <c r="A5815" s="2" t="s">
        <v>4493</v>
      </c>
      <c r="B5815" s="37"/>
      <c r="C5815" s="38"/>
      <c r="D5815" s="37"/>
      <c r="E5815" s="38"/>
      <c r="F5815" s="10" t="s">
        <v>101</v>
      </c>
      <c r="G5815" s="18" t="s">
        <v>10</v>
      </c>
      <c r="H5815" s="26"/>
      <c r="I5815" s="26"/>
      <c r="J5815" s="26"/>
      <c r="K5815" s="26"/>
      <c r="L5815" s="26"/>
      <c r="M5815" s="26"/>
      <c r="N5815" s="26">
        <v>50000</v>
      </c>
      <c r="O5815" s="26"/>
      <c r="P5815" s="26"/>
      <c r="Q5815" s="26"/>
      <c r="R5815" s="26"/>
      <c r="S5815" s="26"/>
      <c r="T5815" s="26"/>
    </row>
    <row r="5816" spans="1:20" x14ac:dyDescent="0.25">
      <c r="A5816" s="2" t="s">
        <v>4493</v>
      </c>
      <c r="B5816" s="37"/>
      <c r="C5816" s="38"/>
      <c r="D5816" s="37"/>
      <c r="E5816" s="38"/>
      <c r="F5816" s="10" t="s">
        <v>9</v>
      </c>
      <c r="G5816" s="18" t="s">
        <v>10</v>
      </c>
      <c r="H5816" s="26"/>
      <c r="I5816" s="26"/>
      <c r="J5816" s="26"/>
      <c r="K5816" s="26"/>
      <c r="L5816" s="26"/>
      <c r="M5816" s="26"/>
      <c r="N5816" s="26">
        <v>50110</v>
      </c>
      <c r="O5816" s="26"/>
      <c r="P5816" s="26"/>
      <c r="Q5816" s="26"/>
      <c r="R5816" s="26"/>
      <c r="S5816" s="26"/>
      <c r="T5816" s="26"/>
    </row>
    <row r="5817" spans="1:20" x14ac:dyDescent="0.25">
      <c r="A5817" s="2" t="s">
        <v>4493</v>
      </c>
      <c r="B5817" s="37"/>
      <c r="C5817" s="38"/>
      <c r="D5817" s="37"/>
      <c r="E5817" s="38"/>
      <c r="F5817" s="10" t="s">
        <v>11</v>
      </c>
      <c r="G5817" s="18" t="s">
        <v>10</v>
      </c>
      <c r="H5817" s="26"/>
      <c r="I5817" s="26"/>
      <c r="J5817" s="26"/>
      <c r="K5817" s="26"/>
      <c r="L5817" s="26"/>
      <c r="M5817" s="26"/>
      <c r="N5817" s="26">
        <v>342695</v>
      </c>
      <c r="O5817" s="26"/>
      <c r="P5817" s="26"/>
      <c r="Q5817" s="26"/>
      <c r="R5817" s="26"/>
      <c r="S5817" s="26"/>
      <c r="T5817" s="26"/>
    </row>
    <row r="5818" spans="1:20" x14ac:dyDescent="0.25">
      <c r="A5818" s="2" t="s">
        <v>4493</v>
      </c>
      <c r="B5818" s="37"/>
      <c r="C5818" s="38"/>
      <c r="D5818" s="37"/>
      <c r="E5818" s="38"/>
      <c r="F5818" s="10" t="s">
        <v>103</v>
      </c>
      <c r="G5818" s="18" t="s">
        <v>10</v>
      </c>
      <c r="H5818" s="26"/>
      <c r="I5818" s="26"/>
      <c r="J5818" s="26"/>
      <c r="K5818" s="26"/>
      <c r="L5818" s="26"/>
      <c r="M5818" s="26"/>
      <c r="N5818" s="26">
        <v>100000</v>
      </c>
      <c r="O5818" s="26"/>
      <c r="P5818" s="26"/>
      <c r="Q5818" s="26"/>
      <c r="R5818" s="26"/>
      <c r="S5818" s="26"/>
      <c r="T5818" s="26"/>
    </row>
    <row r="5819" spans="1:20" x14ac:dyDescent="0.25">
      <c r="A5819" s="2" t="s">
        <v>4493</v>
      </c>
      <c r="B5819" s="37"/>
      <c r="C5819" s="38"/>
      <c r="D5819" s="37"/>
      <c r="E5819" s="38"/>
      <c r="F5819" s="10" t="s">
        <v>187</v>
      </c>
      <c r="G5819" s="18" t="s">
        <v>10</v>
      </c>
      <c r="H5819" s="26"/>
      <c r="I5819" s="26"/>
      <c r="J5819" s="26"/>
      <c r="K5819" s="26"/>
      <c r="L5819" s="26"/>
      <c r="M5819" s="26"/>
      <c r="N5819" s="26">
        <v>124070</v>
      </c>
      <c r="O5819" s="26"/>
      <c r="P5819" s="26"/>
      <c r="Q5819" s="26"/>
      <c r="R5819" s="26"/>
      <c r="S5819" s="26"/>
      <c r="T5819" s="26"/>
    </row>
    <row r="5820" spans="1:20" x14ac:dyDescent="0.25">
      <c r="A5820" s="2" t="s">
        <v>4493</v>
      </c>
      <c r="B5820" s="37"/>
      <c r="C5820" s="38"/>
      <c r="D5820" s="37"/>
      <c r="E5820" s="38"/>
      <c r="F5820" s="10" t="s">
        <v>53</v>
      </c>
      <c r="G5820" s="18" t="s">
        <v>10</v>
      </c>
      <c r="H5820" s="26"/>
      <c r="I5820" s="26"/>
      <c r="J5820" s="26"/>
      <c r="K5820" s="26"/>
      <c r="L5820" s="26"/>
      <c r="M5820" s="26"/>
      <c r="N5820" s="26">
        <v>231109</v>
      </c>
      <c r="O5820" s="26"/>
      <c r="P5820" s="26"/>
      <c r="Q5820" s="26"/>
      <c r="R5820" s="26"/>
      <c r="S5820" s="26"/>
      <c r="T5820" s="26"/>
    </row>
    <row r="5821" spans="1:20" x14ac:dyDescent="0.25">
      <c r="A5821" s="2" t="s">
        <v>4493</v>
      </c>
      <c r="B5821" s="37"/>
      <c r="C5821" s="38"/>
      <c r="D5821" s="37"/>
      <c r="E5821" s="38"/>
      <c r="F5821" s="10" t="s">
        <v>14</v>
      </c>
      <c r="G5821" s="18" t="s">
        <v>10</v>
      </c>
      <c r="H5821" s="26"/>
      <c r="I5821" s="26"/>
      <c r="J5821" s="26"/>
      <c r="K5821" s="26"/>
      <c r="L5821" s="26"/>
      <c r="M5821" s="26"/>
      <c r="N5821" s="26">
        <v>100000</v>
      </c>
      <c r="O5821" s="26"/>
      <c r="P5821" s="26"/>
      <c r="Q5821" s="26"/>
      <c r="R5821" s="26"/>
      <c r="S5821" s="26"/>
      <c r="T5821" s="26"/>
    </row>
    <row r="5822" spans="1:20" x14ac:dyDescent="0.25">
      <c r="A5822" s="2" t="s">
        <v>4493</v>
      </c>
      <c r="B5822" s="37"/>
      <c r="C5822" s="38"/>
      <c r="D5822" s="37"/>
      <c r="E5822" s="38"/>
      <c r="F5822" s="10" t="s">
        <v>129</v>
      </c>
      <c r="G5822" s="18" t="s">
        <v>10</v>
      </c>
      <c r="H5822" s="26"/>
      <c r="I5822" s="26"/>
      <c r="J5822" s="26"/>
      <c r="K5822" s="26"/>
      <c r="L5822" s="26"/>
      <c r="M5822" s="26"/>
      <c r="N5822" s="26">
        <v>400240</v>
      </c>
      <c r="O5822" s="26"/>
      <c r="P5822" s="26"/>
      <c r="Q5822" s="26"/>
      <c r="R5822" s="26"/>
      <c r="S5822" s="26"/>
      <c r="T5822" s="26"/>
    </row>
    <row r="5823" spans="1:20" x14ac:dyDescent="0.25">
      <c r="A5823" s="2" t="s">
        <v>4493</v>
      </c>
      <c r="B5823" s="37"/>
      <c r="C5823" s="38"/>
      <c r="D5823" s="37"/>
      <c r="E5823" s="38"/>
      <c r="F5823" s="10" t="s">
        <v>15</v>
      </c>
      <c r="G5823" s="18" t="s">
        <v>10</v>
      </c>
      <c r="H5823" s="26"/>
      <c r="I5823" s="26"/>
      <c r="J5823" s="26"/>
      <c r="K5823" s="26"/>
      <c r="L5823" s="26"/>
      <c r="M5823" s="26"/>
      <c r="N5823" s="26">
        <v>265123</v>
      </c>
      <c r="O5823" s="26"/>
      <c r="P5823" s="26"/>
      <c r="Q5823" s="26"/>
      <c r="R5823" s="26"/>
      <c r="S5823" s="26"/>
      <c r="T5823" s="26"/>
    </row>
    <row r="5824" spans="1:20" x14ac:dyDescent="0.25">
      <c r="A5824" s="2" t="s">
        <v>4493</v>
      </c>
      <c r="B5824" s="37"/>
      <c r="C5824" s="38"/>
      <c r="D5824" s="37"/>
      <c r="E5824" s="38"/>
      <c r="F5824" s="10" t="s">
        <v>16</v>
      </c>
      <c r="G5824" s="18" t="s">
        <v>10</v>
      </c>
      <c r="H5824" s="26"/>
      <c r="I5824" s="26"/>
      <c r="J5824" s="26"/>
      <c r="K5824" s="26"/>
      <c r="L5824" s="26"/>
      <c r="M5824" s="26"/>
      <c r="N5824" s="26">
        <v>216355</v>
      </c>
      <c r="O5824" s="26"/>
      <c r="P5824" s="26"/>
      <c r="Q5824" s="26"/>
      <c r="R5824" s="26"/>
      <c r="S5824" s="26"/>
      <c r="T5824" s="26"/>
    </row>
    <row r="5825" spans="1:20" x14ac:dyDescent="0.25">
      <c r="A5825" s="2" t="s">
        <v>4493</v>
      </c>
      <c r="B5825" s="37"/>
      <c r="C5825" s="38"/>
      <c r="D5825" s="37"/>
      <c r="E5825" s="38"/>
      <c r="F5825" s="10" t="s">
        <v>19</v>
      </c>
      <c r="G5825" s="18" t="s">
        <v>10</v>
      </c>
      <c r="H5825" s="26"/>
      <c r="I5825" s="26"/>
      <c r="J5825" s="26"/>
      <c r="K5825" s="26"/>
      <c r="L5825" s="26"/>
      <c r="M5825" s="26"/>
      <c r="N5825" s="26">
        <v>185300</v>
      </c>
      <c r="O5825" s="26"/>
      <c r="P5825" s="26"/>
      <c r="Q5825" s="26"/>
      <c r="R5825" s="26"/>
      <c r="S5825" s="26"/>
      <c r="T5825" s="26"/>
    </row>
    <row r="5826" spans="1:20" x14ac:dyDescent="0.25">
      <c r="A5826" s="2" t="s">
        <v>4493</v>
      </c>
      <c r="B5826" s="37"/>
      <c r="C5826" s="38"/>
      <c r="D5826" s="37"/>
      <c r="E5826" s="38"/>
      <c r="F5826" s="10" t="s">
        <v>77</v>
      </c>
      <c r="G5826" s="18" t="s">
        <v>10</v>
      </c>
      <c r="H5826" s="26"/>
      <c r="I5826" s="26"/>
      <c r="J5826" s="26"/>
      <c r="K5826" s="26"/>
      <c r="L5826" s="26"/>
      <c r="M5826" s="26"/>
      <c r="N5826" s="26"/>
      <c r="O5826" s="26">
        <v>9615047</v>
      </c>
      <c r="P5826" s="26"/>
      <c r="Q5826" s="26"/>
      <c r="R5826" s="26"/>
      <c r="S5826" s="26"/>
      <c r="T5826" s="26"/>
    </row>
    <row r="5827" spans="1:20" x14ac:dyDescent="0.25">
      <c r="A5827" s="2" t="s">
        <v>4493</v>
      </c>
      <c r="B5827" s="37"/>
      <c r="C5827" s="38"/>
      <c r="D5827" s="37"/>
      <c r="E5827" s="38"/>
      <c r="F5827" s="10" t="s">
        <v>82</v>
      </c>
      <c r="G5827" s="18" t="s">
        <v>10</v>
      </c>
      <c r="H5827" s="26"/>
      <c r="I5827" s="26"/>
      <c r="J5827" s="26"/>
      <c r="K5827" s="26"/>
      <c r="L5827" s="26"/>
      <c r="M5827" s="26"/>
      <c r="N5827" s="26">
        <v>35575</v>
      </c>
      <c r="O5827" s="26"/>
      <c r="P5827" s="26"/>
      <c r="Q5827" s="26"/>
      <c r="R5827" s="26"/>
      <c r="S5827" s="26"/>
      <c r="T5827" s="26"/>
    </row>
    <row r="5828" spans="1:20" x14ac:dyDescent="0.25">
      <c r="A5828" s="2" t="s">
        <v>4493</v>
      </c>
      <c r="B5828" s="37"/>
      <c r="C5828" s="38"/>
      <c r="D5828" s="37"/>
      <c r="E5828" s="38"/>
      <c r="F5828" s="10" t="s">
        <v>180</v>
      </c>
      <c r="G5828" s="18" t="s">
        <v>10</v>
      </c>
      <c r="H5828" s="26"/>
      <c r="I5828" s="26"/>
      <c r="J5828" s="26"/>
      <c r="K5828" s="26"/>
      <c r="L5828" s="26"/>
      <c r="M5828" s="26"/>
      <c r="N5828" s="26">
        <v>500000</v>
      </c>
      <c r="O5828" s="26"/>
      <c r="P5828" s="26"/>
      <c r="Q5828" s="26"/>
      <c r="R5828" s="26"/>
      <c r="S5828" s="26"/>
      <c r="T5828" s="26"/>
    </row>
    <row r="5829" spans="1:20" x14ac:dyDescent="0.25">
      <c r="A5829" s="2" t="s">
        <v>4493</v>
      </c>
      <c r="B5829" s="37"/>
      <c r="C5829" s="38"/>
      <c r="D5829" s="37"/>
      <c r="E5829" s="38"/>
      <c r="F5829" s="10" t="s">
        <v>188</v>
      </c>
      <c r="G5829" s="18" t="s">
        <v>10</v>
      </c>
      <c r="H5829" s="26"/>
      <c r="I5829" s="26"/>
      <c r="J5829" s="26"/>
      <c r="K5829" s="26"/>
      <c r="L5829" s="26"/>
      <c r="M5829" s="26"/>
      <c r="N5829" s="26">
        <v>240000</v>
      </c>
      <c r="O5829" s="26"/>
      <c r="P5829" s="26"/>
      <c r="Q5829" s="26"/>
      <c r="R5829" s="26"/>
      <c r="S5829" s="26"/>
      <c r="T5829" s="26"/>
    </row>
    <row r="5830" spans="1:20" x14ac:dyDescent="0.25">
      <c r="A5830" s="2" t="s">
        <v>4493</v>
      </c>
      <c r="B5830" s="37"/>
      <c r="C5830" s="38"/>
      <c r="D5830" s="37"/>
      <c r="E5830" s="38"/>
      <c r="F5830" s="10" t="s">
        <v>490</v>
      </c>
      <c r="G5830" s="18" t="s">
        <v>10</v>
      </c>
      <c r="H5830" s="26"/>
      <c r="I5830" s="26"/>
      <c r="J5830" s="26"/>
      <c r="K5830" s="26"/>
      <c r="L5830" s="26"/>
      <c r="M5830" s="26"/>
      <c r="N5830" s="26">
        <v>494940</v>
      </c>
      <c r="O5830" s="26"/>
      <c r="P5830" s="26"/>
      <c r="Q5830" s="26"/>
      <c r="R5830" s="26"/>
      <c r="S5830" s="26"/>
      <c r="T5830" s="26"/>
    </row>
    <row r="5831" spans="1:20" x14ac:dyDescent="0.25">
      <c r="A5831" s="2" t="s">
        <v>4493</v>
      </c>
      <c r="B5831" s="37"/>
      <c r="C5831" s="38"/>
      <c r="D5831" s="37"/>
      <c r="E5831" s="38"/>
      <c r="F5831" s="10" t="s">
        <v>861</v>
      </c>
      <c r="G5831" s="18" t="s">
        <v>10</v>
      </c>
      <c r="H5831" s="26"/>
      <c r="I5831" s="26"/>
      <c r="J5831" s="26"/>
      <c r="K5831" s="26"/>
      <c r="L5831" s="26"/>
      <c r="M5831" s="26"/>
      <c r="N5831" s="26">
        <v>426120</v>
      </c>
      <c r="O5831" s="26"/>
      <c r="P5831" s="26"/>
      <c r="Q5831" s="26"/>
      <c r="R5831" s="26"/>
      <c r="S5831" s="26"/>
      <c r="T5831" s="26"/>
    </row>
    <row r="5832" spans="1:20" x14ac:dyDescent="0.25">
      <c r="A5832" s="2" t="s">
        <v>4493</v>
      </c>
      <c r="B5832" s="34"/>
      <c r="C5832" s="36"/>
      <c r="D5832" s="34"/>
      <c r="E5832" s="36"/>
      <c r="F5832" s="10" t="s">
        <v>1390</v>
      </c>
      <c r="G5832" s="18" t="s">
        <v>10</v>
      </c>
      <c r="H5832" s="26"/>
      <c r="I5832" s="26"/>
      <c r="J5832" s="26"/>
      <c r="K5832" s="26"/>
      <c r="L5832" s="26"/>
      <c r="M5832" s="26"/>
      <c r="N5832" s="26">
        <v>495180</v>
      </c>
      <c r="O5832" s="26"/>
      <c r="P5832" s="26"/>
      <c r="Q5832" s="26"/>
      <c r="R5832" s="26"/>
      <c r="S5832" s="26"/>
      <c r="T5832" s="26"/>
    </row>
    <row r="5833" spans="1:20" x14ac:dyDescent="0.25">
      <c r="A5833" s="2" t="s">
        <v>4493</v>
      </c>
      <c r="B5833" s="10" t="s">
        <v>2314</v>
      </c>
      <c r="C5833" s="10"/>
      <c r="D5833" s="10"/>
      <c r="E5833" s="10"/>
      <c r="F5833" s="10"/>
      <c r="G5833" s="10"/>
      <c r="H5833" s="27"/>
      <c r="I5833" s="27"/>
      <c r="J5833" s="27"/>
      <c r="K5833" s="27"/>
      <c r="L5833" s="27"/>
      <c r="M5833" s="27"/>
      <c r="N5833" s="27">
        <f>SUM(N5814:N5832)</f>
        <v>9615047</v>
      </c>
      <c r="O5833" s="27">
        <f>SUM(O5814:O5832)</f>
        <v>9615047</v>
      </c>
      <c r="P5833" s="27"/>
      <c r="Q5833" s="27"/>
      <c r="R5833" s="27"/>
      <c r="S5833" s="27"/>
      <c r="T5833" s="27"/>
    </row>
    <row r="5834" spans="1:20" x14ac:dyDescent="0.25">
      <c r="A5834" s="2" t="s">
        <v>4493</v>
      </c>
      <c r="B5834" s="33">
        <v>9157485</v>
      </c>
      <c r="C5834" s="35" t="s">
        <v>1218</v>
      </c>
      <c r="D5834" s="33" t="s">
        <v>1219</v>
      </c>
      <c r="E5834" s="35" t="s">
        <v>1220</v>
      </c>
      <c r="F5834" s="10" t="s">
        <v>12</v>
      </c>
      <c r="G5834" s="18" t="s">
        <v>10</v>
      </c>
      <c r="H5834" s="26"/>
      <c r="I5834" s="26"/>
      <c r="J5834" s="26"/>
      <c r="K5834" s="26"/>
      <c r="L5834" s="26"/>
      <c r="M5834" s="26"/>
      <c r="N5834" s="26">
        <v>1704575</v>
      </c>
      <c r="O5834" s="26"/>
      <c r="P5834" s="26"/>
      <c r="Q5834" s="26"/>
      <c r="R5834" s="26"/>
      <c r="S5834" s="26"/>
      <c r="T5834" s="26"/>
    </row>
    <row r="5835" spans="1:20" x14ac:dyDescent="0.25">
      <c r="A5835" s="2" t="s">
        <v>4493</v>
      </c>
      <c r="B5835" s="37"/>
      <c r="C5835" s="38"/>
      <c r="D5835" s="37"/>
      <c r="E5835" s="38"/>
      <c r="F5835" s="10" t="s">
        <v>18</v>
      </c>
      <c r="G5835" s="18" t="s">
        <v>10</v>
      </c>
      <c r="H5835" s="26"/>
      <c r="I5835" s="26"/>
      <c r="J5835" s="26"/>
      <c r="K5835" s="26"/>
      <c r="L5835" s="26"/>
      <c r="M5835" s="26"/>
      <c r="N5835" s="26"/>
      <c r="O5835" s="26">
        <v>604575</v>
      </c>
      <c r="P5835" s="26"/>
      <c r="Q5835" s="26"/>
      <c r="R5835" s="26"/>
      <c r="S5835" s="26"/>
      <c r="T5835" s="26"/>
    </row>
    <row r="5836" spans="1:20" x14ac:dyDescent="0.25">
      <c r="A5836" s="2" t="s">
        <v>4493</v>
      </c>
      <c r="B5836" s="34"/>
      <c r="C5836" s="36"/>
      <c r="D5836" s="34"/>
      <c r="E5836" s="36"/>
      <c r="F5836" s="10" t="s">
        <v>20</v>
      </c>
      <c r="G5836" s="18" t="s">
        <v>10</v>
      </c>
      <c r="H5836" s="26"/>
      <c r="I5836" s="26"/>
      <c r="J5836" s="26"/>
      <c r="K5836" s="26"/>
      <c r="L5836" s="26"/>
      <c r="M5836" s="26"/>
      <c r="N5836" s="26"/>
      <c r="O5836" s="26">
        <v>1100000</v>
      </c>
      <c r="P5836" s="26"/>
      <c r="Q5836" s="26"/>
      <c r="R5836" s="26"/>
      <c r="S5836" s="26"/>
      <c r="T5836" s="26"/>
    </row>
    <row r="5837" spans="1:20" x14ac:dyDescent="0.25">
      <c r="A5837" s="2" t="s">
        <v>4493</v>
      </c>
      <c r="B5837" s="10" t="s">
        <v>2315</v>
      </c>
      <c r="C5837" s="10"/>
      <c r="D5837" s="10"/>
      <c r="E5837" s="10"/>
      <c r="F5837" s="10"/>
      <c r="G5837" s="10"/>
      <c r="H5837" s="27"/>
      <c r="I5837" s="27"/>
      <c r="J5837" s="27"/>
      <c r="K5837" s="27"/>
      <c r="L5837" s="27"/>
      <c r="M5837" s="27"/>
      <c r="N5837" s="27">
        <f>+N5834</f>
        <v>1704575</v>
      </c>
      <c r="O5837" s="27">
        <f>+O5836+O5835</f>
        <v>1704575</v>
      </c>
      <c r="P5837" s="27"/>
      <c r="Q5837" s="27"/>
      <c r="R5837" s="27"/>
      <c r="S5837" s="27"/>
      <c r="T5837" s="27"/>
    </row>
    <row r="5838" spans="1:20" x14ac:dyDescent="0.25">
      <c r="A5838" s="2" t="s">
        <v>4493</v>
      </c>
      <c r="B5838" s="33">
        <v>9167109</v>
      </c>
      <c r="C5838" s="35" t="s">
        <v>6</v>
      </c>
      <c r="D5838" s="33" t="s">
        <v>1394</v>
      </c>
      <c r="E5838" s="35" t="s">
        <v>1395</v>
      </c>
      <c r="F5838" s="10" t="s">
        <v>18</v>
      </c>
      <c r="G5838" s="18" t="s">
        <v>67</v>
      </c>
      <c r="H5838" s="26">
        <v>1890600</v>
      </c>
      <c r="I5838" s="26"/>
      <c r="J5838" s="26"/>
      <c r="K5838" s="26"/>
      <c r="L5838" s="26"/>
      <c r="M5838" s="26"/>
      <c r="N5838" s="26"/>
      <c r="O5838" s="26"/>
      <c r="P5838" s="26"/>
      <c r="Q5838" s="26"/>
      <c r="R5838" s="26"/>
      <c r="S5838" s="26"/>
      <c r="T5838" s="26"/>
    </row>
    <row r="5839" spans="1:20" x14ac:dyDescent="0.25">
      <c r="A5839" s="2" t="s">
        <v>4493</v>
      </c>
      <c r="B5839" s="37"/>
      <c r="C5839" s="38"/>
      <c r="D5839" s="37"/>
      <c r="E5839" s="38"/>
      <c r="F5839" s="10" t="s">
        <v>96</v>
      </c>
      <c r="G5839" s="18" t="s">
        <v>67</v>
      </c>
      <c r="H5839" s="26"/>
      <c r="I5839" s="26">
        <v>1000000</v>
      </c>
      <c r="J5839" s="26"/>
      <c r="K5839" s="26"/>
      <c r="L5839" s="26"/>
      <c r="M5839" s="26"/>
      <c r="N5839" s="26"/>
      <c r="O5839" s="26"/>
      <c r="P5839" s="26"/>
      <c r="Q5839" s="26"/>
      <c r="R5839" s="26"/>
      <c r="S5839" s="26"/>
      <c r="T5839" s="26"/>
    </row>
    <row r="5840" spans="1:20" x14ac:dyDescent="0.25">
      <c r="A5840" s="2" t="s">
        <v>4493</v>
      </c>
      <c r="B5840" s="37"/>
      <c r="C5840" s="38"/>
      <c r="D5840" s="37"/>
      <c r="E5840" s="38"/>
      <c r="F5840" s="10" t="s">
        <v>417</v>
      </c>
      <c r="G5840" s="18" t="s">
        <v>67</v>
      </c>
      <c r="H5840" s="26"/>
      <c r="I5840" s="26">
        <v>1000000</v>
      </c>
      <c r="J5840" s="26"/>
      <c r="K5840" s="26"/>
      <c r="L5840" s="26"/>
      <c r="M5840" s="26"/>
      <c r="N5840" s="26"/>
      <c r="O5840" s="26"/>
      <c r="P5840" s="26"/>
      <c r="Q5840" s="26"/>
      <c r="R5840" s="26"/>
      <c r="S5840" s="26"/>
      <c r="T5840" s="26"/>
    </row>
    <row r="5841" spans="1:20" x14ac:dyDescent="0.25">
      <c r="A5841" s="2" t="s">
        <v>4493</v>
      </c>
      <c r="B5841" s="37"/>
      <c r="C5841" s="38"/>
      <c r="D5841" s="37"/>
      <c r="E5841" s="38"/>
      <c r="F5841" s="10" t="s">
        <v>130</v>
      </c>
      <c r="G5841" s="18" t="s">
        <v>67</v>
      </c>
      <c r="H5841" s="26"/>
      <c r="I5841" s="26">
        <v>1890600</v>
      </c>
      <c r="J5841" s="26"/>
      <c r="K5841" s="26"/>
      <c r="L5841" s="26"/>
      <c r="M5841" s="26"/>
      <c r="N5841" s="26"/>
      <c r="O5841" s="26"/>
      <c r="P5841" s="26"/>
      <c r="Q5841" s="26"/>
      <c r="R5841" s="26"/>
      <c r="S5841" s="26"/>
      <c r="T5841" s="26"/>
    </row>
    <row r="5842" spans="1:20" x14ac:dyDescent="0.25">
      <c r="A5842" s="2" t="s">
        <v>4493</v>
      </c>
      <c r="B5842" s="34"/>
      <c r="C5842" s="36"/>
      <c r="D5842" s="34"/>
      <c r="E5842" s="36"/>
      <c r="F5842" s="10" t="s">
        <v>405</v>
      </c>
      <c r="G5842" s="18" t="s">
        <v>67</v>
      </c>
      <c r="H5842" s="26">
        <v>2000000</v>
      </c>
      <c r="I5842" s="26"/>
      <c r="J5842" s="26"/>
      <c r="K5842" s="26"/>
      <c r="L5842" s="26"/>
      <c r="M5842" s="26"/>
      <c r="N5842" s="26"/>
      <c r="O5842" s="26"/>
      <c r="P5842" s="26"/>
      <c r="Q5842" s="26"/>
      <c r="R5842" s="26"/>
      <c r="S5842" s="26"/>
      <c r="T5842" s="26"/>
    </row>
    <row r="5843" spans="1:20" x14ac:dyDescent="0.25">
      <c r="A5843" s="2" t="s">
        <v>4493</v>
      </c>
      <c r="B5843" s="10" t="s">
        <v>2316</v>
      </c>
      <c r="C5843" s="10"/>
      <c r="D5843" s="10"/>
      <c r="E5843" s="10"/>
      <c r="F5843" s="10"/>
      <c r="G5843" s="10"/>
      <c r="H5843" s="27">
        <f>+H5842+H5838</f>
        <v>3890600</v>
      </c>
      <c r="I5843" s="27">
        <f>+I5841+I5840+I5839</f>
        <v>3890600</v>
      </c>
      <c r="J5843" s="27"/>
      <c r="K5843" s="27"/>
      <c r="L5843" s="27"/>
      <c r="M5843" s="27"/>
      <c r="N5843" s="27"/>
      <c r="O5843" s="27"/>
      <c r="P5843" s="27"/>
      <c r="Q5843" s="27"/>
      <c r="R5843" s="27"/>
      <c r="S5843" s="27"/>
      <c r="T5843" s="27"/>
    </row>
    <row r="5844" spans="1:20" x14ac:dyDescent="0.25">
      <c r="A5844" s="2" t="s">
        <v>4493</v>
      </c>
      <c r="B5844" s="33">
        <v>9160879</v>
      </c>
      <c r="C5844" s="35" t="s">
        <v>6</v>
      </c>
      <c r="D5844" s="33" t="s">
        <v>1394</v>
      </c>
      <c r="E5844" s="35" t="s">
        <v>1395</v>
      </c>
      <c r="F5844" s="10" t="s">
        <v>9</v>
      </c>
      <c r="G5844" s="18" t="s">
        <v>67</v>
      </c>
      <c r="H5844" s="26">
        <v>400000</v>
      </c>
      <c r="I5844" s="26"/>
      <c r="J5844" s="26"/>
      <c r="K5844" s="26"/>
      <c r="L5844" s="26"/>
      <c r="M5844" s="26"/>
      <c r="N5844" s="26"/>
      <c r="O5844" s="26"/>
      <c r="P5844" s="26"/>
      <c r="Q5844" s="26"/>
      <c r="R5844" s="26"/>
      <c r="S5844" s="26"/>
      <c r="T5844" s="26"/>
    </row>
    <row r="5845" spans="1:20" x14ac:dyDescent="0.25">
      <c r="A5845" s="2" t="s">
        <v>4493</v>
      </c>
      <c r="B5845" s="37"/>
      <c r="C5845" s="38"/>
      <c r="D5845" s="37"/>
      <c r="E5845" s="38"/>
      <c r="F5845" s="10" t="s">
        <v>53</v>
      </c>
      <c r="G5845" s="18" t="s">
        <v>67</v>
      </c>
      <c r="H5845" s="26">
        <v>400000</v>
      </c>
      <c r="I5845" s="26"/>
      <c r="J5845" s="26"/>
      <c r="K5845" s="26"/>
      <c r="L5845" s="26"/>
      <c r="M5845" s="26"/>
      <c r="N5845" s="26"/>
      <c r="O5845" s="26"/>
      <c r="P5845" s="26"/>
      <c r="Q5845" s="26"/>
      <c r="R5845" s="26"/>
      <c r="S5845" s="26"/>
      <c r="T5845" s="26"/>
    </row>
    <row r="5846" spans="1:20" x14ac:dyDescent="0.25">
      <c r="A5846" s="2" t="s">
        <v>4493</v>
      </c>
      <c r="B5846" s="37"/>
      <c r="C5846" s="38"/>
      <c r="D5846" s="37"/>
      <c r="E5846" s="38"/>
      <c r="F5846" s="10" t="s">
        <v>12</v>
      </c>
      <c r="G5846" s="18" t="s">
        <v>67</v>
      </c>
      <c r="H5846" s="26">
        <v>300000</v>
      </c>
      <c r="I5846" s="26"/>
      <c r="J5846" s="26"/>
      <c r="K5846" s="26"/>
      <c r="L5846" s="26"/>
      <c r="M5846" s="26"/>
      <c r="N5846" s="26"/>
      <c r="O5846" s="26"/>
      <c r="P5846" s="26"/>
      <c r="Q5846" s="26"/>
      <c r="R5846" s="26"/>
      <c r="S5846" s="26"/>
      <c r="T5846" s="26"/>
    </row>
    <row r="5847" spans="1:20" x14ac:dyDescent="0.25">
      <c r="A5847" s="2" t="s">
        <v>4493</v>
      </c>
      <c r="B5847" s="37"/>
      <c r="C5847" s="38"/>
      <c r="D5847" s="37"/>
      <c r="E5847" s="38"/>
      <c r="F5847" s="10" t="s">
        <v>17</v>
      </c>
      <c r="G5847" s="18" t="s">
        <v>67</v>
      </c>
      <c r="H5847" s="26">
        <v>300000</v>
      </c>
      <c r="I5847" s="26"/>
      <c r="J5847" s="26"/>
      <c r="K5847" s="26"/>
      <c r="L5847" s="26"/>
      <c r="M5847" s="26"/>
      <c r="N5847" s="26"/>
      <c r="O5847" s="26"/>
      <c r="P5847" s="26"/>
      <c r="Q5847" s="26"/>
      <c r="R5847" s="26"/>
      <c r="S5847" s="26"/>
      <c r="T5847" s="26"/>
    </row>
    <row r="5848" spans="1:20" x14ac:dyDescent="0.25">
      <c r="A5848" s="2" t="s">
        <v>4493</v>
      </c>
      <c r="B5848" s="34"/>
      <c r="C5848" s="36"/>
      <c r="D5848" s="34"/>
      <c r="E5848" s="36"/>
      <c r="F5848" s="10" t="s">
        <v>96</v>
      </c>
      <c r="G5848" s="18" t="s">
        <v>67</v>
      </c>
      <c r="H5848" s="26"/>
      <c r="I5848" s="26">
        <v>1400000</v>
      </c>
      <c r="J5848" s="26"/>
      <c r="K5848" s="26"/>
      <c r="L5848" s="26"/>
      <c r="M5848" s="26"/>
      <c r="N5848" s="26"/>
      <c r="O5848" s="26"/>
      <c r="P5848" s="26"/>
      <c r="Q5848" s="26"/>
      <c r="R5848" s="26"/>
      <c r="S5848" s="26"/>
      <c r="T5848" s="26"/>
    </row>
    <row r="5849" spans="1:20" x14ac:dyDescent="0.25">
      <c r="A5849" s="2" t="s">
        <v>4493</v>
      </c>
      <c r="B5849" s="10" t="s">
        <v>2317</v>
      </c>
      <c r="C5849" s="10"/>
      <c r="D5849" s="10"/>
      <c r="E5849" s="10"/>
      <c r="F5849" s="10"/>
      <c r="G5849" s="10"/>
      <c r="H5849" s="27">
        <f>SUM(H5844:H5848)</f>
        <v>1400000</v>
      </c>
      <c r="I5849" s="27">
        <f>SUM(I5844:I5848)</f>
        <v>1400000</v>
      </c>
      <c r="J5849" s="27"/>
      <c r="K5849" s="27"/>
      <c r="L5849" s="27"/>
      <c r="M5849" s="27"/>
      <c r="N5849" s="27"/>
      <c r="O5849" s="27"/>
      <c r="P5849" s="27"/>
      <c r="Q5849" s="27"/>
      <c r="R5849" s="27"/>
      <c r="S5849" s="27"/>
      <c r="T5849" s="27"/>
    </row>
    <row r="5850" spans="1:20" x14ac:dyDescent="0.25">
      <c r="A5850" s="2" t="s">
        <v>4493</v>
      </c>
      <c r="B5850" s="33">
        <v>9199701</v>
      </c>
      <c r="C5850" s="35" t="s">
        <v>6</v>
      </c>
      <c r="D5850" s="33" t="s">
        <v>1394</v>
      </c>
      <c r="E5850" s="35" t="s">
        <v>1395</v>
      </c>
      <c r="F5850" s="10" t="s">
        <v>14</v>
      </c>
      <c r="G5850" s="18" t="s">
        <v>67</v>
      </c>
      <c r="H5850" s="26"/>
      <c r="I5850" s="26">
        <v>100000</v>
      </c>
      <c r="J5850" s="26"/>
      <c r="K5850" s="26"/>
      <c r="L5850" s="26"/>
      <c r="M5850" s="26"/>
      <c r="N5850" s="26"/>
      <c r="O5850" s="26"/>
      <c r="P5850" s="26"/>
      <c r="Q5850" s="26"/>
      <c r="R5850" s="26"/>
      <c r="S5850" s="26"/>
      <c r="T5850" s="26"/>
    </row>
    <row r="5851" spans="1:20" x14ac:dyDescent="0.25">
      <c r="A5851" s="2" t="s">
        <v>4493</v>
      </c>
      <c r="B5851" s="37"/>
      <c r="C5851" s="38"/>
      <c r="D5851" s="37"/>
      <c r="E5851" s="38"/>
      <c r="F5851" s="10" t="s">
        <v>129</v>
      </c>
      <c r="G5851" s="18" t="s">
        <v>67</v>
      </c>
      <c r="H5851" s="26"/>
      <c r="I5851" s="26">
        <v>1000000</v>
      </c>
      <c r="J5851" s="26"/>
      <c r="K5851" s="26"/>
      <c r="L5851" s="26"/>
      <c r="M5851" s="26"/>
      <c r="N5851" s="26"/>
      <c r="O5851" s="26"/>
      <c r="P5851" s="26"/>
      <c r="Q5851" s="26"/>
      <c r="R5851" s="26"/>
      <c r="S5851" s="26"/>
      <c r="T5851" s="26"/>
    </row>
    <row r="5852" spans="1:20" x14ac:dyDescent="0.25">
      <c r="A5852" s="2" t="s">
        <v>4493</v>
      </c>
      <c r="B5852" s="37"/>
      <c r="C5852" s="38"/>
      <c r="D5852" s="37"/>
      <c r="E5852" s="38"/>
      <c r="F5852" s="10" t="s">
        <v>96</v>
      </c>
      <c r="G5852" s="18" t="s">
        <v>67</v>
      </c>
      <c r="H5852" s="26"/>
      <c r="I5852" s="26">
        <v>2000000</v>
      </c>
      <c r="J5852" s="26"/>
      <c r="K5852" s="26"/>
      <c r="L5852" s="26"/>
      <c r="M5852" s="26"/>
      <c r="N5852" s="26"/>
      <c r="O5852" s="26"/>
      <c r="P5852" s="26"/>
      <c r="Q5852" s="26"/>
      <c r="R5852" s="26"/>
      <c r="S5852" s="26"/>
      <c r="T5852" s="26"/>
    </row>
    <row r="5853" spans="1:20" x14ac:dyDescent="0.25">
      <c r="A5853" s="2" t="s">
        <v>4493</v>
      </c>
      <c r="B5853" s="37"/>
      <c r="C5853" s="38"/>
      <c r="D5853" s="37"/>
      <c r="E5853" s="38"/>
      <c r="F5853" s="10" t="s">
        <v>417</v>
      </c>
      <c r="G5853" s="18" t="s">
        <v>67</v>
      </c>
      <c r="H5853" s="26">
        <v>4100000</v>
      </c>
      <c r="I5853" s="26"/>
      <c r="J5853" s="26"/>
      <c r="K5853" s="26"/>
      <c r="L5853" s="26"/>
      <c r="M5853" s="26"/>
      <c r="N5853" s="26"/>
      <c r="O5853" s="26"/>
      <c r="P5853" s="26"/>
      <c r="Q5853" s="26"/>
      <c r="R5853" s="26"/>
      <c r="S5853" s="26"/>
      <c r="T5853" s="26"/>
    </row>
    <row r="5854" spans="1:20" x14ac:dyDescent="0.25">
      <c r="A5854" s="2" t="s">
        <v>4493</v>
      </c>
      <c r="B5854" s="34"/>
      <c r="C5854" s="36"/>
      <c r="D5854" s="34"/>
      <c r="E5854" s="36"/>
      <c r="F5854" s="10" t="s">
        <v>298</v>
      </c>
      <c r="G5854" s="18" t="s">
        <v>67</v>
      </c>
      <c r="H5854" s="26"/>
      <c r="I5854" s="26">
        <v>1000000</v>
      </c>
      <c r="J5854" s="26"/>
      <c r="K5854" s="26"/>
      <c r="L5854" s="26"/>
      <c r="M5854" s="26"/>
      <c r="N5854" s="26"/>
      <c r="O5854" s="26"/>
      <c r="P5854" s="26"/>
      <c r="Q5854" s="26"/>
      <c r="R5854" s="26"/>
      <c r="S5854" s="26"/>
      <c r="T5854" s="26"/>
    </row>
    <row r="5855" spans="1:20" x14ac:dyDescent="0.25">
      <c r="A5855" s="2" t="s">
        <v>4493</v>
      </c>
      <c r="B5855" s="10" t="s">
        <v>2318</v>
      </c>
      <c r="C5855" s="10"/>
      <c r="D5855" s="10"/>
      <c r="E5855" s="10"/>
      <c r="F5855" s="10"/>
      <c r="G5855" s="10"/>
      <c r="H5855" s="27">
        <f>SUM(H5850:H5854)</f>
        <v>4100000</v>
      </c>
      <c r="I5855" s="27">
        <f>SUM(I5850:I5854)</f>
        <v>4100000</v>
      </c>
      <c r="J5855" s="27"/>
      <c r="K5855" s="27"/>
      <c r="L5855" s="27"/>
      <c r="M5855" s="27"/>
      <c r="N5855" s="27"/>
      <c r="O5855" s="27"/>
      <c r="P5855" s="27"/>
      <c r="Q5855" s="27"/>
      <c r="R5855" s="27"/>
      <c r="S5855" s="27"/>
      <c r="T5855" s="27"/>
    </row>
    <row r="5856" spans="1:20" x14ac:dyDescent="0.25">
      <c r="A5856" s="2" t="s">
        <v>4493</v>
      </c>
      <c r="B5856" s="33">
        <v>9167888</v>
      </c>
      <c r="C5856" s="35" t="s">
        <v>6</v>
      </c>
      <c r="D5856" s="33" t="s">
        <v>1401</v>
      </c>
      <c r="E5856" s="35" t="s">
        <v>1402</v>
      </c>
      <c r="F5856" s="10" t="s">
        <v>9</v>
      </c>
      <c r="G5856" s="18" t="s">
        <v>67</v>
      </c>
      <c r="H5856" s="26">
        <v>244775</v>
      </c>
      <c r="I5856" s="26"/>
      <c r="J5856" s="26"/>
      <c r="K5856" s="26"/>
      <c r="L5856" s="26"/>
      <c r="M5856" s="26"/>
      <c r="N5856" s="26"/>
      <c r="O5856" s="26"/>
      <c r="P5856" s="26"/>
      <c r="Q5856" s="26"/>
      <c r="R5856" s="26"/>
      <c r="S5856" s="26"/>
      <c r="T5856" s="26"/>
    </row>
    <row r="5857" spans="1:20" x14ac:dyDescent="0.25">
      <c r="A5857" s="2" t="s">
        <v>4493</v>
      </c>
      <c r="B5857" s="37"/>
      <c r="C5857" s="38"/>
      <c r="D5857" s="37"/>
      <c r="E5857" s="38"/>
      <c r="F5857" s="10" t="s">
        <v>53</v>
      </c>
      <c r="G5857" s="18" t="s">
        <v>67</v>
      </c>
      <c r="H5857" s="26">
        <v>150000</v>
      </c>
      <c r="I5857" s="26"/>
      <c r="J5857" s="26"/>
      <c r="K5857" s="26"/>
      <c r="L5857" s="26"/>
      <c r="M5857" s="26"/>
      <c r="N5857" s="26"/>
      <c r="O5857" s="26"/>
      <c r="P5857" s="26"/>
      <c r="Q5857" s="26"/>
      <c r="R5857" s="26"/>
      <c r="S5857" s="26"/>
      <c r="T5857" s="26"/>
    </row>
    <row r="5858" spans="1:20" x14ac:dyDescent="0.25">
      <c r="A5858" s="2" t="s">
        <v>4493</v>
      </c>
      <c r="B5858" s="37"/>
      <c r="C5858" s="38"/>
      <c r="D5858" s="37"/>
      <c r="E5858" s="38"/>
      <c r="F5858" s="10" t="s">
        <v>17</v>
      </c>
      <c r="G5858" s="18" t="s">
        <v>67</v>
      </c>
      <c r="H5858" s="26">
        <v>150000</v>
      </c>
      <c r="I5858" s="26"/>
      <c r="J5858" s="26"/>
      <c r="K5858" s="26"/>
      <c r="L5858" s="26"/>
      <c r="M5858" s="26"/>
      <c r="N5858" s="26"/>
      <c r="O5858" s="26"/>
      <c r="P5858" s="26"/>
      <c r="Q5858" s="26"/>
      <c r="R5858" s="26"/>
      <c r="S5858" s="26"/>
      <c r="T5858" s="26"/>
    </row>
    <row r="5859" spans="1:20" x14ac:dyDescent="0.25">
      <c r="A5859" s="2" t="s">
        <v>4493</v>
      </c>
      <c r="B5859" s="37"/>
      <c r="C5859" s="38"/>
      <c r="D5859" s="37"/>
      <c r="E5859" s="38"/>
      <c r="F5859" s="10" t="s">
        <v>18</v>
      </c>
      <c r="G5859" s="18" t="s">
        <v>67</v>
      </c>
      <c r="H5859" s="26">
        <v>975070</v>
      </c>
      <c r="I5859" s="26"/>
      <c r="J5859" s="26"/>
      <c r="K5859" s="26"/>
      <c r="L5859" s="26"/>
      <c r="M5859" s="26"/>
      <c r="N5859" s="26"/>
      <c r="O5859" s="26"/>
      <c r="P5859" s="26"/>
      <c r="Q5859" s="26"/>
      <c r="R5859" s="26"/>
      <c r="S5859" s="26"/>
      <c r="T5859" s="26"/>
    </row>
    <row r="5860" spans="1:20" x14ac:dyDescent="0.25">
      <c r="A5860" s="2" t="s">
        <v>4493</v>
      </c>
      <c r="B5860" s="37"/>
      <c r="C5860" s="38"/>
      <c r="D5860" s="37"/>
      <c r="E5860" s="38"/>
      <c r="F5860" s="10" t="s">
        <v>417</v>
      </c>
      <c r="G5860" s="18" t="s">
        <v>67</v>
      </c>
      <c r="H5860" s="26"/>
      <c r="I5860" s="26">
        <v>5810735</v>
      </c>
      <c r="J5860" s="26"/>
      <c r="K5860" s="26"/>
      <c r="L5860" s="26"/>
      <c r="M5860" s="26"/>
      <c r="N5860" s="26"/>
      <c r="O5860" s="26"/>
      <c r="P5860" s="26"/>
      <c r="Q5860" s="26"/>
      <c r="R5860" s="26"/>
      <c r="S5860" s="26"/>
      <c r="T5860" s="26"/>
    </row>
    <row r="5861" spans="1:20" x14ac:dyDescent="0.25">
      <c r="A5861" s="2" t="s">
        <v>4493</v>
      </c>
      <c r="B5861" s="37"/>
      <c r="C5861" s="38"/>
      <c r="D5861" s="37"/>
      <c r="E5861" s="38"/>
      <c r="F5861" s="10" t="s">
        <v>130</v>
      </c>
      <c r="G5861" s="18" t="s">
        <v>67</v>
      </c>
      <c r="H5861" s="26">
        <v>1000000</v>
      </c>
      <c r="I5861" s="26"/>
      <c r="J5861" s="26"/>
      <c r="K5861" s="26"/>
      <c r="L5861" s="26"/>
      <c r="M5861" s="26"/>
      <c r="N5861" s="26"/>
      <c r="O5861" s="26"/>
      <c r="P5861" s="26"/>
      <c r="Q5861" s="26"/>
      <c r="R5861" s="26"/>
      <c r="S5861" s="26"/>
      <c r="T5861" s="26"/>
    </row>
    <row r="5862" spans="1:20" x14ac:dyDescent="0.25">
      <c r="A5862" s="2" t="s">
        <v>4493</v>
      </c>
      <c r="B5862" s="37"/>
      <c r="C5862" s="38"/>
      <c r="D5862" s="37"/>
      <c r="E5862" s="38"/>
      <c r="F5862" s="10" t="s">
        <v>298</v>
      </c>
      <c r="G5862" s="18" t="s">
        <v>67</v>
      </c>
      <c r="H5862" s="26">
        <v>290890</v>
      </c>
      <c r="I5862" s="26"/>
      <c r="J5862" s="26"/>
      <c r="K5862" s="26"/>
      <c r="L5862" s="26"/>
      <c r="M5862" s="26"/>
      <c r="N5862" s="26"/>
      <c r="O5862" s="26"/>
      <c r="P5862" s="26"/>
      <c r="Q5862" s="26"/>
      <c r="R5862" s="26"/>
      <c r="S5862" s="26"/>
      <c r="T5862" s="26"/>
    </row>
    <row r="5863" spans="1:20" x14ac:dyDescent="0.25">
      <c r="A5863" s="2" t="s">
        <v>4493</v>
      </c>
      <c r="B5863" s="37"/>
      <c r="C5863" s="38"/>
      <c r="D5863" s="37"/>
      <c r="E5863" s="38"/>
      <c r="F5863" s="10" t="s">
        <v>405</v>
      </c>
      <c r="G5863" s="18" t="s">
        <v>67</v>
      </c>
      <c r="H5863" s="26">
        <v>2000000</v>
      </c>
      <c r="I5863" s="26"/>
      <c r="J5863" s="26"/>
      <c r="K5863" s="26"/>
      <c r="L5863" s="26"/>
      <c r="M5863" s="26"/>
      <c r="N5863" s="26"/>
      <c r="O5863" s="26"/>
      <c r="P5863" s="26"/>
      <c r="Q5863" s="26"/>
      <c r="R5863" s="26"/>
      <c r="S5863" s="26"/>
      <c r="T5863" s="26"/>
    </row>
    <row r="5864" spans="1:20" x14ac:dyDescent="0.25">
      <c r="A5864" s="2" t="s">
        <v>4493</v>
      </c>
      <c r="B5864" s="34"/>
      <c r="C5864" s="36"/>
      <c r="D5864" s="34"/>
      <c r="E5864" s="36"/>
      <c r="F5864" s="10" t="s">
        <v>24</v>
      </c>
      <c r="G5864" s="18" t="s">
        <v>67</v>
      </c>
      <c r="H5864" s="26">
        <v>1000000</v>
      </c>
      <c r="I5864" s="26"/>
      <c r="J5864" s="26"/>
      <c r="K5864" s="26"/>
      <c r="L5864" s="26"/>
      <c r="M5864" s="26"/>
      <c r="N5864" s="26"/>
      <c r="O5864" s="26"/>
      <c r="P5864" s="26"/>
      <c r="Q5864" s="26"/>
      <c r="R5864" s="26"/>
      <c r="S5864" s="26"/>
      <c r="T5864" s="26"/>
    </row>
    <row r="5865" spans="1:20" x14ac:dyDescent="0.25">
      <c r="A5865" s="2" t="s">
        <v>4493</v>
      </c>
      <c r="B5865" s="10" t="s">
        <v>2319</v>
      </c>
      <c r="C5865" s="10"/>
      <c r="D5865" s="10"/>
      <c r="E5865" s="10"/>
      <c r="F5865" s="10"/>
      <c r="G5865" s="10"/>
      <c r="H5865" s="27">
        <f>SUM(H5856:H5864)</f>
        <v>5810735</v>
      </c>
      <c r="I5865" s="27">
        <f>SUM(I5856:I5864)</f>
        <v>5810735</v>
      </c>
      <c r="J5865" s="27"/>
      <c r="K5865" s="27"/>
      <c r="L5865" s="27"/>
      <c r="M5865" s="27"/>
      <c r="N5865" s="27"/>
      <c r="O5865" s="27"/>
      <c r="P5865" s="27"/>
      <c r="Q5865" s="27"/>
      <c r="R5865" s="27"/>
      <c r="S5865" s="27"/>
      <c r="T5865" s="27"/>
    </row>
    <row r="5866" spans="1:20" x14ac:dyDescent="0.25">
      <c r="A5866" s="2" t="s">
        <v>4493</v>
      </c>
      <c r="B5866" s="33">
        <v>9259334</v>
      </c>
      <c r="C5866" s="35" t="s">
        <v>190</v>
      </c>
      <c r="D5866" s="33" t="s">
        <v>191</v>
      </c>
      <c r="E5866" s="35" t="s">
        <v>192</v>
      </c>
      <c r="F5866" s="10" t="s">
        <v>44</v>
      </c>
      <c r="G5866" s="18" t="s">
        <v>10</v>
      </c>
      <c r="H5866" s="26"/>
      <c r="I5866" s="26"/>
      <c r="J5866" s="26"/>
      <c r="K5866" s="26"/>
      <c r="L5866" s="26"/>
      <c r="M5866" s="26"/>
      <c r="N5866" s="26">
        <v>616286</v>
      </c>
      <c r="O5866" s="26"/>
      <c r="P5866" s="26"/>
      <c r="Q5866" s="26"/>
      <c r="R5866" s="26"/>
      <c r="S5866" s="26"/>
      <c r="T5866" s="26"/>
    </row>
    <row r="5867" spans="1:20" x14ac:dyDescent="0.25">
      <c r="A5867" s="2" t="s">
        <v>4493</v>
      </c>
      <c r="B5867" s="37"/>
      <c r="C5867" s="38"/>
      <c r="D5867" s="37"/>
      <c r="E5867" s="38"/>
      <c r="F5867" s="10" t="s">
        <v>14</v>
      </c>
      <c r="G5867" s="18" t="s">
        <v>10</v>
      </c>
      <c r="H5867" s="26"/>
      <c r="I5867" s="26"/>
      <c r="J5867" s="26"/>
      <c r="K5867" s="26"/>
      <c r="L5867" s="26"/>
      <c r="M5867" s="26"/>
      <c r="N5867" s="26">
        <v>23482</v>
      </c>
      <c r="O5867" s="26"/>
      <c r="P5867" s="26"/>
      <c r="Q5867" s="26"/>
      <c r="R5867" s="26"/>
      <c r="S5867" s="26"/>
      <c r="T5867" s="26"/>
    </row>
    <row r="5868" spans="1:20" x14ac:dyDescent="0.25">
      <c r="A5868" s="2" t="s">
        <v>4493</v>
      </c>
      <c r="B5868" s="37"/>
      <c r="C5868" s="38"/>
      <c r="D5868" s="37"/>
      <c r="E5868" s="38"/>
      <c r="F5868" s="10" t="s">
        <v>129</v>
      </c>
      <c r="G5868" s="18" t="s">
        <v>10</v>
      </c>
      <c r="H5868" s="26"/>
      <c r="I5868" s="26"/>
      <c r="J5868" s="26"/>
      <c r="K5868" s="26"/>
      <c r="L5868" s="26"/>
      <c r="M5868" s="26"/>
      <c r="N5868" s="26">
        <v>6590</v>
      </c>
      <c r="O5868" s="26"/>
      <c r="P5868" s="26"/>
      <c r="Q5868" s="26"/>
      <c r="R5868" s="26"/>
      <c r="S5868" s="26"/>
      <c r="T5868" s="26"/>
    </row>
    <row r="5869" spans="1:20" x14ac:dyDescent="0.25">
      <c r="A5869" s="2" t="s">
        <v>4493</v>
      </c>
      <c r="B5869" s="37"/>
      <c r="C5869" s="38"/>
      <c r="D5869" s="34"/>
      <c r="E5869" s="36"/>
      <c r="F5869" s="10" t="s">
        <v>17</v>
      </c>
      <c r="G5869" s="18" t="s">
        <v>10</v>
      </c>
      <c r="H5869" s="26"/>
      <c r="I5869" s="26"/>
      <c r="J5869" s="26"/>
      <c r="K5869" s="26"/>
      <c r="L5869" s="26"/>
      <c r="M5869" s="26"/>
      <c r="N5869" s="26">
        <v>3154</v>
      </c>
      <c r="O5869" s="26"/>
      <c r="P5869" s="26"/>
      <c r="Q5869" s="26"/>
      <c r="R5869" s="26"/>
      <c r="S5869" s="26"/>
      <c r="T5869" s="26"/>
    </row>
    <row r="5870" spans="1:20" x14ac:dyDescent="0.25">
      <c r="A5870" s="2" t="s">
        <v>4493</v>
      </c>
      <c r="B5870" s="37"/>
      <c r="C5870" s="38"/>
      <c r="D5870" s="33" t="s">
        <v>279</v>
      </c>
      <c r="E5870" s="35" t="s">
        <v>280</v>
      </c>
      <c r="F5870" s="10" t="s">
        <v>12</v>
      </c>
      <c r="G5870" s="18" t="s">
        <v>10</v>
      </c>
      <c r="H5870" s="26"/>
      <c r="I5870" s="26"/>
      <c r="J5870" s="26"/>
      <c r="K5870" s="26"/>
      <c r="L5870" s="26"/>
      <c r="M5870" s="26"/>
      <c r="N5870" s="26">
        <v>89500</v>
      </c>
      <c r="O5870" s="26"/>
      <c r="P5870" s="26"/>
      <c r="Q5870" s="26"/>
      <c r="R5870" s="26"/>
      <c r="S5870" s="26"/>
      <c r="T5870" s="26"/>
    </row>
    <row r="5871" spans="1:20" x14ac:dyDescent="0.25">
      <c r="A5871" s="2" t="s">
        <v>4493</v>
      </c>
      <c r="B5871" s="37"/>
      <c r="C5871" s="36"/>
      <c r="D5871" s="34"/>
      <c r="E5871" s="36"/>
      <c r="F5871" s="10" t="s">
        <v>17</v>
      </c>
      <c r="G5871" s="18" t="s">
        <v>10</v>
      </c>
      <c r="H5871" s="26"/>
      <c r="I5871" s="26"/>
      <c r="J5871" s="26"/>
      <c r="K5871" s="26"/>
      <c r="L5871" s="26"/>
      <c r="M5871" s="26"/>
      <c r="N5871" s="26">
        <v>138780</v>
      </c>
      <c r="O5871" s="26"/>
      <c r="P5871" s="26"/>
      <c r="Q5871" s="26"/>
      <c r="R5871" s="26"/>
      <c r="S5871" s="26"/>
      <c r="T5871" s="26"/>
    </row>
    <row r="5872" spans="1:20" x14ac:dyDescent="0.25">
      <c r="A5872" s="2" t="s">
        <v>4493</v>
      </c>
      <c r="B5872" s="34"/>
      <c r="C5872" s="18" t="s">
        <v>361</v>
      </c>
      <c r="D5872" s="10" t="s">
        <v>2220</v>
      </c>
      <c r="E5872" s="18" t="s">
        <v>2221</v>
      </c>
      <c r="F5872" s="10" t="s">
        <v>138</v>
      </c>
      <c r="G5872" s="18" t="s">
        <v>10</v>
      </c>
      <c r="H5872" s="26"/>
      <c r="I5872" s="26"/>
      <c r="J5872" s="26"/>
      <c r="K5872" s="26"/>
      <c r="L5872" s="26"/>
      <c r="M5872" s="26"/>
      <c r="N5872" s="26"/>
      <c r="O5872" s="26">
        <v>877792</v>
      </c>
      <c r="P5872" s="26"/>
      <c r="Q5872" s="26"/>
      <c r="R5872" s="26"/>
      <c r="S5872" s="26"/>
      <c r="T5872" s="26"/>
    </row>
    <row r="5873" spans="1:20" x14ac:dyDescent="0.25">
      <c r="A5873" s="2" t="s">
        <v>4493</v>
      </c>
      <c r="B5873" s="10" t="s">
        <v>2320</v>
      </c>
      <c r="C5873" s="10"/>
      <c r="D5873" s="10"/>
      <c r="E5873" s="10"/>
      <c r="F5873" s="10"/>
      <c r="G5873" s="10"/>
      <c r="H5873" s="27"/>
      <c r="I5873" s="27"/>
      <c r="J5873" s="27"/>
      <c r="K5873" s="27"/>
      <c r="L5873" s="27"/>
      <c r="M5873" s="27"/>
      <c r="N5873" s="27">
        <f>SUM(N5866:N5872)</f>
        <v>877792</v>
      </c>
      <c r="O5873" s="27">
        <f>SUM(O5866:O5872)</f>
        <v>877792</v>
      </c>
      <c r="P5873" s="27"/>
      <c r="Q5873" s="27"/>
      <c r="R5873" s="27"/>
      <c r="S5873" s="27"/>
      <c r="T5873" s="27"/>
    </row>
    <row r="5874" spans="1:20" x14ac:dyDescent="0.25">
      <c r="A5874" s="2" t="s">
        <v>4493</v>
      </c>
      <c r="B5874" s="33">
        <v>9180848</v>
      </c>
      <c r="C5874" s="35" t="s">
        <v>378</v>
      </c>
      <c r="D5874" s="33" t="s">
        <v>1594</v>
      </c>
      <c r="E5874" s="35" t="s">
        <v>1595</v>
      </c>
      <c r="F5874" s="10" t="s">
        <v>17</v>
      </c>
      <c r="G5874" s="18" t="s">
        <v>67</v>
      </c>
      <c r="H5874" s="26"/>
      <c r="I5874" s="26">
        <v>517500</v>
      </c>
      <c r="J5874" s="26"/>
      <c r="K5874" s="26"/>
      <c r="L5874" s="26"/>
      <c r="M5874" s="26"/>
      <c r="N5874" s="26"/>
      <c r="O5874" s="26"/>
      <c r="P5874" s="26"/>
      <c r="Q5874" s="26"/>
      <c r="R5874" s="26"/>
      <c r="S5874" s="26"/>
      <c r="T5874" s="26"/>
    </row>
    <row r="5875" spans="1:20" x14ac:dyDescent="0.25">
      <c r="A5875" s="2" t="s">
        <v>4493</v>
      </c>
      <c r="B5875" s="37"/>
      <c r="C5875" s="38"/>
      <c r="D5875" s="37"/>
      <c r="E5875" s="38"/>
      <c r="F5875" s="10" t="s">
        <v>18</v>
      </c>
      <c r="G5875" s="18" t="s">
        <v>67</v>
      </c>
      <c r="H5875" s="26"/>
      <c r="I5875" s="26">
        <v>379350</v>
      </c>
      <c r="J5875" s="26"/>
      <c r="K5875" s="26"/>
      <c r="L5875" s="26"/>
      <c r="M5875" s="26"/>
      <c r="N5875" s="26"/>
      <c r="O5875" s="26"/>
      <c r="P5875" s="26"/>
      <c r="Q5875" s="26"/>
      <c r="R5875" s="26"/>
      <c r="S5875" s="26"/>
      <c r="T5875" s="26"/>
    </row>
    <row r="5876" spans="1:20" x14ac:dyDescent="0.25">
      <c r="A5876" s="2" t="s">
        <v>4493</v>
      </c>
      <c r="B5876" s="34"/>
      <c r="C5876" s="36"/>
      <c r="D5876" s="34"/>
      <c r="E5876" s="36"/>
      <c r="F5876" s="10" t="s">
        <v>24</v>
      </c>
      <c r="G5876" s="18" t="s">
        <v>67</v>
      </c>
      <c r="H5876" s="26">
        <v>896850</v>
      </c>
      <c r="I5876" s="26"/>
      <c r="J5876" s="26"/>
      <c r="K5876" s="26"/>
      <c r="L5876" s="26"/>
      <c r="M5876" s="26"/>
      <c r="N5876" s="26"/>
      <c r="O5876" s="26"/>
      <c r="P5876" s="26"/>
      <c r="Q5876" s="26"/>
      <c r="R5876" s="26"/>
      <c r="S5876" s="26"/>
      <c r="T5876" s="26"/>
    </row>
    <row r="5877" spans="1:20" x14ac:dyDescent="0.25">
      <c r="A5877" s="2" t="s">
        <v>4493</v>
      </c>
      <c r="B5877" s="10" t="s">
        <v>2321</v>
      </c>
      <c r="C5877" s="10"/>
      <c r="D5877" s="10"/>
      <c r="E5877" s="10"/>
      <c r="F5877" s="10"/>
      <c r="G5877" s="10"/>
      <c r="H5877" s="27">
        <f>+H5876</f>
        <v>896850</v>
      </c>
      <c r="I5877" s="27">
        <f>+I5874+I5875</f>
        <v>896850</v>
      </c>
      <c r="J5877" s="27"/>
      <c r="K5877" s="27"/>
      <c r="L5877" s="27"/>
      <c r="M5877" s="27"/>
      <c r="N5877" s="27"/>
      <c r="O5877" s="27"/>
      <c r="P5877" s="27"/>
      <c r="Q5877" s="27"/>
      <c r="R5877" s="27"/>
      <c r="S5877" s="27"/>
      <c r="T5877" s="27"/>
    </row>
    <row r="5878" spans="1:20" x14ac:dyDescent="0.25">
      <c r="A5878" s="2" t="s">
        <v>4493</v>
      </c>
      <c r="B5878" s="33">
        <v>9261559</v>
      </c>
      <c r="C5878" s="18" t="s">
        <v>93</v>
      </c>
      <c r="D5878" s="10" t="s">
        <v>2209</v>
      </c>
      <c r="E5878" s="18" t="s">
        <v>2210</v>
      </c>
      <c r="F5878" s="10" t="s">
        <v>96</v>
      </c>
      <c r="G5878" s="18" t="s">
        <v>10</v>
      </c>
      <c r="H5878" s="26"/>
      <c r="I5878" s="26"/>
      <c r="J5878" s="26"/>
      <c r="K5878" s="26"/>
      <c r="L5878" s="26"/>
      <c r="M5878" s="26"/>
      <c r="N5878" s="26"/>
      <c r="O5878" s="26">
        <v>2021440</v>
      </c>
      <c r="P5878" s="26"/>
      <c r="Q5878" s="26"/>
      <c r="R5878" s="26"/>
      <c r="S5878" s="26"/>
      <c r="T5878" s="26"/>
    </row>
    <row r="5879" spans="1:20" x14ac:dyDescent="0.25">
      <c r="A5879" s="2" t="s">
        <v>4493</v>
      </c>
      <c r="B5879" s="37"/>
      <c r="C5879" s="18" t="s">
        <v>361</v>
      </c>
      <c r="D5879" s="10" t="s">
        <v>2247</v>
      </c>
      <c r="E5879" s="18" t="s">
        <v>2248</v>
      </c>
      <c r="F5879" s="10" t="s">
        <v>138</v>
      </c>
      <c r="G5879" s="18" t="s">
        <v>10</v>
      </c>
      <c r="H5879" s="26"/>
      <c r="I5879" s="26"/>
      <c r="J5879" s="26"/>
      <c r="K5879" s="26"/>
      <c r="L5879" s="26"/>
      <c r="M5879" s="26"/>
      <c r="N5879" s="26"/>
      <c r="O5879" s="26">
        <v>1248058</v>
      </c>
      <c r="P5879" s="26"/>
      <c r="Q5879" s="26"/>
      <c r="R5879" s="26"/>
      <c r="S5879" s="26"/>
      <c r="T5879" s="26"/>
    </row>
    <row r="5880" spans="1:20" x14ac:dyDescent="0.25">
      <c r="A5880" s="2" t="s">
        <v>4493</v>
      </c>
      <c r="B5880" s="34"/>
      <c r="C5880" s="18" t="s">
        <v>2290</v>
      </c>
      <c r="D5880" s="10" t="s">
        <v>2291</v>
      </c>
      <c r="E5880" s="18" t="s">
        <v>2292</v>
      </c>
      <c r="F5880" s="10" t="s">
        <v>24</v>
      </c>
      <c r="G5880" s="18" t="s">
        <v>10</v>
      </c>
      <c r="H5880" s="26"/>
      <c r="I5880" s="26"/>
      <c r="J5880" s="26"/>
      <c r="K5880" s="26"/>
      <c r="L5880" s="26"/>
      <c r="M5880" s="26"/>
      <c r="N5880" s="26">
        <v>3269498</v>
      </c>
      <c r="O5880" s="26"/>
      <c r="P5880" s="26"/>
      <c r="Q5880" s="26"/>
      <c r="R5880" s="26"/>
      <c r="S5880" s="26"/>
      <c r="T5880" s="26"/>
    </row>
    <row r="5881" spans="1:20" x14ac:dyDescent="0.25">
      <c r="A5881" s="2" t="s">
        <v>4493</v>
      </c>
      <c r="B5881" s="10" t="s">
        <v>2322</v>
      </c>
      <c r="C5881" s="10"/>
      <c r="D5881" s="10"/>
      <c r="E5881" s="10"/>
      <c r="F5881" s="10"/>
      <c r="G5881" s="10"/>
      <c r="H5881" s="27"/>
      <c r="I5881" s="27"/>
      <c r="J5881" s="27"/>
      <c r="K5881" s="27"/>
      <c r="L5881" s="27"/>
      <c r="M5881" s="27"/>
      <c r="N5881" s="27">
        <f>+N5880</f>
        <v>3269498</v>
      </c>
      <c r="O5881" s="27">
        <f>+O5879+O5878</f>
        <v>3269498</v>
      </c>
      <c r="P5881" s="27"/>
      <c r="Q5881" s="27"/>
      <c r="R5881" s="27"/>
      <c r="S5881" s="27"/>
      <c r="T5881" s="27"/>
    </row>
    <row r="5882" spans="1:20" x14ac:dyDescent="0.25">
      <c r="A5882" s="2" t="s">
        <v>4493</v>
      </c>
      <c r="B5882" s="33">
        <v>9259349</v>
      </c>
      <c r="C5882" s="18" t="s">
        <v>361</v>
      </c>
      <c r="D5882" s="10" t="s">
        <v>2267</v>
      </c>
      <c r="E5882" s="18" t="s">
        <v>2268</v>
      </c>
      <c r="F5882" s="10" t="s">
        <v>138</v>
      </c>
      <c r="G5882" s="18" t="s">
        <v>10</v>
      </c>
      <c r="H5882" s="26"/>
      <c r="I5882" s="26"/>
      <c r="J5882" s="26"/>
      <c r="K5882" s="26"/>
      <c r="L5882" s="26"/>
      <c r="M5882" s="26"/>
      <c r="N5882" s="26"/>
      <c r="O5882" s="26">
        <v>2800958</v>
      </c>
      <c r="P5882" s="26"/>
      <c r="Q5882" s="26"/>
      <c r="R5882" s="26"/>
      <c r="S5882" s="26"/>
      <c r="T5882" s="26"/>
    </row>
    <row r="5883" spans="1:20" x14ac:dyDescent="0.25">
      <c r="A5883" s="2" t="s">
        <v>4493</v>
      </c>
      <c r="B5883" s="37"/>
      <c r="C5883" s="35" t="s">
        <v>422</v>
      </c>
      <c r="D5883" s="33" t="s">
        <v>988</v>
      </c>
      <c r="E5883" s="35" t="s">
        <v>989</v>
      </c>
      <c r="F5883" s="10" t="s">
        <v>187</v>
      </c>
      <c r="G5883" s="18" t="s">
        <v>10</v>
      </c>
      <c r="H5883" s="26"/>
      <c r="I5883" s="26"/>
      <c r="J5883" s="26"/>
      <c r="K5883" s="26"/>
      <c r="L5883" s="26"/>
      <c r="M5883" s="26"/>
      <c r="N5883" s="26">
        <v>764529</v>
      </c>
      <c r="O5883" s="26"/>
      <c r="P5883" s="26"/>
      <c r="Q5883" s="26"/>
      <c r="R5883" s="26"/>
      <c r="S5883" s="26"/>
      <c r="T5883" s="26"/>
    </row>
    <row r="5884" spans="1:20" x14ac:dyDescent="0.25">
      <c r="A5884" s="2" t="s">
        <v>4493</v>
      </c>
      <c r="B5884" s="37"/>
      <c r="C5884" s="38"/>
      <c r="D5884" s="37"/>
      <c r="E5884" s="38"/>
      <c r="F5884" s="10" t="s">
        <v>18</v>
      </c>
      <c r="G5884" s="18" t="s">
        <v>10</v>
      </c>
      <c r="H5884" s="26"/>
      <c r="I5884" s="26"/>
      <c r="J5884" s="26"/>
      <c r="K5884" s="26"/>
      <c r="L5884" s="26"/>
      <c r="M5884" s="26"/>
      <c r="N5884" s="26">
        <v>954741</v>
      </c>
      <c r="O5884" s="26"/>
      <c r="P5884" s="26"/>
      <c r="Q5884" s="26"/>
      <c r="R5884" s="26"/>
      <c r="S5884" s="26"/>
      <c r="T5884" s="26"/>
    </row>
    <row r="5885" spans="1:20" x14ac:dyDescent="0.25">
      <c r="A5885" s="2" t="s">
        <v>4493</v>
      </c>
      <c r="B5885" s="37"/>
      <c r="C5885" s="38"/>
      <c r="D5885" s="37"/>
      <c r="E5885" s="38"/>
      <c r="F5885" s="10" t="s">
        <v>20</v>
      </c>
      <c r="G5885" s="18" t="s">
        <v>10</v>
      </c>
      <c r="H5885" s="26"/>
      <c r="I5885" s="26"/>
      <c r="J5885" s="26"/>
      <c r="K5885" s="26"/>
      <c r="L5885" s="26"/>
      <c r="M5885" s="26"/>
      <c r="N5885" s="26">
        <v>111926</v>
      </c>
      <c r="O5885" s="26"/>
      <c r="P5885" s="26"/>
      <c r="Q5885" s="26"/>
      <c r="R5885" s="26"/>
      <c r="S5885" s="26"/>
      <c r="T5885" s="26"/>
    </row>
    <row r="5886" spans="1:20" x14ac:dyDescent="0.25">
      <c r="A5886" s="2" t="s">
        <v>4493</v>
      </c>
      <c r="B5886" s="37"/>
      <c r="C5886" s="38"/>
      <c r="D5886" s="34"/>
      <c r="E5886" s="36"/>
      <c r="F5886" s="10" t="s">
        <v>2063</v>
      </c>
      <c r="G5886" s="18" t="s">
        <v>10</v>
      </c>
      <c r="H5886" s="26"/>
      <c r="I5886" s="26"/>
      <c r="J5886" s="26"/>
      <c r="K5886" s="26"/>
      <c r="L5886" s="26"/>
      <c r="M5886" s="26"/>
      <c r="N5886" s="26">
        <v>180000</v>
      </c>
      <c r="O5886" s="26"/>
      <c r="P5886" s="26"/>
      <c r="Q5886" s="26"/>
      <c r="R5886" s="26"/>
      <c r="S5886" s="26"/>
      <c r="T5886" s="26"/>
    </row>
    <row r="5887" spans="1:20" x14ac:dyDescent="0.25">
      <c r="A5887" s="2" t="s">
        <v>4493</v>
      </c>
      <c r="B5887" s="37"/>
      <c r="C5887" s="38"/>
      <c r="D5887" s="10" t="s">
        <v>1288</v>
      </c>
      <c r="E5887" s="18" t="s">
        <v>1289</v>
      </c>
      <c r="F5887" s="10" t="s">
        <v>20</v>
      </c>
      <c r="G5887" s="18" t="s">
        <v>10</v>
      </c>
      <c r="H5887" s="26"/>
      <c r="I5887" s="26"/>
      <c r="J5887" s="26"/>
      <c r="K5887" s="26"/>
      <c r="L5887" s="26"/>
      <c r="M5887" s="26"/>
      <c r="N5887" s="26">
        <v>497902</v>
      </c>
      <c r="O5887" s="26"/>
      <c r="P5887" s="26"/>
      <c r="Q5887" s="26"/>
      <c r="R5887" s="26"/>
      <c r="S5887" s="26"/>
      <c r="T5887" s="26"/>
    </row>
    <row r="5888" spans="1:20" x14ac:dyDescent="0.25">
      <c r="A5888" s="2" t="s">
        <v>4493</v>
      </c>
      <c r="B5888" s="34"/>
      <c r="C5888" s="36"/>
      <c r="D5888" s="10" t="s">
        <v>1292</v>
      </c>
      <c r="E5888" s="18" t="s">
        <v>1293</v>
      </c>
      <c r="F5888" s="10" t="s">
        <v>77</v>
      </c>
      <c r="G5888" s="18" t="s">
        <v>10</v>
      </c>
      <c r="H5888" s="26"/>
      <c r="I5888" s="26"/>
      <c r="J5888" s="26"/>
      <c r="K5888" s="26"/>
      <c r="L5888" s="26"/>
      <c r="M5888" s="26"/>
      <c r="N5888" s="26">
        <v>291860</v>
      </c>
      <c r="O5888" s="26"/>
      <c r="P5888" s="26"/>
      <c r="Q5888" s="26"/>
      <c r="R5888" s="26"/>
      <c r="S5888" s="26"/>
      <c r="T5888" s="26"/>
    </row>
    <row r="5889" spans="1:20" x14ac:dyDescent="0.25">
      <c r="A5889" s="2" t="s">
        <v>4493</v>
      </c>
      <c r="B5889" s="10" t="s">
        <v>2323</v>
      </c>
      <c r="C5889" s="10"/>
      <c r="D5889" s="10"/>
      <c r="E5889" s="10"/>
      <c r="F5889" s="10"/>
      <c r="G5889" s="10"/>
      <c r="H5889" s="27"/>
      <c r="I5889" s="27"/>
      <c r="J5889" s="27"/>
      <c r="K5889" s="27"/>
      <c r="L5889" s="27"/>
      <c r="M5889" s="27"/>
      <c r="N5889" s="27">
        <f>SUM(N5882:N5888)</f>
        <v>2800958</v>
      </c>
      <c r="O5889" s="27">
        <f>SUM(O5882:O5888)</f>
        <v>2800958</v>
      </c>
      <c r="P5889" s="27"/>
      <c r="Q5889" s="27"/>
      <c r="R5889" s="27"/>
      <c r="S5889" s="27"/>
      <c r="T5889" s="27"/>
    </row>
    <row r="5890" spans="1:20" x14ac:dyDescent="0.25">
      <c r="A5890" s="2" t="s">
        <v>4493</v>
      </c>
      <c r="B5890" s="33">
        <v>9259333</v>
      </c>
      <c r="C5890" s="18" t="s">
        <v>361</v>
      </c>
      <c r="D5890" s="10" t="s">
        <v>2267</v>
      </c>
      <c r="E5890" s="18" t="s">
        <v>2268</v>
      </c>
      <c r="F5890" s="10" t="s">
        <v>138</v>
      </c>
      <c r="G5890" s="18" t="s">
        <v>10</v>
      </c>
      <c r="H5890" s="26"/>
      <c r="I5890" s="26"/>
      <c r="J5890" s="26"/>
      <c r="K5890" s="26"/>
      <c r="L5890" s="26"/>
      <c r="M5890" s="26"/>
      <c r="N5890" s="26"/>
      <c r="O5890" s="26">
        <v>3353847</v>
      </c>
      <c r="P5890" s="26"/>
      <c r="Q5890" s="26"/>
      <c r="R5890" s="26"/>
      <c r="S5890" s="26"/>
      <c r="T5890" s="26"/>
    </row>
    <row r="5891" spans="1:20" x14ac:dyDescent="0.25">
      <c r="A5891" s="2" t="s">
        <v>4493</v>
      </c>
      <c r="B5891" s="37"/>
      <c r="C5891" s="35" t="s">
        <v>271</v>
      </c>
      <c r="D5891" s="33" t="s">
        <v>667</v>
      </c>
      <c r="E5891" s="35" t="s">
        <v>668</v>
      </c>
      <c r="F5891" s="10" t="s">
        <v>20</v>
      </c>
      <c r="G5891" s="18" t="s">
        <v>10</v>
      </c>
      <c r="H5891" s="26"/>
      <c r="I5891" s="26"/>
      <c r="J5891" s="26"/>
      <c r="K5891" s="26"/>
      <c r="L5891" s="26"/>
      <c r="M5891" s="26"/>
      <c r="N5891" s="26">
        <v>50100</v>
      </c>
      <c r="O5891" s="26"/>
      <c r="P5891" s="26"/>
      <c r="Q5891" s="26"/>
      <c r="R5891" s="26"/>
      <c r="S5891" s="26"/>
      <c r="T5891" s="26"/>
    </row>
    <row r="5892" spans="1:20" x14ac:dyDescent="0.25">
      <c r="A5892" s="2" t="s">
        <v>4493</v>
      </c>
      <c r="B5892" s="37"/>
      <c r="C5892" s="38"/>
      <c r="D5892" s="34"/>
      <c r="E5892" s="36"/>
      <c r="F5892" s="10" t="s">
        <v>24</v>
      </c>
      <c r="G5892" s="18" t="s">
        <v>10</v>
      </c>
      <c r="H5892" s="26"/>
      <c r="I5892" s="26"/>
      <c r="J5892" s="26"/>
      <c r="K5892" s="26"/>
      <c r="L5892" s="26"/>
      <c r="M5892" s="26"/>
      <c r="N5892" s="26">
        <v>93500</v>
      </c>
      <c r="O5892" s="26"/>
      <c r="P5892" s="26"/>
      <c r="Q5892" s="26"/>
      <c r="R5892" s="26"/>
      <c r="S5892" s="26"/>
      <c r="T5892" s="26"/>
    </row>
    <row r="5893" spans="1:20" x14ac:dyDescent="0.25">
      <c r="A5893" s="2" t="s">
        <v>4493</v>
      </c>
      <c r="B5893" s="37"/>
      <c r="C5893" s="38"/>
      <c r="D5893" s="33" t="s">
        <v>2324</v>
      </c>
      <c r="E5893" s="35" t="s">
        <v>2325</v>
      </c>
      <c r="F5893" s="10" t="s">
        <v>37</v>
      </c>
      <c r="G5893" s="18" t="s">
        <v>10</v>
      </c>
      <c r="H5893" s="26"/>
      <c r="I5893" s="26"/>
      <c r="J5893" s="26"/>
      <c r="K5893" s="26"/>
      <c r="L5893" s="26"/>
      <c r="M5893" s="26"/>
      <c r="N5893" s="26">
        <v>1000000</v>
      </c>
      <c r="O5893" s="26"/>
      <c r="P5893" s="26"/>
      <c r="Q5893" s="26"/>
      <c r="R5893" s="26"/>
      <c r="S5893" s="26"/>
      <c r="T5893" s="26"/>
    </row>
    <row r="5894" spans="1:20" x14ac:dyDescent="0.25">
      <c r="A5894" s="2" t="s">
        <v>4493</v>
      </c>
      <c r="B5894" s="37"/>
      <c r="C5894" s="38"/>
      <c r="D5894" s="34"/>
      <c r="E5894" s="36"/>
      <c r="F5894" s="10" t="s">
        <v>18</v>
      </c>
      <c r="G5894" s="18" t="s">
        <v>10</v>
      </c>
      <c r="H5894" s="26"/>
      <c r="I5894" s="26"/>
      <c r="J5894" s="26"/>
      <c r="K5894" s="26"/>
      <c r="L5894" s="26"/>
      <c r="M5894" s="26"/>
      <c r="N5894" s="26">
        <v>143621</v>
      </c>
      <c r="O5894" s="26"/>
      <c r="P5894" s="26"/>
      <c r="Q5894" s="26"/>
      <c r="R5894" s="26"/>
      <c r="S5894" s="26"/>
      <c r="T5894" s="26"/>
    </row>
    <row r="5895" spans="1:20" x14ac:dyDescent="0.25">
      <c r="A5895" s="2" t="s">
        <v>4493</v>
      </c>
      <c r="B5895" s="37"/>
      <c r="C5895" s="38"/>
      <c r="D5895" s="33" t="s">
        <v>2326</v>
      </c>
      <c r="E5895" s="35" t="s">
        <v>2327</v>
      </c>
      <c r="F5895" s="10" t="s">
        <v>77</v>
      </c>
      <c r="G5895" s="18" t="s">
        <v>10</v>
      </c>
      <c r="H5895" s="26"/>
      <c r="I5895" s="26"/>
      <c r="J5895" s="26"/>
      <c r="K5895" s="26"/>
      <c r="L5895" s="26"/>
      <c r="M5895" s="26"/>
      <c r="N5895" s="26">
        <v>1566626</v>
      </c>
      <c r="O5895" s="26"/>
      <c r="P5895" s="26"/>
      <c r="Q5895" s="26"/>
      <c r="R5895" s="26"/>
      <c r="S5895" s="26"/>
      <c r="T5895" s="26"/>
    </row>
    <row r="5896" spans="1:20" x14ac:dyDescent="0.25">
      <c r="A5896" s="2" t="s">
        <v>4493</v>
      </c>
      <c r="B5896" s="34"/>
      <c r="C5896" s="36"/>
      <c r="D5896" s="34"/>
      <c r="E5896" s="36"/>
      <c r="F5896" s="10" t="s">
        <v>24</v>
      </c>
      <c r="G5896" s="18" t="s">
        <v>10</v>
      </c>
      <c r="H5896" s="26"/>
      <c r="I5896" s="26"/>
      <c r="J5896" s="26"/>
      <c r="K5896" s="26"/>
      <c r="L5896" s="26"/>
      <c r="M5896" s="26"/>
      <c r="N5896" s="26">
        <v>500000</v>
      </c>
      <c r="O5896" s="26"/>
      <c r="P5896" s="26"/>
      <c r="Q5896" s="26"/>
      <c r="R5896" s="26"/>
      <c r="S5896" s="26"/>
      <c r="T5896" s="26"/>
    </row>
    <row r="5897" spans="1:20" x14ac:dyDescent="0.25">
      <c r="A5897" s="2" t="s">
        <v>4493</v>
      </c>
      <c r="B5897" s="10" t="s">
        <v>2328</v>
      </c>
      <c r="C5897" s="10"/>
      <c r="D5897" s="10"/>
      <c r="E5897" s="10"/>
      <c r="F5897" s="10"/>
      <c r="G5897" s="10"/>
      <c r="H5897" s="27"/>
      <c r="I5897" s="27"/>
      <c r="J5897" s="27"/>
      <c r="K5897" s="27"/>
      <c r="L5897" s="27"/>
      <c r="M5897" s="27"/>
      <c r="N5897" s="27">
        <f>SUM(N5890:N5896)</f>
        <v>3353847</v>
      </c>
      <c r="O5897" s="27">
        <f>SUM(O5890:O5896)</f>
        <v>3353847</v>
      </c>
      <c r="P5897" s="27"/>
      <c r="Q5897" s="27"/>
      <c r="R5897" s="27"/>
      <c r="S5897" s="27"/>
      <c r="T5897" s="27"/>
    </row>
    <row r="5898" spans="1:20" x14ac:dyDescent="0.25">
      <c r="A5898" s="2" t="s">
        <v>4493</v>
      </c>
      <c r="B5898" s="33">
        <v>9179731</v>
      </c>
      <c r="C5898" s="35" t="s">
        <v>6</v>
      </c>
      <c r="D5898" s="33" t="s">
        <v>1394</v>
      </c>
      <c r="E5898" s="35" t="s">
        <v>1395</v>
      </c>
      <c r="F5898" s="10" t="s">
        <v>417</v>
      </c>
      <c r="G5898" s="18" t="s">
        <v>67</v>
      </c>
      <c r="H5898" s="26"/>
      <c r="I5898" s="26">
        <v>1000000</v>
      </c>
      <c r="J5898" s="26"/>
      <c r="K5898" s="26"/>
      <c r="L5898" s="26"/>
      <c r="M5898" s="26"/>
      <c r="N5898" s="26"/>
      <c r="O5898" s="26"/>
      <c r="P5898" s="26"/>
      <c r="Q5898" s="26"/>
      <c r="R5898" s="26"/>
      <c r="S5898" s="26"/>
      <c r="T5898" s="26"/>
    </row>
    <row r="5899" spans="1:20" x14ac:dyDescent="0.25">
      <c r="A5899" s="2" t="s">
        <v>4493</v>
      </c>
      <c r="B5899" s="37"/>
      <c r="C5899" s="38"/>
      <c r="D5899" s="37"/>
      <c r="E5899" s="38"/>
      <c r="F5899" s="10" t="s">
        <v>130</v>
      </c>
      <c r="G5899" s="18" t="s">
        <v>67</v>
      </c>
      <c r="H5899" s="26"/>
      <c r="I5899" s="26">
        <v>1988050</v>
      </c>
      <c r="J5899" s="26"/>
      <c r="K5899" s="26"/>
      <c r="L5899" s="26"/>
      <c r="M5899" s="26"/>
      <c r="N5899" s="26"/>
      <c r="O5899" s="26"/>
      <c r="P5899" s="26"/>
      <c r="Q5899" s="26"/>
      <c r="R5899" s="26"/>
      <c r="S5899" s="26"/>
      <c r="T5899" s="26"/>
    </row>
    <row r="5900" spans="1:20" x14ac:dyDescent="0.25">
      <c r="A5900" s="2" t="s">
        <v>4493</v>
      </c>
      <c r="B5900" s="37"/>
      <c r="C5900" s="36"/>
      <c r="D5900" s="34"/>
      <c r="E5900" s="36"/>
      <c r="F5900" s="10" t="s">
        <v>298</v>
      </c>
      <c r="G5900" s="18" t="s">
        <v>67</v>
      </c>
      <c r="H5900" s="26"/>
      <c r="I5900" s="26">
        <v>1000000</v>
      </c>
      <c r="J5900" s="26"/>
      <c r="K5900" s="26"/>
      <c r="L5900" s="26"/>
      <c r="M5900" s="26"/>
      <c r="N5900" s="26"/>
      <c r="O5900" s="26"/>
      <c r="P5900" s="26"/>
      <c r="Q5900" s="26"/>
      <c r="R5900" s="26"/>
      <c r="S5900" s="26"/>
      <c r="T5900" s="26"/>
    </row>
    <row r="5901" spans="1:20" x14ac:dyDescent="0.25">
      <c r="A5901" s="2" t="s">
        <v>4493</v>
      </c>
      <c r="B5901" s="37"/>
      <c r="C5901" s="35" t="s">
        <v>135</v>
      </c>
      <c r="D5901" s="33" t="s">
        <v>1373</v>
      </c>
      <c r="E5901" s="35" t="s">
        <v>1374</v>
      </c>
      <c r="F5901" s="10" t="s">
        <v>9</v>
      </c>
      <c r="G5901" s="18" t="s">
        <v>67</v>
      </c>
      <c r="H5901" s="26">
        <v>500000</v>
      </c>
      <c r="I5901" s="26"/>
      <c r="J5901" s="26"/>
      <c r="K5901" s="26"/>
      <c r="L5901" s="26"/>
      <c r="M5901" s="26"/>
      <c r="N5901" s="26"/>
      <c r="O5901" s="26"/>
      <c r="P5901" s="26"/>
      <c r="Q5901" s="26"/>
      <c r="R5901" s="26"/>
      <c r="S5901" s="26"/>
      <c r="T5901" s="26"/>
    </row>
    <row r="5902" spans="1:20" x14ac:dyDescent="0.25">
      <c r="A5902" s="2" t="s">
        <v>4493</v>
      </c>
      <c r="B5902" s="37"/>
      <c r="C5902" s="38"/>
      <c r="D5902" s="37"/>
      <c r="E5902" s="38"/>
      <c r="F5902" s="10" t="s">
        <v>18</v>
      </c>
      <c r="G5902" s="18" t="s">
        <v>67</v>
      </c>
      <c r="H5902" s="26">
        <v>1988050</v>
      </c>
      <c r="I5902" s="26"/>
      <c r="J5902" s="26"/>
      <c r="K5902" s="26"/>
      <c r="L5902" s="26"/>
      <c r="M5902" s="26"/>
      <c r="N5902" s="26"/>
      <c r="O5902" s="26"/>
      <c r="P5902" s="26"/>
      <c r="Q5902" s="26"/>
      <c r="R5902" s="26"/>
      <c r="S5902" s="26"/>
      <c r="T5902" s="26"/>
    </row>
    <row r="5903" spans="1:20" x14ac:dyDescent="0.25">
      <c r="A5903" s="2" t="s">
        <v>4493</v>
      </c>
      <c r="B5903" s="37"/>
      <c r="C5903" s="38"/>
      <c r="D5903" s="37"/>
      <c r="E5903" s="38"/>
      <c r="F5903" s="10" t="s">
        <v>96</v>
      </c>
      <c r="G5903" s="18" t="s">
        <v>67</v>
      </c>
      <c r="H5903" s="26">
        <v>1000000</v>
      </c>
      <c r="I5903" s="26"/>
      <c r="J5903" s="26"/>
      <c r="K5903" s="26"/>
      <c r="L5903" s="26"/>
      <c r="M5903" s="26"/>
      <c r="N5903" s="26"/>
      <c r="O5903" s="26"/>
      <c r="P5903" s="26"/>
      <c r="Q5903" s="26"/>
      <c r="R5903" s="26"/>
      <c r="S5903" s="26"/>
      <c r="T5903" s="26"/>
    </row>
    <row r="5904" spans="1:20" x14ac:dyDescent="0.25">
      <c r="A5904" s="2" t="s">
        <v>4493</v>
      </c>
      <c r="B5904" s="34"/>
      <c r="C5904" s="36"/>
      <c r="D5904" s="34"/>
      <c r="E5904" s="36"/>
      <c r="F5904" s="10" t="s">
        <v>20</v>
      </c>
      <c r="G5904" s="18" t="s">
        <v>67</v>
      </c>
      <c r="H5904" s="26">
        <v>500000</v>
      </c>
      <c r="I5904" s="26"/>
      <c r="J5904" s="26"/>
      <c r="K5904" s="26"/>
      <c r="L5904" s="26"/>
      <c r="M5904" s="26"/>
      <c r="N5904" s="26"/>
      <c r="O5904" s="26"/>
      <c r="P5904" s="26"/>
      <c r="Q5904" s="26"/>
      <c r="R5904" s="26"/>
      <c r="S5904" s="26"/>
      <c r="T5904" s="26"/>
    </row>
    <row r="5905" spans="1:20" x14ac:dyDescent="0.25">
      <c r="A5905" s="2" t="s">
        <v>4493</v>
      </c>
      <c r="B5905" s="10" t="s">
        <v>2329</v>
      </c>
      <c r="C5905" s="10"/>
      <c r="D5905" s="10"/>
      <c r="E5905" s="10"/>
      <c r="F5905" s="10"/>
      <c r="G5905" s="10"/>
      <c r="H5905" s="27">
        <f>SUM(H5898:H5904)</f>
        <v>3988050</v>
      </c>
      <c r="I5905" s="27">
        <f>SUM(I5898:I5904)</f>
        <v>3988050</v>
      </c>
      <c r="J5905" s="27"/>
      <c r="K5905" s="27"/>
      <c r="L5905" s="27"/>
      <c r="M5905" s="27"/>
      <c r="N5905" s="27"/>
      <c r="O5905" s="27"/>
      <c r="P5905" s="27"/>
      <c r="Q5905" s="27"/>
      <c r="R5905" s="27"/>
      <c r="S5905" s="27"/>
      <c r="T5905" s="27"/>
    </row>
    <row r="5906" spans="1:20" x14ac:dyDescent="0.25">
      <c r="A5906" s="2" t="s">
        <v>4493</v>
      </c>
      <c r="B5906" s="33">
        <v>9163099</v>
      </c>
      <c r="C5906" s="35" t="s">
        <v>25</v>
      </c>
      <c r="D5906" s="33" t="s">
        <v>26</v>
      </c>
      <c r="E5906" s="35" t="s">
        <v>27</v>
      </c>
      <c r="F5906" s="10" t="s">
        <v>20</v>
      </c>
      <c r="G5906" s="18" t="s">
        <v>10</v>
      </c>
      <c r="H5906" s="26"/>
      <c r="I5906" s="26"/>
      <c r="J5906" s="26"/>
      <c r="K5906" s="26"/>
      <c r="L5906" s="26"/>
      <c r="M5906" s="26"/>
      <c r="N5906" s="26">
        <v>1000000</v>
      </c>
      <c r="O5906" s="26"/>
      <c r="P5906" s="26"/>
      <c r="Q5906" s="26"/>
      <c r="R5906" s="26"/>
      <c r="S5906" s="26"/>
      <c r="T5906" s="26"/>
    </row>
    <row r="5907" spans="1:20" x14ac:dyDescent="0.25">
      <c r="A5907" s="2" t="s">
        <v>4493</v>
      </c>
      <c r="B5907" s="37"/>
      <c r="C5907" s="38"/>
      <c r="D5907" s="34"/>
      <c r="E5907" s="36"/>
      <c r="F5907" s="10" t="s">
        <v>24</v>
      </c>
      <c r="G5907" s="18" t="s">
        <v>10</v>
      </c>
      <c r="H5907" s="26"/>
      <c r="I5907" s="26"/>
      <c r="J5907" s="26"/>
      <c r="K5907" s="26"/>
      <c r="L5907" s="26"/>
      <c r="M5907" s="26"/>
      <c r="N5907" s="26">
        <v>3000000</v>
      </c>
      <c r="O5907" s="26"/>
      <c r="P5907" s="26"/>
      <c r="Q5907" s="26"/>
      <c r="R5907" s="26"/>
      <c r="S5907" s="26"/>
      <c r="T5907" s="26"/>
    </row>
    <row r="5908" spans="1:20" x14ac:dyDescent="0.25">
      <c r="A5908" s="2" t="s">
        <v>4493</v>
      </c>
      <c r="B5908" s="37"/>
      <c r="C5908" s="38"/>
      <c r="D5908" s="33" t="s">
        <v>1866</v>
      </c>
      <c r="E5908" s="35" t="s">
        <v>1867</v>
      </c>
      <c r="F5908" s="10" t="s">
        <v>17</v>
      </c>
      <c r="G5908" s="18" t="s">
        <v>10</v>
      </c>
      <c r="H5908" s="26"/>
      <c r="I5908" s="26"/>
      <c r="J5908" s="26"/>
      <c r="K5908" s="26"/>
      <c r="L5908" s="26"/>
      <c r="M5908" s="26"/>
      <c r="N5908" s="26"/>
      <c r="O5908" s="26">
        <v>10000000</v>
      </c>
      <c r="P5908" s="26"/>
      <c r="Q5908" s="26"/>
      <c r="R5908" s="26"/>
      <c r="S5908" s="26"/>
      <c r="T5908" s="26"/>
    </row>
    <row r="5909" spans="1:20" x14ac:dyDescent="0.25">
      <c r="A5909" s="2" t="s">
        <v>4493</v>
      </c>
      <c r="B5909" s="37"/>
      <c r="C5909" s="38"/>
      <c r="D5909" s="34"/>
      <c r="E5909" s="36"/>
      <c r="F5909" s="10" t="s">
        <v>18</v>
      </c>
      <c r="G5909" s="18" t="s">
        <v>10</v>
      </c>
      <c r="H5909" s="26"/>
      <c r="I5909" s="26"/>
      <c r="J5909" s="26"/>
      <c r="K5909" s="26"/>
      <c r="L5909" s="26"/>
      <c r="M5909" s="26"/>
      <c r="N5909" s="26"/>
      <c r="O5909" s="26">
        <v>14440000</v>
      </c>
      <c r="P5909" s="26"/>
      <c r="Q5909" s="26"/>
      <c r="R5909" s="26"/>
      <c r="S5909" s="26"/>
      <c r="T5909" s="26"/>
    </row>
    <row r="5910" spans="1:20" x14ac:dyDescent="0.25">
      <c r="A5910" s="2" t="s">
        <v>4493</v>
      </c>
      <c r="B5910" s="37"/>
      <c r="C5910" s="36"/>
      <c r="D5910" s="10"/>
      <c r="E5910" s="18"/>
      <c r="F5910" s="10" t="s">
        <v>24</v>
      </c>
      <c r="G5910" s="18" t="s">
        <v>10</v>
      </c>
      <c r="H5910" s="26"/>
      <c r="I5910" s="26"/>
      <c r="J5910" s="26"/>
      <c r="K5910" s="26"/>
      <c r="L5910" s="26"/>
      <c r="M5910" s="26"/>
      <c r="N5910" s="26"/>
      <c r="O5910" s="26">
        <v>560000</v>
      </c>
      <c r="P5910" s="26"/>
      <c r="Q5910" s="26"/>
      <c r="R5910" s="26"/>
      <c r="S5910" s="26"/>
      <c r="T5910" s="26"/>
    </row>
    <row r="5911" spans="1:20" x14ac:dyDescent="0.25">
      <c r="A5911" s="2" t="s">
        <v>4493</v>
      </c>
      <c r="B5911" s="37"/>
      <c r="C5911" s="35" t="s">
        <v>93</v>
      </c>
      <c r="D5911" s="33" t="s">
        <v>1255</v>
      </c>
      <c r="E5911" s="35" t="s">
        <v>1256</v>
      </c>
      <c r="F5911" s="10" t="s">
        <v>20</v>
      </c>
      <c r="G5911" s="18" t="s">
        <v>10</v>
      </c>
      <c r="H5911" s="26"/>
      <c r="I5911" s="26"/>
      <c r="J5911" s="26"/>
      <c r="K5911" s="26"/>
      <c r="L5911" s="26"/>
      <c r="M5911" s="26"/>
      <c r="N5911" s="26">
        <v>10000000</v>
      </c>
      <c r="O5911" s="26"/>
      <c r="P5911" s="26"/>
      <c r="Q5911" s="26"/>
      <c r="R5911" s="26"/>
      <c r="S5911" s="26"/>
      <c r="T5911" s="26"/>
    </row>
    <row r="5912" spans="1:20" x14ac:dyDescent="0.25">
      <c r="A5912" s="2" t="s">
        <v>4493</v>
      </c>
      <c r="B5912" s="34"/>
      <c r="C5912" s="36"/>
      <c r="D5912" s="34"/>
      <c r="E5912" s="36"/>
      <c r="F5912" s="10" t="s">
        <v>24</v>
      </c>
      <c r="G5912" s="18" t="s">
        <v>10</v>
      </c>
      <c r="H5912" s="26"/>
      <c r="I5912" s="26"/>
      <c r="J5912" s="26"/>
      <c r="K5912" s="26"/>
      <c r="L5912" s="26"/>
      <c r="M5912" s="26"/>
      <c r="N5912" s="26">
        <v>11000000</v>
      </c>
      <c r="O5912" s="26"/>
      <c r="P5912" s="26"/>
      <c r="Q5912" s="26"/>
      <c r="R5912" s="26"/>
      <c r="S5912" s="26"/>
      <c r="T5912" s="26"/>
    </row>
    <row r="5913" spans="1:20" x14ac:dyDescent="0.25">
      <c r="A5913" s="2" t="s">
        <v>4493</v>
      </c>
      <c r="B5913" s="10" t="s">
        <v>2330</v>
      </c>
      <c r="C5913" s="10"/>
      <c r="D5913" s="10"/>
      <c r="E5913" s="10"/>
      <c r="F5913" s="10"/>
      <c r="G5913" s="10"/>
      <c r="H5913" s="27"/>
      <c r="I5913" s="27"/>
      <c r="J5913" s="27"/>
      <c r="K5913" s="27"/>
      <c r="L5913" s="27"/>
      <c r="M5913" s="27"/>
      <c r="N5913" s="27">
        <f>SUM(N5906:N5912)</f>
        <v>25000000</v>
      </c>
      <c r="O5913" s="27">
        <f>SUM(O5906:O5912)</f>
        <v>25000000</v>
      </c>
      <c r="P5913" s="27"/>
      <c r="Q5913" s="27"/>
      <c r="R5913" s="27"/>
      <c r="S5913" s="27"/>
      <c r="T5913" s="27"/>
    </row>
    <row r="5914" spans="1:20" x14ac:dyDescent="0.25">
      <c r="A5914" s="2" t="s">
        <v>4493</v>
      </c>
      <c r="B5914" s="33">
        <v>9259124</v>
      </c>
      <c r="C5914" s="18" t="s">
        <v>93</v>
      </c>
      <c r="D5914" s="10" t="s">
        <v>2209</v>
      </c>
      <c r="E5914" s="18" t="s">
        <v>2210</v>
      </c>
      <c r="F5914" s="10" t="s">
        <v>96</v>
      </c>
      <c r="G5914" s="18" t="s">
        <v>10</v>
      </c>
      <c r="H5914" s="26"/>
      <c r="I5914" s="26"/>
      <c r="J5914" s="26"/>
      <c r="K5914" s="26"/>
      <c r="L5914" s="26"/>
      <c r="M5914" s="26"/>
      <c r="N5914" s="26"/>
      <c r="O5914" s="26">
        <v>795189</v>
      </c>
      <c r="P5914" s="26"/>
      <c r="Q5914" s="26"/>
      <c r="R5914" s="26"/>
      <c r="S5914" s="26"/>
      <c r="T5914" s="26"/>
    </row>
    <row r="5915" spans="1:20" x14ac:dyDescent="0.25">
      <c r="A5915" s="2" t="s">
        <v>4493</v>
      </c>
      <c r="B5915" s="37"/>
      <c r="C5915" s="35" t="s">
        <v>473</v>
      </c>
      <c r="D5915" s="33" t="s">
        <v>474</v>
      </c>
      <c r="E5915" s="35" t="s">
        <v>475</v>
      </c>
      <c r="F5915" s="10" t="s">
        <v>96</v>
      </c>
      <c r="G5915" s="18" t="s">
        <v>10</v>
      </c>
      <c r="H5915" s="26"/>
      <c r="I5915" s="26"/>
      <c r="J5915" s="26"/>
      <c r="K5915" s="26"/>
      <c r="L5915" s="26"/>
      <c r="M5915" s="26"/>
      <c r="N5915" s="26">
        <v>426793</v>
      </c>
      <c r="O5915" s="26"/>
      <c r="P5915" s="26"/>
      <c r="Q5915" s="26"/>
      <c r="R5915" s="26"/>
      <c r="S5915" s="26"/>
      <c r="T5915" s="26"/>
    </row>
    <row r="5916" spans="1:20" x14ac:dyDescent="0.25">
      <c r="A5916" s="2" t="s">
        <v>4493</v>
      </c>
      <c r="B5916" s="34"/>
      <c r="C5916" s="36"/>
      <c r="D5916" s="34"/>
      <c r="E5916" s="36"/>
      <c r="F5916" s="10" t="s">
        <v>24</v>
      </c>
      <c r="G5916" s="18" t="s">
        <v>10</v>
      </c>
      <c r="H5916" s="26"/>
      <c r="I5916" s="26"/>
      <c r="J5916" s="26"/>
      <c r="K5916" s="26"/>
      <c r="L5916" s="26"/>
      <c r="M5916" s="26"/>
      <c r="N5916" s="26">
        <v>368396</v>
      </c>
      <c r="O5916" s="26"/>
      <c r="P5916" s="26"/>
      <c r="Q5916" s="26"/>
      <c r="R5916" s="26"/>
      <c r="S5916" s="26"/>
      <c r="T5916" s="26"/>
    </row>
    <row r="5917" spans="1:20" x14ac:dyDescent="0.25">
      <c r="A5917" s="2" t="s">
        <v>4493</v>
      </c>
      <c r="B5917" s="10" t="s">
        <v>2331</v>
      </c>
      <c r="C5917" s="10"/>
      <c r="D5917" s="10"/>
      <c r="E5917" s="10"/>
      <c r="F5917" s="10"/>
      <c r="G5917" s="10"/>
      <c r="H5917" s="27"/>
      <c r="I5917" s="27"/>
      <c r="J5917" s="27"/>
      <c r="K5917" s="27"/>
      <c r="L5917" s="27"/>
      <c r="M5917" s="27"/>
      <c r="N5917" s="27">
        <f>+N5916+N5915</f>
        <v>795189</v>
      </c>
      <c r="O5917" s="27">
        <f>+O5914</f>
        <v>795189</v>
      </c>
      <c r="P5917" s="27"/>
      <c r="Q5917" s="27"/>
      <c r="R5917" s="27"/>
      <c r="S5917" s="27"/>
      <c r="T5917" s="27"/>
    </row>
    <row r="5918" spans="1:20" x14ac:dyDescent="0.25">
      <c r="A5918" s="2" t="s">
        <v>4493</v>
      </c>
      <c r="B5918" s="33">
        <v>9187028</v>
      </c>
      <c r="C5918" s="35" t="s">
        <v>93</v>
      </c>
      <c r="D5918" s="10" t="s">
        <v>1630</v>
      </c>
      <c r="E5918" s="18" t="s">
        <v>1631</v>
      </c>
      <c r="F5918" s="10" t="s">
        <v>96</v>
      </c>
      <c r="G5918" s="18" t="s">
        <v>10</v>
      </c>
      <c r="H5918" s="26"/>
      <c r="I5918" s="26"/>
      <c r="J5918" s="26"/>
      <c r="K5918" s="26"/>
      <c r="L5918" s="26"/>
      <c r="M5918" s="26"/>
      <c r="N5918" s="26">
        <v>300000</v>
      </c>
      <c r="O5918" s="26"/>
      <c r="P5918" s="26"/>
      <c r="Q5918" s="26"/>
      <c r="R5918" s="26"/>
      <c r="S5918" s="26"/>
      <c r="T5918" s="26"/>
    </row>
    <row r="5919" spans="1:20" x14ac:dyDescent="0.25">
      <c r="A5919" s="2" t="s">
        <v>4493</v>
      </c>
      <c r="B5919" s="37"/>
      <c r="C5919" s="36"/>
      <c r="D5919" s="10"/>
      <c r="E5919" s="18"/>
      <c r="F5919" s="10" t="s">
        <v>24</v>
      </c>
      <c r="G5919" s="18" t="s">
        <v>10</v>
      </c>
      <c r="H5919" s="26"/>
      <c r="I5919" s="26"/>
      <c r="J5919" s="26"/>
      <c r="K5919" s="26"/>
      <c r="L5919" s="26"/>
      <c r="M5919" s="26"/>
      <c r="N5919" s="26">
        <v>900000</v>
      </c>
      <c r="O5919" s="26"/>
      <c r="P5919" s="26"/>
      <c r="Q5919" s="26"/>
      <c r="R5919" s="26"/>
      <c r="S5919" s="26"/>
      <c r="T5919" s="26"/>
    </row>
    <row r="5920" spans="1:20" x14ac:dyDescent="0.25">
      <c r="A5920" s="2" t="s">
        <v>4493</v>
      </c>
      <c r="B5920" s="37"/>
      <c r="C5920" s="35" t="s">
        <v>190</v>
      </c>
      <c r="D5920" s="33" t="s">
        <v>191</v>
      </c>
      <c r="E5920" s="35" t="s">
        <v>192</v>
      </c>
      <c r="F5920" s="10" t="s">
        <v>129</v>
      </c>
      <c r="G5920" s="18" t="s">
        <v>10</v>
      </c>
      <c r="H5920" s="26"/>
      <c r="I5920" s="26"/>
      <c r="J5920" s="26"/>
      <c r="K5920" s="26"/>
      <c r="L5920" s="26"/>
      <c r="M5920" s="26"/>
      <c r="N5920" s="26"/>
      <c r="O5920" s="26">
        <v>425360</v>
      </c>
      <c r="P5920" s="26"/>
      <c r="Q5920" s="26"/>
      <c r="R5920" s="26"/>
      <c r="S5920" s="26"/>
      <c r="T5920" s="26"/>
    </row>
    <row r="5921" spans="1:20" x14ac:dyDescent="0.25">
      <c r="A5921" s="2" t="s">
        <v>4493</v>
      </c>
      <c r="B5921" s="37"/>
      <c r="C5921" s="38"/>
      <c r="D5921" s="37"/>
      <c r="E5921" s="38"/>
      <c r="F5921" s="10" t="s">
        <v>18</v>
      </c>
      <c r="G5921" s="18" t="s">
        <v>10</v>
      </c>
      <c r="H5921" s="26"/>
      <c r="I5921" s="26"/>
      <c r="J5921" s="26"/>
      <c r="K5921" s="26"/>
      <c r="L5921" s="26"/>
      <c r="M5921" s="26"/>
      <c r="N5921" s="26"/>
      <c r="O5921" s="26">
        <v>100000</v>
      </c>
      <c r="P5921" s="26"/>
      <c r="Q5921" s="26"/>
      <c r="R5921" s="26"/>
      <c r="S5921" s="26"/>
      <c r="T5921" s="26"/>
    </row>
    <row r="5922" spans="1:20" x14ac:dyDescent="0.25">
      <c r="A5922" s="2" t="s">
        <v>4493</v>
      </c>
      <c r="B5922" s="37"/>
      <c r="C5922" s="38"/>
      <c r="D5922" s="37"/>
      <c r="E5922" s="38"/>
      <c r="F5922" s="10" t="s">
        <v>96</v>
      </c>
      <c r="G5922" s="18" t="s">
        <v>10</v>
      </c>
      <c r="H5922" s="26"/>
      <c r="I5922" s="26"/>
      <c r="J5922" s="26"/>
      <c r="K5922" s="26"/>
      <c r="L5922" s="26"/>
      <c r="M5922" s="26"/>
      <c r="N5922" s="26"/>
      <c r="O5922" s="26">
        <v>480000</v>
      </c>
      <c r="P5922" s="26"/>
      <c r="Q5922" s="26"/>
      <c r="R5922" s="26"/>
      <c r="S5922" s="26"/>
      <c r="T5922" s="26"/>
    </row>
    <row r="5923" spans="1:20" x14ac:dyDescent="0.25">
      <c r="A5923" s="2" t="s">
        <v>4493</v>
      </c>
      <c r="B5923" s="34"/>
      <c r="C5923" s="36"/>
      <c r="D5923" s="34"/>
      <c r="E5923" s="36"/>
      <c r="F5923" s="10" t="s">
        <v>20</v>
      </c>
      <c r="G5923" s="18" t="s">
        <v>10</v>
      </c>
      <c r="H5923" s="26"/>
      <c r="I5923" s="26"/>
      <c r="J5923" s="26"/>
      <c r="K5923" s="26"/>
      <c r="L5923" s="26"/>
      <c r="M5923" s="26"/>
      <c r="N5923" s="26"/>
      <c r="O5923" s="26">
        <v>194640</v>
      </c>
      <c r="P5923" s="26"/>
      <c r="Q5923" s="26"/>
      <c r="R5923" s="26"/>
      <c r="S5923" s="26"/>
      <c r="T5923" s="26"/>
    </row>
    <row r="5924" spans="1:20" x14ac:dyDescent="0.25">
      <c r="A5924" s="2" t="s">
        <v>4493</v>
      </c>
      <c r="B5924" s="10" t="s">
        <v>2332</v>
      </c>
      <c r="C5924" s="10"/>
      <c r="D5924" s="10"/>
      <c r="E5924" s="10"/>
      <c r="F5924" s="10"/>
      <c r="G5924" s="10"/>
      <c r="H5924" s="27"/>
      <c r="I5924" s="27"/>
      <c r="J5924" s="27"/>
      <c r="K5924" s="27"/>
      <c r="L5924" s="27"/>
      <c r="M5924" s="27"/>
      <c r="N5924" s="27">
        <f>SUM(N5918:N5923)</f>
        <v>1200000</v>
      </c>
      <c r="O5924" s="27">
        <f>SUM(O5918:O5923)</f>
        <v>1200000</v>
      </c>
      <c r="P5924" s="27"/>
      <c r="Q5924" s="27"/>
      <c r="R5924" s="27"/>
      <c r="S5924" s="27"/>
      <c r="T5924" s="27"/>
    </row>
    <row r="5925" spans="1:20" x14ac:dyDescent="0.25">
      <c r="A5925" s="2" t="s">
        <v>4493</v>
      </c>
      <c r="B5925" s="33">
        <v>9163551</v>
      </c>
      <c r="C5925" s="35" t="s">
        <v>340</v>
      </c>
      <c r="D5925" s="10" t="s">
        <v>828</v>
      </c>
      <c r="E5925" s="18" t="s">
        <v>829</v>
      </c>
      <c r="F5925" s="10" t="s">
        <v>22</v>
      </c>
      <c r="G5925" s="18" t="s">
        <v>10</v>
      </c>
      <c r="H5925" s="26"/>
      <c r="I5925" s="26"/>
      <c r="J5925" s="26"/>
      <c r="K5925" s="26"/>
      <c r="L5925" s="26"/>
      <c r="M5925" s="26"/>
      <c r="N5925" s="26"/>
      <c r="O5925" s="26">
        <v>3974284</v>
      </c>
      <c r="P5925" s="26"/>
      <c r="Q5925" s="26"/>
      <c r="R5925" s="26"/>
      <c r="S5925" s="26"/>
      <c r="T5925" s="26"/>
    </row>
    <row r="5926" spans="1:20" x14ac:dyDescent="0.25">
      <c r="A5926" s="2" t="s">
        <v>4493</v>
      </c>
      <c r="B5926" s="37"/>
      <c r="C5926" s="38"/>
      <c r="D5926" s="10" t="s">
        <v>1246</v>
      </c>
      <c r="E5926" s="18" t="s">
        <v>1247</v>
      </c>
      <c r="F5926" s="10" t="s">
        <v>619</v>
      </c>
      <c r="G5926" s="18" t="s">
        <v>10</v>
      </c>
      <c r="H5926" s="26"/>
      <c r="I5926" s="26"/>
      <c r="J5926" s="26"/>
      <c r="K5926" s="26"/>
      <c r="L5926" s="26"/>
      <c r="M5926" s="26"/>
      <c r="N5926" s="26">
        <v>700000</v>
      </c>
      <c r="O5926" s="26"/>
      <c r="P5926" s="26"/>
      <c r="Q5926" s="26"/>
      <c r="R5926" s="26"/>
      <c r="S5926" s="26"/>
      <c r="T5926" s="26"/>
    </row>
    <row r="5927" spans="1:20" x14ac:dyDescent="0.25">
      <c r="A5927" s="2" t="s">
        <v>4493</v>
      </c>
      <c r="B5927" s="37"/>
      <c r="C5927" s="36"/>
      <c r="D5927" s="10" t="s">
        <v>2333</v>
      </c>
      <c r="E5927" s="18" t="s">
        <v>2334</v>
      </c>
      <c r="F5927" s="10" t="s">
        <v>138</v>
      </c>
      <c r="G5927" s="18" t="s">
        <v>10</v>
      </c>
      <c r="H5927" s="26"/>
      <c r="I5927" s="26"/>
      <c r="J5927" s="26"/>
      <c r="K5927" s="26"/>
      <c r="L5927" s="26"/>
      <c r="M5927" s="26"/>
      <c r="N5927" s="26">
        <v>1621831</v>
      </c>
      <c r="O5927" s="26"/>
      <c r="P5927" s="26"/>
      <c r="Q5927" s="26"/>
      <c r="R5927" s="26"/>
      <c r="S5927" s="26"/>
      <c r="T5927" s="26"/>
    </row>
    <row r="5928" spans="1:20" x14ac:dyDescent="0.25">
      <c r="A5928" s="2" t="s">
        <v>4493</v>
      </c>
      <c r="B5928" s="34"/>
      <c r="C5928" s="18" t="s">
        <v>352</v>
      </c>
      <c r="D5928" s="10" t="s">
        <v>1248</v>
      </c>
      <c r="E5928" s="18" t="s">
        <v>1249</v>
      </c>
      <c r="F5928" s="10" t="s">
        <v>20</v>
      </c>
      <c r="G5928" s="18" t="s">
        <v>10</v>
      </c>
      <c r="H5928" s="26"/>
      <c r="I5928" s="26"/>
      <c r="J5928" s="26"/>
      <c r="K5928" s="26"/>
      <c r="L5928" s="26"/>
      <c r="M5928" s="26"/>
      <c r="N5928" s="26">
        <v>1652453</v>
      </c>
      <c r="O5928" s="26"/>
      <c r="P5928" s="26"/>
      <c r="Q5928" s="26"/>
      <c r="R5928" s="26"/>
      <c r="S5928" s="26"/>
      <c r="T5928" s="26"/>
    </row>
    <row r="5929" spans="1:20" x14ac:dyDescent="0.25">
      <c r="A5929" s="2" t="s">
        <v>4493</v>
      </c>
      <c r="B5929" s="10" t="s">
        <v>2335</v>
      </c>
      <c r="C5929" s="10"/>
      <c r="D5929" s="10"/>
      <c r="E5929" s="10"/>
      <c r="F5929" s="10"/>
      <c r="G5929" s="10"/>
      <c r="H5929" s="27"/>
      <c r="I5929" s="27"/>
      <c r="J5929" s="27"/>
      <c r="K5929" s="27"/>
      <c r="L5929" s="27"/>
      <c r="M5929" s="27"/>
      <c r="N5929" s="27">
        <f>SUM(N5926:N5928)</f>
        <v>3974284</v>
      </c>
      <c r="O5929" s="27">
        <f>+O5925</f>
        <v>3974284</v>
      </c>
      <c r="P5929" s="27"/>
      <c r="Q5929" s="27"/>
      <c r="R5929" s="27"/>
      <c r="S5929" s="27"/>
      <c r="T5929" s="27"/>
    </row>
    <row r="5930" spans="1:20" x14ac:dyDescent="0.25">
      <c r="A5930" s="2" t="s">
        <v>4493</v>
      </c>
      <c r="B5930" s="33">
        <v>9259155</v>
      </c>
      <c r="C5930" s="18" t="s">
        <v>361</v>
      </c>
      <c r="D5930" s="10" t="s">
        <v>2197</v>
      </c>
      <c r="E5930" s="18" t="s">
        <v>2198</v>
      </c>
      <c r="F5930" s="10" t="s">
        <v>138</v>
      </c>
      <c r="G5930" s="18" t="s">
        <v>10</v>
      </c>
      <c r="H5930" s="26"/>
      <c r="I5930" s="26"/>
      <c r="J5930" s="26"/>
      <c r="K5930" s="26"/>
      <c r="L5930" s="26"/>
      <c r="M5930" s="26"/>
      <c r="N5930" s="26"/>
      <c r="O5930" s="26">
        <v>2431704</v>
      </c>
      <c r="P5930" s="26"/>
      <c r="Q5930" s="26"/>
      <c r="R5930" s="26"/>
      <c r="S5930" s="26"/>
      <c r="T5930" s="26"/>
    </row>
    <row r="5931" spans="1:20" x14ac:dyDescent="0.25">
      <c r="A5931" s="2" t="s">
        <v>4493</v>
      </c>
      <c r="B5931" s="37"/>
      <c r="C5931" s="35" t="s">
        <v>1033</v>
      </c>
      <c r="D5931" s="33" t="s">
        <v>1946</v>
      </c>
      <c r="E5931" s="35" t="s">
        <v>1947</v>
      </c>
      <c r="F5931" s="10" t="s">
        <v>44</v>
      </c>
      <c r="G5931" s="18" t="s">
        <v>10</v>
      </c>
      <c r="H5931" s="26"/>
      <c r="I5931" s="26"/>
      <c r="J5931" s="26"/>
      <c r="K5931" s="26"/>
      <c r="L5931" s="26"/>
      <c r="M5931" s="26"/>
      <c r="N5931" s="26">
        <v>74299</v>
      </c>
      <c r="O5931" s="26"/>
      <c r="P5931" s="26"/>
      <c r="Q5931" s="26"/>
      <c r="R5931" s="26"/>
      <c r="S5931" s="26"/>
      <c r="T5931" s="26"/>
    </row>
    <row r="5932" spans="1:20" x14ac:dyDescent="0.25">
      <c r="A5932" s="2" t="s">
        <v>4493</v>
      </c>
      <c r="B5932" s="37"/>
      <c r="C5932" s="38"/>
      <c r="D5932" s="37"/>
      <c r="E5932" s="38"/>
      <c r="F5932" s="10" t="s">
        <v>47</v>
      </c>
      <c r="G5932" s="18" t="s">
        <v>10</v>
      </c>
      <c r="H5932" s="26"/>
      <c r="I5932" s="26"/>
      <c r="J5932" s="26"/>
      <c r="K5932" s="26"/>
      <c r="L5932" s="26"/>
      <c r="M5932" s="26"/>
      <c r="N5932" s="26">
        <v>72199</v>
      </c>
      <c r="O5932" s="26"/>
      <c r="P5932" s="26"/>
      <c r="Q5932" s="26"/>
      <c r="R5932" s="26"/>
      <c r="S5932" s="26"/>
      <c r="T5932" s="26"/>
    </row>
    <row r="5933" spans="1:20" x14ac:dyDescent="0.25">
      <c r="A5933" s="2" t="s">
        <v>4493</v>
      </c>
      <c r="B5933" s="37"/>
      <c r="C5933" s="36"/>
      <c r="D5933" s="34"/>
      <c r="E5933" s="36"/>
      <c r="F5933" s="10" t="s">
        <v>21</v>
      </c>
      <c r="G5933" s="18" t="s">
        <v>10</v>
      </c>
      <c r="H5933" s="26"/>
      <c r="I5933" s="26"/>
      <c r="J5933" s="26"/>
      <c r="K5933" s="26"/>
      <c r="L5933" s="26"/>
      <c r="M5933" s="26"/>
      <c r="N5933" s="26">
        <v>883642</v>
      </c>
      <c r="O5933" s="26"/>
      <c r="P5933" s="26"/>
      <c r="Q5933" s="26"/>
      <c r="R5933" s="26"/>
      <c r="S5933" s="26"/>
      <c r="T5933" s="26"/>
    </row>
    <row r="5934" spans="1:20" x14ac:dyDescent="0.25">
      <c r="A5934" s="2" t="s">
        <v>4493</v>
      </c>
      <c r="B5934" s="37"/>
      <c r="C5934" s="35" t="s">
        <v>162</v>
      </c>
      <c r="D5934" s="33" t="s">
        <v>750</v>
      </c>
      <c r="E5934" s="35" t="s">
        <v>751</v>
      </c>
      <c r="F5934" s="10" t="s">
        <v>44</v>
      </c>
      <c r="G5934" s="18" t="s">
        <v>10</v>
      </c>
      <c r="H5934" s="26"/>
      <c r="I5934" s="26"/>
      <c r="J5934" s="26"/>
      <c r="K5934" s="26"/>
      <c r="L5934" s="26"/>
      <c r="M5934" s="26"/>
      <c r="N5934" s="26">
        <v>410062</v>
      </c>
      <c r="O5934" s="26"/>
      <c r="P5934" s="26"/>
      <c r="Q5934" s="26"/>
      <c r="R5934" s="26"/>
      <c r="S5934" s="26"/>
      <c r="T5934" s="26"/>
    </row>
    <row r="5935" spans="1:20" x14ac:dyDescent="0.25">
      <c r="A5935" s="2" t="s">
        <v>4493</v>
      </c>
      <c r="B5935" s="37"/>
      <c r="C5935" s="36"/>
      <c r="D5935" s="34"/>
      <c r="E5935" s="36"/>
      <c r="F5935" s="10" t="s">
        <v>47</v>
      </c>
      <c r="G5935" s="18" t="s">
        <v>10</v>
      </c>
      <c r="H5935" s="26"/>
      <c r="I5935" s="26"/>
      <c r="J5935" s="26"/>
      <c r="K5935" s="26"/>
      <c r="L5935" s="26"/>
      <c r="M5935" s="26"/>
      <c r="N5935" s="26">
        <v>89516</v>
      </c>
      <c r="O5935" s="26"/>
      <c r="P5935" s="26"/>
      <c r="Q5935" s="26"/>
      <c r="R5935" s="26"/>
      <c r="S5935" s="26"/>
      <c r="T5935" s="26"/>
    </row>
    <row r="5936" spans="1:20" x14ac:dyDescent="0.25">
      <c r="A5936" s="2" t="s">
        <v>4493</v>
      </c>
      <c r="B5936" s="37"/>
      <c r="C5936" s="35" t="s">
        <v>1125</v>
      </c>
      <c r="D5936" s="33" t="s">
        <v>1126</v>
      </c>
      <c r="E5936" s="35" t="s">
        <v>1127</v>
      </c>
      <c r="F5936" s="10" t="s">
        <v>44</v>
      </c>
      <c r="G5936" s="18" t="s">
        <v>10</v>
      </c>
      <c r="H5936" s="26"/>
      <c r="I5936" s="26"/>
      <c r="J5936" s="26"/>
      <c r="K5936" s="26"/>
      <c r="L5936" s="26"/>
      <c r="M5936" s="26"/>
      <c r="N5936" s="26">
        <v>768290</v>
      </c>
      <c r="O5936" s="26"/>
      <c r="P5936" s="26"/>
      <c r="Q5936" s="26"/>
      <c r="R5936" s="26"/>
      <c r="S5936" s="26"/>
      <c r="T5936" s="26"/>
    </row>
    <row r="5937" spans="1:20" x14ac:dyDescent="0.25">
      <c r="A5937" s="2" t="s">
        <v>4493</v>
      </c>
      <c r="B5937" s="34"/>
      <c r="C5937" s="36"/>
      <c r="D5937" s="34"/>
      <c r="E5937" s="36"/>
      <c r="F5937" s="10" t="s">
        <v>47</v>
      </c>
      <c r="G5937" s="18" t="s">
        <v>10</v>
      </c>
      <c r="H5937" s="26"/>
      <c r="I5937" s="26"/>
      <c r="J5937" s="26"/>
      <c r="K5937" s="26"/>
      <c r="L5937" s="26"/>
      <c r="M5937" s="26"/>
      <c r="N5937" s="26">
        <v>133696</v>
      </c>
      <c r="O5937" s="26"/>
      <c r="P5937" s="26"/>
      <c r="Q5937" s="26"/>
      <c r="R5937" s="26"/>
      <c r="S5937" s="26"/>
      <c r="T5937" s="26"/>
    </row>
    <row r="5938" spans="1:20" x14ac:dyDescent="0.25">
      <c r="A5938" s="2" t="s">
        <v>4493</v>
      </c>
      <c r="B5938" s="10" t="s">
        <v>2336</v>
      </c>
      <c r="C5938" s="10"/>
      <c r="D5938" s="10"/>
      <c r="E5938" s="10"/>
      <c r="F5938" s="10"/>
      <c r="G5938" s="10"/>
      <c r="H5938" s="27"/>
      <c r="I5938" s="27"/>
      <c r="J5938" s="27"/>
      <c r="K5938" s="27"/>
      <c r="L5938" s="27"/>
      <c r="M5938" s="27"/>
      <c r="N5938" s="27">
        <f>SUM(N5931:N5937)</f>
        <v>2431704</v>
      </c>
      <c r="O5938" s="27">
        <f>+O5930</f>
        <v>2431704</v>
      </c>
      <c r="P5938" s="27"/>
      <c r="Q5938" s="27"/>
      <c r="R5938" s="27"/>
      <c r="S5938" s="27"/>
      <c r="T5938" s="27"/>
    </row>
    <row r="5939" spans="1:20" x14ac:dyDescent="0.25">
      <c r="A5939" s="2" t="s">
        <v>4493</v>
      </c>
      <c r="B5939" s="33">
        <v>9259145</v>
      </c>
      <c r="C5939" s="35" t="s">
        <v>29</v>
      </c>
      <c r="D5939" s="33" t="s">
        <v>585</v>
      </c>
      <c r="E5939" s="35" t="s">
        <v>586</v>
      </c>
      <c r="F5939" s="10" t="s">
        <v>128</v>
      </c>
      <c r="G5939" s="18" t="s">
        <v>10</v>
      </c>
      <c r="H5939" s="26"/>
      <c r="I5939" s="26"/>
      <c r="J5939" s="26"/>
      <c r="K5939" s="26"/>
      <c r="L5939" s="26"/>
      <c r="M5939" s="26"/>
      <c r="N5939" s="26">
        <v>1436726</v>
      </c>
      <c r="O5939" s="26"/>
      <c r="P5939" s="26"/>
      <c r="Q5939" s="26"/>
      <c r="R5939" s="26"/>
      <c r="S5939" s="26"/>
      <c r="T5939" s="26"/>
    </row>
    <row r="5940" spans="1:20" x14ac:dyDescent="0.25">
      <c r="A5940" s="2" t="s">
        <v>4493</v>
      </c>
      <c r="B5940" s="37"/>
      <c r="C5940" s="38"/>
      <c r="D5940" s="37"/>
      <c r="E5940" s="38"/>
      <c r="F5940" s="10" t="s">
        <v>102</v>
      </c>
      <c r="G5940" s="18" t="s">
        <v>10</v>
      </c>
      <c r="H5940" s="26"/>
      <c r="I5940" s="26"/>
      <c r="J5940" s="26"/>
      <c r="K5940" s="26"/>
      <c r="L5940" s="26"/>
      <c r="M5940" s="26"/>
      <c r="N5940" s="26">
        <v>87000</v>
      </c>
      <c r="O5940" s="26"/>
      <c r="P5940" s="26"/>
      <c r="Q5940" s="26"/>
      <c r="R5940" s="26"/>
      <c r="S5940" s="26"/>
      <c r="T5940" s="26"/>
    </row>
    <row r="5941" spans="1:20" x14ac:dyDescent="0.25">
      <c r="A5941" s="2" t="s">
        <v>4493</v>
      </c>
      <c r="B5941" s="37"/>
      <c r="C5941" s="38"/>
      <c r="D5941" s="37"/>
      <c r="E5941" s="38"/>
      <c r="F5941" s="10" t="s">
        <v>187</v>
      </c>
      <c r="G5941" s="18" t="s">
        <v>10</v>
      </c>
      <c r="H5941" s="26"/>
      <c r="I5941" s="26"/>
      <c r="J5941" s="26"/>
      <c r="K5941" s="26"/>
      <c r="L5941" s="26"/>
      <c r="M5941" s="26"/>
      <c r="N5941" s="26">
        <v>181643</v>
      </c>
      <c r="O5941" s="26"/>
      <c r="P5941" s="26"/>
      <c r="Q5941" s="26"/>
      <c r="R5941" s="26"/>
      <c r="S5941" s="26"/>
      <c r="T5941" s="26"/>
    </row>
    <row r="5942" spans="1:20" x14ac:dyDescent="0.25">
      <c r="A5942" s="2" t="s">
        <v>4493</v>
      </c>
      <c r="B5942" s="37"/>
      <c r="C5942" s="38"/>
      <c r="D5942" s="37"/>
      <c r="E5942" s="38"/>
      <c r="F5942" s="10" t="s">
        <v>53</v>
      </c>
      <c r="G5942" s="18" t="s">
        <v>10</v>
      </c>
      <c r="H5942" s="26"/>
      <c r="I5942" s="26"/>
      <c r="J5942" s="26"/>
      <c r="K5942" s="26"/>
      <c r="L5942" s="26"/>
      <c r="M5942" s="26"/>
      <c r="N5942" s="26">
        <v>214687</v>
      </c>
      <c r="O5942" s="26"/>
      <c r="P5942" s="26"/>
      <c r="Q5942" s="26"/>
      <c r="R5942" s="26"/>
      <c r="S5942" s="26"/>
      <c r="T5942" s="26"/>
    </row>
    <row r="5943" spans="1:20" x14ac:dyDescent="0.25">
      <c r="A5943" s="2" t="s">
        <v>4493</v>
      </c>
      <c r="B5943" s="37"/>
      <c r="C5943" s="38"/>
      <c r="D5943" s="37"/>
      <c r="E5943" s="38"/>
      <c r="F5943" s="10" t="s">
        <v>18</v>
      </c>
      <c r="G5943" s="18" t="s">
        <v>10</v>
      </c>
      <c r="H5943" s="26"/>
      <c r="I5943" s="26"/>
      <c r="J5943" s="26"/>
      <c r="K5943" s="26"/>
      <c r="L5943" s="26"/>
      <c r="M5943" s="26"/>
      <c r="N5943" s="26">
        <v>152960</v>
      </c>
      <c r="O5943" s="26"/>
      <c r="P5943" s="26"/>
      <c r="Q5943" s="26"/>
      <c r="R5943" s="26"/>
      <c r="S5943" s="26"/>
      <c r="T5943" s="26"/>
    </row>
    <row r="5944" spans="1:20" x14ac:dyDescent="0.25">
      <c r="A5944" s="2" t="s">
        <v>4493</v>
      </c>
      <c r="B5944" s="37"/>
      <c r="C5944" s="38"/>
      <c r="D5944" s="37"/>
      <c r="E5944" s="38"/>
      <c r="F5944" s="10" t="s">
        <v>20</v>
      </c>
      <c r="G5944" s="18" t="s">
        <v>10</v>
      </c>
      <c r="H5944" s="26"/>
      <c r="I5944" s="26"/>
      <c r="J5944" s="26"/>
      <c r="K5944" s="26"/>
      <c r="L5944" s="26"/>
      <c r="M5944" s="26"/>
      <c r="N5944" s="26">
        <v>95758</v>
      </c>
      <c r="O5944" s="26"/>
      <c r="P5944" s="26"/>
      <c r="Q5944" s="26"/>
      <c r="R5944" s="26"/>
      <c r="S5944" s="26"/>
      <c r="T5944" s="26"/>
    </row>
    <row r="5945" spans="1:20" x14ac:dyDescent="0.25">
      <c r="A5945" s="2" t="s">
        <v>4493</v>
      </c>
      <c r="B5945" s="37"/>
      <c r="C5945" s="38"/>
      <c r="D5945" s="34"/>
      <c r="E5945" s="36"/>
      <c r="F5945" s="10" t="s">
        <v>347</v>
      </c>
      <c r="G5945" s="18" t="s">
        <v>10</v>
      </c>
      <c r="H5945" s="26"/>
      <c r="I5945" s="26"/>
      <c r="J5945" s="26"/>
      <c r="K5945" s="26"/>
      <c r="L5945" s="26"/>
      <c r="M5945" s="26"/>
      <c r="N5945" s="26">
        <v>90003</v>
      </c>
      <c r="O5945" s="26"/>
      <c r="P5945" s="26"/>
      <c r="Q5945" s="26"/>
      <c r="R5945" s="26"/>
      <c r="S5945" s="26"/>
      <c r="T5945" s="26"/>
    </row>
    <row r="5946" spans="1:20" x14ac:dyDescent="0.25">
      <c r="A5946" s="2" t="s">
        <v>4493</v>
      </c>
      <c r="B5946" s="37"/>
      <c r="C5946" s="38"/>
      <c r="D5946" s="10" t="s">
        <v>1777</v>
      </c>
      <c r="E5946" s="18" t="s">
        <v>1778</v>
      </c>
      <c r="F5946" s="10" t="s">
        <v>96</v>
      </c>
      <c r="G5946" s="18" t="s">
        <v>10</v>
      </c>
      <c r="H5946" s="26"/>
      <c r="I5946" s="26"/>
      <c r="J5946" s="26"/>
      <c r="K5946" s="26"/>
      <c r="L5946" s="26"/>
      <c r="M5946" s="26"/>
      <c r="N5946" s="26">
        <v>325000</v>
      </c>
      <c r="O5946" s="26"/>
      <c r="P5946" s="26"/>
      <c r="Q5946" s="26"/>
      <c r="R5946" s="26"/>
      <c r="S5946" s="26"/>
      <c r="T5946" s="26"/>
    </row>
    <row r="5947" spans="1:20" x14ac:dyDescent="0.25">
      <c r="A5947" s="2" t="s">
        <v>4493</v>
      </c>
      <c r="B5947" s="37"/>
      <c r="C5947" s="38"/>
      <c r="D5947" s="33" t="s">
        <v>2337</v>
      </c>
      <c r="E5947" s="35" t="s">
        <v>2338</v>
      </c>
      <c r="F5947" s="10" t="s">
        <v>44</v>
      </c>
      <c r="G5947" s="18" t="s">
        <v>10</v>
      </c>
      <c r="H5947" s="26"/>
      <c r="I5947" s="26"/>
      <c r="J5947" s="26"/>
      <c r="K5947" s="26"/>
      <c r="L5947" s="26"/>
      <c r="M5947" s="26"/>
      <c r="N5947" s="26">
        <v>1236838</v>
      </c>
      <c r="O5947" s="26"/>
      <c r="P5947" s="26"/>
      <c r="Q5947" s="26"/>
      <c r="R5947" s="26"/>
      <c r="S5947" s="26"/>
      <c r="T5947" s="26"/>
    </row>
    <row r="5948" spans="1:20" x14ac:dyDescent="0.25">
      <c r="A5948" s="2" t="s">
        <v>4493</v>
      </c>
      <c r="B5948" s="37"/>
      <c r="C5948" s="38"/>
      <c r="D5948" s="37"/>
      <c r="E5948" s="38"/>
      <c r="F5948" s="10" t="s">
        <v>170</v>
      </c>
      <c r="G5948" s="18" t="s">
        <v>10</v>
      </c>
      <c r="H5948" s="26"/>
      <c r="I5948" s="26"/>
      <c r="J5948" s="26"/>
      <c r="K5948" s="26"/>
      <c r="L5948" s="26"/>
      <c r="M5948" s="26"/>
      <c r="N5948" s="26">
        <v>857687</v>
      </c>
      <c r="O5948" s="26"/>
      <c r="P5948" s="26"/>
      <c r="Q5948" s="26"/>
      <c r="R5948" s="26"/>
      <c r="S5948" s="26"/>
      <c r="T5948" s="26"/>
    </row>
    <row r="5949" spans="1:20" x14ac:dyDescent="0.25">
      <c r="A5949" s="2" t="s">
        <v>4493</v>
      </c>
      <c r="B5949" s="37"/>
      <c r="C5949" s="38"/>
      <c r="D5949" s="37"/>
      <c r="E5949" s="38"/>
      <c r="F5949" s="10" t="s">
        <v>47</v>
      </c>
      <c r="G5949" s="18" t="s">
        <v>10</v>
      </c>
      <c r="H5949" s="26"/>
      <c r="I5949" s="26"/>
      <c r="J5949" s="26"/>
      <c r="K5949" s="26"/>
      <c r="L5949" s="26"/>
      <c r="M5949" s="26"/>
      <c r="N5949" s="26">
        <v>325130</v>
      </c>
      <c r="O5949" s="26"/>
      <c r="P5949" s="26"/>
      <c r="Q5949" s="26"/>
      <c r="R5949" s="26"/>
      <c r="S5949" s="26"/>
      <c r="T5949" s="26"/>
    </row>
    <row r="5950" spans="1:20" x14ac:dyDescent="0.25">
      <c r="A5950" s="2" t="s">
        <v>4493</v>
      </c>
      <c r="B5950" s="37"/>
      <c r="C5950" s="36"/>
      <c r="D5950" s="34"/>
      <c r="E5950" s="36"/>
      <c r="F5950" s="10" t="s">
        <v>20</v>
      </c>
      <c r="G5950" s="18" t="s">
        <v>10</v>
      </c>
      <c r="H5950" s="26"/>
      <c r="I5950" s="26"/>
      <c r="J5950" s="26"/>
      <c r="K5950" s="26"/>
      <c r="L5950" s="26"/>
      <c r="M5950" s="26"/>
      <c r="N5950" s="26">
        <v>51866</v>
      </c>
      <c r="O5950" s="26"/>
      <c r="P5950" s="26"/>
      <c r="Q5950" s="26"/>
      <c r="R5950" s="26"/>
      <c r="S5950" s="26"/>
      <c r="T5950" s="26"/>
    </row>
    <row r="5951" spans="1:20" x14ac:dyDescent="0.25">
      <c r="A5951" s="2" t="s">
        <v>4493</v>
      </c>
      <c r="B5951" s="34"/>
      <c r="C5951" s="18" t="s">
        <v>79</v>
      </c>
      <c r="D5951" s="10" t="s">
        <v>2186</v>
      </c>
      <c r="E5951" s="18" t="s">
        <v>2187</v>
      </c>
      <c r="F5951" s="10" t="s">
        <v>32</v>
      </c>
      <c r="G5951" s="18" t="s">
        <v>10</v>
      </c>
      <c r="H5951" s="26"/>
      <c r="I5951" s="26"/>
      <c r="J5951" s="26"/>
      <c r="K5951" s="26"/>
      <c r="L5951" s="26"/>
      <c r="M5951" s="26"/>
      <c r="N5951" s="26"/>
      <c r="O5951" s="26">
        <v>5055298</v>
      </c>
      <c r="P5951" s="26"/>
      <c r="Q5951" s="26"/>
      <c r="R5951" s="26"/>
      <c r="S5951" s="26"/>
      <c r="T5951" s="26"/>
    </row>
    <row r="5952" spans="1:20" x14ac:dyDescent="0.25">
      <c r="A5952" s="2" t="s">
        <v>4493</v>
      </c>
      <c r="B5952" s="10" t="s">
        <v>2339</v>
      </c>
      <c r="C5952" s="10"/>
      <c r="D5952" s="10"/>
      <c r="E5952" s="10"/>
      <c r="F5952" s="10"/>
      <c r="G5952" s="10"/>
      <c r="H5952" s="27"/>
      <c r="I5952" s="27"/>
      <c r="J5952" s="27"/>
      <c r="K5952" s="27"/>
      <c r="L5952" s="27"/>
      <c r="M5952" s="27"/>
      <c r="N5952" s="27">
        <f>SUM(N5939:N5951)</f>
        <v>5055298</v>
      </c>
      <c r="O5952" s="27">
        <f>SUM(O5939:O5951)</f>
        <v>5055298</v>
      </c>
      <c r="P5952" s="27"/>
      <c r="Q5952" s="27"/>
      <c r="R5952" s="27"/>
      <c r="S5952" s="27"/>
      <c r="T5952" s="27"/>
    </row>
    <row r="5953" spans="1:20" x14ac:dyDescent="0.25">
      <c r="A5953" s="2" t="s">
        <v>4493</v>
      </c>
      <c r="B5953" s="33">
        <v>9259180</v>
      </c>
      <c r="C5953" s="18" t="s">
        <v>361</v>
      </c>
      <c r="D5953" s="10" t="s">
        <v>2197</v>
      </c>
      <c r="E5953" s="18" t="s">
        <v>2198</v>
      </c>
      <c r="F5953" s="10" t="s">
        <v>138</v>
      </c>
      <c r="G5953" s="18" t="s">
        <v>10</v>
      </c>
      <c r="H5953" s="26"/>
      <c r="I5953" s="26"/>
      <c r="J5953" s="26"/>
      <c r="K5953" s="26"/>
      <c r="L5953" s="26"/>
      <c r="M5953" s="26"/>
      <c r="N5953" s="26"/>
      <c r="O5953" s="26">
        <v>900099</v>
      </c>
      <c r="P5953" s="26"/>
      <c r="Q5953" s="26"/>
      <c r="R5953" s="26"/>
      <c r="S5953" s="26"/>
      <c r="T5953" s="26"/>
    </row>
    <row r="5954" spans="1:20" x14ac:dyDescent="0.25">
      <c r="A5954" s="2" t="s">
        <v>4493</v>
      </c>
      <c r="B5954" s="37"/>
      <c r="C5954" s="35" t="s">
        <v>162</v>
      </c>
      <c r="D5954" s="33" t="s">
        <v>2232</v>
      </c>
      <c r="E5954" s="35" t="s">
        <v>2233</v>
      </c>
      <c r="F5954" s="10" t="s">
        <v>15</v>
      </c>
      <c r="G5954" s="18" t="s">
        <v>10</v>
      </c>
      <c r="H5954" s="26"/>
      <c r="I5954" s="26"/>
      <c r="J5954" s="26"/>
      <c r="K5954" s="26"/>
      <c r="L5954" s="26"/>
      <c r="M5954" s="26"/>
      <c r="N5954" s="26">
        <v>140000</v>
      </c>
      <c r="O5954" s="26"/>
      <c r="P5954" s="26"/>
      <c r="Q5954" s="26"/>
      <c r="R5954" s="26"/>
      <c r="S5954" s="26"/>
      <c r="T5954" s="26"/>
    </row>
    <row r="5955" spans="1:20" x14ac:dyDescent="0.25">
      <c r="A5955" s="2" t="s">
        <v>4493</v>
      </c>
      <c r="B5955" s="37"/>
      <c r="C5955" s="38"/>
      <c r="D5955" s="37"/>
      <c r="E5955" s="38"/>
      <c r="F5955" s="10" t="s">
        <v>16</v>
      </c>
      <c r="G5955" s="18" t="s">
        <v>10</v>
      </c>
      <c r="H5955" s="26"/>
      <c r="I5955" s="26"/>
      <c r="J5955" s="26"/>
      <c r="K5955" s="26"/>
      <c r="L5955" s="26"/>
      <c r="M5955" s="26"/>
      <c r="N5955" s="26">
        <v>175000</v>
      </c>
      <c r="O5955" s="26"/>
      <c r="P5955" s="26"/>
      <c r="Q5955" s="26"/>
      <c r="R5955" s="26"/>
      <c r="S5955" s="26"/>
      <c r="T5955" s="26"/>
    </row>
    <row r="5956" spans="1:20" x14ac:dyDescent="0.25">
      <c r="A5956" s="2" t="s">
        <v>4493</v>
      </c>
      <c r="B5956" s="37"/>
      <c r="C5956" s="38"/>
      <c r="D5956" s="37"/>
      <c r="E5956" s="38"/>
      <c r="F5956" s="10" t="s">
        <v>18</v>
      </c>
      <c r="G5956" s="18" t="s">
        <v>10</v>
      </c>
      <c r="H5956" s="26"/>
      <c r="I5956" s="26"/>
      <c r="J5956" s="26"/>
      <c r="K5956" s="26"/>
      <c r="L5956" s="26"/>
      <c r="M5956" s="26"/>
      <c r="N5956" s="26">
        <v>232193</v>
      </c>
      <c r="O5956" s="26"/>
      <c r="P5956" s="26"/>
      <c r="Q5956" s="26"/>
      <c r="R5956" s="26"/>
      <c r="S5956" s="26"/>
      <c r="T5956" s="26"/>
    </row>
    <row r="5957" spans="1:20" x14ac:dyDescent="0.25">
      <c r="A5957" s="2" t="s">
        <v>4493</v>
      </c>
      <c r="B5957" s="34"/>
      <c r="C5957" s="36"/>
      <c r="D5957" s="34"/>
      <c r="E5957" s="36"/>
      <c r="F5957" s="10" t="s">
        <v>188</v>
      </c>
      <c r="G5957" s="18" t="s">
        <v>10</v>
      </c>
      <c r="H5957" s="26"/>
      <c r="I5957" s="26"/>
      <c r="J5957" s="26"/>
      <c r="K5957" s="26"/>
      <c r="L5957" s="26"/>
      <c r="M5957" s="26"/>
      <c r="N5957" s="26">
        <v>352906</v>
      </c>
      <c r="O5957" s="26"/>
      <c r="P5957" s="26"/>
      <c r="Q5957" s="26"/>
      <c r="R5957" s="26"/>
      <c r="S5957" s="26"/>
      <c r="T5957" s="26"/>
    </row>
    <row r="5958" spans="1:20" x14ac:dyDescent="0.25">
      <c r="A5958" s="2" t="s">
        <v>4493</v>
      </c>
      <c r="B5958" s="10" t="s">
        <v>2340</v>
      </c>
      <c r="C5958" s="10"/>
      <c r="D5958" s="10"/>
      <c r="E5958" s="10"/>
      <c r="F5958" s="10"/>
      <c r="G5958" s="10"/>
      <c r="H5958" s="27"/>
      <c r="I5958" s="27"/>
      <c r="J5958" s="27"/>
      <c r="K5958" s="27"/>
      <c r="L5958" s="27"/>
      <c r="M5958" s="27"/>
      <c r="N5958" s="27">
        <f>SUM(N5953:N5957)</f>
        <v>900099</v>
      </c>
      <c r="O5958" s="27">
        <f>SUM(O5953:O5957)</f>
        <v>900099</v>
      </c>
      <c r="P5958" s="27"/>
      <c r="Q5958" s="27"/>
      <c r="R5958" s="27"/>
      <c r="S5958" s="27"/>
      <c r="T5958" s="27"/>
    </row>
    <row r="5959" spans="1:20" x14ac:dyDescent="0.25">
      <c r="A5959" s="2" t="s">
        <v>4493</v>
      </c>
      <c r="B5959" s="33">
        <v>9259077</v>
      </c>
      <c r="C5959" s="35" t="s">
        <v>25</v>
      </c>
      <c r="D5959" s="33" t="s">
        <v>244</v>
      </c>
      <c r="E5959" s="35" t="s">
        <v>245</v>
      </c>
      <c r="F5959" s="10" t="s">
        <v>44</v>
      </c>
      <c r="G5959" s="18" t="s">
        <v>10</v>
      </c>
      <c r="H5959" s="26"/>
      <c r="I5959" s="26"/>
      <c r="J5959" s="26"/>
      <c r="K5959" s="26"/>
      <c r="L5959" s="26"/>
      <c r="M5959" s="26"/>
      <c r="N5959" s="26">
        <v>1933614</v>
      </c>
      <c r="O5959" s="26"/>
      <c r="P5959" s="26"/>
      <c r="Q5959" s="26"/>
      <c r="R5959" s="26"/>
      <c r="S5959" s="26"/>
      <c r="T5959" s="26"/>
    </row>
    <row r="5960" spans="1:20" x14ac:dyDescent="0.25">
      <c r="A5960" s="2" t="s">
        <v>4493</v>
      </c>
      <c r="B5960" s="37"/>
      <c r="C5960" s="36"/>
      <c r="D5960" s="34"/>
      <c r="E5960" s="36"/>
      <c r="F5960" s="10" t="s">
        <v>47</v>
      </c>
      <c r="G5960" s="18" t="s">
        <v>10</v>
      </c>
      <c r="H5960" s="26"/>
      <c r="I5960" s="26"/>
      <c r="J5960" s="26"/>
      <c r="K5960" s="26"/>
      <c r="L5960" s="26"/>
      <c r="M5960" s="26"/>
      <c r="N5960" s="26">
        <v>1055591</v>
      </c>
      <c r="O5960" s="26"/>
      <c r="P5960" s="26"/>
      <c r="Q5960" s="26"/>
      <c r="R5960" s="26"/>
      <c r="S5960" s="26"/>
      <c r="T5960" s="26"/>
    </row>
    <row r="5961" spans="1:20" x14ac:dyDescent="0.25">
      <c r="A5961" s="2" t="s">
        <v>4493</v>
      </c>
      <c r="B5961" s="34"/>
      <c r="C5961" s="18" t="s">
        <v>93</v>
      </c>
      <c r="D5961" s="10" t="s">
        <v>2209</v>
      </c>
      <c r="E5961" s="18" t="s">
        <v>2210</v>
      </c>
      <c r="F5961" s="10" t="s">
        <v>96</v>
      </c>
      <c r="G5961" s="18" t="s">
        <v>10</v>
      </c>
      <c r="H5961" s="26"/>
      <c r="I5961" s="26"/>
      <c r="J5961" s="26"/>
      <c r="K5961" s="26"/>
      <c r="L5961" s="26"/>
      <c r="M5961" s="26"/>
      <c r="N5961" s="26"/>
      <c r="O5961" s="26">
        <v>2989205</v>
      </c>
      <c r="P5961" s="26"/>
      <c r="Q5961" s="26"/>
      <c r="R5961" s="26"/>
      <c r="S5961" s="26"/>
      <c r="T5961" s="26"/>
    </row>
    <row r="5962" spans="1:20" x14ac:dyDescent="0.25">
      <c r="A5962" s="2" t="s">
        <v>4493</v>
      </c>
      <c r="B5962" s="10" t="s">
        <v>2341</v>
      </c>
      <c r="C5962" s="10"/>
      <c r="D5962" s="10"/>
      <c r="E5962" s="10"/>
      <c r="F5962" s="10"/>
      <c r="G5962" s="10"/>
      <c r="H5962" s="27"/>
      <c r="I5962" s="27"/>
      <c r="J5962" s="27"/>
      <c r="K5962" s="27"/>
      <c r="L5962" s="27"/>
      <c r="M5962" s="27"/>
      <c r="N5962" s="27">
        <f>+N5959+N5960</f>
        <v>2989205</v>
      </c>
      <c r="O5962" s="27">
        <f>+O5961</f>
        <v>2989205</v>
      </c>
      <c r="P5962" s="27"/>
      <c r="Q5962" s="27"/>
      <c r="R5962" s="27"/>
      <c r="S5962" s="27"/>
      <c r="T5962" s="27"/>
    </row>
    <row r="5963" spans="1:20" x14ac:dyDescent="0.25">
      <c r="A5963" s="2" t="s">
        <v>4493</v>
      </c>
      <c r="B5963" s="33">
        <v>9191130</v>
      </c>
      <c r="C5963" s="35" t="s">
        <v>320</v>
      </c>
      <c r="D5963" s="33" t="s">
        <v>321</v>
      </c>
      <c r="E5963" s="35" t="s">
        <v>322</v>
      </c>
      <c r="F5963" s="10" t="s">
        <v>32</v>
      </c>
      <c r="G5963" s="18" t="s">
        <v>10</v>
      </c>
      <c r="H5963" s="26"/>
      <c r="I5963" s="26"/>
      <c r="J5963" s="26"/>
      <c r="K5963" s="26"/>
      <c r="L5963" s="26"/>
      <c r="M5963" s="26"/>
      <c r="N5963" s="26"/>
      <c r="O5963" s="26">
        <v>4429110</v>
      </c>
      <c r="P5963" s="26"/>
      <c r="Q5963" s="26"/>
      <c r="R5963" s="26"/>
      <c r="S5963" s="26"/>
      <c r="T5963" s="26"/>
    </row>
    <row r="5964" spans="1:20" x14ac:dyDescent="0.25">
      <c r="A5964" s="2" t="s">
        <v>4493</v>
      </c>
      <c r="B5964" s="34"/>
      <c r="C5964" s="36"/>
      <c r="D5964" s="34"/>
      <c r="E5964" s="36"/>
      <c r="F5964" s="10" t="s">
        <v>24</v>
      </c>
      <c r="G5964" s="18" t="s">
        <v>10</v>
      </c>
      <c r="H5964" s="26"/>
      <c r="I5964" s="26"/>
      <c r="J5964" s="26"/>
      <c r="K5964" s="26"/>
      <c r="L5964" s="26"/>
      <c r="M5964" s="26"/>
      <c r="N5964" s="26">
        <v>4429110</v>
      </c>
      <c r="O5964" s="26"/>
      <c r="P5964" s="26"/>
      <c r="Q5964" s="26"/>
      <c r="R5964" s="26"/>
      <c r="S5964" s="26"/>
      <c r="T5964" s="26"/>
    </row>
    <row r="5965" spans="1:20" x14ac:dyDescent="0.25">
      <c r="A5965" s="2" t="s">
        <v>4493</v>
      </c>
      <c r="B5965" s="10" t="s">
        <v>2342</v>
      </c>
      <c r="C5965" s="10"/>
      <c r="D5965" s="10"/>
      <c r="E5965" s="10"/>
      <c r="F5965" s="10"/>
      <c r="G5965" s="10"/>
      <c r="H5965" s="27"/>
      <c r="I5965" s="27"/>
      <c r="J5965" s="27"/>
      <c r="K5965" s="27"/>
      <c r="L5965" s="27"/>
      <c r="M5965" s="27"/>
      <c r="N5965" s="27">
        <f>+N5964</f>
        <v>4429110</v>
      </c>
      <c r="O5965" s="27">
        <f>+O5963</f>
        <v>4429110</v>
      </c>
      <c r="P5965" s="27"/>
      <c r="Q5965" s="27"/>
      <c r="R5965" s="27"/>
      <c r="S5965" s="27"/>
      <c r="T5965" s="27"/>
    </row>
    <row r="5966" spans="1:20" x14ac:dyDescent="0.25">
      <c r="A5966" s="2" t="s">
        <v>4493</v>
      </c>
      <c r="B5966" s="33">
        <v>9259185</v>
      </c>
      <c r="C5966" s="35" t="s">
        <v>320</v>
      </c>
      <c r="D5966" s="33" t="s">
        <v>321</v>
      </c>
      <c r="E5966" s="35" t="s">
        <v>322</v>
      </c>
      <c r="F5966" s="10" t="s">
        <v>170</v>
      </c>
      <c r="G5966" s="18" t="s">
        <v>10</v>
      </c>
      <c r="H5966" s="26"/>
      <c r="I5966" s="26"/>
      <c r="J5966" s="26"/>
      <c r="K5966" s="26"/>
      <c r="L5966" s="26"/>
      <c r="M5966" s="26"/>
      <c r="N5966" s="26">
        <v>500000</v>
      </c>
      <c r="O5966" s="26"/>
      <c r="P5966" s="26"/>
      <c r="Q5966" s="26"/>
      <c r="R5966" s="26"/>
      <c r="S5966" s="26"/>
      <c r="T5966" s="26"/>
    </row>
    <row r="5967" spans="1:20" x14ac:dyDescent="0.25">
      <c r="A5967" s="2" t="s">
        <v>4493</v>
      </c>
      <c r="B5967" s="37"/>
      <c r="C5967" s="38"/>
      <c r="D5967" s="37"/>
      <c r="E5967" s="38"/>
      <c r="F5967" s="10" t="s">
        <v>37</v>
      </c>
      <c r="G5967" s="18" t="s">
        <v>10</v>
      </c>
      <c r="H5967" s="26"/>
      <c r="I5967" s="26"/>
      <c r="J5967" s="26"/>
      <c r="K5967" s="26"/>
      <c r="L5967" s="26"/>
      <c r="M5967" s="26"/>
      <c r="N5967" s="26">
        <v>1360700</v>
      </c>
      <c r="O5967" s="26"/>
      <c r="P5967" s="26"/>
      <c r="Q5967" s="26"/>
      <c r="R5967" s="26"/>
      <c r="S5967" s="26"/>
      <c r="T5967" s="26"/>
    </row>
    <row r="5968" spans="1:20" x14ac:dyDescent="0.25">
      <c r="A5968" s="2" t="s">
        <v>4493</v>
      </c>
      <c r="B5968" s="37"/>
      <c r="C5968" s="38"/>
      <c r="D5968" s="37"/>
      <c r="E5968" s="38"/>
      <c r="F5968" s="10" t="s">
        <v>12</v>
      </c>
      <c r="G5968" s="18" t="s">
        <v>10</v>
      </c>
      <c r="H5968" s="26"/>
      <c r="I5968" s="26"/>
      <c r="J5968" s="26"/>
      <c r="K5968" s="26"/>
      <c r="L5968" s="26"/>
      <c r="M5968" s="26"/>
      <c r="N5968" s="26">
        <v>229100</v>
      </c>
      <c r="O5968" s="26"/>
      <c r="P5968" s="26"/>
      <c r="Q5968" s="26"/>
      <c r="R5968" s="26"/>
      <c r="S5968" s="26"/>
      <c r="T5968" s="26"/>
    </row>
    <row r="5969" spans="1:20" x14ac:dyDescent="0.25">
      <c r="A5969" s="2" t="s">
        <v>4493</v>
      </c>
      <c r="B5969" s="37"/>
      <c r="C5969" s="38"/>
      <c r="D5969" s="37"/>
      <c r="E5969" s="38"/>
      <c r="F5969" s="10" t="s">
        <v>17</v>
      </c>
      <c r="G5969" s="18" t="s">
        <v>10</v>
      </c>
      <c r="H5969" s="26"/>
      <c r="I5969" s="26"/>
      <c r="J5969" s="26"/>
      <c r="K5969" s="26"/>
      <c r="L5969" s="26"/>
      <c r="M5969" s="26"/>
      <c r="N5969" s="26">
        <v>1000000</v>
      </c>
      <c r="O5969" s="26"/>
      <c r="P5969" s="26"/>
      <c r="Q5969" s="26"/>
      <c r="R5969" s="26"/>
      <c r="S5969" s="26"/>
      <c r="T5969" s="26"/>
    </row>
    <row r="5970" spans="1:20" x14ac:dyDescent="0.25">
      <c r="A5970" s="2" t="s">
        <v>4493</v>
      </c>
      <c r="B5970" s="37"/>
      <c r="C5970" s="36"/>
      <c r="D5970" s="34"/>
      <c r="E5970" s="36"/>
      <c r="F5970" s="10" t="s">
        <v>18</v>
      </c>
      <c r="G5970" s="18" t="s">
        <v>10</v>
      </c>
      <c r="H5970" s="26"/>
      <c r="I5970" s="26"/>
      <c r="J5970" s="26"/>
      <c r="K5970" s="26"/>
      <c r="L5970" s="26"/>
      <c r="M5970" s="26"/>
      <c r="N5970" s="26">
        <v>302285</v>
      </c>
      <c r="O5970" s="26"/>
      <c r="P5970" s="26"/>
      <c r="Q5970" s="26"/>
      <c r="R5970" s="26"/>
      <c r="S5970" s="26"/>
      <c r="T5970" s="26"/>
    </row>
    <row r="5971" spans="1:20" x14ac:dyDescent="0.25">
      <c r="A5971" s="2" t="s">
        <v>4493</v>
      </c>
      <c r="B5971" s="34"/>
      <c r="C5971" s="18" t="s">
        <v>361</v>
      </c>
      <c r="D5971" s="10" t="s">
        <v>2220</v>
      </c>
      <c r="E5971" s="18" t="s">
        <v>2221</v>
      </c>
      <c r="F5971" s="10" t="s">
        <v>138</v>
      </c>
      <c r="G5971" s="18" t="s">
        <v>10</v>
      </c>
      <c r="H5971" s="26"/>
      <c r="I5971" s="26"/>
      <c r="J5971" s="26"/>
      <c r="K5971" s="26"/>
      <c r="L5971" s="26"/>
      <c r="M5971" s="26"/>
      <c r="N5971" s="26"/>
      <c r="O5971" s="26">
        <v>3392085</v>
      </c>
      <c r="P5971" s="26"/>
      <c r="Q5971" s="26"/>
      <c r="R5971" s="26"/>
      <c r="S5971" s="26"/>
      <c r="T5971" s="26"/>
    </row>
    <row r="5972" spans="1:20" x14ac:dyDescent="0.25">
      <c r="A5972" s="2" t="s">
        <v>4493</v>
      </c>
      <c r="B5972" s="10" t="s">
        <v>2343</v>
      </c>
      <c r="C5972" s="10"/>
      <c r="D5972" s="10"/>
      <c r="E5972" s="10"/>
      <c r="F5972" s="10"/>
      <c r="G5972" s="10"/>
      <c r="H5972" s="27"/>
      <c r="I5972" s="27"/>
      <c r="J5972" s="27"/>
      <c r="K5972" s="27"/>
      <c r="L5972" s="27"/>
      <c r="M5972" s="27"/>
      <c r="N5972" s="27">
        <f>SUM(N5966:N5971)</f>
        <v>3392085</v>
      </c>
      <c r="O5972" s="27">
        <f>SUM(O5966:O5971)</f>
        <v>3392085</v>
      </c>
      <c r="P5972" s="27"/>
      <c r="Q5972" s="27"/>
      <c r="R5972" s="27"/>
      <c r="S5972" s="27"/>
      <c r="T5972" s="27"/>
    </row>
    <row r="5973" spans="1:20" x14ac:dyDescent="0.25">
      <c r="A5973" s="2" t="s">
        <v>4493</v>
      </c>
      <c r="B5973" s="33">
        <v>9259329</v>
      </c>
      <c r="C5973" s="18" t="s">
        <v>361</v>
      </c>
      <c r="D5973" s="10" t="s">
        <v>2267</v>
      </c>
      <c r="E5973" s="18" t="s">
        <v>2268</v>
      </c>
      <c r="F5973" s="10" t="s">
        <v>138</v>
      </c>
      <c r="G5973" s="18" t="s">
        <v>10</v>
      </c>
      <c r="H5973" s="26"/>
      <c r="I5973" s="26"/>
      <c r="J5973" s="26"/>
      <c r="K5973" s="26"/>
      <c r="L5973" s="26"/>
      <c r="M5973" s="26"/>
      <c r="N5973" s="26"/>
      <c r="O5973" s="26">
        <v>1247125</v>
      </c>
      <c r="P5973" s="26"/>
      <c r="Q5973" s="26"/>
      <c r="R5973" s="26"/>
      <c r="S5973" s="26"/>
      <c r="T5973" s="26"/>
    </row>
    <row r="5974" spans="1:20" x14ac:dyDescent="0.25">
      <c r="A5974" s="2" t="s">
        <v>4493</v>
      </c>
      <c r="B5974" s="37"/>
      <c r="C5974" s="35" t="s">
        <v>271</v>
      </c>
      <c r="D5974" s="33" t="s">
        <v>689</v>
      </c>
      <c r="E5974" s="35" t="s">
        <v>690</v>
      </c>
      <c r="F5974" s="10" t="s">
        <v>44</v>
      </c>
      <c r="G5974" s="18" t="s">
        <v>10</v>
      </c>
      <c r="H5974" s="26"/>
      <c r="I5974" s="26"/>
      <c r="J5974" s="26"/>
      <c r="K5974" s="26"/>
      <c r="L5974" s="26"/>
      <c r="M5974" s="26"/>
      <c r="N5974" s="26">
        <v>506224</v>
      </c>
      <c r="O5974" s="26"/>
      <c r="P5974" s="26"/>
      <c r="Q5974" s="26"/>
      <c r="R5974" s="26"/>
      <c r="S5974" s="26"/>
      <c r="T5974" s="26"/>
    </row>
    <row r="5975" spans="1:20" x14ac:dyDescent="0.25">
      <c r="A5975" s="2" t="s">
        <v>4493</v>
      </c>
      <c r="B5975" s="37"/>
      <c r="C5975" s="38"/>
      <c r="D5975" s="37"/>
      <c r="E5975" s="38"/>
      <c r="F5975" s="10" t="s">
        <v>46</v>
      </c>
      <c r="G5975" s="18" t="s">
        <v>10</v>
      </c>
      <c r="H5975" s="26"/>
      <c r="I5975" s="26"/>
      <c r="J5975" s="26"/>
      <c r="K5975" s="26"/>
      <c r="L5975" s="26"/>
      <c r="M5975" s="26"/>
      <c r="N5975" s="26">
        <v>260976</v>
      </c>
      <c r="O5975" s="26"/>
      <c r="P5975" s="26"/>
      <c r="Q5975" s="26"/>
      <c r="R5975" s="26"/>
      <c r="S5975" s="26"/>
      <c r="T5975" s="26"/>
    </row>
    <row r="5976" spans="1:20" x14ac:dyDescent="0.25">
      <c r="A5976" s="2" t="s">
        <v>4493</v>
      </c>
      <c r="B5976" s="37"/>
      <c r="C5976" s="38"/>
      <c r="D5976" s="37"/>
      <c r="E5976" s="38"/>
      <c r="F5976" s="10" t="s">
        <v>47</v>
      </c>
      <c r="G5976" s="18" t="s">
        <v>10</v>
      </c>
      <c r="H5976" s="26"/>
      <c r="I5976" s="26"/>
      <c r="J5976" s="26"/>
      <c r="K5976" s="26"/>
      <c r="L5976" s="26"/>
      <c r="M5976" s="26"/>
      <c r="N5976" s="26">
        <v>227124</v>
      </c>
      <c r="O5976" s="26"/>
      <c r="P5976" s="26"/>
      <c r="Q5976" s="26"/>
      <c r="R5976" s="26"/>
      <c r="S5976" s="26"/>
      <c r="T5976" s="26"/>
    </row>
    <row r="5977" spans="1:20" x14ac:dyDescent="0.25">
      <c r="A5977" s="2" t="s">
        <v>4493</v>
      </c>
      <c r="B5977" s="37"/>
      <c r="C5977" s="38"/>
      <c r="D5977" s="37"/>
      <c r="E5977" s="38"/>
      <c r="F5977" s="10" t="s">
        <v>17</v>
      </c>
      <c r="G5977" s="18" t="s">
        <v>10</v>
      </c>
      <c r="H5977" s="26"/>
      <c r="I5977" s="26"/>
      <c r="J5977" s="26"/>
      <c r="K5977" s="26"/>
      <c r="L5977" s="26"/>
      <c r="M5977" s="26"/>
      <c r="N5977" s="26">
        <v>84461</v>
      </c>
      <c r="O5977" s="26"/>
      <c r="P5977" s="26"/>
      <c r="Q5977" s="26"/>
      <c r="R5977" s="26"/>
      <c r="S5977" s="26"/>
      <c r="T5977" s="26"/>
    </row>
    <row r="5978" spans="1:20" x14ac:dyDescent="0.25">
      <c r="A5978" s="2" t="s">
        <v>4493</v>
      </c>
      <c r="B5978" s="34"/>
      <c r="C5978" s="36"/>
      <c r="D5978" s="34"/>
      <c r="E5978" s="36"/>
      <c r="F5978" s="10" t="s">
        <v>24</v>
      </c>
      <c r="G5978" s="18" t="s">
        <v>10</v>
      </c>
      <c r="H5978" s="26"/>
      <c r="I5978" s="26"/>
      <c r="J5978" s="26"/>
      <c r="K5978" s="26"/>
      <c r="L5978" s="26"/>
      <c r="M5978" s="26"/>
      <c r="N5978" s="26">
        <v>168340</v>
      </c>
      <c r="O5978" s="26"/>
      <c r="P5978" s="26"/>
      <c r="Q5978" s="26"/>
      <c r="R5978" s="26"/>
      <c r="S5978" s="26"/>
      <c r="T5978" s="26"/>
    </row>
    <row r="5979" spans="1:20" x14ac:dyDescent="0.25">
      <c r="A5979" s="2" t="s">
        <v>4493</v>
      </c>
      <c r="B5979" s="10" t="s">
        <v>2344</v>
      </c>
      <c r="C5979" s="10"/>
      <c r="D5979" s="10"/>
      <c r="E5979" s="10"/>
      <c r="F5979" s="10"/>
      <c r="G5979" s="10"/>
      <c r="H5979" s="27"/>
      <c r="I5979" s="27"/>
      <c r="J5979" s="27"/>
      <c r="K5979" s="27"/>
      <c r="L5979" s="27"/>
      <c r="M5979" s="27"/>
      <c r="N5979" s="27">
        <f>SUM(N5973:N5978)</f>
        <v>1247125</v>
      </c>
      <c r="O5979" s="27">
        <f>SUM(O5973:O5978)</f>
        <v>1247125</v>
      </c>
      <c r="P5979" s="27"/>
      <c r="Q5979" s="27"/>
      <c r="R5979" s="27"/>
      <c r="S5979" s="27"/>
      <c r="T5979" s="27"/>
    </row>
    <row r="5980" spans="1:20" x14ac:dyDescent="0.25">
      <c r="A5980" s="2" t="s">
        <v>4493</v>
      </c>
      <c r="B5980" s="33">
        <v>9259102</v>
      </c>
      <c r="C5980" s="35" t="s">
        <v>59</v>
      </c>
      <c r="D5980" s="33" t="s">
        <v>60</v>
      </c>
      <c r="E5980" s="35" t="s">
        <v>61</v>
      </c>
      <c r="F5980" s="10" t="s">
        <v>170</v>
      </c>
      <c r="G5980" s="18" t="s">
        <v>10</v>
      </c>
      <c r="H5980" s="26"/>
      <c r="I5980" s="26"/>
      <c r="J5980" s="26"/>
      <c r="K5980" s="26"/>
      <c r="L5980" s="26"/>
      <c r="M5980" s="26"/>
      <c r="N5980" s="26">
        <v>922416</v>
      </c>
      <c r="O5980" s="26"/>
      <c r="P5980" s="26"/>
      <c r="Q5980" s="26"/>
      <c r="R5980" s="26"/>
      <c r="S5980" s="26"/>
      <c r="T5980" s="26"/>
    </row>
    <row r="5981" spans="1:20" x14ac:dyDescent="0.25">
      <c r="A5981" s="2" t="s">
        <v>4493</v>
      </c>
      <c r="B5981" s="37"/>
      <c r="C5981" s="38"/>
      <c r="D5981" s="37"/>
      <c r="E5981" s="38"/>
      <c r="F5981" s="10" t="s">
        <v>101</v>
      </c>
      <c r="G5981" s="18" t="s">
        <v>10</v>
      </c>
      <c r="H5981" s="26"/>
      <c r="I5981" s="26"/>
      <c r="J5981" s="26"/>
      <c r="K5981" s="26"/>
      <c r="L5981" s="26"/>
      <c r="M5981" s="26"/>
      <c r="N5981" s="26">
        <v>107811</v>
      </c>
      <c r="O5981" s="26"/>
      <c r="P5981" s="26"/>
      <c r="Q5981" s="26"/>
      <c r="R5981" s="26"/>
      <c r="S5981" s="26"/>
      <c r="T5981" s="26"/>
    </row>
    <row r="5982" spans="1:20" x14ac:dyDescent="0.25">
      <c r="A5982" s="2" t="s">
        <v>4493</v>
      </c>
      <c r="B5982" s="37"/>
      <c r="C5982" s="38"/>
      <c r="D5982" s="37"/>
      <c r="E5982" s="38"/>
      <c r="F5982" s="10" t="s">
        <v>37</v>
      </c>
      <c r="G5982" s="18" t="s">
        <v>10</v>
      </c>
      <c r="H5982" s="26"/>
      <c r="I5982" s="26"/>
      <c r="J5982" s="26"/>
      <c r="K5982" s="26"/>
      <c r="L5982" s="26"/>
      <c r="M5982" s="26"/>
      <c r="N5982" s="26">
        <v>910041</v>
      </c>
      <c r="O5982" s="26"/>
      <c r="P5982" s="26"/>
      <c r="Q5982" s="26"/>
      <c r="R5982" s="26"/>
      <c r="S5982" s="26"/>
      <c r="T5982" s="26"/>
    </row>
    <row r="5983" spans="1:20" x14ac:dyDescent="0.25">
      <c r="A5983" s="2" t="s">
        <v>4493</v>
      </c>
      <c r="B5983" s="37"/>
      <c r="C5983" s="38"/>
      <c r="D5983" s="37"/>
      <c r="E5983" s="38"/>
      <c r="F5983" s="10" t="s">
        <v>20</v>
      </c>
      <c r="G5983" s="18" t="s">
        <v>10</v>
      </c>
      <c r="H5983" s="26"/>
      <c r="I5983" s="26"/>
      <c r="J5983" s="26"/>
      <c r="K5983" s="26"/>
      <c r="L5983" s="26"/>
      <c r="M5983" s="26"/>
      <c r="N5983" s="26">
        <v>242882</v>
      </c>
      <c r="O5983" s="26"/>
      <c r="P5983" s="26"/>
      <c r="Q5983" s="26"/>
      <c r="R5983" s="26"/>
      <c r="S5983" s="26"/>
      <c r="T5983" s="26"/>
    </row>
    <row r="5984" spans="1:20" x14ac:dyDescent="0.25">
      <c r="A5984" s="2" t="s">
        <v>4493</v>
      </c>
      <c r="B5984" s="37"/>
      <c r="C5984" s="36"/>
      <c r="D5984" s="34"/>
      <c r="E5984" s="36"/>
      <c r="F5984" s="10" t="s">
        <v>24</v>
      </c>
      <c r="G5984" s="18" t="s">
        <v>10</v>
      </c>
      <c r="H5984" s="26"/>
      <c r="I5984" s="26"/>
      <c r="J5984" s="26"/>
      <c r="K5984" s="26"/>
      <c r="L5984" s="26"/>
      <c r="M5984" s="26"/>
      <c r="N5984" s="26">
        <v>875553</v>
      </c>
      <c r="O5984" s="26"/>
      <c r="P5984" s="26"/>
      <c r="Q5984" s="26"/>
      <c r="R5984" s="26"/>
      <c r="S5984" s="26"/>
      <c r="T5984" s="26"/>
    </row>
    <row r="5985" spans="1:20" x14ac:dyDescent="0.25">
      <c r="A5985" s="2" t="s">
        <v>4493</v>
      </c>
      <c r="B5985" s="34"/>
      <c r="C5985" s="18" t="s">
        <v>93</v>
      </c>
      <c r="D5985" s="10" t="s">
        <v>2209</v>
      </c>
      <c r="E5985" s="18" t="s">
        <v>2210</v>
      </c>
      <c r="F5985" s="10" t="s">
        <v>96</v>
      </c>
      <c r="G5985" s="18" t="s">
        <v>10</v>
      </c>
      <c r="H5985" s="26"/>
      <c r="I5985" s="26"/>
      <c r="J5985" s="26"/>
      <c r="K5985" s="26"/>
      <c r="L5985" s="26"/>
      <c r="M5985" s="26"/>
      <c r="N5985" s="26"/>
      <c r="O5985" s="26">
        <v>3058703</v>
      </c>
      <c r="P5985" s="26"/>
      <c r="Q5985" s="26"/>
      <c r="R5985" s="26"/>
      <c r="S5985" s="26"/>
      <c r="T5985" s="26"/>
    </row>
    <row r="5986" spans="1:20" x14ac:dyDescent="0.25">
      <c r="A5986" s="2" t="s">
        <v>4493</v>
      </c>
      <c r="B5986" s="10" t="s">
        <v>2345</v>
      </c>
      <c r="C5986" s="10"/>
      <c r="D5986" s="10"/>
      <c r="E5986" s="10"/>
      <c r="F5986" s="10"/>
      <c r="G5986" s="10"/>
      <c r="H5986" s="27"/>
      <c r="I5986" s="27"/>
      <c r="J5986" s="27"/>
      <c r="K5986" s="27"/>
      <c r="L5986" s="27"/>
      <c r="M5986" s="27"/>
      <c r="N5986" s="27">
        <f>SUM(N5980:N5985)</f>
        <v>3058703</v>
      </c>
      <c r="O5986" s="27">
        <f>SUM(O5980:O5985)</f>
        <v>3058703</v>
      </c>
      <c r="P5986" s="27"/>
      <c r="Q5986" s="27"/>
      <c r="R5986" s="27"/>
      <c r="S5986" s="27"/>
      <c r="T5986" s="27"/>
    </row>
    <row r="5987" spans="1:20" x14ac:dyDescent="0.25">
      <c r="A5987" s="2" t="s">
        <v>4493</v>
      </c>
      <c r="B5987" s="33">
        <v>9259160</v>
      </c>
      <c r="C5987" s="35" t="s">
        <v>98</v>
      </c>
      <c r="D5987" s="10" t="s">
        <v>248</v>
      </c>
      <c r="E5987" s="18" t="s">
        <v>249</v>
      </c>
      <c r="F5987" s="10" t="s">
        <v>44</v>
      </c>
      <c r="G5987" s="18" t="s">
        <v>10</v>
      </c>
      <c r="H5987" s="26"/>
      <c r="I5987" s="26"/>
      <c r="J5987" s="26"/>
      <c r="K5987" s="26"/>
      <c r="L5987" s="26"/>
      <c r="M5987" s="26"/>
      <c r="N5987" s="26">
        <v>1620018</v>
      </c>
      <c r="O5987" s="26"/>
      <c r="P5987" s="26"/>
      <c r="Q5987" s="26"/>
      <c r="R5987" s="26"/>
      <c r="S5987" s="26"/>
      <c r="T5987" s="26"/>
    </row>
    <row r="5988" spans="1:20" x14ac:dyDescent="0.25">
      <c r="A5988" s="2" t="s">
        <v>4493</v>
      </c>
      <c r="B5988" s="37"/>
      <c r="C5988" s="38"/>
      <c r="D5988" s="33" t="s">
        <v>713</v>
      </c>
      <c r="E5988" s="35" t="s">
        <v>714</v>
      </c>
      <c r="F5988" s="10" t="s">
        <v>44</v>
      </c>
      <c r="G5988" s="18" t="s">
        <v>10</v>
      </c>
      <c r="H5988" s="26"/>
      <c r="I5988" s="26"/>
      <c r="J5988" s="26"/>
      <c r="K5988" s="26"/>
      <c r="L5988" s="26"/>
      <c r="M5988" s="26"/>
      <c r="N5988" s="26">
        <v>958663</v>
      </c>
      <c r="O5988" s="26"/>
      <c r="P5988" s="26"/>
      <c r="Q5988" s="26"/>
      <c r="R5988" s="26"/>
      <c r="S5988" s="26"/>
      <c r="T5988" s="26"/>
    </row>
    <row r="5989" spans="1:20" x14ac:dyDescent="0.25">
      <c r="A5989" s="2" t="s">
        <v>4493</v>
      </c>
      <c r="B5989" s="37"/>
      <c r="C5989" s="38"/>
      <c r="D5989" s="37"/>
      <c r="E5989" s="38"/>
      <c r="F5989" s="10" t="s">
        <v>9</v>
      </c>
      <c r="G5989" s="18" t="s">
        <v>10</v>
      </c>
      <c r="H5989" s="26"/>
      <c r="I5989" s="26"/>
      <c r="J5989" s="26"/>
      <c r="K5989" s="26"/>
      <c r="L5989" s="26"/>
      <c r="M5989" s="26"/>
      <c r="N5989" s="26">
        <v>54000</v>
      </c>
      <c r="O5989" s="26"/>
      <c r="P5989" s="26"/>
      <c r="Q5989" s="26"/>
      <c r="R5989" s="26"/>
      <c r="S5989" s="26"/>
      <c r="T5989" s="26"/>
    </row>
    <row r="5990" spans="1:20" x14ac:dyDescent="0.25">
      <c r="A5990" s="2" t="s">
        <v>4493</v>
      </c>
      <c r="B5990" s="37"/>
      <c r="C5990" s="38"/>
      <c r="D5990" s="37"/>
      <c r="E5990" s="38"/>
      <c r="F5990" s="10" t="s">
        <v>102</v>
      </c>
      <c r="G5990" s="18" t="s">
        <v>10</v>
      </c>
      <c r="H5990" s="26"/>
      <c r="I5990" s="26"/>
      <c r="J5990" s="26"/>
      <c r="K5990" s="26"/>
      <c r="L5990" s="26"/>
      <c r="M5990" s="26"/>
      <c r="N5990" s="26">
        <v>88625</v>
      </c>
      <c r="O5990" s="26"/>
      <c r="P5990" s="26"/>
      <c r="Q5990" s="26"/>
      <c r="R5990" s="26"/>
      <c r="S5990" s="26"/>
      <c r="T5990" s="26"/>
    </row>
    <row r="5991" spans="1:20" x14ac:dyDescent="0.25">
      <c r="A5991" s="2" t="s">
        <v>4493</v>
      </c>
      <c r="B5991" s="37"/>
      <c r="C5991" s="38"/>
      <c r="D5991" s="37"/>
      <c r="E5991" s="38"/>
      <c r="F5991" s="10" t="s">
        <v>12</v>
      </c>
      <c r="G5991" s="18" t="s">
        <v>10</v>
      </c>
      <c r="H5991" s="26"/>
      <c r="I5991" s="26"/>
      <c r="J5991" s="26"/>
      <c r="K5991" s="26"/>
      <c r="L5991" s="26"/>
      <c r="M5991" s="26"/>
      <c r="N5991" s="26">
        <v>435969</v>
      </c>
      <c r="O5991" s="26"/>
      <c r="P5991" s="26"/>
      <c r="Q5991" s="26"/>
      <c r="R5991" s="26"/>
      <c r="S5991" s="26"/>
      <c r="T5991" s="26"/>
    </row>
    <row r="5992" spans="1:20" x14ac:dyDescent="0.25">
      <c r="A5992" s="2" t="s">
        <v>4493</v>
      </c>
      <c r="B5992" s="37"/>
      <c r="C5992" s="38"/>
      <c r="D5992" s="37"/>
      <c r="E5992" s="38"/>
      <c r="F5992" s="10" t="s">
        <v>14</v>
      </c>
      <c r="G5992" s="18" t="s">
        <v>10</v>
      </c>
      <c r="H5992" s="26"/>
      <c r="I5992" s="26"/>
      <c r="J5992" s="26"/>
      <c r="K5992" s="26"/>
      <c r="L5992" s="26"/>
      <c r="M5992" s="26"/>
      <c r="N5992" s="26">
        <v>73040</v>
      </c>
      <c r="O5992" s="26"/>
      <c r="P5992" s="26"/>
      <c r="Q5992" s="26"/>
      <c r="R5992" s="26"/>
      <c r="S5992" s="26"/>
      <c r="T5992" s="26"/>
    </row>
    <row r="5993" spans="1:20" x14ac:dyDescent="0.25">
      <c r="A5993" s="2" t="s">
        <v>4493</v>
      </c>
      <c r="B5993" s="37"/>
      <c r="C5993" s="38"/>
      <c r="D5993" s="37"/>
      <c r="E5993" s="38"/>
      <c r="F5993" s="10" t="s">
        <v>16</v>
      </c>
      <c r="G5993" s="18" t="s">
        <v>10</v>
      </c>
      <c r="H5993" s="26"/>
      <c r="I5993" s="26"/>
      <c r="J5993" s="26"/>
      <c r="K5993" s="26"/>
      <c r="L5993" s="26"/>
      <c r="M5993" s="26"/>
      <c r="N5993" s="26">
        <v>59531</v>
      </c>
      <c r="O5993" s="26"/>
      <c r="P5993" s="26"/>
      <c r="Q5993" s="26"/>
      <c r="R5993" s="26"/>
      <c r="S5993" s="26"/>
      <c r="T5993" s="26"/>
    </row>
    <row r="5994" spans="1:20" x14ac:dyDescent="0.25">
      <c r="A5994" s="2" t="s">
        <v>4493</v>
      </c>
      <c r="B5994" s="37"/>
      <c r="C5994" s="38"/>
      <c r="D5994" s="37"/>
      <c r="E5994" s="38"/>
      <c r="F5994" s="10" t="s">
        <v>77</v>
      </c>
      <c r="G5994" s="18" t="s">
        <v>10</v>
      </c>
      <c r="H5994" s="26"/>
      <c r="I5994" s="26"/>
      <c r="J5994" s="26"/>
      <c r="K5994" s="26"/>
      <c r="L5994" s="26"/>
      <c r="M5994" s="26"/>
      <c r="N5994" s="26">
        <v>606312</v>
      </c>
      <c r="O5994" s="26"/>
      <c r="P5994" s="26"/>
      <c r="Q5994" s="26"/>
      <c r="R5994" s="26"/>
      <c r="S5994" s="26"/>
      <c r="T5994" s="26"/>
    </row>
    <row r="5995" spans="1:20" x14ac:dyDescent="0.25">
      <c r="A5995" s="2" t="s">
        <v>4493</v>
      </c>
      <c r="B5995" s="37"/>
      <c r="C5995" s="38"/>
      <c r="D5995" s="37"/>
      <c r="E5995" s="38"/>
      <c r="F5995" s="10" t="s">
        <v>20</v>
      </c>
      <c r="G5995" s="18" t="s">
        <v>10</v>
      </c>
      <c r="H5995" s="26"/>
      <c r="I5995" s="26"/>
      <c r="J5995" s="26"/>
      <c r="K5995" s="26"/>
      <c r="L5995" s="26"/>
      <c r="M5995" s="26"/>
      <c r="N5995" s="26">
        <v>587383</v>
      </c>
      <c r="O5995" s="26"/>
      <c r="P5995" s="26"/>
      <c r="Q5995" s="26"/>
      <c r="R5995" s="26"/>
      <c r="S5995" s="26"/>
      <c r="T5995" s="26"/>
    </row>
    <row r="5996" spans="1:20" x14ac:dyDescent="0.25">
      <c r="A5996" s="2" t="s">
        <v>4493</v>
      </c>
      <c r="B5996" s="37"/>
      <c r="C5996" s="38"/>
      <c r="D5996" s="37"/>
      <c r="E5996" s="38"/>
      <c r="F5996" s="10" t="s">
        <v>22</v>
      </c>
      <c r="G5996" s="18" t="s">
        <v>10</v>
      </c>
      <c r="H5996" s="26"/>
      <c r="I5996" s="26"/>
      <c r="J5996" s="26"/>
      <c r="K5996" s="26"/>
      <c r="L5996" s="26"/>
      <c r="M5996" s="26"/>
      <c r="N5996" s="26">
        <v>1485401</v>
      </c>
      <c r="O5996" s="26"/>
      <c r="P5996" s="26"/>
      <c r="Q5996" s="26"/>
      <c r="R5996" s="26"/>
      <c r="S5996" s="26"/>
      <c r="T5996" s="26"/>
    </row>
    <row r="5997" spans="1:20" x14ac:dyDescent="0.25">
      <c r="A5997" s="2" t="s">
        <v>4493</v>
      </c>
      <c r="B5997" s="37"/>
      <c r="C5997" s="38"/>
      <c r="D5997" s="37"/>
      <c r="E5997" s="38"/>
      <c r="F5997" s="10" t="s">
        <v>451</v>
      </c>
      <c r="G5997" s="18" t="s">
        <v>10</v>
      </c>
      <c r="H5997" s="26"/>
      <c r="I5997" s="26"/>
      <c r="J5997" s="26"/>
      <c r="K5997" s="26"/>
      <c r="L5997" s="26"/>
      <c r="M5997" s="26"/>
      <c r="N5997" s="26">
        <v>140369</v>
      </c>
      <c r="O5997" s="26"/>
      <c r="P5997" s="26"/>
      <c r="Q5997" s="26"/>
      <c r="R5997" s="26"/>
      <c r="S5997" s="26"/>
      <c r="T5997" s="26"/>
    </row>
    <row r="5998" spans="1:20" x14ac:dyDescent="0.25">
      <c r="A5998" s="2" t="s">
        <v>4493</v>
      </c>
      <c r="B5998" s="37"/>
      <c r="C5998" s="36"/>
      <c r="D5998" s="34"/>
      <c r="E5998" s="36"/>
      <c r="F5998" s="10" t="s">
        <v>24</v>
      </c>
      <c r="G5998" s="18" t="s">
        <v>10</v>
      </c>
      <c r="H5998" s="26"/>
      <c r="I5998" s="26"/>
      <c r="J5998" s="26"/>
      <c r="K5998" s="26"/>
      <c r="L5998" s="26"/>
      <c r="M5998" s="26"/>
      <c r="N5998" s="26">
        <v>1766872</v>
      </c>
      <c r="O5998" s="26"/>
      <c r="P5998" s="26"/>
      <c r="Q5998" s="26"/>
      <c r="R5998" s="26"/>
      <c r="S5998" s="26"/>
      <c r="T5998" s="26"/>
    </row>
    <row r="5999" spans="1:20" x14ac:dyDescent="0.25">
      <c r="A5999" s="2" t="s">
        <v>4493</v>
      </c>
      <c r="B5999" s="34"/>
      <c r="C5999" s="18" t="s">
        <v>79</v>
      </c>
      <c r="D5999" s="10" t="s">
        <v>2186</v>
      </c>
      <c r="E5999" s="18" t="s">
        <v>2187</v>
      </c>
      <c r="F5999" s="10" t="s">
        <v>32</v>
      </c>
      <c r="G5999" s="18" t="s">
        <v>10</v>
      </c>
      <c r="H5999" s="26"/>
      <c r="I5999" s="26"/>
      <c r="J5999" s="26"/>
      <c r="K5999" s="26"/>
      <c r="L5999" s="26"/>
      <c r="M5999" s="26"/>
      <c r="N5999" s="26"/>
      <c r="O5999" s="26">
        <v>7876183</v>
      </c>
      <c r="P5999" s="26"/>
      <c r="Q5999" s="26"/>
      <c r="R5999" s="26"/>
      <c r="S5999" s="26"/>
      <c r="T5999" s="26"/>
    </row>
    <row r="6000" spans="1:20" x14ac:dyDescent="0.25">
      <c r="A6000" s="2" t="s">
        <v>4493</v>
      </c>
      <c r="B6000" s="10" t="s">
        <v>2346</v>
      </c>
      <c r="C6000" s="10"/>
      <c r="D6000" s="10"/>
      <c r="E6000" s="10"/>
      <c r="F6000" s="10"/>
      <c r="G6000" s="10"/>
      <c r="H6000" s="27"/>
      <c r="I6000" s="27"/>
      <c r="J6000" s="27"/>
      <c r="K6000" s="27"/>
      <c r="L6000" s="27"/>
      <c r="M6000" s="27"/>
      <c r="N6000" s="27">
        <f>SUM(N5987:N5999)</f>
        <v>7876183</v>
      </c>
      <c r="O6000" s="27">
        <f>SUM(O5987:O5999)</f>
        <v>7876183</v>
      </c>
      <c r="P6000" s="27"/>
      <c r="Q6000" s="27"/>
      <c r="R6000" s="27"/>
      <c r="S6000" s="27"/>
      <c r="T6000" s="27"/>
    </row>
    <row r="6001" spans="1:20" x14ac:dyDescent="0.25">
      <c r="A6001" s="2" t="s">
        <v>4493</v>
      </c>
      <c r="B6001" s="33">
        <v>9259994</v>
      </c>
      <c r="C6001" s="35" t="s">
        <v>59</v>
      </c>
      <c r="D6001" s="33" t="s">
        <v>1541</v>
      </c>
      <c r="E6001" s="35" t="s">
        <v>1542</v>
      </c>
      <c r="F6001" s="10" t="s">
        <v>44</v>
      </c>
      <c r="G6001" s="18" t="s">
        <v>10</v>
      </c>
      <c r="H6001" s="26"/>
      <c r="I6001" s="26"/>
      <c r="J6001" s="26"/>
      <c r="K6001" s="26"/>
      <c r="L6001" s="26"/>
      <c r="M6001" s="26"/>
      <c r="N6001" s="26">
        <v>665921</v>
      </c>
      <c r="O6001" s="26"/>
      <c r="P6001" s="26"/>
      <c r="Q6001" s="26"/>
      <c r="R6001" s="26"/>
      <c r="S6001" s="26"/>
      <c r="T6001" s="26"/>
    </row>
    <row r="6002" spans="1:20" x14ac:dyDescent="0.25">
      <c r="A6002" s="2" t="s">
        <v>4493</v>
      </c>
      <c r="B6002" s="37"/>
      <c r="C6002" s="38"/>
      <c r="D6002" s="37"/>
      <c r="E6002" s="38"/>
      <c r="F6002" s="10" t="s">
        <v>170</v>
      </c>
      <c r="G6002" s="18" t="s">
        <v>10</v>
      </c>
      <c r="H6002" s="26"/>
      <c r="I6002" s="26"/>
      <c r="J6002" s="26"/>
      <c r="K6002" s="26"/>
      <c r="L6002" s="26"/>
      <c r="M6002" s="26"/>
      <c r="N6002" s="26">
        <v>1565604</v>
      </c>
      <c r="O6002" s="26"/>
      <c r="P6002" s="26"/>
      <c r="Q6002" s="26"/>
      <c r="R6002" s="26"/>
      <c r="S6002" s="26"/>
      <c r="T6002" s="26"/>
    </row>
    <row r="6003" spans="1:20" x14ac:dyDescent="0.25">
      <c r="A6003" s="2" t="s">
        <v>4493</v>
      </c>
      <c r="B6003" s="37"/>
      <c r="C6003" s="38"/>
      <c r="D6003" s="37"/>
      <c r="E6003" s="38"/>
      <c r="F6003" s="10" t="s">
        <v>47</v>
      </c>
      <c r="G6003" s="18" t="s">
        <v>10</v>
      </c>
      <c r="H6003" s="26"/>
      <c r="I6003" s="26"/>
      <c r="J6003" s="26"/>
      <c r="K6003" s="26"/>
      <c r="L6003" s="26"/>
      <c r="M6003" s="26"/>
      <c r="N6003" s="26">
        <v>287076</v>
      </c>
      <c r="O6003" s="26"/>
      <c r="P6003" s="26"/>
      <c r="Q6003" s="26"/>
      <c r="R6003" s="26"/>
      <c r="S6003" s="26"/>
      <c r="T6003" s="26"/>
    </row>
    <row r="6004" spans="1:20" x14ac:dyDescent="0.25">
      <c r="A6004" s="2" t="s">
        <v>4493</v>
      </c>
      <c r="B6004" s="37"/>
      <c r="C6004" s="38"/>
      <c r="D6004" s="37"/>
      <c r="E6004" s="38"/>
      <c r="F6004" s="10" t="s">
        <v>53</v>
      </c>
      <c r="G6004" s="18" t="s">
        <v>10</v>
      </c>
      <c r="H6004" s="26"/>
      <c r="I6004" s="26"/>
      <c r="J6004" s="26"/>
      <c r="K6004" s="26"/>
      <c r="L6004" s="26"/>
      <c r="M6004" s="26"/>
      <c r="N6004" s="26">
        <v>636888</v>
      </c>
      <c r="O6004" s="26"/>
      <c r="P6004" s="26"/>
      <c r="Q6004" s="26"/>
      <c r="R6004" s="26"/>
      <c r="S6004" s="26"/>
      <c r="T6004" s="26"/>
    </row>
    <row r="6005" spans="1:20" x14ac:dyDescent="0.25">
      <c r="A6005" s="2" t="s">
        <v>4493</v>
      </c>
      <c r="B6005" s="37"/>
      <c r="C6005" s="38"/>
      <c r="D6005" s="37"/>
      <c r="E6005" s="38"/>
      <c r="F6005" s="10" t="s">
        <v>20</v>
      </c>
      <c r="G6005" s="18" t="s">
        <v>10</v>
      </c>
      <c r="H6005" s="26"/>
      <c r="I6005" s="26"/>
      <c r="J6005" s="26"/>
      <c r="K6005" s="26"/>
      <c r="L6005" s="26"/>
      <c r="M6005" s="26"/>
      <c r="N6005" s="26">
        <v>371683</v>
      </c>
      <c r="O6005" s="26"/>
      <c r="P6005" s="26"/>
      <c r="Q6005" s="26"/>
      <c r="R6005" s="26"/>
      <c r="S6005" s="26"/>
      <c r="T6005" s="26"/>
    </row>
    <row r="6006" spans="1:20" x14ac:dyDescent="0.25">
      <c r="A6006" s="2" t="s">
        <v>4493</v>
      </c>
      <c r="B6006" s="37"/>
      <c r="C6006" s="36"/>
      <c r="D6006" s="34"/>
      <c r="E6006" s="36"/>
      <c r="F6006" s="10" t="s">
        <v>24</v>
      </c>
      <c r="G6006" s="18" t="s">
        <v>10</v>
      </c>
      <c r="H6006" s="26"/>
      <c r="I6006" s="26"/>
      <c r="J6006" s="26"/>
      <c r="K6006" s="26"/>
      <c r="L6006" s="26"/>
      <c r="M6006" s="26"/>
      <c r="N6006" s="26">
        <v>1551907</v>
      </c>
      <c r="O6006" s="26"/>
      <c r="P6006" s="26"/>
      <c r="Q6006" s="26"/>
      <c r="R6006" s="26"/>
      <c r="S6006" s="26"/>
      <c r="T6006" s="26"/>
    </row>
    <row r="6007" spans="1:20" x14ac:dyDescent="0.25">
      <c r="A6007" s="2" t="s">
        <v>4493</v>
      </c>
      <c r="B6007" s="34"/>
      <c r="C6007" s="18" t="s">
        <v>361</v>
      </c>
      <c r="D6007" s="10" t="s">
        <v>2224</v>
      </c>
      <c r="E6007" s="18" t="s">
        <v>2225</v>
      </c>
      <c r="F6007" s="10" t="s">
        <v>138</v>
      </c>
      <c r="G6007" s="18" t="s">
        <v>10</v>
      </c>
      <c r="H6007" s="26"/>
      <c r="I6007" s="26"/>
      <c r="J6007" s="26"/>
      <c r="K6007" s="26"/>
      <c r="L6007" s="26"/>
      <c r="M6007" s="26"/>
      <c r="N6007" s="26"/>
      <c r="O6007" s="26">
        <v>5079079</v>
      </c>
      <c r="P6007" s="26"/>
      <c r="Q6007" s="26"/>
      <c r="R6007" s="26"/>
      <c r="S6007" s="26"/>
      <c r="T6007" s="26"/>
    </row>
    <row r="6008" spans="1:20" x14ac:dyDescent="0.25">
      <c r="A6008" s="2" t="s">
        <v>4493</v>
      </c>
      <c r="B6008" s="10" t="s">
        <v>2347</v>
      </c>
      <c r="C6008" s="10"/>
      <c r="D6008" s="10"/>
      <c r="E6008" s="10"/>
      <c r="F6008" s="10"/>
      <c r="G6008" s="10"/>
      <c r="H6008" s="27"/>
      <c r="I6008" s="27"/>
      <c r="J6008" s="27"/>
      <c r="K6008" s="27"/>
      <c r="L6008" s="27"/>
      <c r="M6008" s="27"/>
      <c r="N6008" s="27">
        <f>SUM(N6001:N6007)</f>
        <v>5079079</v>
      </c>
      <c r="O6008" s="27">
        <f>SUM(O6001:O6007)</f>
        <v>5079079</v>
      </c>
      <c r="P6008" s="27"/>
      <c r="Q6008" s="27"/>
      <c r="R6008" s="27"/>
      <c r="S6008" s="27"/>
      <c r="T6008" s="27"/>
    </row>
    <row r="6009" spans="1:20" x14ac:dyDescent="0.25">
      <c r="A6009" s="2" t="s">
        <v>4493</v>
      </c>
      <c r="B6009" s="33">
        <v>9259347</v>
      </c>
      <c r="C6009" s="35" t="s">
        <v>56</v>
      </c>
      <c r="D6009" s="33" t="s">
        <v>57</v>
      </c>
      <c r="E6009" s="35" t="s">
        <v>58</v>
      </c>
      <c r="F6009" s="10" t="s">
        <v>44</v>
      </c>
      <c r="G6009" s="18" t="s">
        <v>10</v>
      </c>
      <c r="H6009" s="26"/>
      <c r="I6009" s="26"/>
      <c r="J6009" s="26"/>
      <c r="K6009" s="26"/>
      <c r="L6009" s="26"/>
      <c r="M6009" s="26"/>
      <c r="N6009" s="26">
        <v>231780</v>
      </c>
      <c r="O6009" s="26"/>
      <c r="P6009" s="26"/>
      <c r="Q6009" s="26"/>
      <c r="R6009" s="26"/>
      <c r="S6009" s="26"/>
      <c r="T6009" s="26"/>
    </row>
    <row r="6010" spans="1:20" x14ac:dyDescent="0.25">
      <c r="A6010" s="2" t="s">
        <v>4493</v>
      </c>
      <c r="B6010" s="37"/>
      <c r="C6010" s="38"/>
      <c r="D6010" s="37"/>
      <c r="E6010" s="38"/>
      <c r="F6010" s="10" t="s">
        <v>37</v>
      </c>
      <c r="G6010" s="18" t="s">
        <v>10</v>
      </c>
      <c r="H6010" s="26"/>
      <c r="I6010" s="26"/>
      <c r="J6010" s="26"/>
      <c r="K6010" s="26"/>
      <c r="L6010" s="26"/>
      <c r="M6010" s="26"/>
      <c r="N6010" s="26">
        <v>952938</v>
      </c>
      <c r="O6010" s="26"/>
      <c r="P6010" s="26"/>
      <c r="Q6010" s="26"/>
      <c r="R6010" s="26"/>
      <c r="S6010" s="26"/>
      <c r="T6010" s="26"/>
    </row>
    <row r="6011" spans="1:20" x14ac:dyDescent="0.25">
      <c r="A6011" s="2" t="s">
        <v>4493</v>
      </c>
      <c r="B6011" s="37"/>
      <c r="C6011" s="36"/>
      <c r="D6011" s="34"/>
      <c r="E6011" s="36"/>
      <c r="F6011" s="10" t="s">
        <v>20</v>
      </c>
      <c r="G6011" s="18" t="s">
        <v>10</v>
      </c>
      <c r="H6011" s="26"/>
      <c r="I6011" s="26"/>
      <c r="J6011" s="26"/>
      <c r="K6011" s="26"/>
      <c r="L6011" s="26"/>
      <c r="M6011" s="26"/>
      <c r="N6011" s="26">
        <v>82312</v>
      </c>
      <c r="O6011" s="26"/>
      <c r="P6011" s="26"/>
      <c r="Q6011" s="26"/>
      <c r="R6011" s="26"/>
      <c r="S6011" s="26"/>
      <c r="T6011" s="26"/>
    </row>
    <row r="6012" spans="1:20" x14ac:dyDescent="0.25">
      <c r="A6012" s="2" t="s">
        <v>4493</v>
      </c>
      <c r="B6012" s="34"/>
      <c r="C6012" s="18" t="s">
        <v>361</v>
      </c>
      <c r="D6012" s="10" t="s">
        <v>2220</v>
      </c>
      <c r="E6012" s="18" t="s">
        <v>2221</v>
      </c>
      <c r="F6012" s="10" t="s">
        <v>138</v>
      </c>
      <c r="G6012" s="18" t="s">
        <v>10</v>
      </c>
      <c r="H6012" s="26"/>
      <c r="I6012" s="26"/>
      <c r="J6012" s="26"/>
      <c r="K6012" s="26"/>
      <c r="L6012" s="26"/>
      <c r="M6012" s="26"/>
      <c r="N6012" s="26"/>
      <c r="O6012" s="26">
        <v>1267030</v>
      </c>
      <c r="P6012" s="26"/>
      <c r="Q6012" s="26"/>
      <c r="R6012" s="26"/>
      <c r="S6012" s="26"/>
      <c r="T6012" s="26"/>
    </row>
    <row r="6013" spans="1:20" x14ac:dyDescent="0.25">
      <c r="A6013" s="2" t="s">
        <v>4493</v>
      </c>
      <c r="B6013" s="10" t="s">
        <v>2348</v>
      </c>
      <c r="C6013" s="10"/>
      <c r="D6013" s="10"/>
      <c r="E6013" s="10"/>
      <c r="F6013" s="10"/>
      <c r="G6013" s="10"/>
      <c r="H6013" s="27"/>
      <c r="I6013" s="27"/>
      <c r="J6013" s="27"/>
      <c r="K6013" s="27"/>
      <c r="L6013" s="27"/>
      <c r="M6013" s="27"/>
      <c r="N6013" s="27">
        <f>SUM(N6009:N6012)</f>
        <v>1267030</v>
      </c>
      <c r="O6013" s="27">
        <f>SUM(O6009:O6012)</f>
        <v>1267030</v>
      </c>
      <c r="P6013" s="27"/>
      <c r="Q6013" s="27"/>
      <c r="R6013" s="27"/>
      <c r="S6013" s="27"/>
      <c r="T6013" s="27"/>
    </row>
    <row r="6014" spans="1:20" x14ac:dyDescent="0.25">
      <c r="A6014" s="2" t="s">
        <v>4493</v>
      </c>
      <c r="B6014" s="33">
        <v>9161231</v>
      </c>
      <c r="C6014" s="35" t="s">
        <v>88</v>
      </c>
      <c r="D6014" s="33" t="s">
        <v>1975</v>
      </c>
      <c r="E6014" s="35" t="s">
        <v>1976</v>
      </c>
      <c r="F6014" s="10" t="s">
        <v>103</v>
      </c>
      <c r="G6014" s="18" t="s">
        <v>10</v>
      </c>
      <c r="H6014" s="26"/>
      <c r="I6014" s="26"/>
      <c r="J6014" s="26"/>
      <c r="K6014" s="26"/>
      <c r="L6014" s="26"/>
      <c r="M6014" s="26"/>
      <c r="N6014" s="26">
        <v>75000</v>
      </c>
      <c r="O6014" s="26"/>
      <c r="P6014" s="26"/>
      <c r="Q6014" s="26"/>
      <c r="R6014" s="26"/>
      <c r="S6014" s="26"/>
      <c r="T6014" s="26"/>
    </row>
    <row r="6015" spans="1:20" x14ac:dyDescent="0.25">
      <c r="A6015" s="2" t="s">
        <v>4493</v>
      </c>
      <c r="B6015" s="34"/>
      <c r="C6015" s="36"/>
      <c r="D6015" s="34"/>
      <c r="E6015" s="36"/>
      <c r="F6015" s="10" t="s">
        <v>53</v>
      </c>
      <c r="G6015" s="18" t="s">
        <v>10</v>
      </c>
      <c r="H6015" s="26"/>
      <c r="I6015" s="26"/>
      <c r="J6015" s="26"/>
      <c r="K6015" s="26"/>
      <c r="L6015" s="26"/>
      <c r="M6015" s="26"/>
      <c r="N6015" s="26"/>
      <c r="O6015" s="26">
        <v>75000</v>
      </c>
      <c r="P6015" s="26"/>
      <c r="Q6015" s="26"/>
      <c r="R6015" s="26"/>
      <c r="S6015" s="26"/>
      <c r="T6015" s="26"/>
    </row>
    <row r="6016" spans="1:20" x14ac:dyDescent="0.25">
      <c r="A6016" s="2" t="s">
        <v>4493</v>
      </c>
      <c r="B6016" s="10" t="s">
        <v>2349</v>
      </c>
      <c r="C6016" s="10"/>
      <c r="D6016" s="10"/>
      <c r="E6016" s="10"/>
      <c r="F6016" s="10"/>
      <c r="G6016" s="10"/>
      <c r="H6016" s="27"/>
      <c r="I6016" s="27"/>
      <c r="J6016" s="27"/>
      <c r="K6016" s="27"/>
      <c r="L6016" s="27"/>
      <c r="M6016" s="27"/>
      <c r="N6016" s="27">
        <f>+N6014</f>
        <v>75000</v>
      </c>
      <c r="O6016" s="27">
        <f>+O6015</f>
        <v>75000</v>
      </c>
      <c r="P6016" s="27"/>
      <c r="Q6016" s="27"/>
      <c r="R6016" s="27"/>
      <c r="S6016" s="27"/>
      <c r="T6016" s="27"/>
    </row>
    <row r="6017" spans="1:20" x14ac:dyDescent="0.25">
      <c r="A6017" s="2" t="s">
        <v>4493</v>
      </c>
      <c r="B6017" s="33">
        <v>9259318</v>
      </c>
      <c r="C6017" s="35" t="s">
        <v>122</v>
      </c>
      <c r="D6017" s="33" t="s">
        <v>1764</v>
      </c>
      <c r="E6017" s="35" t="s">
        <v>1765</v>
      </c>
      <c r="F6017" s="10" t="s">
        <v>170</v>
      </c>
      <c r="G6017" s="18" t="s">
        <v>10</v>
      </c>
      <c r="H6017" s="26"/>
      <c r="I6017" s="26"/>
      <c r="J6017" s="26"/>
      <c r="K6017" s="26"/>
      <c r="L6017" s="26"/>
      <c r="M6017" s="26"/>
      <c r="N6017" s="26">
        <v>145000</v>
      </c>
      <c r="O6017" s="26"/>
      <c r="P6017" s="26"/>
      <c r="Q6017" s="26"/>
      <c r="R6017" s="26"/>
      <c r="S6017" s="26"/>
      <c r="T6017" s="26"/>
    </row>
    <row r="6018" spans="1:20" x14ac:dyDescent="0.25">
      <c r="A6018" s="2" t="s">
        <v>4493</v>
      </c>
      <c r="B6018" s="37"/>
      <c r="C6018" s="38"/>
      <c r="D6018" s="37"/>
      <c r="E6018" s="38"/>
      <c r="F6018" s="10" t="s">
        <v>18</v>
      </c>
      <c r="G6018" s="18" t="s">
        <v>10</v>
      </c>
      <c r="H6018" s="26"/>
      <c r="I6018" s="26"/>
      <c r="J6018" s="26"/>
      <c r="K6018" s="26"/>
      <c r="L6018" s="26"/>
      <c r="M6018" s="26"/>
      <c r="N6018" s="26">
        <v>505000</v>
      </c>
      <c r="O6018" s="26"/>
      <c r="P6018" s="26"/>
      <c r="Q6018" s="26"/>
      <c r="R6018" s="26"/>
      <c r="S6018" s="26"/>
      <c r="T6018" s="26"/>
    </row>
    <row r="6019" spans="1:20" x14ac:dyDescent="0.25">
      <c r="A6019" s="2" t="s">
        <v>4493</v>
      </c>
      <c r="B6019" s="37"/>
      <c r="C6019" s="38"/>
      <c r="D6019" s="37"/>
      <c r="E6019" s="38"/>
      <c r="F6019" s="10" t="s">
        <v>20</v>
      </c>
      <c r="G6019" s="18" t="s">
        <v>10</v>
      </c>
      <c r="H6019" s="26"/>
      <c r="I6019" s="26"/>
      <c r="J6019" s="26"/>
      <c r="K6019" s="26"/>
      <c r="L6019" s="26"/>
      <c r="M6019" s="26"/>
      <c r="N6019" s="26">
        <v>704216</v>
      </c>
      <c r="O6019" s="26"/>
      <c r="P6019" s="26"/>
      <c r="Q6019" s="26"/>
      <c r="R6019" s="26"/>
      <c r="S6019" s="26"/>
      <c r="T6019" s="26"/>
    </row>
    <row r="6020" spans="1:20" x14ac:dyDescent="0.25">
      <c r="A6020" s="2" t="s">
        <v>4493</v>
      </c>
      <c r="B6020" s="37"/>
      <c r="C6020" s="36"/>
      <c r="D6020" s="34"/>
      <c r="E6020" s="36"/>
      <c r="F6020" s="10" t="s">
        <v>194</v>
      </c>
      <c r="G6020" s="18" t="s">
        <v>10</v>
      </c>
      <c r="H6020" s="26"/>
      <c r="I6020" s="26"/>
      <c r="J6020" s="26"/>
      <c r="K6020" s="26"/>
      <c r="L6020" s="26"/>
      <c r="M6020" s="26"/>
      <c r="N6020" s="26">
        <v>90000</v>
      </c>
      <c r="O6020" s="26"/>
      <c r="P6020" s="26"/>
      <c r="Q6020" s="26"/>
      <c r="R6020" s="26"/>
      <c r="S6020" s="26"/>
      <c r="T6020" s="26"/>
    </row>
    <row r="6021" spans="1:20" x14ac:dyDescent="0.25">
      <c r="A6021" s="2" t="s">
        <v>4493</v>
      </c>
      <c r="B6021" s="37"/>
      <c r="C6021" s="35" t="s">
        <v>177</v>
      </c>
      <c r="D6021" s="33" t="s">
        <v>178</v>
      </c>
      <c r="E6021" s="35" t="s">
        <v>179</v>
      </c>
      <c r="F6021" s="10" t="s">
        <v>16</v>
      </c>
      <c r="G6021" s="18" t="s">
        <v>10</v>
      </c>
      <c r="H6021" s="26"/>
      <c r="I6021" s="26"/>
      <c r="J6021" s="26"/>
      <c r="K6021" s="26"/>
      <c r="L6021" s="26"/>
      <c r="M6021" s="26"/>
      <c r="N6021" s="26">
        <v>124368</v>
      </c>
      <c r="O6021" s="26"/>
      <c r="P6021" s="26"/>
      <c r="Q6021" s="26"/>
      <c r="R6021" s="26"/>
      <c r="S6021" s="26"/>
      <c r="T6021" s="26"/>
    </row>
    <row r="6022" spans="1:20" x14ac:dyDescent="0.25">
      <c r="A6022" s="2" t="s">
        <v>4493</v>
      </c>
      <c r="B6022" s="37"/>
      <c r="C6022" s="38"/>
      <c r="D6022" s="37"/>
      <c r="E6022" s="38"/>
      <c r="F6022" s="10" t="s">
        <v>180</v>
      </c>
      <c r="G6022" s="18" t="s">
        <v>10</v>
      </c>
      <c r="H6022" s="26"/>
      <c r="I6022" s="26"/>
      <c r="J6022" s="26"/>
      <c r="K6022" s="26"/>
      <c r="L6022" s="26"/>
      <c r="M6022" s="26"/>
      <c r="N6022" s="26">
        <v>135000</v>
      </c>
      <c r="O6022" s="26"/>
      <c r="P6022" s="26"/>
      <c r="Q6022" s="26"/>
      <c r="R6022" s="26"/>
      <c r="S6022" s="26"/>
      <c r="T6022" s="26"/>
    </row>
    <row r="6023" spans="1:20" x14ac:dyDescent="0.25">
      <c r="A6023" s="2" t="s">
        <v>4493</v>
      </c>
      <c r="B6023" s="37"/>
      <c r="C6023" s="38"/>
      <c r="D6023" s="34"/>
      <c r="E6023" s="36"/>
      <c r="F6023" s="10" t="s">
        <v>181</v>
      </c>
      <c r="G6023" s="18" t="s">
        <v>10</v>
      </c>
      <c r="H6023" s="26"/>
      <c r="I6023" s="26"/>
      <c r="J6023" s="26"/>
      <c r="K6023" s="26"/>
      <c r="L6023" s="26"/>
      <c r="M6023" s="26"/>
      <c r="N6023" s="26">
        <v>389962</v>
      </c>
      <c r="O6023" s="26"/>
      <c r="P6023" s="26"/>
      <c r="Q6023" s="26"/>
      <c r="R6023" s="26"/>
      <c r="S6023" s="26"/>
      <c r="T6023" s="26"/>
    </row>
    <row r="6024" spans="1:20" x14ac:dyDescent="0.25">
      <c r="A6024" s="2" t="s">
        <v>4493</v>
      </c>
      <c r="B6024" s="37"/>
      <c r="C6024" s="38"/>
      <c r="D6024" s="33" t="s">
        <v>832</v>
      </c>
      <c r="E6024" s="35" t="s">
        <v>833</v>
      </c>
      <c r="F6024" s="10" t="s">
        <v>44</v>
      </c>
      <c r="G6024" s="18" t="s">
        <v>10</v>
      </c>
      <c r="H6024" s="26"/>
      <c r="I6024" s="26"/>
      <c r="J6024" s="26"/>
      <c r="K6024" s="26"/>
      <c r="L6024" s="26"/>
      <c r="M6024" s="26"/>
      <c r="N6024" s="26">
        <v>159636</v>
      </c>
      <c r="O6024" s="26"/>
      <c r="P6024" s="26"/>
      <c r="Q6024" s="26"/>
      <c r="R6024" s="26"/>
      <c r="S6024" s="26"/>
      <c r="T6024" s="26"/>
    </row>
    <row r="6025" spans="1:20" x14ac:dyDescent="0.25">
      <c r="A6025" s="2" t="s">
        <v>4493</v>
      </c>
      <c r="B6025" s="37"/>
      <c r="C6025" s="36"/>
      <c r="D6025" s="34"/>
      <c r="E6025" s="36"/>
      <c r="F6025" s="10" t="s">
        <v>417</v>
      </c>
      <c r="G6025" s="18" t="s">
        <v>10</v>
      </c>
      <c r="H6025" s="26"/>
      <c r="I6025" s="26"/>
      <c r="J6025" s="26"/>
      <c r="K6025" s="26"/>
      <c r="L6025" s="26"/>
      <c r="M6025" s="26"/>
      <c r="N6025" s="26">
        <v>55345</v>
      </c>
      <c r="O6025" s="26"/>
      <c r="P6025" s="26"/>
      <c r="Q6025" s="26"/>
      <c r="R6025" s="26"/>
      <c r="S6025" s="26"/>
      <c r="T6025" s="26"/>
    </row>
    <row r="6026" spans="1:20" x14ac:dyDescent="0.25">
      <c r="A6026" s="2" t="s">
        <v>4493</v>
      </c>
      <c r="B6026" s="34"/>
      <c r="C6026" s="18" t="s">
        <v>361</v>
      </c>
      <c r="D6026" s="10" t="s">
        <v>2247</v>
      </c>
      <c r="E6026" s="18" t="s">
        <v>2248</v>
      </c>
      <c r="F6026" s="10" t="s">
        <v>138</v>
      </c>
      <c r="G6026" s="18" t="s">
        <v>10</v>
      </c>
      <c r="H6026" s="26"/>
      <c r="I6026" s="26"/>
      <c r="J6026" s="26"/>
      <c r="K6026" s="26"/>
      <c r="L6026" s="26"/>
      <c r="M6026" s="26"/>
      <c r="N6026" s="26"/>
      <c r="O6026" s="26">
        <v>2308527</v>
      </c>
      <c r="P6026" s="26"/>
      <c r="Q6026" s="26"/>
      <c r="R6026" s="26"/>
      <c r="S6026" s="26"/>
      <c r="T6026" s="26"/>
    </row>
    <row r="6027" spans="1:20" x14ac:dyDescent="0.25">
      <c r="A6027" s="2" t="s">
        <v>4493</v>
      </c>
      <c r="B6027" s="10" t="s">
        <v>2350</v>
      </c>
      <c r="C6027" s="10"/>
      <c r="D6027" s="10"/>
      <c r="E6027" s="10"/>
      <c r="F6027" s="10"/>
      <c r="G6027" s="10"/>
      <c r="H6027" s="27"/>
      <c r="I6027" s="27"/>
      <c r="J6027" s="27"/>
      <c r="K6027" s="27"/>
      <c r="L6027" s="27"/>
      <c r="M6027" s="27"/>
      <c r="N6027" s="27">
        <f>SUM(N6017:N6026)</f>
        <v>2308527</v>
      </c>
      <c r="O6027" s="27">
        <f>SUM(O6017:O6026)</f>
        <v>2308527</v>
      </c>
      <c r="P6027" s="27"/>
      <c r="Q6027" s="27"/>
      <c r="R6027" s="27"/>
      <c r="S6027" s="27"/>
      <c r="T6027" s="27"/>
    </row>
    <row r="6028" spans="1:20" x14ac:dyDescent="0.25">
      <c r="A6028" s="2" t="s">
        <v>4493</v>
      </c>
      <c r="B6028" s="33">
        <v>9260035</v>
      </c>
      <c r="C6028" s="35" t="s">
        <v>88</v>
      </c>
      <c r="D6028" s="33" t="s">
        <v>868</v>
      </c>
      <c r="E6028" s="35" t="s">
        <v>869</v>
      </c>
      <c r="F6028" s="10" t="s">
        <v>18</v>
      </c>
      <c r="G6028" s="18" t="s">
        <v>10</v>
      </c>
      <c r="H6028" s="26"/>
      <c r="I6028" s="26"/>
      <c r="J6028" s="26"/>
      <c r="K6028" s="26"/>
      <c r="L6028" s="26"/>
      <c r="M6028" s="26"/>
      <c r="N6028" s="26">
        <v>65935</v>
      </c>
      <c r="O6028" s="26"/>
      <c r="P6028" s="26"/>
      <c r="Q6028" s="26"/>
      <c r="R6028" s="26"/>
      <c r="S6028" s="26"/>
      <c r="T6028" s="26"/>
    </row>
    <row r="6029" spans="1:20" x14ac:dyDescent="0.25">
      <c r="A6029" s="2" t="s">
        <v>4493</v>
      </c>
      <c r="B6029" s="37"/>
      <c r="C6029" s="38"/>
      <c r="D6029" s="37"/>
      <c r="E6029" s="38"/>
      <c r="F6029" s="10" t="s">
        <v>130</v>
      </c>
      <c r="G6029" s="18" t="s">
        <v>10</v>
      </c>
      <c r="H6029" s="26"/>
      <c r="I6029" s="26"/>
      <c r="J6029" s="26"/>
      <c r="K6029" s="26"/>
      <c r="L6029" s="26"/>
      <c r="M6029" s="26"/>
      <c r="N6029" s="26">
        <v>2001198</v>
      </c>
      <c r="O6029" s="26"/>
      <c r="P6029" s="26"/>
      <c r="Q6029" s="26"/>
      <c r="R6029" s="26"/>
      <c r="S6029" s="26"/>
      <c r="T6029" s="26"/>
    </row>
    <row r="6030" spans="1:20" x14ac:dyDescent="0.25">
      <c r="A6030" s="2" t="s">
        <v>4493</v>
      </c>
      <c r="B6030" s="37"/>
      <c r="C6030" s="38"/>
      <c r="D6030" s="37"/>
      <c r="E6030" s="38"/>
      <c r="F6030" s="10" t="s">
        <v>24</v>
      </c>
      <c r="G6030" s="18" t="s">
        <v>10</v>
      </c>
      <c r="H6030" s="26"/>
      <c r="I6030" s="26"/>
      <c r="J6030" s="26"/>
      <c r="K6030" s="26"/>
      <c r="L6030" s="26"/>
      <c r="M6030" s="26"/>
      <c r="N6030" s="26">
        <v>315000</v>
      </c>
      <c r="O6030" s="26"/>
      <c r="P6030" s="26"/>
      <c r="Q6030" s="26"/>
      <c r="R6030" s="26"/>
      <c r="S6030" s="26"/>
      <c r="T6030" s="26"/>
    </row>
    <row r="6031" spans="1:20" x14ac:dyDescent="0.25">
      <c r="A6031" s="2" t="s">
        <v>4493</v>
      </c>
      <c r="B6031" s="37"/>
      <c r="C6031" s="36"/>
      <c r="D6031" s="34"/>
      <c r="E6031" s="36"/>
      <c r="F6031" s="10" t="s">
        <v>615</v>
      </c>
      <c r="G6031" s="18" t="s">
        <v>10</v>
      </c>
      <c r="H6031" s="26"/>
      <c r="I6031" s="26"/>
      <c r="J6031" s="26"/>
      <c r="K6031" s="26"/>
      <c r="L6031" s="26"/>
      <c r="M6031" s="26"/>
      <c r="N6031" s="26">
        <v>2670000</v>
      </c>
      <c r="O6031" s="26"/>
      <c r="P6031" s="26"/>
      <c r="Q6031" s="26"/>
      <c r="R6031" s="26"/>
      <c r="S6031" s="26"/>
      <c r="T6031" s="26"/>
    </row>
    <row r="6032" spans="1:20" x14ac:dyDescent="0.25">
      <c r="A6032" s="2" t="s">
        <v>4493</v>
      </c>
      <c r="B6032" s="34"/>
      <c r="C6032" s="18" t="s">
        <v>361</v>
      </c>
      <c r="D6032" s="10" t="s">
        <v>2247</v>
      </c>
      <c r="E6032" s="18" t="s">
        <v>2248</v>
      </c>
      <c r="F6032" s="10" t="s">
        <v>138</v>
      </c>
      <c r="G6032" s="18" t="s">
        <v>10</v>
      </c>
      <c r="H6032" s="26"/>
      <c r="I6032" s="26"/>
      <c r="J6032" s="26"/>
      <c r="K6032" s="26"/>
      <c r="L6032" s="26"/>
      <c r="M6032" s="26"/>
      <c r="N6032" s="26"/>
      <c r="O6032" s="26">
        <v>5052133</v>
      </c>
      <c r="P6032" s="26"/>
      <c r="Q6032" s="26"/>
      <c r="R6032" s="26"/>
      <c r="S6032" s="26"/>
      <c r="T6032" s="26"/>
    </row>
    <row r="6033" spans="1:20" x14ac:dyDescent="0.25">
      <c r="A6033" s="2" t="s">
        <v>4493</v>
      </c>
      <c r="B6033" s="10" t="s">
        <v>2351</v>
      </c>
      <c r="C6033" s="10"/>
      <c r="D6033" s="10"/>
      <c r="E6033" s="10"/>
      <c r="F6033" s="10"/>
      <c r="G6033" s="10"/>
      <c r="H6033" s="27"/>
      <c r="I6033" s="27"/>
      <c r="J6033" s="27"/>
      <c r="K6033" s="27"/>
      <c r="L6033" s="27"/>
      <c r="M6033" s="27"/>
      <c r="N6033" s="27">
        <f>SUM(N6028:N6032)</f>
        <v>5052133</v>
      </c>
      <c r="O6033" s="27">
        <f>SUM(O6028:O6032)</f>
        <v>5052133</v>
      </c>
      <c r="P6033" s="27"/>
      <c r="Q6033" s="27"/>
      <c r="R6033" s="27"/>
      <c r="S6033" s="27"/>
      <c r="T6033" s="27"/>
    </row>
    <row r="6034" spans="1:20" x14ac:dyDescent="0.25">
      <c r="A6034" s="2" t="s">
        <v>4493</v>
      </c>
      <c r="B6034" s="33">
        <v>9261066</v>
      </c>
      <c r="C6034" s="35" t="s">
        <v>88</v>
      </c>
      <c r="D6034" s="33" t="s">
        <v>1296</v>
      </c>
      <c r="E6034" s="35" t="s">
        <v>1297</v>
      </c>
      <c r="F6034" s="10" t="s">
        <v>13</v>
      </c>
      <c r="G6034" s="18" t="s">
        <v>10</v>
      </c>
      <c r="H6034" s="26"/>
      <c r="I6034" s="26"/>
      <c r="J6034" s="26"/>
      <c r="K6034" s="26"/>
      <c r="L6034" s="26"/>
      <c r="M6034" s="26"/>
      <c r="N6034" s="26">
        <v>114403</v>
      </c>
      <c r="O6034" s="26"/>
      <c r="P6034" s="26"/>
      <c r="Q6034" s="26"/>
      <c r="R6034" s="26"/>
      <c r="S6034" s="26"/>
      <c r="T6034" s="26"/>
    </row>
    <row r="6035" spans="1:20" x14ac:dyDescent="0.25">
      <c r="A6035" s="2" t="s">
        <v>4493</v>
      </c>
      <c r="B6035" s="37"/>
      <c r="C6035" s="38"/>
      <c r="D6035" s="37"/>
      <c r="E6035" s="38"/>
      <c r="F6035" s="10" t="s">
        <v>22</v>
      </c>
      <c r="G6035" s="18" t="s">
        <v>10</v>
      </c>
      <c r="H6035" s="26"/>
      <c r="I6035" s="26"/>
      <c r="J6035" s="26"/>
      <c r="K6035" s="26"/>
      <c r="L6035" s="26"/>
      <c r="M6035" s="26"/>
      <c r="N6035" s="26">
        <v>272175</v>
      </c>
      <c r="O6035" s="26"/>
      <c r="P6035" s="26"/>
      <c r="Q6035" s="26"/>
      <c r="R6035" s="26"/>
      <c r="S6035" s="26"/>
      <c r="T6035" s="26"/>
    </row>
    <row r="6036" spans="1:20" x14ac:dyDescent="0.25">
      <c r="A6036" s="2" t="s">
        <v>4493</v>
      </c>
      <c r="B6036" s="37"/>
      <c r="C6036" s="38"/>
      <c r="D6036" s="37"/>
      <c r="E6036" s="38"/>
      <c r="F6036" s="10" t="s">
        <v>23</v>
      </c>
      <c r="G6036" s="18" t="s">
        <v>10</v>
      </c>
      <c r="H6036" s="26"/>
      <c r="I6036" s="26"/>
      <c r="J6036" s="26"/>
      <c r="K6036" s="26"/>
      <c r="L6036" s="26"/>
      <c r="M6036" s="26"/>
      <c r="N6036" s="26">
        <v>63198</v>
      </c>
      <c r="O6036" s="26"/>
      <c r="P6036" s="26"/>
      <c r="Q6036" s="26"/>
      <c r="R6036" s="26"/>
      <c r="S6036" s="26"/>
      <c r="T6036" s="26"/>
    </row>
    <row r="6037" spans="1:20" x14ac:dyDescent="0.25">
      <c r="A6037" s="2" t="s">
        <v>4493</v>
      </c>
      <c r="B6037" s="37"/>
      <c r="C6037" s="36"/>
      <c r="D6037" s="34"/>
      <c r="E6037" s="36"/>
      <c r="F6037" s="10" t="s">
        <v>515</v>
      </c>
      <c r="G6037" s="18" t="s">
        <v>10</v>
      </c>
      <c r="H6037" s="26"/>
      <c r="I6037" s="26"/>
      <c r="J6037" s="26"/>
      <c r="K6037" s="26"/>
      <c r="L6037" s="26"/>
      <c r="M6037" s="26"/>
      <c r="N6037" s="26">
        <v>2204000</v>
      </c>
      <c r="O6037" s="26"/>
      <c r="P6037" s="26"/>
      <c r="Q6037" s="26"/>
      <c r="R6037" s="26"/>
      <c r="S6037" s="26"/>
      <c r="T6037" s="26"/>
    </row>
    <row r="6038" spans="1:20" x14ac:dyDescent="0.25">
      <c r="A6038" s="2" t="s">
        <v>4493</v>
      </c>
      <c r="B6038" s="34"/>
      <c r="C6038" s="18" t="s">
        <v>361</v>
      </c>
      <c r="D6038" s="10" t="s">
        <v>2247</v>
      </c>
      <c r="E6038" s="18" t="s">
        <v>2248</v>
      </c>
      <c r="F6038" s="10" t="s">
        <v>138</v>
      </c>
      <c r="G6038" s="18" t="s">
        <v>10</v>
      </c>
      <c r="H6038" s="26"/>
      <c r="I6038" s="26"/>
      <c r="J6038" s="26"/>
      <c r="K6038" s="26"/>
      <c r="L6038" s="26"/>
      <c r="M6038" s="26"/>
      <c r="N6038" s="26"/>
      <c r="O6038" s="26">
        <v>2653776</v>
      </c>
      <c r="P6038" s="26"/>
      <c r="Q6038" s="26"/>
      <c r="R6038" s="26"/>
      <c r="S6038" s="26"/>
      <c r="T6038" s="26"/>
    </row>
    <row r="6039" spans="1:20" x14ac:dyDescent="0.25">
      <c r="A6039" s="2" t="s">
        <v>4493</v>
      </c>
      <c r="B6039" s="10" t="s">
        <v>2352</v>
      </c>
      <c r="C6039" s="10"/>
      <c r="D6039" s="10"/>
      <c r="E6039" s="10"/>
      <c r="F6039" s="10"/>
      <c r="G6039" s="10"/>
      <c r="H6039" s="27"/>
      <c r="I6039" s="27"/>
      <c r="J6039" s="27"/>
      <c r="K6039" s="27"/>
      <c r="L6039" s="27"/>
      <c r="M6039" s="27"/>
      <c r="N6039" s="27">
        <f>SUM(N6034:N6038)</f>
        <v>2653776</v>
      </c>
      <c r="O6039" s="27">
        <f>SUM(O6034:O6038)</f>
        <v>2653776</v>
      </c>
      <c r="P6039" s="27"/>
      <c r="Q6039" s="27"/>
      <c r="R6039" s="27"/>
      <c r="S6039" s="27"/>
      <c r="T6039" s="27"/>
    </row>
    <row r="6040" spans="1:20" x14ac:dyDescent="0.25">
      <c r="A6040" s="2" t="s">
        <v>4493</v>
      </c>
      <c r="B6040" s="33">
        <v>9186995</v>
      </c>
      <c r="C6040" s="35" t="s">
        <v>162</v>
      </c>
      <c r="D6040" s="33" t="s">
        <v>2353</v>
      </c>
      <c r="E6040" s="35" t="s">
        <v>2354</v>
      </c>
      <c r="F6040" s="10" t="s">
        <v>14</v>
      </c>
      <c r="G6040" s="18" t="s">
        <v>10</v>
      </c>
      <c r="H6040" s="26"/>
      <c r="I6040" s="26"/>
      <c r="J6040" s="26"/>
      <c r="K6040" s="26"/>
      <c r="L6040" s="26"/>
      <c r="M6040" s="26"/>
      <c r="N6040" s="26"/>
      <c r="O6040" s="26">
        <v>62000</v>
      </c>
      <c r="P6040" s="26"/>
      <c r="Q6040" s="26"/>
      <c r="R6040" s="26"/>
      <c r="S6040" s="26"/>
      <c r="T6040" s="26"/>
    </row>
    <row r="6041" spans="1:20" x14ac:dyDescent="0.25">
      <c r="A6041" s="2" t="s">
        <v>4493</v>
      </c>
      <c r="B6041" s="37"/>
      <c r="C6041" s="38"/>
      <c r="D6041" s="37"/>
      <c r="E6041" s="38"/>
      <c r="F6041" s="10" t="s">
        <v>129</v>
      </c>
      <c r="G6041" s="18" t="s">
        <v>10</v>
      </c>
      <c r="H6041" s="26"/>
      <c r="I6041" s="26"/>
      <c r="J6041" s="26"/>
      <c r="K6041" s="26"/>
      <c r="L6041" s="26"/>
      <c r="M6041" s="26"/>
      <c r="N6041" s="26"/>
      <c r="O6041" s="26">
        <v>797251</v>
      </c>
      <c r="P6041" s="26"/>
      <c r="Q6041" s="26"/>
      <c r="R6041" s="26"/>
      <c r="S6041" s="26"/>
      <c r="T6041" s="26"/>
    </row>
    <row r="6042" spans="1:20" x14ac:dyDescent="0.25">
      <c r="A6042" s="2" t="s">
        <v>4493</v>
      </c>
      <c r="B6042" s="37"/>
      <c r="C6042" s="38"/>
      <c r="D6042" s="37"/>
      <c r="E6042" s="38"/>
      <c r="F6042" s="10" t="s">
        <v>17</v>
      </c>
      <c r="G6042" s="18" t="s">
        <v>10</v>
      </c>
      <c r="H6042" s="26"/>
      <c r="I6042" s="26"/>
      <c r="J6042" s="26"/>
      <c r="K6042" s="26"/>
      <c r="L6042" s="26"/>
      <c r="M6042" s="26"/>
      <c r="N6042" s="26"/>
      <c r="O6042" s="26">
        <v>713397</v>
      </c>
      <c r="P6042" s="26"/>
      <c r="Q6042" s="26"/>
      <c r="R6042" s="26"/>
      <c r="S6042" s="26"/>
      <c r="T6042" s="26"/>
    </row>
    <row r="6043" spans="1:20" x14ac:dyDescent="0.25">
      <c r="A6043" s="2" t="s">
        <v>4493</v>
      </c>
      <c r="B6043" s="37"/>
      <c r="C6043" s="38"/>
      <c r="D6043" s="37"/>
      <c r="E6043" s="38"/>
      <c r="F6043" s="10" t="s">
        <v>96</v>
      </c>
      <c r="G6043" s="18" t="s">
        <v>10</v>
      </c>
      <c r="H6043" s="26"/>
      <c r="I6043" s="26"/>
      <c r="J6043" s="26"/>
      <c r="K6043" s="26"/>
      <c r="L6043" s="26"/>
      <c r="M6043" s="26"/>
      <c r="N6043" s="26"/>
      <c r="O6043" s="26">
        <v>1845017</v>
      </c>
      <c r="P6043" s="26"/>
      <c r="Q6043" s="26"/>
      <c r="R6043" s="26"/>
      <c r="S6043" s="26"/>
      <c r="T6043" s="26"/>
    </row>
    <row r="6044" spans="1:20" x14ac:dyDescent="0.25">
      <c r="A6044" s="2" t="s">
        <v>4493</v>
      </c>
      <c r="B6044" s="34"/>
      <c r="C6044" s="36"/>
      <c r="D6044" s="34"/>
      <c r="E6044" s="36"/>
      <c r="F6044" s="10" t="s">
        <v>24</v>
      </c>
      <c r="G6044" s="18" t="s">
        <v>10</v>
      </c>
      <c r="H6044" s="26"/>
      <c r="I6044" s="26"/>
      <c r="J6044" s="26"/>
      <c r="K6044" s="26"/>
      <c r="L6044" s="26"/>
      <c r="M6044" s="26"/>
      <c r="N6044" s="26">
        <v>3417665</v>
      </c>
      <c r="O6044" s="26"/>
      <c r="P6044" s="26"/>
      <c r="Q6044" s="26"/>
      <c r="R6044" s="26"/>
      <c r="S6044" s="26"/>
      <c r="T6044" s="26"/>
    </row>
    <row r="6045" spans="1:20" x14ac:dyDescent="0.25">
      <c r="A6045" s="2" t="s">
        <v>4493</v>
      </c>
      <c r="B6045" s="10" t="s">
        <v>2355</v>
      </c>
      <c r="C6045" s="10"/>
      <c r="D6045" s="10"/>
      <c r="E6045" s="10"/>
      <c r="F6045" s="10"/>
      <c r="G6045" s="10"/>
      <c r="H6045" s="27"/>
      <c r="I6045" s="27"/>
      <c r="J6045" s="27"/>
      <c r="K6045" s="27"/>
      <c r="L6045" s="27"/>
      <c r="M6045" s="27"/>
      <c r="N6045" s="27">
        <f>SUM(N6040:N6044)</f>
        <v>3417665</v>
      </c>
      <c r="O6045" s="27">
        <f>SUM(O6040:O6044)</f>
        <v>3417665</v>
      </c>
      <c r="P6045" s="27"/>
      <c r="Q6045" s="27"/>
      <c r="R6045" s="27"/>
      <c r="S6045" s="27"/>
      <c r="T6045" s="27"/>
    </row>
    <row r="6046" spans="1:20" x14ac:dyDescent="0.25">
      <c r="A6046" s="2" t="s">
        <v>4493</v>
      </c>
      <c r="B6046" s="33">
        <v>9131062</v>
      </c>
      <c r="C6046" s="35" t="s">
        <v>162</v>
      </c>
      <c r="D6046" s="33" t="s">
        <v>2353</v>
      </c>
      <c r="E6046" s="35" t="s">
        <v>2354</v>
      </c>
      <c r="F6046" s="10" t="s">
        <v>37</v>
      </c>
      <c r="G6046" s="18" t="s">
        <v>10</v>
      </c>
      <c r="H6046" s="26"/>
      <c r="I6046" s="26"/>
      <c r="J6046" s="26"/>
      <c r="K6046" s="26"/>
      <c r="L6046" s="26"/>
      <c r="M6046" s="26"/>
      <c r="N6046" s="26">
        <v>3000000</v>
      </c>
      <c r="O6046" s="26"/>
      <c r="P6046" s="26"/>
      <c r="Q6046" s="26"/>
      <c r="R6046" s="26"/>
      <c r="S6046" s="26"/>
      <c r="T6046" s="26"/>
    </row>
    <row r="6047" spans="1:20" x14ac:dyDescent="0.25">
      <c r="A6047" s="2" t="s">
        <v>4493</v>
      </c>
      <c r="B6047" s="37"/>
      <c r="C6047" s="38"/>
      <c r="D6047" s="37"/>
      <c r="E6047" s="38"/>
      <c r="F6047" s="10" t="s">
        <v>53</v>
      </c>
      <c r="G6047" s="18" t="s">
        <v>10</v>
      </c>
      <c r="H6047" s="26"/>
      <c r="I6047" s="26"/>
      <c r="J6047" s="26"/>
      <c r="K6047" s="26"/>
      <c r="L6047" s="26"/>
      <c r="M6047" s="26"/>
      <c r="N6047" s="26"/>
      <c r="O6047" s="26">
        <v>1000000</v>
      </c>
      <c r="P6047" s="26"/>
      <c r="Q6047" s="26"/>
      <c r="R6047" s="26"/>
      <c r="S6047" s="26"/>
      <c r="T6047" s="26"/>
    </row>
    <row r="6048" spans="1:20" x14ac:dyDescent="0.25">
      <c r="A6048" s="2" t="s">
        <v>4493</v>
      </c>
      <c r="B6048" s="37"/>
      <c r="C6048" s="38"/>
      <c r="D6048" s="37"/>
      <c r="E6048" s="38"/>
      <c r="F6048" s="10" t="s">
        <v>20</v>
      </c>
      <c r="G6048" s="18" t="s">
        <v>10</v>
      </c>
      <c r="H6048" s="26"/>
      <c r="I6048" s="26"/>
      <c r="J6048" s="26"/>
      <c r="K6048" s="26"/>
      <c r="L6048" s="26"/>
      <c r="M6048" s="26"/>
      <c r="N6048" s="26"/>
      <c r="O6048" s="26">
        <v>6000000</v>
      </c>
      <c r="P6048" s="26"/>
      <c r="Q6048" s="26"/>
      <c r="R6048" s="26"/>
      <c r="S6048" s="26"/>
      <c r="T6048" s="26"/>
    </row>
    <row r="6049" spans="1:20" x14ac:dyDescent="0.25">
      <c r="A6049" s="2" t="s">
        <v>4493</v>
      </c>
      <c r="B6049" s="34"/>
      <c r="C6049" s="36"/>
      <c r="D6049" s="34"/>
      <c r="E6049" s="36"/>
      <c r="F6049" s="10" t="s">
        <v>230</v>
      </c>
      <c r="G6049" s="18" t="s">
        <v>10</v>
      </c>
      <c r="H6049" s="26"/>
      <c r="I6049" s="26"/>
      <c r="J6049" s="26"/>
      <c r="K6049" s="26"/>
      <c r="L6049" s="26"/>
      <c r="M6049" s="26"/>
      <c r="N6049" s="26">
        <v>4000000</v>
      </c>
      <c r="O6049" s="26"/>
      <c r="P6049" s="26"/>
      <c r="Q6049" s="26"/>
      <c r="R6049" s="26"/>
      <c r="S6049" s="26"/>
      <c r="T6049" s="26"/>
    </row>
    <row r="6050" spans="1:20" x14ac:dyDescent="0.25">
      <c r="A6050" s="2" t="s">
        <v>4493</v>
      </c>
      <c r="B6050" s="10" t="s">
        <v>2356</v>
      </c>
      <c r="C6050" s="10"/>
      <c r="D6050" s="10"/>
      <c r="E6050" s="10"/>
      <c r="F6050" s="10"/>
      <c r="G6050" s="10"/>
      <c r="H6050" s="27"/>
      <c r="I6050" s="27"/>
      <c r="J6050" s="27"/>
      <c r="K6050" s="27"/>
      <c r="L6050" s="27"/>
      <c r="M6050" s="27"/>
      <c r="N6050" s="27">
        <f>SUM(N6046:N6049)</f>
        <v>7000000</v>
      </c>
      <c r="O6050" s="27">
        <f>SUM(O6046:O6049)</f>
        <v>7000000</v>
      </c>
      <c r="P6050" s="27"/>
      <c r="Q6050" s="27"/>
      <c r="R6050" s="27"/>
      <c r="S6050" s="27"/>
      <c r="T6050" s="27"/>
    </row>
    <row r="6051" spans="1:20" x14ac:dyDescent="0.25">
      <c r="A6051" s="2" t="s">
        <v>4493</v>
      </c>
      <c r="B6051" s="33">
        <v>9259247</v>
      </c>
      <c r="C6051" s="35" t="s">
        <v>41</v>
      </c>
      <c r="D6051" s="10" t="s">
        <v>754</v>
      </c>
      <c r="E6051" s="18" t="s">
        <v>755</v>
      </c>
      <c r="F6051" s="10" t="s">
        <v>24</v>
      </c>
      <c r="G6051" s="18" t="s">
        <v>10</v>
      </c>
      <c r="H6051" s="26"/>
      <c r="I6051" s="26"/>
      <c r="J6051" s="26"/>
      <c r="K6051" s="26"/>
      <c r="L6051" s="26"/>
      <c r="M6051" s="26"/>
      <c r="N6051" s="26">
        <v>1034057</v>
      </c>
      <c r="O6051" s="26"/>
      <c r="P6051" s="26"/>
      <c r="Q6051" s="26"/>
      <c r="R6051" s="26"/>
      <c r="S6051" s="26"/>
      <c r="T6051" s="26"/>
    </row>
    <row r="6052" spans="1:20" x14ac:dyDescent="0.25">
      <c r="A6052" s="2" t="s">
        <v>4493</v>
      </c>
      <c r="B6052" s="37"/>
      <c r="C6052" s="38"/>
      <c r="D6052" s="33" t="s">
        <v>1440</v>
      </c>
      <c r="E6052" s="35" t="s">
        <v>1441</v>
      </c>
      <c r="F6052" s="10" t="s">
        <v>18</v>
      </c>
      <c r="G6052" s="18" t="s">
        <v>10</v>
      </c>
      <c r="H6052" s="26"/>
      <c r="I6052" s="26"/>
      <c r="J6052" s="26"/>
      <c r="K6052" s="26"/>
      <c r="L6052" s="26"/>
      <c r="M6052" s="26"/>
      <c r="N6052" s="26">
        <v>190453</v>
      </c>
      <c r="O6052" s="26"/>
      <c r="P6052" s="26"/>
      <c r="Q6052" s="26"/>
      <c r="R6052" s="26"/>
      <c r="S6052" s="26"/>
      <c r="T6052" s="26"/>
    </row>
    <row r="6053" spans="1:20" x14ac:dyDescent="0.25">
      <c r="A6053" s="2" t="s">
        <v>4493</v>
      </c>
      <c r="B6053" s="37"/>
      <c r="C6053" s="38"/>
      <c r="D6053" s="34"/>
      <c r="E6053" s="36"/>
      <c r="F6053" s="10" t="s">
        <v>20</v>
      </c>
      <c r="G6053" s="18" t="s">
        <v>10</v>
      </c>
      <c r="H6053" s="26"/>
      <c r="I6053" s="26"/>
      <c r="J6053" s="26"/>
      <c r="K6053" s="26"/>
      <c r="L6053" s="26"/>
      <c r="M6053" s="26"/>
      <c r="N6053" s="26">
        <v>97500</v>
      </c>
      <c r="O6053" s="26"/>
      <c r="P6053" s="26"/>
      <c r="Q6053" s="26"/>
      <c r="R6053" s="26"/>
      <c r="S6053" s="26"/>
      <c r="T6053" s="26"/>
    </row>
    <row r="6054" spans="1:20" x14ac:dyDescent="0.25">
      <c r="A6054" s="2" t="s">
        <v>4493</v>
      </c>
      <c r="B6054" s="37"/>
      <c r="C6054" s="38"/>
      <c r="D6054" s="33" t="s">
        <v>2041</v>
      </c>
      <c r="E6054" s="35" t="s">
        <v>2042</v>
      </c>
      <c r="F6054" s="10" t="s">
        <v>53</v>
      </c>
      <c r="G6054" s="18" t="s">
        <v>10</v>
      </c>
      <c r="H6054" s="26"/>
      <c r="I6054" s="26"/>
      <c r="J6054" s="26"/>
      <c r="K6054" s="26"/>
      <c r="L6054" s="26"/>
      <c r="M6054" s="26"/>
      <c r="N6054" s="26">
        <v>58503</v>
      </c>
      <c r="O6054" s="26"/>
      <c r="P6054" s="26"/>
      <c r="Q6054" s="26"/>
      <c r="R6054" s="26"/>
      <c r="S6054" s="26"/>
      <c r="T6054" s="26"/>
    </row>
    <row r="6055" spans="1:20" x14ac:dyDescent="0.25">
      <c r="A6055" s="2" t="s">
        <v>4493</v>
      </c>
      <c r="B6055" s="37"/>
      <c r="C6055" s="36"/>
      <c r="D6055" s="34"/>
      <c r="E6055" s="36"/>
      <c r="F6055" s="10" t="s">
        <v>18</v>
      </c>
      <c r="G6055" s="18" t="s">
        <v>10</v>
      </c>
      <c r="H6055" s="26"/>
      <c r="I6055" s="26"/>
      <c r="J6055" s="26"/>
      <c r="K6055" s="26"/>
      <c r="L6055" s="26"/>
      <c r="M6055" s="26"/>
      <c r="N6055" s="26">
        <v>248162</v>
      </c>
      <c r="O6055" s="26"/>
      <c r="P6055" s="26"/>
      <c r="Q6055" s="26"/>
      <c r="R6055" s="26"/>
      <c r="S6055" s="26"/>
      <c r="T6055" s="26"/>
    </row>
    <row r="6056" spans="1:20" x14ac:dyDescent="0.25">
      <c r="A6056" s="2" t="s">
        <v>4493</v>
      </c>
      <c r="B6056" s="37"/>
      <c r="C6056" s="18" t="s">
        <v>361</v>
      </c>
      <c r="D6056" s="10" t="s">
        <v>2197</v>
      </c>
      <c r="E6056" s="18" t="s">
        <v>2198</v>
      </c>
      <c r="F6056" s="10" t="s">
        <v>138</v>
      </c>
      <c r="G6056" s="18" t="s">
        <v>10</v>
      </c>
      <c r="H6056" s="26"/>
      <c r="I6056" s="26"/>
      <c r="J6056" s="26"/>
      <c r="K6056" s="26"/>
      <c r="L6056" s="26"/>
      <c r="M6056" s="26"/>
      <c r="N6056" s="26"/>
      <c r="O6056" s="26">
        <v>2435956</v>
      </c>
      <c r="P6056" s="26"/>
      <c r="Q6056" s="26"/>
      <c r="R6056" s="26"/>
      <c r="S6056" s="26"/>
      <c r="T6056" s="26"/>
    </row>
    <row r="6057" spans="1:20" x14ac:dyDescent="0.25">
      <c r="A6057" s="2" t="s">
        <v>4493</v>
      </c>
      <c r="B6057" s="37"/>
      <c r="C6057" s="35" t="s">
        <v>493</v>
      </c>
      <c r="D6057" s="10" t="s">
        <v>531</v>
      </c>
      <c r="E6057" s="18" t="s">
        <v>532</v>
      </c>
      <c r="F6057" s="10" t="s">
        <v>24</v>
      </c>
      <c r="G6057" s="18" t="s">
        <v>10</v>
      </c>
      <c r="H6057" s="26"/>
      <c r="I6057" s="26"/>
      <c r="J6057" s="26"/>
      <c r="K6057" s="26"/>
      <c r="L6057" s="26"/>
      <c r="M6057" s="26"/>
      <c r="N6057" s="26">
        <v>250000</v>
      </c>
      <c r="O6057" s="26"/>
      <c r="P6057" s="26"/>
      <c r="Q6057" s="26"/>
      <c r="R6057" s="26"/>
      <c r="S6057" s="26"/>
      <c r="T6057" s="26"/>
    </row>
    <row r="6058" spans="1:20" x14ac:dyDescent="0.25">
      <c r="A6058" s="2" t="s">
        <v>4493</v>
      </c>
      <c r="B6058" s="37"/>
      <c r="C6058" s="36"/>
      <c r="D6058" s="10" t="s">
        <v>563</v>
      </c>
      <c r="E6058" s="18" t="s">
        <v>564</v>
      </c>
      <c r="F6058" s="10" t="s">
        <v>11</v>
      </c>
      <c r="G6058" s="18" t="s">
        <v>10</v>
      </c>
      <c r="H6058" s="26"/>
      <c r="I6058" s="26"/>
      <c r="J6058" s="26"/>
      <c r="K6058" s="26"/>
      <c r="L6058" s="26"/>
      <c r="M6058" s="26"/>
      <c r="N6058" s="26">
        <v>100000</v>
      </c>
      <c r="O6058" s="26"/>
      <c r="P6058" s="26"/>
      <c r="Q6058" s="26"/>
      <c r="R6058" s="26"/>
      <c r="S6058" s="26"/>
      <c r="T6058" s="26"/>
    </row>
    <row r="6059" spans="1:20" x14ac:dyDescent="0.25">
      <c r="A6059" s="2" t="s">
        <v>4493</v>
      </c>
      <c r="B6059" s="37"/>
      <c r="C6059" s="35" t="s">
        <v>2357</v>
      </c>
      <c r="D6059" s="33" t="s">
        <v>2358</v>
      </c>
      <c r="E6059" s="35" t="s">
        <v>2359</v>
      </c>
      <c r="F6059" s="10" t="s">
        <v>44</v>
      </c>
      <c r="G6059" s="18" t="s">
        <v>10</v>
      </c>
      <c r="H6059" s="26"/>
      <c r="I6059" s="26"/>
      <c r="J6059" s="26"/>
      <c r="K6059" s="26"/>
      <c r="L6059" s="26"/>
      <c r="M6059" s="26"/>
      <c r="N6059" s="26">
        <v>318300</v>
      </c>
      <c r="O6059" s="26"/>
      <c r="P6059" s="26"/>
      <c r="Q6059" s="26"/>
      <c r="R6059" s="26"/>
      <c r="S6059" s="26"/>
      <c r="T6059" s="26"/>
    </row>
    <row r="6060" spans="1:20" x14ac:dyDescent="0.25">
      <c r="A6060" s="2" t="s">
        <v>4493</v>
      </c>
      <c r="B6060" s="34"/>
      <c r="C6060" s="36"/>
      <c r="D6060" s="34"/>
      <c r="E6060" s="36"/>
      <c r="F6060" s="10" t="s">
        <v>20</v>
      </c>
      <c r="G6060" s="18" t="s">
        <v>10</v>
      </c>
      <c r="H6060" s="26"/>
      <c r="I6060" s="26"/>
      <c r="J6060" s="26"/>
      <c r="K6060" s="26"/>
      <c r="L6060" s="26"/>
      <c r="M6060" s="26"/>
      <c r="N6060" s="26">
        <v>138981</v>
      </c>
      <c r="O6060" s="26"/>
      <c r="P6060" s="26"/>
      <c r="Q6060" s="26"/>
      <c r="R6060" s="26"/>
      <c r="S6060" s="26"/>
      <c r="T6060" s="26"/>
    </row>
    <row r="6061" spans="1:20" x14ac:dyDescent="0.25">
      <c r="A6061" s="2" t="s">
        <v>4493</v>
      </c>
      <c r="B6061" s="10" t="s">
        <v>2360</v>
      </c>
      <c r="C6061" s="10"/>
      <c r="D6061" s="10"/>
      <c r="E6061" s="10"/>
      <c r="F6061" s="10"/>
      <c r="G6061" s="10"/>
      <c r="H6061" s="27"/>
      <c r="I6061" s="27"/>
      <c r="J6061" s="27"/>
      <c r="K6061" s="27"/>
      <c r="L6061" s="27"/>
      <c r="M6061" s="27"/>
      <c r="N6061" s="27">
        <f>SUM(N6051:N6060)</f>
        <v>2435956</v>
      </c>
      <c r="O6061" s="27">
        <f>SUM(O6051:O6060)</f>
        <v>2435956</v>
      </c>
      <c r="P6061" s="27"/>
      <c r="Q6061" s="27"/>
      <c r="R6061" s="27"/>
      <c r="S6061" s="27"/>
      <c r="T6061" s="27"/>
    </row>
    <row r="6062" spans="1:20" x14ac:dyDescent="0.25">
      <c r="A6062" s="2" t="s">
        <v>4493</v>
      </c>
      <c r="B6062" s="33">
        <v>9186431</v>
      </c>
      <c r="C6062" s="35" t="s">
        <v>109</v>
      </c>
      <c r="D6062" s="33" t="s">
        <v>1706</v>
      </c>
      <c r="E6062" s="35" t="s">
        <v>1707</v>
      </c>
      <c r="F6062" s="10" t="s">
        <v>20</v>
      </c>
      <c r="G6062" s="18" t="s">
        <v>10</v>
      </c>
      <c r="H6062" s="26"/>
      <c r="I6062" s="26"/>
      <c r="J6062" s="26"/>
      <c r="K6062" s="26"/>
      <c r="L6062" s="26"/>
      <c r="M6062" s="26"/>
      <c r="N6062" s="26">
        <v>53360316</v>
      </c>
      <c r="O6062" s="26"/>
      <c r="P6062" s="26"/>
      <c r="Q6062" s="26"/>
      <c r="R6062" s="26"/>
      <c r="S6062" s="26"/>
      <c r="T6062" s="26"/>
    </row>
    <row r="6063" spans="1:20" x14ac:dyDescent="0.25">
      <c r="A6063" s="2" t="s">
        <v>4493</v>
      </c>
      <c r="B6063" s="37"/>
      <c r="C6063" s="38"/>
      <c r="D6063" s="37"/>
      <c r="E6063" s="38"/>
      <c r="F6063" s="10" t="s">
        <v>32</v>
      </c>
      <c r="G6063" s="18" t="s">
        <v>10</v>
      </c>
      <c r="H6063" s="26"/>
      <c r="I6063" s="26"/>
      <c r="J6063" s="26"/>
      <c r="K6063" s="26"/>
      <c r="L6063" s="26"/>
      <c r="M6063" s="26"/>
      <c r="N6063" s="26"/>
      <c r="O6063" s="26">
        <v>50432090</v>
      </c>
      <c r="P6063" s="26"/>
      <c r="Q6063" s="26"/>
      <c r="R6063" s="26"/>
      <c r="S6063" s="26"/>
      <c r="T6063" s="26"/>
    </row>
    <row r="6064" spans="1:20" x14ac:dyDescent="0.25">
      <c r="A6064" s="2" t="s">
        <v>4493</v>
      </c>
      <c r="B6064" s="34"/>
      <c r="C6064" s="36"/>
      <c r="D6064" s="34"/>
      <c r="E6064" s="36"/>
      <c r="F6064" s="10" t="s">
        <v>384</v>
      </c>
      <c r="G6064" s="18" t="s">
        <v>10</v>
      </c>
      <c r="H6064" s="26"/>
      <c r="I6064" s="26"/>
      <c r="J6064" s="26"/>
      <c r="K6064" s="26"/>
      <c r="L6064" s="26"/>
      <c r="M6064" s="26"/>
      <c r="N6064" s="26"/>
      <c r="O6064" s="26">
        <v>2928226</v>
      </c>
      <c r="P6064" s="26"/>
      <c r="Q6064" s="26"/>
      <c r="R6064" s="26"/>
      <c r="S6064" s="26"/>
      <c r="T6064" s="26"/>
    </row>
    <row r="6065" spans="1:20" x14ac:dyDescent="0.25">
      <c r="A6065" s="2" t="s">
        <v>4493</v>
      </c>
      <c r="B6065" s="10" t="s">
        <v>2361</v>
      </c>
      <c r="C6065" s="10"/>
      <c r="D6065" s="10"/>
      <c r="E6065" s="10"/>
      <c r="F6065" s="10"/>
      <c r="G6065" s="10"/>
      <c r="H6065" s="27"/>
      <c r="I6065" s="27"/>
      <c r="J6065" s="27"/>
      <c r="K6065" s="27"/>
      <c r="L6065" s="27"/>
      <c r="M6065" s="27"/>
      <c r="N6065" s="27">
        <f>SUM(N6062:N6064)</f>
        <v>53360316</v>
      </c>
      <c r="O6065" s="27">
        <f>SUM(O6062:O6064)</f>
        <v>53360316</v>
      </c>
      <c r="P6065" s="27"/>
      <c r="Q6065" s="27"/>
      <c r="R6065" s="27"/>
      <c r="S6065" s="27"/>
      <c r="T6065" s="27"/>
    </row>
    <row r="6066" spans="1:20" x14ac:dyDescent="0.25">
      <c r="A6066" s="2" t="s">
        <v>4493</v>
      </c>
      <c r="B6066" s="33">
        <v>9259278</v>
      </c>
      <c r="C6066" s="35" t="s">
        <v>149</v>
      </c>
      <c r="D6066" s="33" t="s">
        <v>692</v>
      </c>
      <c r="E6066" s="35" t="s">
        <v>693</v>
      </c>
      <c r="F6066" s="10" t="s">
        <v>22</v>
      </c>
      <c r="G6066" s="18" t="s">
        <v>10</v>
      </c>
      <c r="H6066" s="26"/>
      <c r="I6066" s="26"/>
      <c r="J6066" s="26"/>
      <c r="K6066" s="26"/>
      <c r="L6066" s="26"/>
      <c r="M6066" s="26"/>
      <c r="N6066" s="26">
        <v>405356</v>
      </c>
      <c r="O6066" s="26"/>
      <c r="P6066" s="26"/>
      <c r="Q6066" s="26"/>
      <c r="R6066" s="26"/>
      <c r="S6066" s="26"/>
      <c r="T6066" s="26"/>
    </row>
    <row r="6067" spans="1:20" x14ac:dyDescent="0.25">
      <c r="A6067" s="2" t="s">
        <v>4493</v>
      </c>
      <c r="B6067" s="37"/>
      <c r="C6067" s="38"/>
      <c r="D6067" s="37"/>
      <c r="E6067" s="38"/>
      <c r="F6067" s="10" t="s">
        <v>23</v>
      </c>
      <c r="G6067" s="18" t="s">
        <v>10</v>
      </c>
      <c r="H6067" s="26"/>
      <c r="I6067" s="26"/>
      <c r="J6067" s="26"/>
      <c r="K6067" s="26"/>
      <c r="L6067" s="26"/>
      <c r="M6067" s="26"/>
      <c r="N6067" s="26">
        <v>178490</v>
      </c>
      <c r="O6067" s="26"/>
      <c r="P6067" s="26"/>
      <c r="Q6067" s="26"/>
      <c r="R6067" s="26"/>
      <c r="S6067" s="26"/>
      <c r="T6067" s="26"/>
    </row>
    <row r="6068" spans="1:20" x14ac:dyDescent="0.25">
      <c r="A6068" s="2" t="s">
        <v>4493</v>
      </c>
      <c r="B6068" s="37"/>
      <c r="C6068" s="36"/>
      <c r="D6068" s="34"/>
      <c r="E6068" s="36"/>
      <c r="F6068" s="10" t="s">
        <v>165</v>
      </c>
      <c r="G6068" s="18" t="s">
        <v>10</v>
      </c>
      <c r="H6068" s="26"/>
      <c r="I6068" s="26"/>
      <c r="J6068" s="26"/>
      <c r="K6068" s="26"/>
      <c r="L6068" s="26"/>
      <c r="M6068" s="26"/>
      <c r="N6068" s="26">
        <v>390321</v>
      </c>
      <c r="O6068" s="26"/>
      <c r="P6068" s="26"/>
      <c r="Q6068" s="26"/>
      <c r="R6068" s="26"/>
      <c r="S6068" s="26"/>
      <c r="T6068" s="26"/>
    </row>
    <row r="6069" spans="1:20" x14ac:dyDescent="0.25">
      <c r="A6069" s="2" t="s">
        <v>4493</v>
      </c>
      <c r="B6069" s="34"/>
      <c r="C6069" s="18" t="s">
        <v>2290</v>
      </c>
      <c r="D6069" s="10" t="s">
        <v>2291</v>
      </c>
      <c r="E6069" s="18" t="s">
        <v>2292</v>
      </c>
      <c r="F6069" s="10" t="s">
        <v>24</v>
      </c>
      <c r="G6069" s="18" t="s">
        <v>10</v>
      </c>
      <c r="H6069" s="26"/>
      <c r="I6069" s="26"/>
      <c r="J6069" s="26"/>
      <c r="K6069" s="26"/>
      <c r="L6069" s="26"/>
      <c r="M6069" s="26"/>
      <c r="N6069" s="26"/>
      <c r="O6069" s="26">
        <v>974167</v>
      </c>
      <c r="P6069" s="26"/>
      <c r="Q6069" s="26"/>
      <c r="R6069" s="26"/>
      <c r="S6069" s="26"/>
      <c r="T6069" s="26"/>
    </row>
    <row r="6070" spans="1:20" x14ac:dyDescent="0.25">
      <c r="A6070" s="2" t="s">
        <v>4493</v>
      </c>
      <c r="B6070" s="10" t="s">
        <v>2362</v>
      </c>
      <c r="C6070" s="10"/>
      <c r="D6070" s="10"/>
      <c r="E6070" s="10"/>
      <c r="F6070" s="10"/>
      <c r="G6070" s="10"/>
      <c r="H6070" s="27"/>
      <c r="I6070" s="27"/>
      <c r="J6070" s="27"/>
      <c r="K6070" s="27"/>
      <c r="L6070" s="27"/>
      <c r="M6070" s="27"/>
      <c r="N6070" s="27">
        <f>SUM(N6066:N6069)</f>
        <v>974167</v>
      </c>
      <c r="O6070" s="27">
        <f>SUM(O6066:O6069)</f>
        <v>974167</v>
      </c>
      <c r="P6070" s="27"/>
      <c r="Q6070" s="27"/>
      <c r="R6070" s="27"/>
      <c r="S6070" s="27"/>
      <c r="T6070" s="27"/>
    </row>
    <row r="6071" spans="1:20" x14ac:dyDescent="0.25">
      <c r="A6071" s="2" t="s">
        <v>4493</v>
      </c>
      <c r="B6071" s="33">
        <v>9259219</v>
      </c>
      <c r="C6071" s="18" t="s">
        <v>93</v>
      </c>
      <c r="D6071" s="10" t="s">
        <v>2209</v>
      </c>
      <c r="E6071" s="18" t="s">
        <v>2210</v>
      </c>
      <c r="F6071" s="10" t="s">
        <v>96</v>
      </c>
      <c r="G6071" s="18" t="s">
        <v>10</v>
      </c>
      <c r="H6071" s="26"/>
      <c r="I6071" s="26"/>
      <c r="J6071" s="26"/>
      <c r="K6071" s="26"/>
      <c r="L6071" s="26"/>
      <c r="M6071" s="26"/>
      <c r="N6071" s="26"/>
      <c r="O6071" s="26">
        <v>5167625</v>
      </c>
      <c r="P6071" s="26"/>
      <c r="Q6071" s="26"/>
      <c r="R6071" s="26"/>
      <c r="S6071" s="26"/>
      <c r="T6071" s="26"/>
    </row>
    <row r="6072" spans="1:20" x14ac:dyDescent="0.25">
      <c r="A6072" s="2" t="s">
        <v>4493</v>
      </c>
      <c r="B6072" s="37"/>
      <c r="C6072" s="35" t="s">
        <v>149</v>
      </c>
      <c r="D6072" s="33" t="s">
        <v>692</v>
      </c>
      <c r="E6072" s="35" t="s">
        <v>693</v>
      </c>
      <c r="F6072" s="10" t="s">
        <v>9</v>
      </c>
      <c r="G6072" s="18" t="s">
        <v>10</v>
      </c>
      <c r="H6072" s="26"/>
      <c r="I6072" s="26"/>
      <c r="J6072" s="26"/>
      <c r="K6072" s="26"/>
      <c r="L6072" s="26"/>
      <c r="M6072" s="26"/>
      <c r="N6072" s="26">
        <v>1091165</v>
      </c>
      <c r="O6072" s="26"/>
      <c r="P6072" s="26"/>
      <c r="Q6072" s="26"/>
      <c r="R6072" s="26"/>
      <c r="S6072" s="26"/>
      <c r="T6072" s="26"/>
    </row>
    <row r="6073" spans="1:20" x14ac:dyDescent="0.25">
      <c r="A6073" s="2" t="s">
        <v>4493</v>
      </c>
      <c r="B6073" s="37"/>
      <c r="C6073" s="38"/>
      <c r="D6073" s="37"/>
      <c r="E6073" s="38"/>
      <c r="F6073" s="10" t="s">
        <v>53</v>
      </c>
      <c r="G6073" s="18" t="s">
        <v>10</v>
      </c>
      <c r="H6073" s="26"/>
      <c r="I6073" s="26"/>
      <c r="J6073" s="26"/>
      <c r="K6073" s="26"/>
      <c r="L6073" s="26"/>
      <c r="M6073" s="26"/>
      <c r="N6073" s="26">
        <v>3063489</v>
      </c>
      <c r="O6073" s="26"/>
      <c r="P6073" s="26"/>
      <c r="Q6073" s="26"/>
      <c r="R6073" s="26"/>
      <c r="S6073" s="26"/>
      <c r="T6073" s="26"/>
    </row>
    <row r="6074" spans="1:20" x14ac:dyDescent="0.25">
      <c r="A6074" s="2" t="s">
        <v>4493</v>
      </c>
      <c r="B6074" s="37"/>
      <c r="C6074" s="38"/>
      <c r="D6074" s="37"/>
      <c r="E6074" s="38"/>
      <c r="F6074" s="10" t="s">
        <v>12</v>
      </c>
      <c r="G6074" s="18" t="s">
        <v>10</v>
      </c>
      <c r="H6074" s="26"/>
      <c r="I6074" s="26"/>
      <c r="J6074" s="26"/>
      <c r="K6074" s="26"/>
      <c r="L6074" s="26"/>
      <c r="M6074" s="26"/>
      <c r="N6074" s="26">
        <v>451200</v>
      </c>
      <c r="O6074" s="26"/>
      <c r="P6074" s="26"/>
      <c r="Q6074" s="26"/>
      <c r="R6074" s="26"/>
      <c r="S6074" s="26"/>
      <c r="T6074" s="26"/>
    </row>
    <row r="6075" spans="1:20" x14ac:dyDescent="0.25">
      <c r="A6075" s="2" t="s">
        <v>4493</v>
      </c>
      <c r="B6075" s="37"/>
      <c r="C6075" s="38"/>
      <c r="D6075" s="37"/>
      <c r="E6075" s="38"/>
      <c r="F6075" s="10" t="s">
        <v>13</v>
      </c>
      <c r="G6075" s="18" t="s">
        <v>10</v>
      </c>
      <c r="H6075" s="26"/>
      <c r="I6075" s="26"/>
      <c r="J6075" s="26"/>
      <c r="K6075" s="26"/>
      <c r="L6075" s="26"/>
      <c r="M6075" s="26"/>
      <c r="N6075" s="26">
        <v>176489</v>
      </c>
      <c r="O6075" s="26"/>
      <c r="P6075" s="26"/>
      <c r="Q6075" s="26"/>
      <c r="R6075" s="26"/>
      <c r="S6075" s="26"/>
      <c r="T6075" s="26"/>
    </row>
    <row r="6076" spans="1:20" x14ac:dyDescent="0.25">
      <c r="A6076" s="2" t="s">
        <v>4493</v>
      </c>
      <c r="B6076" s="34"/>
      <c r="C6076" s="36"/>
      <c r="D6076" s="34"/>
      <c r="E6076" s="36"/>
      <c r="F6076" s="10" t="s">
        <v>17</v>
      </c>
      <c r="G6076" s="18" t="s">
        <v>10</v>
      </c>
      <c r="H6076" s="26"/>
      <c r="I6076" s="26"/>
      <c r="J6076" s="26"/>
      <c r="K6076" s="26"/>
      <c r="L6076" s="26"/>
      <c r="M6076" s="26"/>
      <c r="N6076" s="26">
        <v>385282</v>
      </c>
      <c r="O6076" s="26"/>
      <c r="P6076" s="26"/>
      <c r="Q6076" s="26"/>
      <c r="R6076" s="26"/>
      <c r="S6076" s="26"/>
      <c r="T6076" s="26"/>
    </row>
    <row r="6077" spans="1:20" x14ac:dyDescent="0.25">
      <c r="A6077" s="2" t="s">
        <v>4493</v>
      </c>
      <c r="B6077" s="10" t="s">
        <v>2363</v>
      </c>
      <c r="C6077" s="10"/>
      <c r="D6077" s="10"/>
      <c r="E6077" s="10"/>
      <c r="F6077" s="10"/>
      <c r="G6077" s="10"/>
      <c r="H6077" s="27"/>
      <c r="I6077" s="27"/>
      <c r="J6077" s="27"/>
      <c r="K6077" s="27"/>
      <c r="L6077" s="27"/>
      <c r="M6077" s="27"/>
      <c r="N6077" s="27">
        <f>SUM(N6071:N6076)</f>
        <v>5167625</v>
      </c>
      <c r="O6077" s="27">
        <f>SUM(O6071:O6076)</f>
        <v>5167625</v>
      </c>
      <c r="P6077" s="27"/>
      <c r="Q6077" s="27"/>
      <c r="R6077" s="27"/>
      <c r="S6077" s="27"/>
      <c r="T6077" s="27"/>
    </row>
    <row r="6078" spans="1:20" x14ac:dyDescent="0.25">
      <c r="A6078" s="2" t="s">
        <v>4493</v>
      </c>
      <c r="B6078" s="33">
        <v>9139345</v>
      </c>
      <c r="C6078" s="35" t="s">
        <v>122</v>
      </c>
      <c r="D6078" s="33" t="s">
        <v>1781</v>
      </c>
      <c r="E6078" s="35" t="s">
        <v>1782</v>
      </c>
      <c r="F6078" s="10" t="s">
        <v>39</v>
      </c>
      <c r="G6078" s="18" t="s">
        <v>10</v>
      </c>
      <c r="H6078" s="26"/>
      <c r="I6078" s="26"/>
      <c r="J6078" s="26"/>
      <c r="K6078" s="26"/>
      <c r="L6078" s="26"/>
      <c r="M6078" s="26"/>
      <c r="N6078" s="26">
        <v>850000</v>
      </c>
      <c r="O6078" s="26"/>
      <c r="P6078" s="26"/>
      <c r="Q6078" s="26"/>
      <c r="R6078" s="26"/>
      <c r="S6078" s="26"/>
      <c r="T6078" s="26"/>
    </row>
    <row r="6079" spans="1:20" x14ac:dyDescent="0.25">
      <c r="A6079" s="2" t="s">
        <v>4493</v>
      </c>
      <c r="B6079" s="34"/>
      <c r="C6079" s="36"/>
      <c r="D6079" s="34"/>
      <c r="E6079" s="36"/>
      <c r="F6079" s="10" t="s">
        <v>24</v>
      </c>
      <c r="G6079" s="18" t="s">
        <v>10</v>
      </c>
      <c r="H6079" s="26"/>
      <c r="I6079" s="26"/>
      <c r="J6079" s="26"/>
      <c r="K6079" s="26"/>
      <c r="L6079" s="26"/>
      <c r="M6079" s="26"/>
      <c r="N6079" s="26"/>
      <c r="O6079" s="26">
        <v>850000</v>
      </c>
      <c r="P6079" s="26"/>
      <c r="Q6079" s="26"/>
      <c r="R6079" s="26"/>
      <c r="S6079" s="26"/>
      <c r="T6079" s="26"/>
    </row>
    <row r="6080" spans="1:20" x14ac:dyDescent="0.25">
      <c r="A6080" s="2" t="s">
        <v>4493</v>
      </c>
      <c r="B6080" s="10" t="s">
        <v>2364</v>
      </c>
      <c r="C6080" s="10"/>
      <c r="D6080" s="10"/>
      <c r="E6080" s="10"/>
      <c r="F6080" s="10"/>
      <c r="G6080" s="10"/>
      <c r="H6080" s="27"/>
      <c r="I6080" s="27"/>
      <c r="J6080" s="27"/>
      <c r="K6080" s="27"/>
      <c r="L6080" s="27"/>
      <c r="M6080" s="27"/>
      <c r="N6080" s="27">
        <f>+N6078</f>
        <v>850000</v>
      </c>
      <c r="O6080" s="27">
        <f>+O6079</f>
        <v>850000</v>
      </c>
      <c r="P6080" s="27"/>
      <c r="Q6080" s="27"/>
      <c r="R6080" s="27"/>
      <c r="S6080" s="27"/>
      <c r="T6080" s="27"/>
    </row>
    <row r="6081" spans="1:20" x14ac:dyDescent="0.25">
      <c r="A6081" s="2" t="s">
        <v>4493</v>
      </c>
      <c r="B6081" s="33">
        <v>9261603</v>
      </c>
      <c r="C6081" s="18" t="s">
        <v>93</v>
      </c>
      <c r="D6081" s="10" t="s">
        <v>980</v>
      </c>
      <c r="E6081" s="18" t="s">
        <v>981</v>
      </c>
      <c r="F6081" s="10" t="s">
        <v>18</v>
      </c>
      <c r="G6081" s="18" t="s">
        <v>10</v>
      </c>
      <c r="H6081" s="26"/>
      <c r="I6081" s="26"/>
      <c r="J6081" s="26"/>
      <c r="K6081" s="26"/>
      <c r="L6081" s="26"/>
      <c r="M6081" s="26"/>
      <c r="N6081" s="26">
        <v>371368</v>
      </c>
      <c r="O6081" s="26"/>
      <c r="P6081" s="26"/>
      <c r="Q6081" s="26"/>
      <c r="R6081" s="26"/>
      <c r="S6081" s="26"/>
      <c r="T6081" s="26"/>
    </row>
    <row r="6082" spans="1:20" x14ac:dyDescent="0.25">
      <c r="A6082" s="2" t="s">
        <v>4493</v>
      </c>
      <c r="B6082" s="34"/>
      <c r="C6082" s="18" t="s">
        <v>578</v>
      </c>
      <c r="D6082" s="10" t="s">
        <v>2045</v>
      </c>
      <c r="E6082" s="18" t="s">
        <v>2046</v>
      </c>
      <c r="F6082" s="10" t="s">
        <v>12</v>
      </c>
      <c r="G6082" s="18" t="s">
        <v>10</v>
      </c>
      <c r="H6082" s="26"/>
      <c r="I6082" s="26"/>
      <c r="J6082" s="26"/>
      <c r="K6082" s="26"/>
      <c r="L6082" s="26"/>
      <c r="M6082" s="26"/>
      <c r="N6082" s="26"/>
      <c r="O6082" s="26">
        <v>371368</v>
      </c>
      <c r="P6082" s="26"/>
      <c r="Q6082" s="26"/>
      <c r="R6082" s="26"/>
      <c r="S6082" s="26"/>
      <c r="T6082" s="26"/>
    </row>
    <row r="6083" spans="1:20" x14ac:dyDescent="0.25">
      <c r="A6083" s="2" t="s">
        <v>4493</v>
      </c>
      <c r="B6083" s="10" t="s">
        <v>2365</v>
      </c>
      <c r="C6083" s="10"/>
      <c r="D6083" s="10"/>
      <c r="E6083" s="10"/>
      <c r="F6083" s="10"/>
      <c r="G6083" s="10"/>
      <c r="H6083" s="27"/>
      <c r="I6083" s="27"/>
      <c r="J6083" s="27"/>
      <c r="K6083" s="27"/>
      <c r="L6083" s="27"/>
      <c r="M6083" s="27"/>
      <c r="N6083" s="27">
        <f>+N6081</f>
        <v>371368</v>
      </c>
      <c r="O6083" s="27">
        <f>+O6082</f>
        <v>371368</v>
      </c>
      <c r="P6083" s="27"/>
      <c r="Q6083" s="27"/>
      <c r="R6083" s="27"/>
      <c r="S6083" s="27"/>
      <c r="T6083" s="27"/>
    </row>
    <row r="6084" spans="1:20" x14ac:dyDescent="0.25">
      <c r="A6084" s="2" t="s">
        <v>4493</v>
      </c>
      <c r="B6084" s="33">
        <v>9259326</v>
      </c>
      <c r="C6084" s="18" t="s">
        <v>361</v>
      </c>
      <c r="D6084" s="10" t="s">
        <v>2267</v>
      </c>
      <c r="E6084" s="18" t="s">
        <v>2268</v>
      </c>
      <c r="F6084" s="10" t="s">
        <v>138</v>
      </c>
      <c r="G6084" s="18" t="s">
        <v>10</v>
      </c>
      <c r="H6084" s="26"/>
      <c r="I6084" s="26"/>
      <c r="J6084" s="26"/>
      <c r="K6084" s="26"/>
      <c r="L6084" s="26"/>
      <c r="M6084" s="26"/>
      <c r="N6084" s="26"/>
      <c r="O6084" s="26">
        <v>5238372</v>
      </c>
      <c r="P6084" s="26"/>
      <c r="Q6084" s="26"/>
      <c r="R6084" s="26"/>
      <c r="S6084" s="26"/>
      <c r="T6084" s="26"/>
    </row>
    <row r="6085" spans="1:20" x14ac:dyDescent="0.25">
      <c r="A6085" s="2" t="s">
        <v>4493</v>
      </c>
      <c r="B6085" s="37"/>
      <c r="C6085" s="18" t="s">
        <v>422</v>
      </c>
      <c r="D6085" s="10" t="s">
        <v>423</v>
      </c>
      <c r="E6085" s="18" t="s">
        <v>424</v>
      </c>
      <c r="F6085" s="10" t="s">
        <v>24</v>
      </c>
      <c r="G6085" s="18" t="s">
        <v>10</v>
      </c>
      <c r="H6085" s="26"/>
      <c r="I6085" s="26"/>
      <c r="J6085" s="26"/>
      <c r="K6085" s="26"/>
      <c r="L6085" s="26"/>
      <c r="M6085" s="26"/>
      <c r="N6085" s="26">
        <v>847507</v>
      </c>
      <c r="O6085" s="26"/>
      <c r="P6085" s="26"/>
      <c r="Q6085" s="26"/>
      <c r="R6085" s="26"/>
      <c r="S6085" s="26"/>
      <c r="T6085" s="26"/>
    </row>
    <row r="6086" spans="1:20" x14ac:dyDescent="0.25">
      <c r="A6086" s="2" t="s">
        <v>4493</v>
      </c>
      <c r="B6086" s="34"/>
      <c r="C6086" s="18" t="s">
        <v>271</v>
      </c>
      <c r="D6086" s="10" t="s">
        <v>2366</v>
      </c>
      <c r="E6086" s="18" t="s">
        <v>2367</v>
      </c>
      <c r="F6086" s="10" t="s">
        <v>24</v>
      </c>
      <c r="G6086" s="18" t="s">
        <v>10</v>
      </c>
      <c r="H6086" s="26"/>
      <c r="I6086" s="26"/>
      <c r="J6086" s="26"/>
      <c r="K6086" s="26"/>
      <c r="L6086" s="26"/>
      <c r="M6086" s="26"/>
      <c r="N6086" s="26">
        <v>4390865</v>
      </c>
      <c r="O6086" s="26"/>
      <c r="P6086" s="26"/>
      <c r="Q6086" s="26"/>
      <c r="R6086" s="26"/>
      <c r="S6086" s="26"/>
      <c r="T6086" s="26"/>
    </row>
    <row r="6087" spans="1:20" x14ac:dyDescent="0.25">
      <c r="A6087" s="2" t="s">
        <v>4493</v>
      </c>
      <c r="B6087" s="10" t="s">
        <v>2368</v>
      </c>
      <c r="C6087" s="10"/>
      <c r="D6087" s="10"/>
      <c r="E6087" s="10"/>
      <c r="F6087" s="10"/>
      <c r="G6087" s="10"/>
      <c r="H6087" s="27"/>
      <c r="I6087" s="27"/>
      <c r="J6087" s="27"/>
      <c r="K6087" s="27"/>
      <c r="L6087" s="27"/>
      <c r="M6087" s="27"/>
      <c r="N6087" s="27">
        <f>+N6085+N6086</f>
        <v>5238372</v>
      </c>
      <c r="O6087" s="27">
        <f>+O6084</f>
        <v>5238372</v>
      </c>
      <c r="P6087" s="27"/>
      <c r="Q6087" s="27"/>
      <c r="R6087" s="27"/>
      <c r="S6087" s="27"/>
      <c r="T6087" s="27"/>
    </row>
    <row r="6088" spans="1:20" x14ac:dyDescent="0.25">
      <c r="A6088" s="2" t="s">
        <v>4493</v>
      </c>
      <c r="B6088" s="33">
        <v>9231723</v>
      </c>
      <c r="C6088" s="35" t="s">
        <v>183</v>
      </c>
      <c r="D6088" s="33" t="s">
        <v>349</v>
      </c>
      <c r="E6088" s="35" t="s">
        <v>350</v>
      </c>
      <c r="F6088" s="10" t="s">
        <v>18</v>
      </c>
      <c r="G6088" s="18" t="s">
        <v>785</v>
      </c>
      <c r="H6088" s="26"/>
      <c r="I6088" s="26"/>
      <c r="J6088" s="26">
        <v>240000</v>
      </c>
      <c r="K6088" s="26"/>
      <c r="L6088" s="26"/>
      <c r="M6088" s="26"/>
      <c r="N6088" s="26"/>
      <c r="O6088" s="26"/>
      <c r="P6088" s="26"/>
      <c r="Q6088" s="26"/>
      <c r="R6088" s="26"/>
      <c r="S6088" s="26"/>
      <c r="T6088" s="26"/>
    </row>
    <row r="6089" spans="1:20" x14ac:dyDescent="0.25">
      <c r="A6089" s="2" t="s">
        <v>4493</v>
      </c>
      <c r="B6089" s="34"/>
      <c r="C6089" s="36"/>
      <c r="D6089" s="34"/>
      <c r="E6089" s="36"/>
      <c r="F6089" s="10" t="s">
        <v>20</v>
      </c>
      <c r="G6089" s="18" t="s">
        <v>785</v>
      </c>
      <c r="H6089" s="26"/>
      <c r="I6089" s="26"/>
      <c r="J6089" s="26">
        <v>196000</v>
      </c>
      <c r="K6089" s="26"/>
      <c r="L6089" s="26"/>
      <c r="M6089" s="26"/>
      <c r="N6089" s="26"/>
      <c r="O6089" s="26"/>
      <c r="P6089" s="26"/>
      <c r="Q6089" s="26"/>
      <c r="R6089" s="26"/>
      <c r="S6089" s="26"/>
      <c r="T6089" s="26"/>
    </row>
    <row r="6090" spans="1:20" x14ac:dyDescent="0.25">
      <c r="A6090" s="2" t="s">
        <v>4493</v>
      </c>
      <c r="B6090" s="10" t="s">
        <v>2369</v>
      </c>
      <c r="C6090" s="10"/>
      <c r="D6090" s="10"/>
      <c r="E6090" s="10"/>
      <c r="F6090" s="10"/>
      <c r="G6090" s="10"/>
      <c r="H6090" s="27"/>
      <c r="I6090" s="27"/>
      <c r="J6090" s="27">
        <v>436000</v>
      </c>
      <c r="K6090" s="27"/>
      <c r="L6090" s="27"/>
      <c r="M6090" s="27"/>
      <c r="N6090" s="27"/>
      <c r="O6090" s="27"/>
      <c r="P6090" s="27"/>
      <c r="Q6090" s="27"/>
      <c r="R6090" s="27"/>
      <c r="S6090" s="27"/>
      <c r="T6090" s="27"/>
    </row>
    <row r="6091" spans="1:20" x14ac:dyDescent="0.25">
      <c r="A6091" s="2" t="s">
        <v>4493</v>
      </c>
      <c r="B6091" s="33">
        <v>9173738</v>
      </c>
      <c r="C6091" s="35" t="s">
        <v>183</v>
      </c>
      <c r="D6091" s="33" t="s">
        <v>783</v>
      </c>
      <c r="E6091" s="35" t="s">
        <v>784</v>
      </c>
      <c r="F6091" s="10" t="s">
        <v>18</v>
      </c>
      <c r="G6091" s="18" t="s">
        <v>785</v>
      </c>
      <c r="H6091" s="26"/>
      <c r="I6091" s="26">
        <v>200000</v>
      </c>
      <c r="J6091" s="26"/>
      <c r="K6091" s="26"/>
      <c r="L6091" s="26"/>
      <c r="M6091" s="26"/>
      <c r="N6091" s="26"/>
      <c r="O6091" s="26"/>
      <c r="P6091" s="26"/>
      <c r="Q6091" s="26"/>
      <c r="R6091" s="26"/>
      <c r="S6091" s="26"/>
      <c r="T6091" s="26"/>
    </row>
    <row r="6092" spans="1:20" x14ac:dyDescent="0.25">
      <c r="A6092" s="2" t="s">
        <v>4493</v>
      </c>
      <c r="B6092" s="37"/>
      <c r="C6092" s="38"/>
      <c r="D6092" s="37"/>
      <c r="E6092" s="38"/>
      <c r="F6092" s="10" t="s">
        <v>20</v>
      </c>
      <c r="G6092" s="18" t="s">
        <v>785</v>
      </c>
      <c r="H6092" s="26"/>
      <c r="I6092" s="26">
        <v>200000</v>
      </c>
      <c r="J6092" s="26"/>
      <c r="K6092" s="26"/>
      <c r="L6092" s="26"/>
      <c r="M6092" s="26"/>
      <c r="N6092" s="26"/>
      <c r="O6092" s="26"/>
      <c r="P6092" s="26"/>
      <c r="Q6092" s="26"/>
      <c r="R6092" s="26"/>
      <c r="S6092" s="26"/>
      <c r="T6092" s="26"/>
    </row>
    <row r="6093" spans="1:20" x14ac:dyDescent="0.25">
      <c r="A6093" s="2" t="s">
        <v>4493</v>
      </c>
      <c r="B6093" s="34"/>
      <c r="C6093" s="36"/>
      <c r="D6093" s="34"/>
      <c r="E6093" s="36"/>
      <c r="F6093" s="10" t="s">
        <v>24</v>
      </c>
      <c r="G6093" s="18" t="s">
        <v>785</v>
      </c>
      <c r="H6093" s="26">
        <v>400000</v>
      </c>
      <c r="I6093" s="26"/>
      <c r="J6093" s="26"/>
      <c r="K6093" s="26"/>
      <c r="L6093" s="26"/>
      <c r="M6093" s="26"/>
      <c r="N6093" s="26"/>
      <c r="O6093" s="26"/>
      <c r="P6093" s="26"/>
      <c r="Q6093" s="26"/>
      <c r="R6093" s="26"/>
      <c r="S6093" s="26"/>
      <c r="T6093" s="26"/>
    </row>
    <row r="6094" spans="1:20" x14ac:dyDescent="0.25">
      <c r="A6094" s="2" t="s">
        <v>4493</v>
      </c>
      <c r="B6094" s="10" t="s">
        <v>2370</v>
      </c>
      <c r="C6094" s="10"/>
      <c r="D6094" s="10"/>
      <c r="E6094" s="10"/>
      <c r="F6094" s="10"/>
      <c r="G6094" s="10"/>
      <c r="H6094" s="27">
        <f>+H6093</f>
        <v>400000</v>
      </c>
      <c r="I6094" s="27">
        <f>+I6091+I6092</f>
        <v>400000</v>
      </c>
      <c r="J6094" s="27"/>
      <c r="K6094" s="27"/>
      <c r="L6094" s="27"/>
      <c r="M6094" s="27"/>
      <c r="N6094" s="27"/>
      <c r="O6094" s="27"/>
      <c r="P6094" s="27"/>
      <c r="Q6094" s="27"/>
      <c r="R6094" s="27"/>
      <c r="S6094" s="27"/>
      <c r="T6094" s="27"/>
    </row>
    <row r="6095" spans="1:20" x14ac:dyDescent="0.25">
      <c r="A6095" s="2" t="s">
        <v>4493</v>
      </c>
      <c r="B6095" s="33">
        <v>9231719</v>
      </c>
      <c r="C6095" s="35" t="s">
        <v>183</v>
      </c>
      <c r="D6095" s="33" t="s">
        <v>382</v>
      </c>
      <c r="E6095" s="35" t="s">
        <v>383</v>
      </c>
      <c r="F6095" s="10" t="s">
        <v>53</v>
      </c>
      <c r="G6095" s="18" t="s">
        <v>72</v>
      </c>
      <c r="H6095" s="26"/>
      <c r="I6095" s="26"/>
      <c r="J6095" s="26">
        <v>100000</v>
      </c>
      <c r="K6095" s="26"/>
      <c r="L6095" s="26"/>
      <c r="M6095" s="26"/>
      <c r="N6095" s="26"/>
      <c r="O6095" s="26"/>
      <c r="P6095" s="26"/>
      <c r="Q6095" s="26"/>
      <c r="R6095" s="26"/>
      <c r="S6095" s="26"/>
      <c r="T6095" s="26"/>
    </row>
    <row r="6096" spans="1:20" x14ac:dyDescent="0.25">
      <c r="A6096" s="2" t="s">
        <v>4493</v>
      </c>
      <c r="B6096" s="37"/>
      <c r="C6096" s="38"/>
      <c r="D6096" s="37"/>
      <c r="E6096" s="38"/>
      <c r="F6096" s="10" t="s">
        <v>18</v>
      </c>
      <c r="G6096" s="18" t="s">
        <v>72</v>
      </c>
      <c r="H6096" s="26"/>
      <c r="I6096" s="26"/>
      <c r="J6096" s="26">
        <v>130688</v>
      </c>
      <c r="K6096" s="26"/>
      <c r="L6096" s="26"/>
      <c r="M6096" s="26"/>
      <c r="N6096" s="26"/>
      <c r="O6096" s="26"/>
      <c r="P6096" s="26"/>
      <c r="Q6096" s="26"/>
      <c r="R6096" s="26"/>
      <c r="S6096" s="26"/>
      <c r="T6096" s="26"/>
    </row>
    <row r="6097" spans="1:20" x14ac:dyDescent="0.25">
      <c r="A6097" s="2" t="s">
        <v>4493</v>
      </c>
      <c r="B6097" s="34"/>
      <c r="C6097" s="36"/>
      <c r="D6097" s="34"/>
      <c r="E6097" s="36"/>
      <c r="F6097" s="10" t="s">
        <v>20</v>
      </c>
      <c r="G6097" s="18" t="s">
        <v>72</v>
      </c>
      <c r="H6097" s="26"/>
      <c r="I6097" s="26"/>
      <c r="J6097" s="26">
        <v>600000</v>
      </c>
      <c r="K6097" s="26"/>
      <c r="L6097" s="26"/>
      <c r="M6097" s="26"/>
      <c r="N6097" s="26"/>
      <c r="O6097" s="26"/>
      <c r="P6097" s="26"/>
      <c r="Q6097" s="26"/>
      <c r="R6097" s="26"/>
      <c r="S6097" s="26"/>
      <c r="T6097" s="26"/>
    </row>
    <row r="6098" spans="1:20" x14ac:dyDescent="0.25">
      <c r="A6098" s="2" t="s">
        <v>4493</v>
      </c>
      <c r="B6098" s="10" t="s">
        <v>2371</v>
      </c>
      <c r="C6098" s="10"/>
      <c r="D6098" s="10"/>
      <c r="E6098" s="10"/>
      <c r="F6098" s="10"/>
      <c r="G6098" s="10"/>
      <c r="H6098" s="27"/>
      <c r="I6098" s="27"/>
      <c r="J6098" s="27">
        <v>830688</v>
      </c>
      <c r="K6098" s="27"/>
      <c r="L6098" s="27"/>
      <c r="M6098" s="27"/>
      <c r="N6098" s="27"/>
      <c r="O6098" s="27"/>
      <c r="P6098" s="27"/>
      <c r="Q6098" s="27"/>
      <c r="R6098" s="27"/>
      <c r="S6098" s="27"/>
      <c r="T6098" s="27"/>
    </row>
    <row r="6099" spans="1:20" x14ac:dyDescent="0.25">
      <c r="A6099" s="2" t="s">
        <v>4493</v>
      </c>
      <c r="B6099" s="33">
        <v>9257440</v>
      </c>
      <c r="C6099" s="18" t="s">
        <v>183</v>
      </c>
      <c r="D6099" s="10" t="s">
        <v>793</v>
      </c>
      <c r="E6099" s="18" t="s">
        <v>794</v>
      </c>
      <c r="F6099" s="10" t="s">
        <v>347</v>
      </c>
      <c r="G6099" s="18" t="s">
        <v>10</v>
      </c>
      <c r="H6099" s="26"/>
      <c r="I6099" s="26"/>
      <c r="J6099" s="26"/>
      <c r="K6099" s="26"/>
      <c r="L6099" s="26"/>
      <c r="M6099" s="26"/>
      <c r="N6099" s="26">
        <v>165900</v>
      </c>
      <c r="O6099" s="26"/>
      <c r="P6099" s="26"/>
      <c r="Q6099" s="26"/>
      <c r="R6099" s="26"/>
      <c r="S6099" s="26"/>
      <c r="T6099" s="26"/>
    </row>
    <row r="6100" spans="1:20" x14ac:dyDescent="0.25">
      <c r="A6100" s="2" t="s">
        <v>4493</v>
      </c>
      <c r="B6100" s="37"/>
      <c r="C6100" s="35" t="s">
        <v>206</v>
      </c>
      <c r="D6100" s="33" t="s">
        <v>207</v>
      </c>
      <c r="E6100" s="35" t="s">
        <v>208</v>
      </c>
      <c r="F6100" s="10" t="s">
        <v>44</v>
      </c>
      <c r="G6100" s="18" t="s">
        <v>10</v>
      </c>
      <c r="H6100" s="26"/>
      <c r="I6100" s="26"/>
      <c r="J6100" s="26"/>
      <c r="K6100" s="26"/>
      <c r="L6100" s="26"/>
      <c r="M6100" s="26"/>
      <c r="N6100" s="26">
        <v>961585</v>
      </c>
      <c r="O6100" s="26"/>
      <c r="P6100" s="26"/>
      <c r="Q6100" s="26"/>
      <c r="R6100" s="26"/>
      <c r="S6100" s="26"/>
      <c r="T6100" s="26"/>
    </row>
    <row r="6101" spans="1:20" x14ac:dyDescent="0.25">
      <c r="A6101" s="2" t="s">
        <v>4493</v>
      </c>
      <c r="B6101" s="37"/>
      <c r="C6101" s="36"/>
      <c r="D6101" s="34"/>
      <c r="E6101" s="36"/>
      <c r="F6101" s="10" t="s">
        <v>47</v>
      </c>
      <c r="G6101" s="18" t="s">
        <v>10</v>
      </c>
      <c r="H6101" s="26"/>
      <c r="I6101" s="26"/>
      <c r="J6101" s="26"/>
      <c r="K6101" s="26"/>
      <c r="L6101" s="26"/>
      <c r="M6101" s="26"/>
      <c r="N6101" s="26">
        <v>218609</v>
      </c>
      <c r="O6101" s="26"/>
      <c r="P6101" s="26"/>
      <c r="Q6101" s="26"/>
      <c r="R6101" s="26"/>
      <c r="S6101" s="26"/>
      <c r="T6101" s="26"/>
    </row>
    <row r="6102" spans="1:20" x14ac:dyDescent="0.25">
      <c r="A6102" s="2" t="s">
        <v>4493</v>
      </c>
      <c r="B6102" s="37"/>
      <c r="C6102" s="18" t="s">
        <v>261</v>
      </c>
      <c r="D6102" s="10" t="s">
        <v>588</v>
      </c>
      <c r="E6102" s="18" t="s">
        <v>589</v>
      </c>
      <c r="F6102" s="10" t="s">
        <v>515</v>
      </c>
      <c r="G6102" s="18" t="s">
        <v>10</v>
      </c>
      <c r="H6102" s="26"/>
      <c r="I6102" s="26"/>
      <c r="J6102" s="26"/>
      <c r="K6102" s="26"/>
      <c r="L6102" s="26"/>
      <c r="M6102" s="26"/>
      <c r="N6102" s="26">
        <v>1465285</v>
      </c>
      <c r="O6102" s="26"/>
      <c r="P6102" s="26"/>
      <c r="Q6102" s="26"/>
      <c r="R6102" s="26"/>
      <c r="S6102" s="26"/>
      <c r="T6102" s="26"/>
    </row>
    <row r="6103" spans="1:20" x14ac:dyDescent="0.25">
      <c r="A6103" s="2" t="s">
        <v>4493</v>
      </c>
      <c r="B6103" s="34"/>
      <c r="C6103" s="18" t="s">
        <v>2290</v>
      </c>
      <c r="D6103" s="10" t="s">
        <v>2291</v>
      </c>
      <c r="E6103" s="18" t="s">
        <v>2292</v>
      </c>
      <c r="F6103" s="10" t="s">
        <v>24</v>
      </c>
      <c r="G6103" s="18" t="s">
        <v>10</v>
      </c>
      <c r="H6103" s="26"/>
      <c r="I6103" s="26"/>
      <c r="J6103" s="26"/>
      <c r="K6103" s="26"/>
      <c r="L6103" s="26"/>
      <c r="M6103" s="26"/>
      <c r="N6103" s="26"/>
      <c r="O6103" s="26">
        <v>2811379</v>
      </c>
      <c r="P6103" s="26"/>
      <c r="Q6103" s="26"/>
      <c r="R6103" s="26"/>
      <c r="S6103" s="26"/>
      <c r="T6103" s="26"/>
    </row>
    <row r="6104" spans="1:20" x14ac:dyDescent="0.25">
      <c r="A6104" s="2" t="s">
        <v>4493</v>
      </c>
      <c r="B6104" s="10" t="s">
        <v>2372</v>
      </c>
      <c r="C6104" s="10"/>
      <c r="D6104" s="10"/>
      <c r="E6104" s="10"/>
      <c r="F6104" s="10"/>
      <c r="G6104" s="10"/>
      <c r="H6104" s="27"/>
      <c r="I6104" s="27"/>
      <c r="J6104" s="27"/>
      <c r="K6104" s="27"/>
      <c r="L6104" s="27"/>
      <c r="M6104" s="27"/>
      <c r="N6104" s="27">
        <f>SUM(N6099:N6103)</f>
        <v>2811379</v>
      </c>
      <c r="O6104" s="27">
        <f>SUM(O6099:O6103)</f>
        <v>2811379</v>
      </c>
      <c r="P6104" s="27"/>
      <c r="Q6104" s="27"/>
      <c r="R6104" s="27"/>
      <c r="S6104" s="27"/>
      <c r="T6104" s="27"/>
    </row>
    <row r="6105" spans="1:20" x14ac:dyDescent="0.25">
      <c r="A6105" s="2" t="s">
        <v>4493</v>
      </c>
      <c r="B6105" s="33">
        <v>9261644</v>
      </c>
      <c r="C6105" s="35" t="s">
        <v>93</v>
      </c>
      <c r="D6105" s="33" t="s">
        <v>2209</v>
      </c>
      <c r="E6105" s="35" t="s">
        <v>2210</v>
      </c>
      <c r="F6105" s="10" t="s">
        <v>96</v>
      </c>
      <c r="G6105" s="18" t="s">
        <v>10</v>
      </c>
      <c r="H6105" s="26"/>
      <c r="I6105" s="26"/>
      <c r="J6105" s="26"/>
      <c r="K6105" s="26"/>
      <c r="L6105" s="26"/>
      <c r="M6105" s="26"/>
      <c r="N6105" s="26">
        <v>49560863</v>
      </c>
      <c r="O6105" s="26"/>
      <c r="P6105" s="26"/>
      <c r="Q6105" s="26"/>
      <c r="R6105" s="26"/>
      <c r="S6105" s="26"/>
      <c r="T6105" s="26"/>
    </row>
    <row r="6106" spans="1:20" x14ac:dyDescent="0.25">
      <c r="A6106" s="2" t="s">
        <v>4493</v>
      </c>
      <c r="B6106" s="34"/>
      <c r="C6106" s="36"/>
      <c r="D6106" s="34"/>
      <c r="E6106" s="36"/>
      <c r="F6106" s="10" t="s">
        <v>230</v>
      </c>
      <c r="G6106" s="18" t="s">
        <v>10</v>
      </c>
      <c r="H6106" s="26"/>
      <c r="I6106" s="26"/>
      <c r="J6106" s="26"/>
      <c r="K6106" s="26"/>
      <c r="L6106" s="26"/>
      <c r="M6106" s="26"/>
      <c r="N6106" s="26"/>
      <c r="O6106" s="26">
        <v>49560863</v>
      </c>
      <c r="P6106" s="26"/>
      <c r="Q6106" s="26"/>
      <c r="R6106" s="26"/>
      <c r="S6106" s="26"/>
      <c r="T6106" s="26"/>
    </row>
    <row r="6107" spans="1:20" x14ac:dyDescent="0.25">
      <c r="A6107" s="2" t="s">
        <v>4493</v>
      </c>
      <c r="B6107" s="10" t="s">
        <v>2373</v>
      </c>
      <c r="C6107" s="10"/>
      <c r="D6107" s="10"/>
      <c r="E6107" s="10"/>
      <c r="F6107" s="10"/>
      <c r="G6107" s="10"/>
      <c r="H6107" s="27"/>
      <c r="I6107" s="27"/>
      <c r="J6107" s="27"/>
      <c r="K6107" s="27"/>
      <c r="L6107" s="27"/>
      <c r="M6107" s="27"/>
      <c r="N6107" s="27">
        <f>+N6105</f>
        <v>49560863</v>
      </c>
      <c r="O6107" s="27">
        <f>+O6106</f>
        <v>49560863</v>
      </c>
      <c r="P6107" s="27"/>
      <c r="Q6107" s="27"/>
      <c r="R6107" s="27"/>
      <c r="S6107" s="27"/>
      <c r="T6107" s="27"/>
    </row>
    <row r="6108" spans="1:20" x14ac:dyDescent="0.25">
      <c r="A6108" s="2" t="s">
        <v>4493</v>
      </c>
      <c r="B6108" s="33">
        <v>9231598</v>
      </c>
      <c r="C6108" s="35" t="s">
        <v>344</v>
      </c>
      <c r="D6108" s="33" t="s">
        <v>2374</v>
      </c>
      <c r="E6108" s="35" t="s">
        <v>2375</v>
      </c>
      <c r="F6108" s="10" t="s">
        <v>18</v>
      </c>
      <c r="G6108" s="18" t="s">
        <v>785</v>
      </c>
      <c r="H6108" s="26"/>
      <c r="I6108" s="26"/>
      <c r="J6108" s="26">
        <v>863373</v>
      </c>
      <c r="K6108" s="26"/>
      <c r="L6108" s="26"/>
      <c r="M6108" s="26"/>
      <c r="N6108" s="26"/>
      <c r="O6108" s="26"/>
      <c r="P6108" s="26"/>
      <c r="Q6108" s="26"/>
      <c r="R6108" s="26"/>
      <c r="S6108" s="26"/>
      <c r="T6108" s="26"/>
    </row>
    <row r="6109" spans="1:20" x14ac:dyDescent="0.25">
      <c r="A6109" s="2" t="s">
        <v>4493</v>
      </c>
      <c r="B6109" s="34"/>
      <c r="C6109" s="36"/>
      <c r="D6109" s="34"/>
      <c r="E6109" s="36"/>
      <c r="F6109" s="10" t="s">
        <v>20</v>
      </c>
      <c r="G6109" s="18" t="s">
        <v>785</v>
      </c>
      <c r="H6109" s="26"/>
      <c r="I6109" s="26"/>
      <c r="J6109" s="26">
        <v>648787</v>
      </c>
      <c r="K6109" s="26"/>
      <c r="L6109" s="26"/>
      <c r="M6109" s="26"/>
      <c r="N6109" s="26"/>
      <c r="O6109" s="26"/>
      <c r="P6109" s="26"/>
      <c r="Q6109" s="26"/>
      <c r="R6109" s="26"/>
      <c r="S6109" s="26"/>
      <c r="T6109" s="26"/>
    </row>
    <row r="6110" spans="1:20" x14ac:dyDescent="0.25">
      <c r="A6110" s="2" t="s">
        <v>4493</v>
      </c>
      <c r="B6110" s="10" t="s">
        <v>2376</v>
      </c>
      <c r="C6110" s="10"/>
      <c r="D6110" s="10"/>
      <c r="E6110" s="10"/>
      <c r="F6110" s="10"/>
      <c r="G6110" s="10"/>
      <c r="H6110" s="27"/>
      <c r="I6110" s="27"/>
      <c r="J6110" s="27">
        <v>1512160</v>
      </c>
      <c r="K6110" s="27"/>
      <c r="L6110" s="27"/>
      <c r="M6110" s="27"/>
      <c r="N6110" s="27"/>
      <c r="O6110" s="27"/>
      <c r="P6110" s="27"/>
      <c r="Q6110" s="27"/>
      <c r="R6110" s="27"/>
      <c r="S6110" s="27"/>
      <c r="T6110" s="27"/>
    </row>
    <row r="6111" spans="1:20" x14ac:dyDescent="0.25">
      <c r="A6111" s="2" t="s">
        <v>4493</v>
      </c>
      <c r="B6111" s="33">
        <v>9259348</v>
      </c>
      <c r="C6111" s="35" t="s">
        <v>93</v>
      </c>
      <c r="D6111" s="33" t="s">
        <v>168</v>
      </c>
      <c r="E6111" s="35" t="s">
        <v>169</v>
      </c>
      <c r="F6111" s="10" t="s">
        <v>37</v>
      </c>
      <c r="G6111" s="18" t="s">
        <v>10</v>
      </c>
      <c r="H6111" s="26"/>
      <c r="I6111" s="26"/>
      <c r="J6111" s="26"/>
      <c r="K6111" s="26"/>
      <c r="L6111" s="26"/>
      <c r="M6111" s="26"/>
      <c r="N6111" s="26">
        <v>88660</v>
      </c>
      <c r="O6111" s="26"/>
      <c r="P6111" s="26"/>
      <c r="Q6111" s="26"/>
      <c r="R6111" s="26"/>
      <c r="S6111" s="26"/>
      <c r="T6111" s="26"/>
    </row>
    <row r="6112" spans="1:20" x14ac:dyDescent="0.25">
      <c r="A6112" s="2" t="s">
        <v>4493</v>
      </c>
      <c r="B6112" s="37"/>
      <c r="C6112" s="38"/>
      <c r="D6112" s="37"/>
      <c r="E6112" s="38"/>
      <c r="F6112" s="10" t="s">
        <v>18</v>
      </c>
      <c r="G6112" s="18" t="s">
        <v>10</v>
      </c>
      <c r="H6112" s="26"/>
      <c r="I6112" s="26"/>
      <c r="J6112" s="26"/>
      <c r="K6112" s="26"/>
      <c r="L6112" s="26"/>
      <c r="M6112" s="26"/>
      <c r="N6112" s="26">
        <v>762197</v>
      </c>
      <c r="O6112" s="26"/>
      <c r="P6112" s="26"/>
      <c r="Q6112" s="26"/>
      <c r="R6112" s="26"/>
      <c r="S6112" s="26"/>
      <c r="T6112" s="26"/>
    </row>
    <row r="6113" spans="1:20" x14ac:dyDescent="0.25">
      <c r="A6113" s="2" t="s">
        <v>4493</v>
      </c>
      <c r="B6113" s="37"/>
      <c r="C6113" s="36"/>
      <c r="D6113" s="34"/>
      <c r="E6113" s="36"/>
      <c r="F6113" s="10" t="s">
        <v>20</v>
      </c>
      <c r="G6113" s="18" t="s">
        <v>10</v>
      </c>
      <c r="H6113" s="26"/>
      <c r="I6113" s="26"/>
      <c r="J6113" s="26"/>
      <c r="K6113" s="26"/>
      <c r="L6113" s="26"/>
      <c r="M6113" s="26"/>
      <c r="N6113" s="26">
        <v>201924</v>
      </c>
      <c r="O6113" s="26"/>
      <c r="P6113" s="26"/>
      <c r="Q6113" s="26"/>
      <c r="R6113" s="26"/>
      <c r="S6113" s="26"/>
      <c r="T6113" s="26"/>
    </row>
    <row r="6114" spans="1:20" x14ac:dyDescent="0.25">
      <c r="A6114" s="2" t="s">
        <v>4493</v>
      </c>
      <c r="B6114" s="34"/>
      <c r="C6114" s="18" t="s">
        <v>361</v>
      </c>
      <c r="D6114" s="10" t="s">
        <v>2220</v>
      </c>
      <c r="E6114" s="18" t="s">
        <v>2221</v>
      </c>
      <c r="F6114" s="10" t="s">
        <v>138</v>
      </c>
      <c r="G6114" s="18" t="s">
        <v>10</v>
      </c>
      <c r="H6114" s="26"/>
      <c r="I6114" s="26"/>
      <c r="J6114" s="26"/>
      <c r="K6114" s="26"/>
      <c r="L6114" s="26"/>
      <c r="M6114" s="26"/>
      <c r="N6114" s="26"/>
      <c r="O6114" s="26">
        <v>1052781</v>
      </c>
      <c r="P6114" s="26"/>
      <c r="Q6114" s="26"/>
      <c r="R6114" s="26"/>
      <c r="S6114" s="26"/>
      <c r="T6114" s="26"/>
    </row>
    <row r="6115" spans="1:20" x14ac:dyDescent="0.25">
      <c r="A6115" s="2" t="s">
        <v>4493</v>
      </c>
      <c r="B6115" s="10" t="s">
        <v>2377</v>
      </c>
      <c r="C6115" s="10"/>
      <c r="D6115" s="10"/>
      <c r="E6115" s="10"/>
      <c r="F6115" s="10"/>
      <c r="G6115" s="10"/>
      <c r="H6115" s="27"/>
      <c r="I6115" s="27"/>
      <c r="J6115" s="27"/>
      <c r="K6115" s="27"/>
      <c r="L6115" s="27"/>
      <c r="M6115" s="27"/>
      <c r="N6115" s="27">
        <f>+N6111+N6112+N6113</f>
        <v>1052781</v>
      </c>
      <c r="O6115" s="27">
        <f>+O6114</f>
        <v>1052781</v>
      </c>
      <c r="P6115" s="27"/>
      <c r="Q6115" s="27"/>
      <c r="R6115" s="27"/>
      <c r="S6115" s="27"/>
      <c r="T6115" s="27"/>
    </row>
    <row r="6116" spans="1:20" x14ac:dyDescent="0.25">
      <c r="A6116" s="2" t="s">
        <v>4493</v>
      </c>
      <c r="B6116" s="33">
        <v>9259335</v>
      </c>
      <c r="C6116" s="18" t="s">
        <v>93</v>
      </c>
      <c r="D6116" s="10" t="s">
        <v>238</v>
      </c>
      <c r="E6116" s="18" t="s">
        <v>239</v>
      </c>
      <c r="F6116" s="10" t="s">
        <v>44</v>
      </c>
      <c r="G6116" s="18" t="s">
        <v>10</v>
      </c>
      <c r="H6116" s="26"/>
      <c r="I6116" s="26"/>
      <c r="J6116" s="26"/>
      <c r="K6116" s="26"/>
      <c r="L6116" s="26"/>
      <c r="M6116" s="26"/>
      <c r="N6116" s="26">
        <v>1864261</v>
      </c>
      <c r="O6116" s="26"/>
      <c r="P6116" s="26"/>
      <c r="Q6116" s="26"/>
      <c r="R6116" s="26"/>
      <c r="S6116" s="26"/>
      <c r="T6116" s="26"/>
    </row>
    <row r="6117" spans="1:20" x14ac:dyDescent="0.25">
      <c r="A6117" s="2" t="s">
        <v>4493</v>
      </c>
      <c r="B6117" s="37"/>
      <c r="C6117" s="35" t="s">
        <v>190</v>
      </c>
      <c r="D6117" s="33" t="s">
        <v>863</v>
      </c>
      <c r="E6117" s="35" t="s">
        <v>864</v>
      </c>
      <c r="F6117" s="10" t="s">
        <v>96</v>
      </c>
      <c r="G6117" s="18" t="s">
        <v>10</v>
      </c>
      <c r="H6117" s="26"/>
      <c r="I6117" s="26"/>
      <c r="J6117" s="26"/>
      <c r="K6117" s="26"/>
      <c r="L6117" s="26"/>
      <c r="M6117" s="26"/>
      <c r="N6117" s="26">
        <v>123009</v>
      </c>
      <c r="O6117" s="26"/>
      <c r="P6117" s="26"/>
      <c r="Q6117" s="26"/>
      <c r="R6117" s="26"/>
      <c r="S6117" s="26"/>
      <c r="T6117" s="26"/>
    </row>
    <row r="6118" spans="1:20" x14ac:dyDescent="0.25">
      <c r="A6118" s="2" t="s">
        <v>4493</v>
      </c>
      <c r="B6118" s="37"/>
      <c r="C6118" s="38"/>
      <c r="D6118" s="37"/>
      <c r="E6118" s="38"/>
      <c r="F6118" s="10" t="s">
        <v>20</v>
      </c>
      <c r="G6118" s="18" t="s">
        <v>10</v>
      </c>
      <c r="H6118" s="26"/>
      <c r="I6118" s="26"/>
      <c r="J6118" s="26"/>
      <c r="K6118" s="26"/>
      <c r="L6118" s="26"/>
      <c r="M6118" s="26"/>
      <c r="N6118" s="26">
        <v>114498</v>
      </c>
      <c r="O6118" s="26"/>
      <c r="P6118" s="26"/>
      <c r="Q6118" s="26"/>
      <c r="R6118" s="26"/>
      <c r="S6118" s="26"/>
      <c r="T6118" s="26"/>
    </row>
    <row r="6119" spans="1:20" x14ac:dyDescent="0.25">
      <c r="A6119" s="2" t="s">
        <v>4493</v>
      </c>
      <c r="B6119" s="37"/>
      <c r="C6119" s="36"/>
      <c r="D6119" s="34"/>
      <c r="E6119" s="36"/>
      <c r="F6119" s="10" t="s">
        <v>22</v>
      </c>
      <c r="G6119" s="18" t="s">
        <v>10</v>
      </c>
      <c r="H6119" s="26"/>
      <c r="I6119" s="26"/>
      <c r="J6119" s="26"/>
      <c r="K6119" s="26"/>
      <c r="L6119" s="26"/>
      <c r="M6119" s="26"/>
      <c r="N6119" s="26">
        <v>81587</v>
      </c>
      <c r="O6119" s="26"/>
      <c r="P6119" s="26"/>
      <c r="Q6119" s="26"/>
      <c r="R6119" s="26"/>
      <c r="S6119" s="26"/>
      <c r="T6119" s="26"/>
    </row>
    <row r="6120" spans="1:20" x14ac:dyDescent="0.25">
      <c r="A6120" s="2" t="s">
        <v>4493</v>
      </c>
      <c r="B6120" s="34"/>
      <c r="C6120" s="18" t="s">
        <v>361</v>
      </c>
      <c r="D6120" s="10" t="s">
        <v>2220</v>
      </c>
      <c r="E6120" s="18" t="s">
        <v>2221</v>
      </c>
      <c r="F6120" s="10" t="s">
        <v>138</v>
      </c>
      <c r="G6120" s="18" t="s">
        <v>10</v>
      </c>
      <c r="H6120" s="26"/>
      <c r="I6120" s="26"/>
      <c r="J6120" s="26"/>
      <c r="K6120" s="26"/>
      <c r="L6120" s="26"/>
      <c r="M6120" s="26"/>
      <c r="N6120" s="26"/>
      <c r="O6120" s="26">
        <v>2183355</v>
      </c>
      <c r="P6120" s="26"/>
      <c r="Q6120" s="26"/>
      <c r="R6120" s="26"/>
      <c r="S6120" s="26"/>
      <c r="T6120" s="26"/>
    </row>
    <row r="6121" spans="1:20" x14ac:dyDescent="0.25">
      <c r="A6121" s="2" t="s">
        <v>4493</v>
      </c>
      <c r="B6121" s="10" t="s">
        <v>2378</v>
      </c>
      <c r="C6121" s="10"/>
      <c r="D6121" s="10"/>
      <c r="E6121" s="10"/>
      <c r="F6121" s="10"/>
      <c r="G6121" s="10"/>
      <c r="H6121" s="27"/>
      <c r="I6121" s="27"/>
      <c r="J6121" s="27"/>
      <c r="K6121" s="27"/>
      <c r="L6121" s="27"/>
      <c r="M6121" s="27"/>
      <c r="N6121" s="27">
        <f>SUM(N6116:N6120)</f>
        <v>2183355</v>
      </c>
      <c r="O6121" s="27">
        <f>SUM(O6116:O6120)</f>
        <v>2183355</v>
      </c>
      <c r="P6121" s="27"/>
      <c r="Q6121" s="27"/>
      <c r="R6121" s="27"/>
      <c r="S6121" s="27"/>
      <c r="T6121" s="27"/>
    </row>
    <row r="6122" spans="1:20" x14ac:dyDescent="0.25">
      <c r="A6122" s="2" t="s">
        <v>4493</v>
      </c>
      <c r="B6122" s="33">
        <v>9259132</v>
      </c>
      <c r="C6122" s="35" t="s">
        <v>141</v>
      </c>
      <c r="D6122" s="33" t="s">
        <v>142</v>
      </c>
      <c r="E6122" s="35" t="s">
        <v>143</v>
      </c>
      <c r="F6122" s="10" t="s">
        <v>13</v>
      </c>
      <c r="G6122" s="18" t="s">
        <v>10</v>
      </c>
      <c r="H6122" s="26"/>
      <c r="I6122" s="26"/>
      <c r="J6122" s="26"/>
      <c r="K6122" s="26"/>
      <c r="L6122" s="26"/>
      <c r="M6122" s="26"/>
      <c r="N6122" s="26">
        <v>457334</v>
      </c>
      <c r="O6122" s="26"/>
      <c r="P6122" s="26"/>
      <c r="Q6122" s="26"/>
      <c r="R6122" s="26"/>
      <c r="S6122" s="26"/>
      <c r="T6122" s="26"/>
    </row>
    <row r="6123" spans="1:20" x14ac:dyDescent="0.25">
      <c r="A6123" s="2" t="s">
        <v>4493</v>
      </c>
      <c r="B6123" s="37"/>
      <c r="C6123" s="38"/>
      <c r="D6123" s="34"/>
      <c r="E6123" s="36"/>
      <c r="F6123" s="10" t="s">
        <v>24</v>
      </c>
      <c r="G6123" s="18" t="s">
        <v>10</v>
      </c>
      <c r="H6123" s="26"/>
      <c r="I6123" s="26"/>
      <c r="J6123" s="26"/>
      <c r="K6123" s="26"/>
      <c r="L6123" s="26"/>
      <c r="M6123" s="26"/>
      <c r="N6123" s="26">
        <v>1212190</v>
      </c>
      <c r="O6123" s="26"/>
      <c r="P6123" s="26"/>
      <c r="Q6123" s="26"/>
      <c r="R6123" s="26"/>
      <c r="S6123" s="26"/>
      <c r="T6123" s="26"/>
    </row>
    <row r="6124" spans="1:20" x14ac:dyDescent="0.25">
      <c r="A6124" s="2" t="s">
        <v>4493</v>
      </c>
      <c r="B6124" s="37"/>
      <c r="C6124" s="38"/>
      <c r="D6124" s="33" t="s">
        <v>1156</v>
      </c>
      <c r="E6124" s="35" t="s">
        <v>1157</v>
      </c>
      <c r="F6124" s="10" t="s">
        <v>9</v>
      </c>
      <c r="G6124" s="18" t="s">
        <v>10</v>
      </c>
      <c r="H6124" s="26"/>
      <c r="I6124" s="26"/>
      <c r="J6124" s="26"/>
      <c r="K6124" s="26"/>
      <c r="L6124" s="26"/>
      <c r="M6124" s="26"/>
      <c r="N6124" s="26">
        <v>59192</v>
      </c>
      <c r="O6124" s="26"/>
      <c r="P6124" s="26"/>
      <c r="Q6124" s="26"/>
      <c r="R6124" s="26"/>
      <c r="S6124" s="26"/>
      <c r="T6124" s="26"/>
    </row>
    <row r="6125" spans="1:20" x14ac:dyDescent="0.25">
      <c r="A6125" s="2" t="s">
        <v>4493</v>
      </c>
      <c r="B6125" s="37"/>
      <c r="C6125" s="38"/>
      <c r="D6125" s="37"/>
      <c r="E6125" s="38"/>
      <c r="F6125" s="10" t="s">
        <v>18</v>
      </c>
      <c r="G6125" s="18" t="s">
        <v>10</v>
      </c>
      <c r="H6125" s="26"/>
      <c r="I6125" s="26"/>
      <c r="J6125" s="26"/>
      <c r="K6125" s="26"/>
      <c r="L6125" s="26"/>
      <c r="M6125" s="26"/>
      <c r="N6125" s="26">
        <v>335197</v>
      </c>
      <c r="O6125" s="26"/>
      <c r="P6125" s="26"/>
      <c r="Q6125" s="26"/>
      <c r="R6125" s="26"/>
      <c r="S6125" s="26"/>
      <c r="T6125" s="26"/>
    </row>
    <row r="6126" spans="1:20" x14ac:dyDescent="0.25">
      <c r="A6126" s="2" t="s">
        <v>4493</v>
      </c>
      <c r="B6126" s="37"/>
      <c r="C6126" s="38"/>
      <c r="D6126" s="37"/>
      <c r="E6126" s="38"/>
      <c r="F6126" s="10" t="s">
        <v>20</v>
      </c>
      <c r="G6126" s="18" t="s">
        <v>10</v>
      </c>
      <c r="H6126" s="26"/>
      <c r="I6126" s="26"/>
      <c r="J6126" s="26"/>
      <c r="K6126" s="26"/>
      <c r="L6126" s="26"/>
      <c r="M6126" s="26"/>
      <c r="N6126" s="26">
        <v>259050</v>
      </c>
      <c r="O6126" s="26"/>
      <c r="P6126" s="26"/>
      <c r="Q6126" s="26"/>
      <c r="R6126" s="26"/>
      <c r="S6126" s="26"/>
      <c r="T6126" s="26"/>
    </row>
    <row r="6127" spans="1:20" x14ac:dyDescent="0.25">
      <c r="A6127" s="2" t="s">
        <v>4493</v>
      </c>
      <c r="B6127" s="37"/>
      <c r="C6127" s="36"/>
      <c r="D6127" s="34"/>
      <c r="E6127" s="36"/>
      <c r="F6127" s="10" t="s">
        <v>24</v>
      </c>
      <c r="G6127" s="18" t="s">
        <v>10</v>
      </c>
      <c r="H6127" s="26"/>
      <c r="I6127" s="26"/>
      <c r="J6127" s="26"/>
      <c r="K6127" s="26"/>
      <c r="L6127" s="26"/>
      <c r="M6127" s="26"/>
      <c r="N6127" s="26">
        <v>202970</v>
      </c>
      <c r="O6127" s="26"/>
      <c r="P6127" s="26"/>
      <c r="Q6127" s="26"/>
      <c r="R6127" s="26"/>
      <c r="S6127" s="26"/>
      <c r="T6127" s="26"/>
    </row>
    <row r="6128" spans="1:20" x14ac:dyDescent="0.25">
      <c r="A6128" s="2" t="s">
        <v>4493</v>
      </c>
      <c r="B6128" s="34"/>
      <c r="C6128" s="18" t="s">
        <v>361</v>
      </c>
      <c r="D6128" s="10" t="s">
        <v>2220</v>
      </c>
      <c r="E6128" s="18" t="s">
        <v>2221</v>
      </c>
      <c r="F6128" s="10" t="s">
        <v>138</v>
      </c>
      <c r="G6128" s="18" t="s">
        <v>10</v>
      </c>
      <c r="H6128" s="26"/>
      <c r="I6128" s="26"/>
      <c r="J6128" s="26"/>
      <c r="K6128" s="26"/>
      <c r="L6128" s="26"/>
      <c r="M6128" s="26"/>
      <c r="N6128" s="26"/>
      <c r="O6128" s="26">
        <v>2525933</v>
      </c>
      <c r="P6128" s="26"/>
      <c r="Q6128" s="26"/>
      <c r="R6128" s="26"/>
      <c r="S6128" s="26"/>
      <c r="T6128" s="26"/>
    </row>
    <row r="6129" spans="1:20" x14ac:dyDescent="0.25">
      <c r="A6129" s="2" t="s">
        <v>4493</v>
      </c>
      <c r="B6129" s="10" t="s">
        <v>2379</v>
      </c>
      <c r="C6129" s="10"/>
      <c r="D6129" s="10"/>
      <c r="E6129" s="10"/>
      <c r="F6129" s="10"/>
      <c r="G6129" s="10"/>
      <c r="H6129" s="27"/>
      <c r="I6129" s="27"/>
      <c r="J6129" s="27"/>
      <c r="K6129" s="27"/>
      <c r="L6129" s="27"/>
      <c r="M6129" s="27"/>
      <c r="N6129" s="27">
        <f>SUM(N6122:N6128)</f>
        <v>2525933</v>
      </c>
      <c r="O6129" s="27">
        <f>+O6128</f>
        <v>2525933</v>
      </c>
      <c r="P6129" s="27"/>
      <c r="Q6129" s="27"/>
      <c r="R6129" s="27"/>
      <c r="S6129" s="27"/>
      <c r="T6129" s="27"/>
    </row>
    <row r="6130" spans="1:20" x14ac:dyDescent="0.25">
      <c r="A6130" s="2" t="s">
        <v>4493</v>
      </c>
      <c r="B6130" s="33">
        <v>9202794</v>
      </c>
      <c r="C6130" s="35" t="s">
        <v>378</v>
      </c>
      <c r="D6130" s="33" t="s">
        <v>1594</v>
      </c>
      <c r="E6130" s="35" t="s">
        <v>1595</v>
      </c>
      <c r="F6130" s="10" t="s">
        <v>18</v>
      </c>
      <c r="G6130" s="18" t="s">
        <v>67</v>
      </c>
      <c r="H6130" s="26"/>
      <c r="I6130" s="26">
        <v>44750</v>
      </c>
      <c r="J6130" s="26"/>
      <c r="K6130" s="26"/>
      <c r="L6130" s="26"/>
      <c r="M6130" s="26"/>
      <c r="N6130" s="26"/>
      <c r="O6130" s="26"/>
      <c r="P6130" s="26"/>
      <c r="Q6130" s="26"/>
      <c r="R6130" s="26"/>
      <c r="S6130" s="26"/>
      <c r="T6130" s="26"/>
    </row>
    <row r="6131" spans="1:20" x14ac:dyDescent="0.25">
      <c r="A6131" s="2" t="s">
        <v>4493</v>
      </c>
      <c r="B6131" s="34"/>
      <c r="C6131" s="36"/>
      <c r="D6131" s="34"/>
      <c r="E6131" s="36"/>
      <c r="F6131" s="10" t="s">
        <v>24</v>
      </c>
      <c r="G6131" s="18" t="s">
        <v>67</v>
      </c>
      <c r="H6131" s="26">
        <v>44750</v>
      </c>
      <c r="I6131" s="26"/>
      <c r="J6131" s="26"/>
      <c r="K6131" s="26"/>
      <c r="L6131" s="26"/>
      <c r="M6131" s="26"/>
      <c r="N6131" s="26"/>
      <c r="O6131" s="26"/>
      <c r="P6131" s="26"/>
      <c r="Q6131" s="26"/>
      <c r="R6131" s="26"/>
      <c r="S6131" s="26"/>
      <c r="T6131" s="26"/>
    </row>
    <row r="6132" spans="1:20" x14ac:dyDescent="0.25">
      <c r="A6132" s="2" t="s">
        <v>4493</v>
      </c>
      <c r="B6132" s="10" t="s">
        <v>2380</v>
      </c>
      <c r="C6132" s="10"/>
      <c r="D6132" s="10"/>
      <c r="E6132" s="10"/>
      <c r="F6132" s="10"/>
      <c r="G6132" s="10"/>
      <c r="H6132" s="27">
        <f>+H6131</f>
        <v>44750</v>
      </c>
      <c r="I6132" s="27">
        <f>+I6130</f>
        <v>44750</v>
      </c>
      <c r="J6132" s="27"/>
      <c r="K6132" s="27"/>
      <c r="L6132" s="27"/>
      <c r="M6132" s="27"/>
      <c r="N6132" s="27"/>
      <c r="O6132" s="27"/>
      <c r="P6132" s="27"/>
      <c r="Q6132" s="27"/>
      <c r="R6132" s="27"/>
      <c r="S6132" s="27"/>
      <c r="T6132" s="27"/>
    </row>
    <row r="6133" spans="1:20" x14ac:dyDescent="0.25">
      <c r="A6133" s="2" t="s">
        <v>4493</v>
      </c>
      <c r="B6133" s="33">
        <v>9261140</v>
      </c>
      <c r="C6133" s="35" t="s">
        <v>93</v>
      </c>
      <c r="D6133" s="33" t="s">
        <v>238</v>
      </c>
      <c r="E6133" s="35" t="s">
        <v>239</v>
      </c>
      <c r="F6133" s="10" t="s">
        <v>77</v>
      </c>
      <c r="G6133" s="18" t="s">
        <v>10</v>
      </c>
      <c r="H6133" s="26"/>
      <c r="I6133" s="26"/>
      <c r="J6133" s="26"/>
      <c r="K6133" s="26"/>
      <c r="L6133" s="26"/>
      <c r="M6133" s="26"/>
      <c r="N6133" s="26">
        <v>2078064</v>
      </c>
      <c r="O6133" s="26"/>
      <c r="P6133" s="26"/>
      <c r="Q6133" s="26"/>
      <c r="R6133" s="26"/>
      <c r="S6133" s="26"/>
      <c r="T6133" s="26"/>
    </row>
    <row r="6134" spans="1:20" x14ac:dyDescent="0.25">
      <c r="A6134" s="2" t="s">
        <v>4493</v>
      </c>
      <c r="B6134" s="37"/>
      <c r="C6134" s="38"/>
      <c r="D6134" s="37"/>
      <c r="E6134" s="38"/>
      <c r="F6134" s="10" t="s">
        <v>20</v>
      </c>
      <c r="G6134" s="18" t="s">
        <v>10</v>
      </c>
      <c r="H6134" s="26"/>
      <c r="I6134" s="26"/>
      <c r="J6134" s="26"/>
      <c r="K6134" s="26"/>
      <c r="L6134" s="26"/>
      <c r="M6134" s="26"/>
      <c r="N6134" s="26">
        <v>635601</v>
      </c>
      <c r="O6134" s="26"/>
      <c r="P6134" s="26"/>
      <c r="Q6134" s="26"/>
      <c r="R6134" s="26"/>
      <c r="S6134" s="26"/>
      <c r="T6134" s="26"/>
    </row>
    <row r="6135" spans="1:20" x14ac:dyDescent="0.25">
      <c r="A6135" s="2" t="s">
        <v>4493</v>
      </c>
      <c r="B6135" s="37"/>
      <c r="C6135" s="38"/>
      <c r="D6135" s="37"/>
      <c r="E6135" s="38"/>
      <c r="F6135" s="10" t="s">
        <v>22</v>
      </c>
      <c r="G6135" s="18" t="s">
        <v>10</v>
      </c>
      <c r="H6135" s="26"/>
      <c r="I6135" s="26"/>
      <c r="J6135" s="26"/>
      <c r="K6135" s="26"/>
      <c r="L6135" s="26"/>
      <c r="M6135" s="26"/>
      <c r="N6135" s="26">
        <v>157000</v>
      </c>
      <c r="O6135" s="26"/>
      <c r="P6135" s="26"/>
      <c r="Q6135" s="26"/>
      <c r="R6135" s="26"/>
      <c r="S6135" s="26"/>
      <c r="T6135" s="26"/>
    </row>
    <row r="6136" spans="1:20" x14ac:dyDescent="0.25">
      <c r="A6136" s="2" t="s">
        <v>4493</v>
      </c>
      <c r="B6136" s="37"/>
      <c r="C6136" s="36"/>
      <c r="D6136" s="34"/>
      <c r="E6136" s="36"/>
      <c r="F6136" s="10" t="s">
        <v>24</v>
      </c>
      <c r="G6136" s="18" t="s">
        <v>10</v>
      </c>
      <c r="H6136" s="26"/>
      <c r="I6136" s="26"/>
      <c r="J6136" s="26"/>
      <c r="K6136" s="26"/>
      <c r="L6136" s="26"/>
      <c r="M6136" s="26"/>
      <c r="N6136" s="26">
        <v>420765</v>
      </c>
      <c r="O6136" s="26"/>
      <c r="P6136" s="26"/>
      <c r="Q6136" s="26"/>
      <c r="R6136" s="26"/>
      <c r="S6136" s="26"/>
      <c r="T6136" s="26"/>
    </row>
    <row r="6137" spans="1:20" x14ac:dyDescent="0.25">
      <c r="A6137" s="2" t="s">
        <v>4493</v>
      </c>
      <c r="B6137" s="34"/>
      <c r="C6137" s="18" t="s">
        <v>361</v>
      </c>
      <c r="D6137" s="10" t="s">
        <v>2247</v>
      </c>
      <c r="E6137" s="18" t="s">
        <v>2248</v>
      </c>
      <c r="F6137" s="10" t="s">
        <v>138</v>
      </c>
      <c r="G6137" s="18" t="s">
        <v>10</v>
      </c>
      <c r="H6137" s="26"/>
      <c r="I6137" s="26"/>
      <c r="J6137" s="26"/>
      <c r="K6137" s="26"/>
      <c r="L6137" s="26"/>
      <c r="M6137" s="26"/>
      <c r="N6137" s="26"/>
      <c r="O6137" s="26">
        <v>3291430</v>
      </c>
      <c r="P6137" s="26"/>
      <c r="Q6137" s="26"/>
      <c r="R6137" s="26"/>
      <c r="S6137" s="26"/>
      <c r="T6137" s="26"/>
    </row>
    <row r="6138" spans="1:20" x14ac:dyDescent="0.25">
      <c r="A6138" s="2" t="s">
        <v>4493</v>
      </c>
      <c r="B6138" s="10" t="s">
        <v>2381</v>
      </c>
      <c r="C6138" s="10"/>
      <c r="D6138" s="10"/>
      <c r="E6138" s="10"/>
      <c r="F6138" s="10"/>
      <c r="G6138" s="10"/>
      <c r="H6138" s="27"/>
      <c r="I6138" s="27"/>
      <c r="J6138" s="27"/>
      <c r="K6138" s="27"/>
      <c r="L6138" s="27"/>
      <c r="M6138" s="27"/>
      <c r="N6138" s="27">
        <f>SUM(N6133:N6137)</f>
        <v>3291430</v>
      </c>
      <c r="O6138" s="27">
        <f>SUM(O6133:O6137)</f>
        <v>3291430</v>
      </c>
      <c r="P6138" s="27"/>
      <c r="Q6138" s="27"/>
      <c r="R6138" s="27"/>
      <c r="S6138" s="27"/>
      <c r="T6138" s="27"/>
    </row>
    <row r="6139" spans="1:20" x14ac:dyDescent="0.25">
      <c r="A6139" s="2" t="s">
        <v>4493</v>
      </c>
      <c r="B6139" s="33">
        <v>9157181</v>
      </c>
      <c r="C6139" s="35" t="s">
        <v>88</v>
      </c>
      <c r="D6139" s="33" t="s">
        <v>89</v>
      </c>
      <c r="E6139" s="35" t="s">
        <v>90</v>
      </c>
      <c r="F6139" s="10" t="s">
        <v>128</v>
      </c>
      <c r="G6139" s="18" t="s">
        <v>485</v>
      </c>
      <c r="H6139" s="26"/>
      <c r="I6139" s="26"/>
      <c r="J6139" s="26">
        <v>88200</v>
      </c>
      <c r="K6139" s="26"/>
      <c r="L6139" s="26"/>
      <c r="M6139" s="26"/>
      <c r="N6139" s="26"/>
      <c r="O6139" s="26"/>
      <c r="P6139" s="26"/>
      <c r="Q6139" s="26"/>
      <c r="R6139" s="26"/>
      <c r="S6139" s="26"/>
      <c r="T6139" s="26"/>
    </row>
    <row r="6140" spans="1:20" x14ac:dyDescent="0.25">
      <c r="A6140" s="2" t="s">
        <v>4493</v>
      </c>
      <c r="B6140" s="37"/>
      <c r="C6140" s="38"/>
      <c r="D6140" s="37"/>
      <c r="E6140" s="38"/>
      <c r="F6140" s="10" t="s">
        <v>11</v>
      </c>
      <c r="G6140" s="18" t="s">
        <v>485</v>
      </c>
      <c r="H6140" s="26"/>
      <c r="I6140" s="26"/>
      <c r="J6140" s="26">
        <v>40000</v>
      </c>
      <c r="K6140" s="26"/>
      <c r="L6140" s="26"/>
      <c r="M6140" s="26"/>
      <c r="N6140" s="26"/>
      <c r="O6140" s="26"/>
      <c r="P6140" s="26"/>
      <c r="Q6140" s="26"/>
      <c r="R6140" s="26"/>
      <c r="S6140" s="26"/>
      <c r="T6140" s="26"/>
    </row>
    <row r="6141" spans="1:20" x14ac:dyDescent="0.25">
      <c r="A6141" s="2" t="s">
        <v>4493</v>
      </c>
      <c r="B6141" s="37"/>
      <c r="C6141" s="38"/>
      <c r="D6141" s="37"/>
      <c r="E6141" s="38"/>
      <c r="F6141" s="10" t="s">
        <v>103</v>
      </c>
      <c r="G6141" s="18" t="s">
        <v>485</v>
      </c>
      <c r="H6141" s="26"/>
      <c r="I6141" s="26"/>
      <c r="J6141" s="26">
        <v>10000</v>
      </c>
      <c r="K6141" s="26"/>
      <c r="L6141" s="26"/>
      <c r="M6141" s="26"/>
      <c r="N6141" s="26"/>
      <c r="O6141" s="26"/>
      <c r="P6141" s="26"/>
      <c r="Q6141" s="26"/>
      <c r="R6141" s="26"/>
      <c r="S6141" s="26"/>
      <c r="T6141" s="26"/>
    </row>
    <row r="6142" spans="1:20" x14ac:dyDescent="0.25">
      <c r="A6142" s="2" t="s">
        <v>4493</v>
      </c>
      <c r="B6142" s="37"/>
      <c r="C6142" s="38"/>
      <c r="D6142" s="37"/>
      <c r="E6142" s="38"/>
      <c r="F6142" s="10" t="s">
        <v>14</v>
      </c>
      <c r="G6142" s="18" t="s">
        <v>485</v>
      </c>
      <c r="H6142" s="26"/>
      <c r="I6142" s="26"/>
      <c r="J6142" s="26">
        <v>5000</v>
      </c>
      <c r="K6142" s="26"/>
      <c r="L6142" s="26"/>
      <c r="M6142" s="26"/>
      <c r="N6142" s="26"/>
      <c r="O6142" s="26"/>
      <c r="P6142" s="26"/>
      <c r="Q6142" s="26"/>
      <c r="R6142" s="26"/>
      <c r="S6142" s="26"/>
      <c r="T6142" s="26"/>
    </row>
    <row r="6143" spans="1:20" x14ac:dyDescent="0.25">
      <c r="A6143" s="2" t="s">
        <v>4493</v>
      </c>
      <c r="B6143" s="37"/>
      <c r="C6143" s="38"/>
      <c r="D6143" s="37"/>
      <c r="E6143" s="38"/>
      <c r="F6143" s="10" t="s">
        <v>15</v>
      </c>
      <c r="G6143" s="18" t="s">
        <v>485</v>
      </c>
      <c r="H6143" s="26"/>
      <c r="I6143" s="26"/>
      <c r="J6143" s="26">
        <v>10000</v>
      </c>
      <c r="K6143" s="26"/>
      <c r="L6143" s="26"/>
      <c r="M6143" s="26"/>
      <c r="N6143" s="26"/>
      <c r="O6143" s="26"/>
      <c r="P6143" s="26"/>
      <c r="Q6143" s="26"/>
      <c r="R6143" s="26"/>
      <c r="S6143" s="26"/>
      <c r="T6143" s="26"/>
    </row>
    <row r="6144" spans="1:20" x14ac:dyDescent="0.25">
      <c r="A6144" s="2" t="s">
        <v>4493</v>
      </c>
      <c r="B6144" s="37"/>
      <c r="C6144" s="38"/>
      <c r="D6144" s="37"/>
      <c r="E6144" s="38"/>
      <c r="F6144" s="10" t="s">
        <v>16</v>
      </c>
      <c r="G6144" s="18" t="s">
        <v>485</v>
      </c>
      <c r="H6144" s="26"/>
      <c r="I6144" s="26"/>
      <c r="J6144" s="26">
        <v>12000</v>
      </c>
      <c r="K6144" s="26"/>
      <c r="L6144" s="26"/>
      <c r="M6144" s="26"/>
      <c r="N6144" s="26"/>
      <c r="O6144" s="26"/>
      <c r="P6144" s="26"/>
      <c r="Q6144" s="26"/>
      <c r="R6144" s="26"/>
      <c r="S6144" s="26"/>
      <c r="T6144" s="26"/>
    </row>
    <row r="6145" spans="1:20" x14ac:dyDescent="0.25">
      <c r="A6145" s="2" t="s">
        <v>4493</v>
      </c>
      <c r="B6145" s="37"/>
      <c r="C6145" s="38"/>
      <c r="D6145" s="37"/>
      <c r="E6145" s="38"/>
      <c r="F6145" s="10" t="s">
        <v>96</v>
      </c>
      <c r="G6145" s="18" t="s">
        <v>485</v>
      </c>
      <c r="H6145" s="26"/>
      <c r="I6145" s="26"/>
      <c r="J6145" s="26">
        <v>824000</v>
      </c>
      <c r="K6145" s="26"/>
      <c r="L6145" s="26"/>
      <c r="M6145" s="26"/>
      <c r="N6145" s="26"/>
      <c r="O6145" s="26"/>
      <c r="P6145" s="26"/>
      <c r="Q6145" s="26"/>
      <c r="R6145" s="26"/>
      <c r="S6145" s="26"/>
      <c r="T6145" s="26"/>
    </row>
    <row r="6146" spans="1:20" x14ac:dyDescent="0.25">
      <c r="A6146" s="2" t="s">
        <v>4493</v>
      </c>
      <c r="B6146" s="37"/>
      <c r="C6146" s="38"/>
      <c r="D6146" s="37"/>
      <c r="E6146" s="38"/>
      <c r="F6146" s="10" t="s">
        <v>20</v>
      </c>
      <c r="G6146" s="18" t="s">
        <v>485</v>
      </c>
      <c r="H6146" s="26"/>
      <c r="I6146" s="26"/>
      <c r="J6146" s="26">
        <v>20000</v>
      </c>
      <c r="K6146" s="26"/>
      <c r="L6146" s="26"/>
      <c r="M6146" s="26"/>
      <c r="N6146" s="26"/>
      <c r="O6146" s="26"/>
      <c r="P6146" s="26"/>
      <c r="Q6146" s="26"/>
      <c r="R6146" s="26"/>
      <c r="S6146" s="26"/>
      <c r="T6146" s="26"/>
    </row>
    <row r="6147" spans="1:20" x14ac:dyDescent="0.25">
      <c r="A6147" s="2" t="s">
        <v>4493</v>
      </c>
      <c r="B6147" s="34"/>
      <c r="C6147" s="36"/>
      <c r="D6147" s="34"/>
      <c r="E6147" s="36"/>
      <c r="F6147" s="10" t="s">
        <v>298</v>
      </c>
      <c r="G6147" s="18" t="s">
        <v>485</v>
      </c>
      <c r="H6147" s="26"/>
      <c r="I6147" s="26"/>
      <c r="J6147" s="26">
        <v>50000</v>
      </c>
      <c r="K6147" s="26"/>
      <c r="L6147" s="26"/>
      <c r="M6147" s="26"/>
      <c r="N6147" s="26"/>
      <c r="O6147" s="26"/>
      <c r="P6147" s="26"/>
      <c r="Q6147" s="26"/>
      <c r="R6147" s="26"/>
      <c r="S6147" s="26"/>
      <c r="T6147" s="26"/>
    </row>
    <row r="6148" spans="1:20" x14ac:dyDescent="0.25">
      <c r="A6148" s="2" t="s">
        <v>4493</v>
      </c>
      <c r="B6148" s="10" t="s">
        <v>2382</v>
      </c>
      <c r="C6148" s="10"/>
      <c r="D6148" s="10"/>
      <c r="E6148" s="10"/>
      <c r="F6148" s="10"/>
      <c r="G6148" s="10"/>
      <c r="H6148" s="27"/>
      <c r="I6148" s="27"/>
      <c r="J6148" s="27">
        <v>1059200</v>
      </c>
      <c r="K6148" s="27"/>
      <c r="L6148" s="27"/>
      <c r="M6148" s="27"/>
      <c r="N6148" s="27"/>
      <c r="O6148" s="27"/>
      <c r="P6148" s="27"/>
      <c r="Q6148" s="27"/>
      <c r="R6148" s="27"/>
      <c r="S6148" s="27"/>
      <c r="T6148" s="27"/>
    </row>
    <row r="6149" spans="1:20" x14ac:dyDescent="0.25">
      <c r="A6149" s="2" t="s">
        <v>4493</v>
      </c>
      <c r="B6149" s="33">
        <v>9259310</v>
      </c>
      <c r="C6149" s="35" t="s">
        <v>25</v>
      </c>
      <c r="D6149" s="33" t="s">
        <v>1386</v>
      </c>
      <c r="E6149" s="35" t="s">
        <v>1387</v>
      </c>
      <c r="F6149" s="10" t="s">
        <v>96</v>
      </c>
      <c r="G6149" s="18" t="s">
        <v>10</v>
      </c>
      <c r="H6149" s="26"/>
      <c r="I6149" s="26"/>
      <c r="J6149" s="26"/>
      <c r="K6149" s="26"/>
      <c r="L6149" s="26"/>
      <c r="M6149" s="26"/>
      <c r="N6149" s="26">
        <v>207800</v>
      </c>
      <c r="O6149" s="26"/>
      <c r="P6149" s="26"/>
      <c r="Q6149" s="26"/>
      <c r="R6149" s="26"/>
      <c r="S6149" s="26"/>
      <c r="T6149" s="26"/>
    </row>
    <row r="6150" spans="1:20" x14ac:dyDescent="0.25">
      <c r="A6150" s="2" t="s">
        <v>4493</v>
      </c>
      <c r="B6150" s="37"/>
      <c r="C6150" s="36"/>
      <c r="D6150" s="34"/>
      <c r="E6150" s="36"/>
      <c r="F6150" s="10" t="s">
        <v>24</v>
      </c>
      <c r="G6150" s="18" t="s">
        <v>10</v>
      </c>
      <c r="H6150" s="26"/>
      <c r="I6150" s="26"/>
      <c r="J6150" s="26"/>
      <c r="K6150" s="26"/>
      <c r="L6150" s="26"/>
      <c r="M6150" s="26"/>
      <c r="N6150" s="26">
        <v>100000</v>
      </c>
      <c r="O6150" s="26"/>
      <c r="P6150" s="26"/>
      <c r="Q6150" s="26"/>
      <c r="R6150" s="26"/>
      <c r="S6150" s="26"/>
      <c r="T6150" s="26"/>
    </row>
    <row r="6151" spans="1:20" x14ac:dyDescent="0.25">
      <c r="A6151" s="2" t="s">
        <v>4493</v>
      </c>
      <c r="B6151" s="34"/>
      <c r="C6151" s="18" t="s">
        <v>2290</v>
      </c>
      <c r="D6151" s="10" t="s">
        <v>2291</v>
      </c>
      <c r="E6151" s="18" t="s">
        <v>2292</v>
      </c>
      <c r="F6151" s="10" t="s">
        <v>24</v>
      </c>
      <c r="G6151" s="18" t="s">
        <v>10</v>
      </c>
      <c r="H6151" s="26"/>
      <c r="I6151" s="26"/>
      <c r="J6151" s="26"/>
      <c r="K6151" s="26"/>
      <c r="L6151" s="26"/>
      <c r="M6151" s="26"/>
      <c r="N6151" s="26"/>
      <c r="O6151" s="26">
        <v>307800</v>
      </c>
      <c r="P6151" s="26"/>
      <c r="Q6151" s="26"/>
      <c r="R6151" s="26"/>
      <c r="S6151" s="26"/>
      <c r="T6151" s="26"/>
    </row>
    <row r="6152" spans="1:20" x14ac:dyDescent="0.25">
      <c r="A6152" s="2" t="s">
        <v>4493</v>
      </c>
      <c r="B6152" s="10" t="s">
        <v>2383</v>
      </c>
      <c r="C6152" s="10"/>
      <c r="D6152" s="10"/>
      <c r="E6152" s="10"/>
      <c r="F6152" s="10"/>
      <c r="G6152" s="10"/>
      <c r="H6152" s="27"/>
      <c r="I6152" s="27"/>
      <c r="J6152" s="27"/>
      <c r="K6152" s="27"/>
      <c r="L6152" s="27"/>
      <c r="M6152" s="27"/>
      <c r="N6152" s="27">
        <f>+N6149+N6150</f>
        <v>307800</v>
      </c>
      <c r="O6152" s="27">
        <f>+O6151</f>
        <v>307800</v>
      </c>
      <c r="P6152" s="27"/>
      <c r="Q6152" s="27"/>
      <c r="R6152" s="27"/>
      <c r="S6152" s="27"/>
      <c r="T6152" s="27"/>
    </row>
    <row r="6153" spans="1:20" x14ac:dyDescent="0.25">
      <c r="A6153" s="2" t="s">
        <v>4493</v>
      </c>
      <c r="B6153" s="33">
        <v>9259589</v>
      </c>
      <c r="C6153" s="35" t="s">
        <v>59</v>
      </c>
      <c r="D6153" s="33" t="s">
        <v>1541</v>
      </c>
      <c r="E6153" s="35" t="s">
        <v>1542</v>
      </c>
      <c r="F6153" s="10" t="s">
        <v>20</v>
      </c>
      <c r="G6153" s="18" t="s">
        <v>10</v>
      </c>
      <c r="H6153" s="26"/>
      <c r="I6153" s="26"/>
      <c r="J6153" s="26"/>
      <c r="K6153" s="26"/>
      <c r="L6153" s="26"/>
      <c r="M6153" s="26"/>
      <c r="N6153" s="26">
        <v>58125</v>
      </c>
      <c r="O6153" s="26"/>
      <c r="P6153" s="26"/>
      <c r="Q6153" s="26"/>
      <c r="R6153" s="26"/>
      <c r="S6153" s="26"/>
      <c r="T6153" s="26"/>
    </row>
    <row r="6154" spans="1:20" x14ac:dyDescent="0.25">
      <c r="A6154" s="2" t="s">
        <v>4493</v>
      </c>
      <c r="B6154" s="37"/>
      <c r="C6154" s="38"/>
      <c r="D6154" s="37"/>
      <c r="E6154" s="38"/>
      <c r="F6154" s="10" t="s">
        <v>417</v>
      </c>
      <c r="G6154" s="18" t="s">
        <v>10</v>
      </c>
      <c r="H6154" s="26"/>
      <c r="I6154" s="26"/>
      <c r="J6154" s="26"/>
      <c r="K6154" s="26"/>
      <c r="L6154" s="26"/>
      <c r="M6154" s="26"/>
      <c r="N6154" s="26">
        <v>102000</v>
      </c>
      <c r="O6154" s="26"/>
      <c r="P6154" s="26"/>
      <c r="Q6154" s="26"/>
      <c r="R6154" s="26"/>
      <c r="S6154" s="26"/>
      <c r="T6154" s="26"/>
    </row>
    <row r="6155" spans="1:20" x14ac:dyDescent="0.25">
      <c r="A6155" s="2" t="s">
        <v>4493</v>
      </c>
      <c r="B6155" s="37"/>
      <c r="C6155" s="36"/>
      <c r="D6155" s="34"/>
      <c r="E6155" s="36"/>
      <c r="F6155" s="10" t="s">
        <v>22</v>
      </c>
      <c r="G6155" s="18" t="s">
        <v>10</v>
      </c>
      <c r="H6155" s="26"/>
      <c r="I6155" s="26"/>
      <c r="J6155" s="26"/>
      <c r="K6155" s="26"/>
      <c r="L6155" s="26"/>
      <c r="M6155" s="26"/>
      <c r="N6155" s="26">
        <v>2036883</v>
      </c>
      <c r="O6155" s="26"/>
      <c r="P6155" s="26"/>
      <c r="Q6155" s="26"/>
      <c r="R6155" s="26"/>
      <c r="S6155" s="26"/>
      <c r="T6155" s="26"/>
    </row>
    <row r="6156" spans="1:20" x14ac:dyDescent="0.25">
      <c r="A6156" s="2" t="s">
        <v>4493</v>
      </c>
      <c r="B6156" s="34"/>
      <c r="C6156" s="18" t="s">
        <v>361</v>
      </c>
      <c r="D6156" s="10" t="s">
        <v>2197</v>
      </c>
      <c r="E6156" s="18" t="s">
        <v>2198</v>
      </c>
      <c r="F6156" s="10" t="s">
        <v>138</v>
      </c>
      <c r="G6156" s="18" t="s">
        <v>10</v>
      </c>
      <c r="H6156" s="26"/>
      <c r="I6156" s="26"/>
      <c r="J6156" s="26"/>
      <c r="K6156" s="26"/>
      <c r="L6156" s="26"/>
      <c r="M6156" s="26"/>
      <c r="N6156" s="26"/>
      <c r="O6156" s="26">
        <v>2197008</v>
      </c>
      <c r="P6156" s="26"/>
      <c r="Q6156" s="26"/>
      <c r="R6156" s="26"/>
      <c r="S6156" s="26"/>
      <c r="T6156" s="26"/>
    </row>
    <row r="6157" spans="1:20" x14ac:dyDescent="0.25">
      <c r="A6157" s="2" t="s">
        <v>4493</v>
      </c>
      <c r="B6157" s="10" t="s">
        <v>2384</v>
      </c>
      <c r="C6157" s="10"/>
      <c r="D6157" s="10"/>
      <c r="E6157" s="10"/>
      <c r="F6157" s="10"/>
      <c r="G6157" s="10"/>
      <c r="H6157" s="27"/>
      <c r="I6157" s="27"/>
      <c r="J6157" s="27"/>
      <c r="K6157" s="27"/>
      <c r="L6157" s="27"/>
      <c r="M6157" s="27"/>
      <c r="N6157" s="27">
        <f>SUM(N6153:N6156)</f>
        <v>2197008</v>
      </c>
      <c r="O6157" s="27">
        <f>SUM(O6153:O6156)</f>
        <v>2197008</v>
      </c>
      <c r="P6157" s="27"/>
      <c r="Q6157" s="27"/>
      <c r="R6157" s="27"/>
      <c r="S6157" s="27"/>
      <c r="T6157" s="27"/>
    </row>
    <row r="6158" spans="1:20" x14ac:dyDescent="0.25">
      <c r="A6158" s="2" t="s">
        <v>4493</v>
      </c>
      <c r="B6158" s="33">
        <v>9205215</v>
      </c>
      <c r="C6158" s="35" t="s">
        <v>59</v>
      </c>
      <c r="D6158" s="33" t="s">
        <v>1046</v>
      </c>
      <c r="E6158" s="35" t="s">
        <v>1047</v>
      </c>
      <c r="F6158" s="10" t="s">
        <v>170</v>
      </c>
      <c r="G6158" s="18" t="s">
        <v>10</v>
      </c>
      <c r="H6158" s="26"/>
      <c r="I6158" s="26"/>
      <c r="J6158" s="26"/>
      <c r="K6158" s="26"/>
      <c r="L6158" s="26"/>
      <c r="M6158" s="26"/>
      <c r="N6158" s="26">
        <v>328241</v>
      </c>
      <c r="O6158" s="26"/>
      <c r="P6158" s="26"/>
      <c r="Q6158" s="26"/>
      <c r="R6158" s="26"/>
      <c r="S6158" s="26"/>
      <c r="T6158" s="26"/>
    </row>
    <row r="6159" spans="1:20" x14ac:dyDescent="0.25">
      <c r="A6159" s="2" t="s">
        <v>4493</v>
      </c>
      <c r="B6159" s="37"/>
      <c r="C6159" s="38"/>
      <c r="D6159" s="37"/>
      <c r="E6159" s="38"/>
      <c r="F6159" s="10" t="s">
        <v>22</v>
      </c>
      <c r="G6159" s="18" t="s">
        <v>10</v>
      </c>
      <c r="H6159" s="26"/>
      <c r="I6159" s="26"/>
      <c r="J6159" s="26"/>
      <c r="K6159" s="26"/>
      <c r="L6159" s="26"/>
      <c r="M6159" s="26"/>
      <c r="N6159" s="26"/>
      <c r="O6159" s="26">
        <v>1818370</v>
      </c>
      <c r="P6159" s="26"/>
      <c r="Q6159" s="26"/>
      <c r="R6159" s="26"/>
      <c r="S6159" s="26"/>
      <c r="T6159" s="26"/>
    </row>
    <row r="6160" spans="1:20" x14ac:dyDescent="0.25">
      <c r="A6160" s="2" t="s">
        <v>4493</v>
      </c>
      <c r="B6160" s="34"/>
      <c r="C6160" s="36"/>
      <c r="D6160" s="34"/>
      <c r="E6160" s="36"/>
      <c r="F6160" s="10" t="s">
        <v>24</v>
      </c>
      <c r="G6160" s="18" t="s">
        <v>10</v>
      </c>
      <c r="H6160" s="26"/>
      <c r="I6160" s="26"/>
      <c r="J6160" s="26"/>
      <c r="K6160" s="26"/>
      <c r="L6160" s="26"/>
      <c r="M6160" s="26"/>
      <c r="N6160" s="26">
        <v>1490129</v>
      </c>
      <c r="O6160" s="26"/>
      <c r="P6160" s="26"/>
      <c r="Q6160" s="26"/>
      <c r="R6160" s="26"/>
      <c r="S6160" s="26"/>
      <c r="T6160" s="26"/>
    </row>
    <row r="6161" spans="1:20" x14ac:dyDescent="0.25">
      <c r="A6161" s="2" t="s">
        <v>4493</v>
      </c>
      <c r="B6161" s="10" t="s">
        <v>2385</v>
      </c>
      <c r="C6161" s="10"/>
      <c r="D6161" s="10"/>
      <c r="E6161" s="10"/>
      <c r="F6161" s="10"/>
      <c r="G6161" s="10"/>
      <c r="H6161" s="27"/>
      <c r="I6161" s="27"/>
      <c r="J6161" s="27"/>
      <c r="K6161" s="27"/>
      <c r="L6161" s="27"/>
      <c r="M6161" s="27"/>
      <c r="N6161" s="27">
        <f>+N6158+N6160</f>
        <v>1818370</v>
      </c>
      <c r="O6161" s="27">
        <f>+O6159</f>
        <v>1818370</v>
      </c>
      <c r="P6161" s="27"/>
      <c r="Q6161" s="27"/>
      <c r="R6161" s="27"/>
      <c r="S6161" s="27"/>
      <c r="T6161" s="27"/>
    </row>
    <row r="6162" spans="1:20" x14ac:dyDescent="0.25">
      <c r="A6162" s="2" t="s">
        <v>4493</v>
      </c>
      <c r="B6162" s="33">
        <v>9259346</v>
      </c>
      <c r="C6162" s="35" t="s">
        <v>56</v>
      </c>
      <c r="D6162" s="33" t="s">
        <v>1957</v>
      </c>
      <c r="E6162" s="35" t="s">
        <v>1958</v>
      </c>
      <c r="F6162" s="10" t="s">
        <v>44</v>
      </c>
      <c r="G6162" s="18" t="s">
        <v>10</v>
      </c>
      <c r="H6162" s="26"/>
      <c r="I6162" s="26"/>
      <c r="J6162" s="26"/>
      <c r="K6162" s="26"/>
      <c r="L6162" s="26"/>
      <c r="M6162" s="26"/>
      <c r="N6162" s="26">
        <v>393178</v>
      </c>
      <c r="O6162" s="26"/>
      <c r="P6162" s="26"/>
      <c r="Q6162" s="26"/>
      <c r="R6162" s="26"/>
      <c r="S6162" s="26"/>
      <c r="T6162" s="26"/>
    </row>
    <row r="6163" spans="1:20" x14ac:dyDescent="0.25">
      <c r="A6163" s="2" t="s">
        <v>4493</v>
      </c>
      <c r="B6163" s="37"/>
      <c r="C6163" s="38"/>
      <c r="D6163" s="37"/>
      <c r="E6163" s="38"/>
      <c r="F6163" s="10" t="s">
        <v>170</v>
      </c>
      <c r="G6163" s="18" t="s">
        <v>10</v>
      </c>
      <c r="H6163" s="26"/>
      <c r="I6163" s="26"/>
      <c r="J6163" s="26"/>
      <c r="K6163" s="26"/>
      <c r="L6163" s="26"/>
      <c r="M6163" s="26"/>
      <c r="N6163" s="26">
        <v>90000</v>
      </c>
      <c r="O6163" s="26"/>
      <c r="P6163" s="26"/>
      <c r="Q6163" s="26"/>
      <c r="R6163" s="26"/>
      <c r="S6163" s="26"/>
      <c r="T6163" s="26"/>
    </row>
    <row r="6164" spans="1:20" x14ac:dyDescent="0.25">
      <c r="A6164" s="2" t="s">
        <v>4493</v>
      </c>
      <c r="B6164" s="37"/>
      <c r="C6164" s="38"/>
      <c r="D6164" s="37"/>
      <c r="E6164" s="38"/>
      <c r="F6164" s="10" t="s">
        <v>47</v>
      </c>
      <c r="G6164" s="18" t="s">
        <v>10</v>
      </c>
      <c r="H6164" s="26"/>
      <c r="I6164" s="26"/>
      <c r="J6164" s="26"/>
      <c r="K6164" s="26"/>
      <c r="L6164" s="26"/>
      <c r="M6164" s="26"/>
      <c r="N6164" s="26">
        <v>118704</v>
      </c>
      <c r="O6164" s="26"/>
      <c r="P6164" s="26"/>
      <c r="Q6164" s="26"/>
      <c r="R6164" s="26"/>
      <c r="S6164" s="26"/>
      <c r="T6164" s="26"/>
    </row>
    <row r="6165" spans="1:20" x14ac:dyDescent="0.25">
      <c r="A6165" s="2" t="s">
        <v>4493</v>
      </c>
      <c r="B6165" s="37"/>
      <c r="C6165" s="38"/>
      <c r="D6165" s="37"/>
      <c r="E6165" s="38"/>
      <c r="F6165" s="10" t="s">
        <v>20</v>
      </c>
      <c r="G6165" s="18" t="s">
        <v>10</v>
      </c>
      <c r="H6165" s="26"/>
      <c r="I6165" s="26"/>
      <c r="J6165" s="26"/>
      <c r="K6165" s="26"/>
      <c r="L6165" s="26"/>
      <c r="M6165" s="26"/>
      <c r="N6165" s="26">
        <v>190968</v>
      </c>
      <c r="O6165" s="26"/>
      <c r="P6165" s="26"/>
      <c r="Q6165" s="26"/>
      <c r="R6165" s="26"/>
      <c r="S6165" s="26"/>
      <c r="T6165" s="26"/>
    </row>
    <row r="6166" spans="1:20" x14ac:dyDescent="0.25">
      <c r="A6166" s="2" t="s">
        <v>4493</v>
      </c>
      <c r="B6166" s="37"/>
      <c r="C6166" s="36"/>
      <c r="D6166" s="34"/>
      <c r="E6166" s="36"/>
      <c r="F6166" s="10" t="s">
        <v>24</v>
      </c>
      <c r="G6166" s="18" t="s">
        <v>10</v>
      </c>
      <c r="H6166" s="26"/>
      <c r="I6166" s="26"/>
      <c r="J6166" s="26"/>
      <c r="K6166" s="26"/>
      <c r="L6166" s="26"/>
      <c r="M6166" s="26"/>
      <c r="N6166" s="26">
        <v>927306</v>
      </c>
      <c r="O6166" s="26"/>
      <c r="P6166" s="26"/>
      <c r="Q6166" s="26"/>
      <c r="R6166" s="26"/>
      <c r="S6166" s="26"/>
      <c r="T6166" s="26"/>
    </row>
    <row r="6167" spans="1:20" x14ac:dyDescent="0.25">
      <c r="A6167" s="2" t="s">
        <v>4493</v>
      </c>
      <c r="B6167" s="34"/>
      <c r="C6167" s="18" t="s">
        <v>361</v>
      </c>
      <c r="D6167" s="10" t="s">
        <v>2220</v>
      </c>
      <c r="E6167" s="18" t="s">
        <v>2221</v>
      </c>
      <c r="F6167" s="10" t="s">
        <v>138</v>
      </c>
      <c r="G6167" s="18" t="s">
        <v>10</v>
      </c>
      <c r="H6167" s="26"/>
      <c r="I6167" s="26"/>
      <c r="J6167" s="26"/>
      <c r="K6167" s="26"/>
      <c r="L6167" s="26"/>
      <c r="M6167" s="26"/>
      <c r="N6167" s="26"/>
      <c r="O6167" s="26">
        <v>1720156</v>
      </c>
      <c r="P6167" s="26"/>
      <c r="Q6167" s="26"/>
      <c r="R6167" s="26"/>
      <c r="S6167" s="26"/>
      <c r="T6167" s="26"/>
    </row>
    <row r="6168" spans="1:20" x14ac:dyDescent="0.25">
      <c r="A6168" s="2" t="s">
        <v>4493</v>
      </c>
      <c r="B6168" s="10" t="s">
        <v>2386</v>
      </c>
      <c r="C6168" s="10"/>
      <c r="D6168" s="10"/>
      <c r="E6168" s="10"/>
      <c r="F6168" s="10"/>
      <c r="G6168" s="10"/>
      <c r="H6168" s="27"/>
      <c r="I6168" s="27"/>
      <c r="J6168" s="27"/>
      <c r="K6168" s="27"/>
      <c r="L6168" s="27"/>
      <c r="M6168" s="27"/>
      <c r="N6168" s="27">
        <f>SUM(N6162:N6167)</f>
        <v>1720156</v>
      </c>
      <c r="O6168" s="27">
        <f>SUM(O6162:O6167)</f>
        <v>1720156</v>
      </c>
      <c r="P6168" s="27"/>
      <c r="Q6168" s="27"/>
      <c r="R6168" s="27"/>
      <c r="S6168" s="27"/>
      <c r="T6168" s="27"/>
    </row>
    <row r="6169" spans="1:20" x14ac:dyDescent="0.25">
      <c r="A6169" s="2" t="s">
        <v>4493</v>
      </c>
      <c r="B6169" s="33">
        <v>9259305</v>
      </c>
      <c r="C6169" s="18" t="s">
        <v>640</v>
      </c>
      <c r="D6169" s="10" t="s">
        <v>1533</v>
      </c>
      <c r="E6169" s="18" t="s">
        <v>1534</v>
      </c>
      <c r="F6169" s="10" t="s">
        <v>515</v>
      </c>
      <c r="G6169" s="18" t="s">
        <v>10</v>
      </c>
      <c r="H6169" s="26"/>
      <c r="I6169" s="26"/>
      <c r="J6169" s="26"/>
      <c r="K6169" s="26"/>
      <c r="L6169" s="26"/>
      <c r="M6169" s="26"/>
      <c r="N6169" s="26">
        <v>703626</v>
      </c>
      <c r="O6169" s="26"/>
      <c r="P6169" s="26"/>
      <c r="Q6169" s="26"/>
      <c r="R6169" s="26"/>
      <c r="S6169" s="26"/>
      <c r="T6169" s="26"/>
    </row>
    <row r="6170" spans="1:20" x14ac:dyDescent="0.25">
      <c r="A6170" s="2" t="s">
        <v>4493</v>
      </c>
      <c r="B6170" s="37"/>
      <c r="C6170" s="35" t="s">
        <v>288</v>
      </c>
      <c r="D6170" s="33" t="s">
        <v>289</v>
      </c>
      <c r="E6170" s="35" t="s">
        <v>290</v>
      </c>
      <c r="F6170" s="10" t="s">
        <v>37</v>
      </c>
      <c r="G6170" s="18" t="s">
        <v>10</v>
      </c>
      <c r="H6170" s="26"/>
      <c r="I6170" s="26"/>
      <c r="J6170" s="26"/>
      <c r="K6170" s="26"/>
      <c r="L6170" s="26"/>
      <c r="M6170" s="26"/>
      <c r="N6170" s="26">
        <v>180000</v>
      </c>
      <c r="O6170" s="26"/>
      <c r="P6170" s="26"/>
      <c r="Q6170" s="26"/>
      <c r="R6170" s="26"/>
      <c r="S6170" s="26"/>
      <c r="T6170" s="26"/>
    </row>
    <row r="6171" spans="1:20" x14ac:dyDescent="0.25">
      <c r="A6171" s="2" t="s">
        <v>4493</v>
      </c>
      <c r="B6171" s="37"/>
      <c r="C6171" s="38"/>
      <c r="D6171" s="37"/>
      <c r="E6171" s="38"/>
      <c r="F6171" s="10" t="s">
        <v>18</v>
      </c>
      <c r="G6171" s="18" t="s">
        <v>10</v>
      </c>
      <c r="H6171" s="26"/>
      <c r="I6171" s="26"/>
      <c r="J6171" s="26"/>
      <c r="K6171" s="26"/>
      <c r="L6171" s="26"/>
      <c r="M6171" s="26"/>
      <c r="N6171" s="26">
        <v>240000</v>
      </c>
      <c r="O6171" s="26"/>
      <c r="P6171" s="26"/>
      <c r="Q6171" s="26"/>
      <c r="R6171" s="26"/>
      <c r="S6171" s="26"/>
      <c r="T6171" s="26"/>
    </row>
    <row r="6172" spans="1:20" x14ac:dyDescent="0.25">
      <c r="A6172" s="2" t="s">
        <v>4493</v>
      </c>
      <c r="B6172" s="37"/>
      <c r="C6172" s="38"/>
      <c r="D6172" s="37"/>
      <c r="E6172" s="38"/>
      <c r="F6172" s="10" t="s">
        <v>20</v>
      </c>
      <c r="G6172" s="18" t="s">
        <v>10</v>
      </c>
      <c r="H6172" s="26"/>
      <c r="I6172" s="26"/>
      <c r="J6172" s="26"/>
      <c r="K6172" s="26"/>
      <c r="L6172" s="26"/>
      <c r="M6172" s="26"/>
      <c r="N6172" s="26">
        <v>225000</v>
      </c>
      <c r="O6172" s="26"/>
      <c r="P6172" s="26"/>
      <c r="Q6172" s="26"/>
      <c r="R6172" s="26"/>
      <c r="S6172" s="26"/>
      <c r="T6172" s="26"/>
    </row>
    <row r="6173" spans="1:20" x14ac:dyDescent="0.25">
      <c r="A6173" s="2" t="s">
        <v>4493</v>
      </c>
      <c r="B6173" s="37"/>
      <c r="C6173" s="36"/>
      <c r="D6173" s="34"/>
      <c r="E6173" s="36"/>
      <c r="F6173" s="10" t="s">
        <v>24</v>
      </c>
      <c r="G6173" s="18" t="s">
        <v>10</v>
      </c>
      <c r="H6173" s="26"/>
      <c r="I6173" s="26"/>
      <c r="J6173" s="26"/>
      <c r="K6173" s="26"/>
      <c r="L6173" s="26"/>
      <c r="M6173" s="26"/>
      <c r="N6173" s="26">
        <v>100000</v>
      </c>
      <c r="O6173" s="26"/>
      <c r="P6173" s="26"/>
      <c r="Q6173" s="26"/>
      <c r="R6173" s="26"/>
      <c r="S6173" s="26"/>
      <c r="T6173" s="26"/>
    </row>
    <row r="6174" spans="1:20" x14ac:dyDescent="0.25">
      <c r="A6174" s="2" t="s">
        <v>4493</v>
      </c>
      <c r="B6174" s="34"/>
      <c r="C6174" s="18" t="s">
        <v>578</v>
      </c>
      <c r="D6174" s="10" t="s">
        <v>2045</v>
      </c>
      <c r="E6174" s="18" t="s">
        <v>2046</v>
      </c>
      <c r="F6174" s="10" t="s">
        <v>12</v>
      </c>
      <c r="G6174" s="18" t="s">
        <v>10</v>
      </c>
      <c r="H6174" s="26"/>
      <c r="I6174" s="26"/>
      <c r="J6174" s="26"/>
      <c r="K6174" s="26"/>
      <c r="L6174" s="26"/>
      <c r="M6174" s="26"/>
      <c r="N6174" s="26"/>
      <c r="O6174" s="26">
        <v>1448626</v>
      </c>
      <c r="P6174" s="26"/>
      <c r="Q6174" s="26"/>
      <c r="R6174" s="26"/>
      <c r="S6174" s="26"/>
      <c r="T6174" s="26"/>
    </row>
    <row r="6175" spans="1:20" x14ac:dyDescent="0.25">
      <c r="A6175" s="2" t="s">
        <v>4493</v>
      </c>
      <c r="B6175" s="10" t="s">
        <v>2387</v>
      </c>
      <c r="C6175" s="10"/>
      <c r="D6175" s="10"/>
      <c r="E6175" s="10"/>
      <c r="F6175" s="10"/>
      <c r="G6175" s="10"/>
      <c r="H6175" s="27"/>
      <c r="I6175" s="27"/>
      <c r="J6175" s="27"/>
      <c r="K6175" s="27"/>
      <c r="L6175" s="27"/>
      <c r="M6175" s="27"/>
      <c r="N6175" s="27">
        <f>SUM(N6169:N6174)</f>
        <v>1448626</v>
      </c>
      <c r="O6175" s="27">
        <f>SUM(O6169:O6174)</f>
        <v>1448626</v>
      </c>
      <c r="P6175" s="27"/>
      <c r="Q6175" s="27"/>
      <c r="R6175" s="27"/>
      <c r="S6175" s="27"/>
      <c r="T6175" s="27"/>
    </row>
    <row r="6176" spans="1:20" x14ac:dyDescent="0.25">
      <c r="A6176" s="2" t="s">
        <v>4493</v>
      </c>
      <c r="B6176" s="33">
        <v>9163934</v>
      </c>
      <c r="C6176" s="35" t="s">
        <v>56</v>
      </c>
      <c r="D6176" s="33" t="s">
        <v>57</v>
      </c>
      <c r="E6176" s="35" t="s">
        <v>58</v>
      </c>
      <c r="F6176" s="10" t="s">
        <v>20</v>
      </c>
      <c r="G6176" s="18" t="s">
        <v>10</v>
      </c>
      <c r="H6176" s="26"/>
      <c r="I6176" s="26"/>
      <c r="J6176" s="26"/>
      <c r="K6176" s="26"/>
      <c r="L6176" s="26"/>
      <c r="M6176" s="26"/>
      <c r="N6176" s="26"/>
      <c r="O6176" s="26">
        <v>1072759</v>
      </c>
      <c r="P6176" s="26"/>
      <c r="Q6176" s="26"/>
      <c r="R6176" s="26"/>
      <c r="S6176" s="26"/>
      <c r="T6176" s="26"/>
    </row>
    <row r="6177" spans="1:20" x14ac:dyDescent="0.25">
      <c r="A6177" s="2" t="s">
        <v>4493</v>
      </c>
      <c r="B6177" s="34"/>
      <c r="C6177" s="36"/>
      <c r="D6177" s="34"/>
      <c r="E6177" s="36"/>
      <c r="F6177" s="10" t="s">
        <v>405</v>
      </c>
      <c r="G6177" s="18" t="s">
        <v>10</v>
      </c>
      <c r="H6177" s="26"/>
      <c r="I6177" s="26"/>
      <c r="J6177" s="26"/>
      <c r="K6177" s="26"/>
      <c r="L6177" s="26"/>
      <c r="M6177" s="26"/>
      <c r="N6177" s="26">
        <v>1072759</v>
      </c>
      <c r="O6177" s="26"/>
      <c r="P6177" s="26"/>
      <c r="Q6177" s="26"/>
      <c r="R6177" s="26"/>
      <c r="S6177" s="26"/>
      <c r="T6177" s="26"/>
    </row>
    <row r="6178" spans="1:20" x14ac:dyDescent="0.25">
      <c r="A6178" s="2" t="s">
        <v>4493</v>
      </c>
      <c r="B6178" s="10" t="s">
        <v>2388</v>
      </c>
      <c r="C6178" s="10"/>
      <c r="D6178" s="10"/>
      <c r="E6178" s="10"/>
      <c r="F6178" s="10"/>
      <c r="G6178" s="10"/>
      <c r="H6178" s="27"/>
      <c r="I6178" s="27"/>
      <c r="J6178" s="27"/>
      <c r="K6178" s="27"/>
      <c r="L6178" s="27"/>
      <c r="M6178" s="27"/>
      <c r="N6178" s="27"/>
      <c r="O6178" s="27"/>
      <c r="P6178" s="27"/>
      <c r="Q6178" s="27"/>
      <c r="R6178" s="27"/>
      <c r="S6178" s="27"/>
      <c r="T6178" s="27"/>
    </row>
    <row r="6179" spans="1:20" x14ac:dyDescent="0.25">
      <c r="A6179" s="2" t="s">
        <v>4493</v>
      </c>
      <c r="B6179" s="33">
        <v>9260014</v>
      </c>
      <c r="C6179" s="35" t="s">
        <v>88</v>
      </c>
      <c r="D6179" s="33" t="s">
        <v>2389</v>
      </c>
      <c r="E6179" s="35" t="s">
        <v>2390</v>
      </c>
      <c r="F6179" s="10" t="s">
        <v>102</v>
      </c>
      <c r="G6179" s="18" t="s">
        <v>10</v>
      </c>
      <c r="H6179" s="26"/>
      <c r="I6179" s="26"/>
      <c r="J6179" s="26"/>
      <c r="K6179" s="26"/>
      <c r="L6179" s="26"/>
      <c r="M6179" s="26"/>
      <c r="N6179" s="26">
        <v>61000</v>
      </c>
      <c r="O6179" s="26"/>
      <c r="P6179" s="26"/>
      <c r="Q6179" s="26"/>
      <c r="R6179" s="26"/>
      <c r="S6179" s="26"/>
      <c r="T6179" s="26"/>
    </row>
    <row r="6180" spans="1:20" x14ac:dyDescent="0.25">
      <c r="A6180" s="2" t="s">
        <v>4493</v>
      </c>
      <c r="B6180" s="37"/>
      <c r="C6180" s="38"/>
      <c r="D6180" s="37"/>
      <c r="E6180" s="38"/>
      <c r="F6180" s="10" t="s">
        <v>187</v>
      </c>
      <c r="G6180" s="18" t="s">
        <v>10</v>
      </c>
      <c r="H6180" s="26"/>
      <c r="I6180" s="26"/>
      <c r="J6180" s="26"/>
      <c r="K6180" s="26"/>
      <c r="L6180" s="26"/>
      <c r="M6180" s="26"/>
      <c r="N6180" s="26">
        <v>48912</v>
      </c>
      <c r="O6180" s="26"/>
      <c r="P6180" s="26"/>
      <c r="Q6180" s="26"/>
      <c r="R6180" s="26"/>
      <c r="S6180" s="26"/>
      <c r="T6180" s="26"/>
    </row>
    <row r="6181" spans="1:20" x14ac:dyDescent="0.25">
      <c r="A6181" s="2" t="s">
        <v>4493</v>
      </c>
      <c r="B6181" s="37"/>
      <c r="C6181" s="38"/>
      <c r="D6181" s="37"/>
      <c r="E6181" s="38"/>
      <c r="F6181" s="10" t="s">
        <v>15</v>
      </c>
      <c r="G6181" s="18" t="s">
        <v>10</v>
      </c>
      <c r="H6181" s="26"/>
      <c r="I6181" s="26"/>
      <c r="J6181" s="26"/>
      <c r="K6181" s="26"/>
      <c r="L6181" s="26"/>
      <c r="M6181" s="26"/>
      <c r="N6181" s="26">
        <v>68550</v>
      </c>
      <c r="O6181" s="26"/>
      <c r="P6181" s="26"/>
      <c r="Q6181" s="26"/>
      <c r="R6181" s="26"/>
      <c r="S6181" s="26"/>
      <c r="T6181" s="26"/>
    </row>
    <row r="6182" spans="1:20" x14ac:dyDescent="0.25">
      <c r="A6182" s="2" t="s">
        <v>4493</v>
      </c>
      <c r="B6182" s="37"/>
      <c r="C6182" s="38"/>
      <c r="D6182" s="37"/>
      <c r="E6182" s="38"/>
      <c r="F6182" s="10" t="s">
        <v>16</v>
      </c>
      <c r="G6182" s="18" t="s">
        <v>10</v>
      </c>
      <c r="H6182" s="26"/>
      <c r="I6182" s="26"/>
      <c r="J6182" s="26"/>
      <c r="K6182" s="26"/>
      <c r="L6182" s="26"/>
      <c r="M6182" s="26"/>
      <c r="N6182" s="26">
        <v>117901</v>
      </c>
      <c r="O6182" s="26"/>
      <c r="P6182" s="26"/>
      <c r="Q6182" s="26"/>
      <c r="R6182" s="26"/>
      <c r="S6182" s="26"/>
      <c r="T6182" s="26"/>
    </row>
    <row r="6183" spans="1:20" x14ac:dyDescent="0.25">
      <c r="A6183" s="2" t="s">
        <v>4493</v>
      </c>
      <c r="B6183" s="37"/>
      <c r="C6183" s="38"/>
      <c r="D6183" s="37"/>
      <c r="E6183" s="38"/>
      <c r="F6183" s="10" t="s">
        <v>20</v>
      </c>
      <c r="G6183" s="18" t="s">
        <v>10</v>
      </c>
      <c r="H6183" s="26"/>
      <c r="I6183" s="26"/>
      <c r="J6183" s="26"/>
      <c r="K6183" s="26"/>
      <c r="L6183" s="26"/>
      <c r="M6183" s="26"/>
      <c r="N6183" s="26">
        <v>67700</v>
      </c>
      <c r="O6183" s="26"/>
      <c r="P6183" s="26"/>
      <c r="Q6183" s="26"/>
      <c r="R6183" s="26"/>
      <c r="S6183" s="26"/>
      <c r="T6183" s="26"/>
    </row>
    <row r="6184" spans="1:20" x14ac:dyDescent="0.25">
      <c r="A6184" s="2" t="s">
        <v>4493</v>
      </c>
      <c r="B6184" s="37"/>
      <c r="C6184" s="36"/>
      <c r="D6184" s="34"/>
      <c r="E6184" s="36"/>
      <c r="F6184" s="10" t="s">
        <v>24</v>
      </c>
      <c r="G6184" s="18" t="s">
        <v>10</v>
      </c>
      <c r="H6184" s="26"/>
      <c r="I6184" s="26"/>
      <c r="J6184" s="26"/>
      <c r="K6184" s="26"/>
      <c r="L6184" s="26"/>
      <c r="M6184" s="26"/>
      <c r="N6184" s="26">
        <v>140000</v>
      </c>
      <c r="O6184" s="26"/>
      <c r="P6184" s="26"/>
      <c r="Q6184" s="26"/>
      <c r="R6184" s="26"/>
      <c r="S6184" s="26"/>
      <c r="T6184" s="26"/>
    </row>
    <row r="6185" spans="1:20" x14ac:dyDescent="0.25">
      <c r="A6185" s="2" t="s">
        <v>4493</v>
      </c>
      <c r="B6185" s="34"/>
      <c r="C6185" s="18" t="s">
        <v>361</v>
      </c>
      <c r="D6185" s="10" t="s">
        <v>2247</v>
      </c>
      <c r="E6185" s="18" t="s">
        <v>2248</v>
      </c>
      <c r="F6185" s="10" t="s">
        <v>138</v>
      </c>
      <c r="G6185" s="18" t="s">
        <v>10</v>
      </c>
      <c r="H6185" s="26"/>
      <c r="I6185" s="26"/>
      <c r="J6185" s="26"/>
      <c r="K6185" s="26"/>
      <c r="L6185" s="26"/>
      <c r="M6185" s="26"/>
      <c r="N6185" s="26"/>
      <c r="O6185" s="26">
        <v>504063</v>
      </c>
      <c r="P6185" s="26"/>
      <c r="Q6185" s="26"/>
      <c r="R6185" s="26"/>
      <c r="S6185" s="26"/>
      <c r="T6185" s="26"/>
    </row>
    <row r="6186" spans="1:20" x14ac:dyDescent="0.25">
      <c r="A6186" s="2" t="s">
        <v>4493</v>
      </c>
      <c r="B6186" s="10" t="s">
        <v>2391</v>
      </c>
      <c r="C6186" s="10"/>
      <c r="D6186" s="10"/>
      <c r="E6186" s="10"/>
      <c r="F6186" s="10"/>
      <c r="G6186" s="10"/>
      <c r="H6186" s="27"/>
      <c r="I6186" s="27"/>
      <c r="J6186" s="27"/>
      <c r="K6186" s="27"/>
      <c r="L6186" s="27"/>
      <c r="M6186" s="27"/>
      <c r="N6186" s="27">
        <f>SUM(N6176:N6185)</f>
        <v>1576822</v>
      </c>
      <c r="O6186" s="27">
        <f>SUM(O6176:O6185)</f>
        <v>1576822</v>
      </c>
      <c r="P6186" s="27"/>
      <c r="Q6186" s="27"/>
      <c r="R6186" s="27"/>
      <c r="S6186" s="27"/>
      <c r="T6186" s="27"/>
    </row>
    <row r="6187" spans="1:20" x14ac:dyDescent="0.25">
      <c r="A6187" s="2" t="s">
        <v>4493</v>
      </c>
      <c r="B6187" s="33">
        <v>9133105</v>
      </c>
      <c r="C6187" s="35" t="s">
        <v>109</v>
      </c>
      <c r="D6187" s="33" t="s">
        <v>1429</v>
      </c>
      <c r="E6187" s="35" t="s">
        <v>1430</v>
      </c>
      <c r="F6187" s="10" t="s">
        <v>18</v>
      </c>
      <c r="G6187" s="18" t="s">
        <v>10</v>
      </c>
      <c r="H6187" s="26"/>
      <c r="I6187" s="26"/>
      <c r="J6187" s="26"/>
      <c r="K6187" s="26"/>
      <c r="L6187" s="26"/>
      <c r="M6187" s="26"/>
      <c r="N6187" s="26"/>
      <c r="O6187" s="26">
        <v>771719</v>
      </c>
      <c r="P6187" s="26"/>
      <c r="Q6187" s="26"/>
      <c r="R6187" s="26"/>
      <c r="S6187" s="26"/>
      <c r="T6187" s="26"/>
    </row>
    <row r="6188" spans="1:20" x14ac:dyDescent="0.25">
      <c r="A6188" s="2" t="s">
        <v>4493</v>
      </c>
      <c r="B6188" s="34"/>
      <c r="C6188" s="36"/>
      <c r="D6188" s="34"/>
      <c r="E6188" s="36"/>
      <c r="F6188" s="10" t="s">
        <v>24</v>
      </c>
      <c r="G6188" s="18" t="s">
        <v>10</v>
      </c>
      <c r="H6188" s="26"/>
      <c r="I6188" s="26"/>
      <c r="J6188" s="26"/>
      <c r="K6188" s="26"/>
      <c r="L6188" s="26"/>
      <c r="M6188" s="26"/>
      <c r="N6188" s="26">
        <v>771719</v>
      </c>
      <c r="O6188" s="26"/>
      <c r="P6188" s="26"/>
      <c r="Q6188" s="26"/>
      <c r="R6188" s="26"/>
      <c r="S6188" s="26"/>
      <c r="T6188" s="26"/>
    </row>
    <row r="6189" spans="1:20" x14ac:dyDescent="0.25">
      <c r="A6189" s="2" t="s">
        <v>4493</v>
      </c>
      <c r="B6189" s="10" t="s">
        <v>2392</v>
      </c>
      <c r="C6189" s="10"/>
      <c r="D6189" s="10"/>
      <c r="E6189" s="10"/>
      <c r="F6189" s="10"/>
      <c r="G6189" s="10"/>
      <c r="H6189" s="27"/>
      <c r="I6189" s="27"/>
      <c r="J6189" s="27"/>
      <c r="K6189" s="27"/>
      <c r="L6189" s="27"/>
      <c r="M6189" s="27"/>
      <c r="N6189" s="27">
        <f>+N6188</f>
        <v>771719</v>
      </c>
      <c r="O6189" s="27">
        <f>+O6187</f>
        <v>771719</v>
      </c>
      <c r="P6189" s="27"/>
      <c r="Q6189" s="27"/>
      <c r="R6189" s="27"/>
      <c r="S6189" s="27"/>
      <c r="T6189" s="27"/>
    </row>
    <row r="6190" spans="1:20" x14ac:dyDescent="0.25">
      <c r="A6190" s="2" t="s">
        <v>4493</v>
      </c>
      <c r="B6190" s="33">
        <v>9163618</v>
      </c>
      <c r="C6190" s="35" t="s">
        <v>288</v>
      </c>
      <c r="D6190" s="33" t="s">
        <v>2114</v>
      </c>
      <c r="E6190" s="35" t="s">
        <v>2115</v>
      </c>
      <c r="F6190" s="10" t="s">
        <v>37</v>
      </c>
      <c r="G6190" s="18" t="s">
        <v>10</v>
      </c>
      <c r="H6190" s="26"/>
      <c r="I6190" s="26"/>
      <c r="J6190" s="26"/>
      <c r="K6190" s="26"/>
      <c r="L6190" s="26"/>
      <c r="M6190" s="26"/>
      <c r="N6190" s="26">
        <v>600000</v>
      </c>
      <c r="O6190" s="26"/>
      <c r="P6190" s="26"/>
      <c r="Q6190" s="26"/>
      <c r="R6190" s="26"/>
      <c r="S6190" s="26"/>
      <c r="T6190" s="26"/>
    </row>
    <row r="6191" spans="1:20" x14ac:dyDescent="0.25">
      <c r="A6191" s="2" t="s">
        <v>4493</v>
      </c>
      <c r="B6191" s="34"/>
      <c r="C6191" s="36"/>
      <c r="D6191" s="34"/>
      <c r="E6191" s="36"/>
      <c r="F6191" s="10" t="s">
        <v>18</v>
      </c>
      <c r="G6191" s="18" t="s">
        <v>10</v>
      </c>
      <c r="H6191" s="26"/>
      <c r="I6191" s="26"/>
      <c r="J6191" s="26"/>
      <c r="K6191" s="26"/>
      <c r="L6191" s="26"/>
      <c r="M6191" s="26"/>
      <c r="N6191" s="26"/>
      <c r="O6191" s="26">
        <v>600000</v>
      </c>
      <c r="P6191" s="26"/>
      <c r="Q6191" s="26"/>
      <c r="R6191" s="26"/>
      <c r="S6191" s="26"/>
      <c r="T6191" s="26"/>
    </row>
    <row r="6192" spans="1:20" x14ac:dyDescent="0.25">
      <c r="A6192" s="2" t="s">
        <v>4493</v>
      </c>
      <c r="B6192" s="10" t="s">
        <v>2393</v>
      </c>
      <c r="C6192" s="10"/>
      <c r="D6192" s="10"/>
      <c r="E6192" s="10"/>
      <c r="F6192" s="10"/>
      <c r="G6192" s="10"/>
      <c r="H6192" s="27"/>
      <c r="I6192" s="27"/>
      <c r="J6192" s="27"/>
      <c r="K6192" s="27"/>
      <c r="L6192" s="27"/>
      <c r="M6192" s="27"/>
      <c r="N6192" s="27">
        <f>+N6190</f>
        <v>600000</v>
      </c>
      <c r="O6192" s="27">
        <f>+O6191</f>
        <v>600000</v>
      </c>
      <c r="P6192" s="27"/>
      <c r="Q6192" s="27"/>
      <c r="R6192" s="27"/>
      <c r="S6192" s="27"/>
      <c r="T6192" s="27"/>
    </row>
    <row r="6193" spans="1:20" x14ac:dyDescent="0.25">
      <c r="A6193" s="2" t="s">
        <v>4493</v>
      </c>
      <c r="B6193" s="33">
        <v>9259157</v>
      </c>
      <c r="C6193" s="35" t="s">
        <v>6</v>
      </c>
      <c r="D6193" s="30" t="s">
        <v>7</v>
      </c>
      <c r="E6193" s="35" t="s">
        <v>8</v>
      </c>
      <c r="F6193" s="10" t="s">
        <v>15</v>
      </c>
      <c r="G6193" s="18" t="s">
        <v>10</v>
      </c>
      <c r="H6193" s="26"/>
      <c r="I6193" s="26"/>
      <c r="J6193" s="26"/>
      <c r="K6193" s="26"/>
      <c r="L6193" s="26"/>
      <c r="M6193" s="26"/>
      <c r="N6193" s="26">
        <v>50000</v>
      </c>
      <c r="O6193" s="26"/>
      <c r="P6193" s="26"/>
      <c r="Q6193" s="26"/>
      <c r="R6193" s="26"/>
      <c r="S6193" s="26"/>
      <c r="T6193" s="26"/>
    </row>
    <row r="6194" spans="1:20" x14ac:dyDescent="0.25">
      <c r="A6194" s="2" t="s">
        <v>4493</v>
      </c>
      <c r="B6194" s="37"/>
      <c r="C6194" s="38"/>
      <c r="D6194" s="31"/>
      <c r="E6194" s="36"/>
      <c r="F6194" s="10" t="s">
        <v>22</v>
      </c>
      <c r="G6194" s="18" t="s">
        <v>10</v>
      </c>
      <c r="H6194" s="26"/>
      <c r="I6194" s="26"/>
      <c r="J6194" s="26"/>
      <c r="K6194" s="26"/>
      <c r="L6194" s="26"/>
      <c r="M6194" s="26"/>
      <c r="N6194" s="26">
        <v>200000</v>
      </c>
      <c r="O6194" s="26"/>
      <c r="P6194" s="26"/>
      <c r="Q6194" s="26"/>
      <c r="R6194" s="26"/>
      <c r="S6194" s="26"/>
      <c r="T6194" s="26"/>
    </row>
    <row r="6195" spans="1:20" x14ac:dyDescent="0.25">
      <c r="A6195" s="2" t="s">
        <v>4493</v>
      </c>
      <c r="B6195" s="37"/>
      <c r="C6195" s="36"/>
      <c r="D6195" s="10"/>
      <c r="E6195" s="18"/>
      <c r="F6195" s="10" t="s">
        <v>23</v>
      </c>
      <c r="G6195" s="18" t="s">
        <v>10</v>
      </c>
      <c r="H6195" s="26"/>
      <c r="I6195" s="26"/>
      <c r="J6195" s="26"/>
      <c r="K6195" s="26"/>
      <c r="L6195" s="26"/>
      <c r="M6195" s="26"/>
      <c r="N6195" s="26">
        <v>250000</v>
      </c>
      <c r="O6195" s="26"/>
      <c r="P6195" s="26"/>
      <c r="Q6195" s="26"/>
      <c r="R6195" s="26"/>
      <c r="S6195" s="26"/>
      <c r="T6195" s="26"/>
    </row>
    <row r="6196" spans="1:20" x14ac:dyDescent="0.25">
      <c r="A6196" s="2" t="s">
        <v>4493</v>
      </c>
      <c r="B6196" s="34"/>
      <c r="C6196" s="18" t="s">
        <v>93</v>
      </c>
      <c r="D6196" s="10" t="s">
        <v>2209</v>
      </c>
      <c r="E6196" s="18" t="s">
        <v>2210</v>
      </c>
      <c r="F6196" s="10" t="s">
        <v>96</v>
      </c>
      <c r="G6196" s="18" t="s">
        <v>10</v>
      </c>
      <c r="H6196" s="26"/>
      <c r="I6196" s="26"/>
      <c r="J6196" s="26"/>
      <c r="K6196" s="26"/>
      <c r="L6196" s="26"/>
      <c r="M6196" s="26"/>
      <c r="N6196" s="26"/>
      <c r="O6196" s="26">
        <v>500000</v>
      </c>
      <c r="P6196" s="26"/>
      <c r="Q6196" s="26"/>
      <c r="R6196" s="26"/>
      <c r="S6196" s="26"/>
      <c r="T6196" s="26"/>
    </row>
    <row r="6197" spans="1:20" x14ac:dyDescent="0.25">
      <c r="A6197" s="2" t="s">
        <v>4493</v>
      </c>
      <c r="B6197" s="10" t="s">
        <v>2394</v>
      </c>
      <c r="C6197" s="10"/>
      <c r="D6197" s="10"/>
      <c r="E6197" s="10"/>
      <c r="F6197" s="10"/>
      <c r="G6197" s="10"/>
      <c r="H6197" s="27"/>
      <c r="I6197" s="27"/>
      <c r="J6197" s="27"/>
      <c r="K6197" s="27"/>
      <c r="L6197" s="27"/>
      <c r="M6197" s="27"/>
      <c r="N6197" s="27">
        <f>SUM(N6193:N6196)</f>
        <v>500000</v>
      </c>
      <c r="O6197" s="27"/>
      <c r="P6197" s="27"/>
      <c r="Q6197" s="27"/>
      <c r="R6197" s="27"/>
      <c r="S6197" s="27"/>
      <c r="T6197" s="27"/>
    </row>
    <row r="6198" spans="1:20" x14ac:dyDescent="0.25">
      <c r="A6198" s="2" t="s">
        <v>4493</v>
      </c>
      <c r="B6198" s="33">
        <v>9132849</v>
      </c>
      <c r="C6198" s="35" t="s">
        <v>118</v>
      </c>
      <c r="D6198" s="33" t="s">
        <v>119</v>
      </c>
      <c r="E6198" s="35" t="s">
        <v>120</v>
      </c>
      <c r="F6198" s="10" t="s">
        <v>9</v>
      </c>
      <c r="G6198" s="18" t="s">
        <v>10</v>
      </c>
      <c r="H6198" s="26"/>
      <c r="I6198" s="26"/>
      <c r="J6198" s="26"/>
      <c r="K6198" s="26"/>
      <c r="L6198" s="26"/>
      <c r="M6198" s="26"/>
      <c r="N6198" s="26">
        <v>29467</v>
      </c>
      <c r="O6198" s="26"/>
      <c r="P6198" s="26"/>
      <c r="Q6198" s="26"/>
      <c r="R6198" s="26"/>
      <c r="S6198" s="26"/>
      <c r="T6198" s="26"/>
    </row>
    <row r="6199" spans="1:20" x14ac:dyDescent="0.25">
      <c r="A6199" s="2" t="s">
        <v>4493</v>
      </c>
      <c r="B6199" s="37"/>
      <c r="C6199" s="38"/>
      <c r="D6199" s="37"/>
      <c r="E6199" s="38"/>
      <c r="F6199" s="10" t="s">
        <v>18</v>
      </c>
      <c r="G6199" s="18" t="s">
        <v>10</v>
      </c>
      <c r="H6199" s="26"/>
      <c r="I6199" s="26"/>
      <c r="J6199" s="26"/>
      <c r="K6199" s="26"/>
      <c r="L6199" s="26"/>
      <c r="M6199" s="26"/>
      <c r="N6199" s="26"/>
      <c r="O6199" s="26">
        <v>143159</v>
      </c>
      <c r="P6199" s="26"/>
      <c r="Q6199" s="26"/>
      <c r="R6199" s="26"/>
      <c r="S6199" s="26"/>
      <c r="T6199" s="26"/>
    </row>
    <row r="6200" spans="1:20" x14ac:dyDescent="0.25">
      <c r="A6200" s="2" t="s">
        <v>4493</v>
      </c>
      <c r="B6200" s="37"/>
      <c r="C6200" s="38"/>
      <c r="D6200" s="37"/>
      <c r="E6200" s="38"/>
      <c r="F6200" s="10" t="s">
        <v>77</v>
      </c>
      <c r="G6200" s="18" t="s">
        <v>10</v>
      </c>
      <c r="H6200" s="26"/>
      <c r="I6200" s="26"/>
      <c r="J6200" s="26"/>
      <c r="K6200" s="26"/>
      <c r="L6200" s="26"/>
      <c r="M6200" s="26"/>
      <c r="N6200" s="26">
        <v>90313</v>
      </c>
      <c r="O6200" s="26"/>
      <c r="P6200" s="26"/>
      <c r="Q6200" s="26"/>
      <c r="R6200" s="26"/>
      <c r="S6200" s="26"/>
      <c r="T6200" s="26"/>
    </row>
    <row r="6201" spans="1:20" x14ac:dyDescent="0.25">
      <c r="A6201" s="2" t="s">
        <v>4493</v>
      </c>
      <c r="B6201" s="34"/>
      <c r="C6201" s="36"/>
      <c r="D6201" s="34"/>
      <c r="E6201" s="36"/>
      <c r="F6201" s="10" t="s">
        <v>20</v>
      </c>
      <c r="G6201" s="18" t="s">
        <v>10</v>
      </c>
      <c r="H6201" s="26"/>
      <c r="I6201" s="26"/>
      <c r="J6201" s="26"/>
      <c r="K6201" s="26"/>
      <c r="L6201" s="26"/>
      <c r="M6201" s="26"/>
      <c r="N6201" s="26">
        <v>23379</v>
      </c>
      <c r="O6201" s="26"/>
      <c r="P6201" s="26"/>
      <c r="Q6201" s="26"/>
      <c r="R6201" s="26"/>
      <c r="S6201" s="26"/>
      <c r="T6201" s="26"/>
    </row>
    <row r="6202" spans="1:20" x14ac:dyDescent="0.25">
      <c r="A6202" s="2" t="s">
        <v>4493</v>
      </c>
      <c r="B6202" s="10" t="s">
        <v>2395</v>
      </c>
      <c r="C6202" s="10"/>
      <c r="D6202" s="10"/>
      <c r="E6202" s="10"/>
      <c r="F6202" s="10"/>
      <c r="G6202" s="10"/>
      <c r="H6202" s="27"/>
      <c r="I6202" s="27"/>
      <c r="J6202" s="27"/>
      <c r="K6202" s="27"/>
      <c r="L6202" s="27"/>
      <c r="M6202" s="27"/>
      <c r="N6202" s="27">
        <f>SUM(N6198:N6201)</f>
        <v>143159</v>
      </c>
      <c r="O6202" s="27">
        <f>SUM(O6198:O6201)</f>
        <v>143159</v>
      </c>
      <c r="P6202" s="27"/>
      <c r="Q6202" s="27"/>
      <c r="R6202" s="27"/>
      <c r="S6202" s="27"/>
      <c r="T6202" s="27"/>
    </row>
    <row r="6203" spans="1:20" x14ac:dyDescent="0.25">
      <c r="A6203" s="2" t="s">
        <v>4493</v>
      </c>
      <c r="B6203" s="33">
        <v>9259275</v>
      </c>
      <c r="C6203" s="35" t="s">
        <v>149</v>
      </c>
      <c r="D6203" s="33" t="s">
        <v>692</v>
      </c>
      <c r="E6203" s="35" t="s">
        <v>693</v>
      </c>
      <c r="F6203" s="10" t="s">
        <v>18</v>
      </c>
      <c r="G6203" s="18" t="s">
        <v>10</v>
      </c>
      <c r="H6203" s="26"/>
      <c r="I6203" s="26"/>
      <c r="J6203" s="26"/>
      <c r="K6203" s="26"/>
      <c r="L6203" s="26"/>
      <c r="M6203" s="26"/>
      <c r="N6203" s="26">
        <v>117166</v>
      </c>
      <c r="O6203" s="26"/>
      <c r="P6203" s="26"/>
      <c r="Q6203" s="26"/>
      <c r="R6203" s="26"/>
      <c r="S6203" s="26"/>
      <c r="T6203" s="26"/>
    </row>
    <row r="6204" spans="1:20" x14ac:dyDescent="0.25">
      <c r="A6204" s="2" t="s">
        <v>4493</v>
      </c>
      <c r="B6204" s="37"/>
      <c r="C6204" s="38"/>
      <c r="D6204" s="37"/>
      <c r="E6204" s="38"/>
      <c r="F6204" s="10" t="s">
        <v>77</v>
      </c>
      <c r="G6204" s="18" t="s">
        <v>10</v>
      </c>
      <c r="H6204" s="26"/>
      <c r="I6204" s="26"/>
      <c r="J6204" s="26"/>
      <c r="K6204" s="26"/>
      <c r="L6204" s="26"/>
      <c r="M6204" s="26"/>
      <c r="N6204" s="26">
        <v>3773517</v>
      </c>
      <c r="O6204" s="26"/>
      <c r="P6204" s="26"/>
      <c r="Q6204" s="26"/>
      <c r="R6204" s="26"/>
      <c r="S6204" s="26"/>
      <c r="T6204" s="26"/>
    </row>
    <row r="6205" spans="1:20" x14ac:dyDescent="0.25">
      <c r="A6205" s="2" t="s">
        <v>4493</v>
      </c>
      <c r="B6205" s="37"/>
      <c r="C6205" s="38"/>
      <c r="D6205" s="37"/>
      <c r="E6205" s="38"/>
      <c r="F6205" s="10" t="s">
        <v>39</v>
      </c>
      <c r="G6205" s="18" t="s">
        <v>10</v>
      </c>
      <c r="H6205" s="26"/>
      <c r="I6205" s="26"/>
      <c r="J6205" s="26"/>
      <c r="K6205" s="26"/>
      <c r="L6205" s="26"/>
      <c r="M6205" s="26"/>
      <c r="N6205" s="26">
        <v>3748404</v>
      </c>
      <c r="O6205" s="26"/>
      <c r="P6205" s="26"/>
      <c r="Q6205" s="26"/>
      <c r="R6205" s="26"/>
      <c r="S6205" s="26"/>
      <c r="T6205" s="26"/>
    </row>
    <row r="6206" spans="1:20" x14ac:dyDescent="0.25">
      <c r="A6206" s="2" t="s">
        <v>4493</v>
      </c>
      <c r="B6206" s="37"/>
      <c r="C6206" s="38"/>
      <c r="D6206" s="37"/>
      <c r="E6206" s="38"/>
      <c r="F6206" s="10" t="s">
        <v>188</v>
      </c>
      <c r="G6206" s="18" t="s">
        <v>10</v>
      </c>
      <c r="H6206" s="26"/>
      <c r="I6206" s="26"/>
      <c r="J6206" s="26"/>
      <c r="K6206" s="26"/>
      <c r="L6206" s="26"/>
      <c r="M6206" s="26"/>
      <c r="N6206" s="26">
        <v>122657</v>
      </c>
      <c r="O6206" s="26"/>
      <c r="P6206" s="26"/>
      <c r="Q6206" s="26"/>
      <c r="R6206" s="26"/>
      <c r="S6206" s="26"/>
      <c r="T6206" s="26"/>
    </row>
    <row r="6207" spans="1:20" x14ac:dyDescent="0.25">
      <c r="A6207" s="2" t="s">
        <v>4493</v>
      </c>
      <c r="B6207" s="37"/>
      <c r="C6207" s="36"/>
      <c r="D6207" s="34"/>
      <c r="E6207" s="36"/>
      <c r="F6207" s="10" t="s">
        <v>257</v>
      </c>
      <c r="G6207" s="18" t="s">
        <v>10</v>
      </c>
      <c r="H6207" s="26"/>
      <c r="I6207" s="26"/>
      <c r="J6207" s="26"/>
      <c r="K6207" s="26"/>
      <c r="L6207" s="26"/>
      <c r="M6207" s="26"/>
      <c r="N6207" s="26">
        <v>3000000</v>
      </c>
      <c r="O6207" s="26"/>
      <c r="P6207" s="26"/>
      <c r="Q6207" s="26"/>
      <c r="R6207" s="26"/>
      <c r="S6207" s="26"/>
      <c r="T6207" s="26"/>
    </row>
    <row r="6208" spans="1:20" x14ac:dyDescent="0.25">
      <c r="A6208" s="2" t="s">
        <v>4493</v>
      </c>
      <c r="B6208" s="34"/>
      <c r="C6208" s="18" t="s">
        <v>2290</v>
      </c>
      <c r="D6208" s="10" t="s">
        <v>2291</v>
      </c>
      <c r="E6208" s="18" t="s">
        <v>2292</v>
      </c>
      <c r="F6208" s="10" t="s">
        <v>24</v>
      </c>
      <c r="G6208" s="18" t="s">
        <v>10</v>
      </c>
      <c r="H6208" s="26"/>
      <c r="I6208" s="26"/>
      <c r="J6208" s="26"/>
      <c r="K6208" s="26"/>
      <c r="L6208" s="26"/>
      <c r="M6208" s="26"/>
      <c r="N6208" s="26"/>
      <c r="O6208" s="26">
        <v>10761744</v>
      </c>
      <c r="P6208" s="26"/>
      <c r="Q6208" s="26"/>
      <c r="R6208" s="26"/>
      <c r="S6208" s="26"/>
      <c r="T6208" s="26"/>
    </row>
    <row r="6209" spans="1:20" x14ac:dyDescent="0.25">
      <c r="A6209" s="2" t="s">
        <v>4493</v>
      </c>
      <c r="B6209" s="10" t="s">
        <v>2396</v>
      </c>
      <c r="C6209" s="10"/>
      <c r="D6209" s="10"/>
      <c r="E6209" s="10"/>
      <c r="F6209" s="10"/>
      <c r="G6209" s="10"/>
      <c r="H6209" s="27"/>
      <c r="I6209" s="27"/>
      <c r="J6209" s="27"/>
      <c r="K6209" s="27"/>
      <c r="L6209" s="27"/>
      <c r="M6209" s="27"/>
      <c r="N6209" s="27">
        <f>SUM(N6203:N6208)</f>
        <v>10761744</v>
      </c>
      <c r="O6209" s="27">
        <f>SUM(O6203:O6208)</f>
        <v>10761744</v>
      </c>
      <c r="P6209" s="27"/>
      <c r="Q6209" s="27"/>
      <c r="R6209" s="27"/>
      <c r="S6209" s="27"/>
      <c r="T6209" s="27"/>
    </row>
    <row r="6210" spans="1:20" x14ac:dyDescent="0.25">
      <c r="A6210" s="2" t="s">
        <v>4493</v>
      </c>
      <c r="B6210" s="33">
        <v>9130734</v>
      </c>
      <c r="C6210" s="18" t="s">
        <v>88</v>
      </c>
      <c r="D6210" s="10" t="s">
        <v>415</v>
      </c>
      <c r="E6210" s="18" t="s">
        <v>416</v>
      </c>
      <c r="F6210" s="10" t="s">
        <v>405</v>
      </c>
      <c r="G6210" s="18" t="s">
        <v>67</v>
      </c>
      <c r="H6210" s="26">
        <v>10242343</v>
      </c>
      <c r="I6210" s="26"/>
      <c r="J6210" s="26"/>
      <c r="K6210" s="26"/>
      <c r="L6210" s="26"/>
      <c r="M6210" s="26"/>
      <c r="N6210" s="26"/>
      <c r="O6210" s="26"/>
      <c r="P6210" s="26"/>
      <c r="Q6210" s="26"/>
      <c r="R6210" s="26"/>
      <c r="S6210" s="26"/>
      <c r="T6210" s="26"/>
    </row>
    <row r="6211" spans="1:20" x14ac:dyDescent="0.25">
      <c r="A6211" s="2" t="s">
        <v>4493</v>
      </c>
      <c r="B6211" s="37"/>
      <c r="C6211" s="35" t="s">
        <v>56</v>
      </c>
      <c r="D6211" s="33" t="s">
        <v>2397</v>
      </c>
      <c r="E6211" s="35" t="s">
        <v>2398</v>
      </c>
      <c r="F6211" s="10" t="s">
        <v>17</v>
      </c>
      <c r="G6211" s="18" t="s">
        <v>67</v>
      </c>
      <c r="H6211" s="26"/>
      <c r="I6211" s="26">
        <v>1000000</v>
      </c>
      <c r="J6211" s="26"/>
      <c r="K6211" s="26"/>
      <c r="L6211" s="26"/>
      <c r="M6211" s="26"/>
      <c r="N6211" s="26"/>
      <c r="O6211" s="26"/>
      <c r="P6211" s="26"/>
      <c r="Q6211" s="26"/>
      <c r="R6211" s="26"/>
      <c r="S6211" s="26"/>
      <c r="T6211" s="26"/>
    </row>
    <row r="6212" spans="1:20" x14ac:dyDescent="0.25">
      <c r="A6212" s="2" t="s">
        <v>4493</v>
      </c>
      <c r="B6212" s="37"/>
      <c r="C6212" s="38"/>
      <c r="D6212" s="37"/>
      <c r="E6212" s="38"/>
      <c r="F6212" s="10" t="s">
        <v>417</v>
      </c>
      <c r="G6212" s="18" t="s">
        <v>67</v>
      </c>
      <c r="H6212" s="26"/>
      <c r="I6212" s="26">
        <v>6242343</v>
      </c>
      <c r="J6212" s="26"/>
      <c r="K6212" s="26"/>
      <c r="L6212" s="26"/>
      <c r="M6212" s="26"/>
      <c r="N6212" s="26"/>
      <c r="O6212" s="26"/>
      <c r="P6212" s="26"/>
      <c r="Q6212" s="26"/>
      <c r="R6212" s="26"/>
      <c r="S6212" s="26"/>
      <c r="T6212" s="26"/>
    </row>
    <row r="6213" spans="1:20" x14ac:dyDescent="0.25">
      <c r="A6213" s="2" t="s">
        <v>4493</v>
      </c>
      <c r="B6213" s="34"/>
      <c r="C6213" s="36"/>
      <c r="D6213" s="34"/>
      <c r="E6213" s="36"/>
      <c r="F6213" s="10" t="s">
        <v>130</v>
      </c>
      <c r="G6213" s="18" t="s">
        <v>67</v>
      </c>
      <c r="H6213" s="26"/>
      <c r="I6213" s="26">
        <v>3000000</v>
      </c>
      <c r="J6213" s="26"/>
      <c r="K6213" s="26"/>
      <c r="L6213" s="26"/>
      <c r="M6213" s="26"/>
      <c r="N6213" s="26"/>
      <c r="O6213" s="26"/>
      <c r="P6213" s="26"/>
      <c r="Q6213" s="26"/>
      <c r="R6213" s="26"/>
      <c r="S6213" s="26"/>
      <c r="T6213" s="26"/>
    </row>
    <row r="6214" spans="1:20" x14ac:dyDescent="0.25">
      <c r="A6214" s="2" t="s">
        <v>4493</v>
      </c>
      <c r="B6214" s="10" t="s">
        <v>2399</v>
      </c>
      <c r="C6214" s="10"/>
      <c r="D6214" s="10"/>
      <c r="E6214" s="10"/>
      <c r="F6214" s="10"/>
      <c r="G6214" s="10"/>
      <c r="H6214" s="27">
        <f>SUM(H6210:H6213)</f>
        <v>10242343</v>
      </c>
      <c r="I6214" s="27">
        <f>SUM(I6210:I6213)</f>
        <v>10242343</v>
      </c>
      <c r="J6214" s="27"/>
      <c r="K6214" s="27"/>
      <c r="L6214" s="27"/>
      <c r="M6214" s="27"/>
      <c r="N6214" s="27"/>
      <c r="O6214" s="27"/>
      <c r="P6214" s="27"/>
      <c r="Q6214" s="27"/>
      <c r="R6214" s="27"/>
      <c r="S6214" s="27"/>
      <c r="T6214" s="27"/>
    </row>
    <row r="6215" spans="1:20" x14ac:dyDescent="0.25">
      <c r="A6215" s="2" t="s">
        <v>4493</v>
      </c>
      <c r="B6215" s="33">
        <v>9132782</v>
      </c>
      <c r="C6215" s="35" t="s">
        <v>109</v>
      </c>
      <c r="D6215" s="33" t="s">
        <v>110</v>
      </c>
      <c r="E6215" s="35" t="s">
        <v>111</v>
      </c>
      <c r="F6215" s="10" t="s">
        <v>9</v>
      </c>
      <c r="G6215" s="18" t="s">
        <v>112</v>
      </c>
      <c r="H6215" s="26"/>
      <c r="I6215" s="26">
        <v>3621</v>
      </c>
      <c r="J6215" s="26"/>
      <c r="K6215" s="26"/>
      <c r="L6215" s="26"/>
      <c r="M6215" s="26"/>
      <c r="N6215" s="26"/>
      <c r="O6215" s="26"/>
      <c r="P6215" s="26"/>
      <c r="Q6215" s="26"/>
      <c r="R6215" s="26"/>
      <c r="S6215" s="26"/>
      <c r="T6215" s="26"/>
    </row>
    <row r="6216" spans="1:20" x14ac:dyDescent="0.25">
      <c r="A6216" s="2" t="s">
        <v>4493</v>
      </c>
      <c r="B6216" s="37"/>
      <c r="C6216" s="38"/>
      <c r="D6216" s="37"/>
      <c r="E6216" s="38"/>
      <c r="F6216" s="10" t="s">
        <v>12</v>
      </c>
      <c r="G6216" s="18" t="s">
        <v>112</v>
      </c>
      <c r="H6216" s="26">
        <v>50000</v>
      </c>
      <c r="I6216" s="26"/>
      <c r="J6216" s="26"/>
      <c r="K6216" s="26"/>
      <c r="L6216" s="26"/>
      <c r="M6216" s="26"/>
      <c r="N6216" s="26"/>
      <c r="O6216" s="26"/>
      <c r="P6216" s="26"/>
      <c r="Q6216" s="26"/>
      <c r="R6216" s="26"/>
      <c r="S6216" s="26"/>
      <c r="T6216" s="26"/>
    </row>
    <row r="6217" spans="1:20" x14ac:dyDescent="0.25">
      <c r="A6217" s="2" t="s">
        <v>4493</v>
      </c>
      <c r="B6217" s="37"/>
      <c r="C6217" s="38"/>
      <c r="D6217" s="37"/>
      <c r="E6217" s="38"/>
      <c r="F6217" s="10" t="s">
        <v>20</v>
      </c>
      <c r="G6217" s="18" t="s">
        <v>112</v>
      </c>
      <c r="H6217" s="26">
        <v>134621</v>
      </c>
      <c r="I6217" s="26"/>
      <c r="J6217" s="26"/>
      <c r="K6217" s="26"/>
      <c r="L6217" s="26"/>
      <c r="M6217" s="26"/>
      <c r="N6217" s="26"/>
      <c r="O6217" s="26"/>
      <c r="P6217" s="26"/>
      <c r="Q6217" s="26"/>
      <c r="R6217" s="26"/>
      <c r="S6217" s="26"/>
      <c r="T6217" s="26"/>
    </row>
    <row r="6218" spans="1:20" x14ac:dyDescent="0.25">
      <c r="A6218" s="2" t="s">
        <v>4493</v>
      </c>
      <c r="B6218" s="34"/>
      <c r="C6218" s="36"/>
      <c r="D6218" s="34"/>
      <c r="E6218" s="36"/>
      <c r="F6218" s="10" t="s">
        <v>24</v>
      </c>
      <c r="G6218" s="18" t="s">
        <v>112</v>
      </c>
      <c r="H6218" s="26"/>
      <c r="I6218" s="26">
        <v>181000</v>
      </c>
      <c r="J6218" s="26"/>
      <c r="K6218" s="26"/>
      <c r="L6218" s="26"/>
      <c r="M6218" s="26"/>
      <c r="N6218" s="26"/>
      <c r="O6218" s="26"/>
      <c r="P6218" s="26"/>
      <c r="Q6218" s="26"/>
      <c r="R6218" s="26"/>
      <c r="S6218" s="26"/>
      <c r="T6218" s="26"/>
    </row>
    <row r="6219" spans="1:20" x14ac:dyDescent="0.25">
      <c r="A6219" s="2" t="s">
        <v>4493</v>
      </c>
      <c r="B6219" s="10" t="s">
        <v>2400</v>
      </c>
      <c r="C6219" s="10"/>
      <c r="D6219" s="10"/>
      <c r="E6219" s="10"/>
      <c r="F6219" s="10"/>
      <c r="G6219" s="10"/>
      <c r="H6219" s="27">
        <f>SUM(H6215:H6218)</f>
        <v>184621</v>
      </c>
      <c r="I6219" s="27">
        <f>SUM(I6215:I6218)</f>
        <v>184621</v>
      </c>
      <c r="J6219" s="27"/>
      <c r="K6219" s="27"/>
      <c r="L6219" s="27"/>
      <c r="M6219" s="27"/>
      <c r="N6219" s="27"/>
      <c r="O6219" s="27"/>
      <c r="P6219" s="27"/>
      <c r="Q6219" s="27"/>
      <c r="R6219" s="27"/>
      <c r="S6219" s="27"/>
      <c r="T6219" s="27"/>
    </row>
    <row r="6220" spans="1:20" x14ac:dyDescent="0.25">
      <c r="A6220" s="2" t="s">
        <v>4493</v>
      </c>
      <c r="B6220" s="33">
        <v>9182033</v>
      </c>
      <c r="C6220" s="35" t="s">
        <v>378</v>
      </c>
      <c r="D6220" s="33" t="s">
        <v>1419</v>
      </c>
      <c r="E6220" s="35" t="s">
        <v>1420</v>
      </c>
      <c r="F6220" s="10" t="s">
        <v>17</v>
      </c>
      <c r="G6220" s="18" t="s">
        <v>67</v>
      </c>
      <c r="H6220" s="26"/>
      <c r="I6220" s="26">
        <v>200000</v>
      </c>
      <c r="J6220" s="26"/>
      <c r="K6220" s="26"/>
      <c r="L6220" s="26"/>
      <c r="M6220" s="26"/>
      <c r="N6220" s="26"/>
      <c r="O6220" s="26"/>
      <c r="P6220" s="26"/>
      <c r="Q6220" s="26"/>
      <c r="R6220" s="26"/>
      <c r="S6220" s="26"/>
      <c r="T6220" s="26"/>
    </row>
    <row r="6221" spans="1:20" x14ac:dyDescent="0.25">
      <c r="A6221" s="2" t="s">
        <v>4493</v>
      </c>
      <c r="B6221" s="34"/>
      <c r="C6221" s="36"/>
      <c r="D6221" s="34"/>
      <c r="E6221" s="36"/>
      <c r="F6221" s="10" t="s">
        <v>24</v>
      </c>
      <c r="G6221" s="18" t="s">
        <v>67</v>
      </c>
      <c r="H6221" s="26">
        <v>200000</v>
      </c>
      <c r="I6221" s="26"/>
      <c r="J6221" s="26"/>
      <c r="K6221" s="26"/>
      <c r="L6221" s="26"/>
      <c r="M6221" s="26"/>
      <c r="N6221" s="26"/>
      <c r="O6221" s="26"/>
      <c r="P6221" s="26"/>
      <c r="Q6221" s="26"/>
      <c r="R6221" s="26"/>
      <c r="S6221" s="26"/>
      <c r="T6221" s="26"/>
    </row>
    <row r="6222" spans="1:20" x14ac:dyDescent="0.25">
      <c r="A6222" s="2" t="s">
        <v>4493</v>
      </c>
      <c r="B6222" s="10" t="s">
        <v>2401</v>
      </c>
      <c r="C6222" s="10"/>
      <c r="D6222" s="10"/>
      <c r="E6222" s="10"/>
      <c r="F6222" s="10"/>
      <c r="G6222" s="10"/>
      <c r="H6222" s="27">
        <f>+H6221</f>
        <v>200000</v>
      </c>
      <c r="I6222" s="27">
        <f>+I6220</f>
        <v>200000</v>
      </c>
      <c r="J6222" s="27"/>
      <c r="K6222" s="27"/>
      <c r="L6222" s="27"/>
      <c r="M6222" s="27"/>
      <c r="N6222" s="27"/>
      <c r="O6222" s="27"/>
      <c r="P6222" s="27"/>
      <c r="Q6222" s="27"/>
      <c r="R6222" s="27"/>
      <c r="S6222" s="27"/>
      <c r="T6222" s="27"/>
    </row>
    <row r="6223" spans="1:20" x14ac:dyDescent="0.25">
      <c r="A6223" s="2" t="s">
        <v>4493</v>
      </c>
      <c r="B6223" s="33">
        <v>9259279</v>
      </c>
      <c r="C6223" s="35" t="s">
        <v>93</v>
      </c>
      <c r="D6223" s="33" t="s">
        <v>1255</v>
      </c>
      <c r="E6223" s="35" t="s">
        <v>1256</v>
      </c>
      <c r="F6223" s="10" t="s">
        <v>20</v>
      </c>
      <c r="G6223" s="18" t="s">
        <v>10</v>
      </c>
      <c r="H6223" s="26"/>
      <c r="I6223" s="26"/>
      <c r="J6223" s="26"/>
      <c r="K6223" s="26"/>
      <c r="L6223" s="26"/>
      <c r="M6223" s="26"/>
      <c r="N6223" s="26">
        <v>6664896</v>
      </c>
      <c r="O6223" s="26"/>
      <c r="P6223" s="26"/>
      <c r="Q6223" s="26"/>
      <c r="R6223" s="26"/>
      <c r="S6223" s="26"/>
      <c r="T6223" s="26"/>
    </row>
    <row r="6224" spans="1:20" x14ac:dyDescent="0.25">
      <c r="A6224" s="2" t="s">
        <v>4493</v>
      </c>
      <c r="B6224" s="37"/>
      <c r="C6224" s="36"/>
      <c r="D6224" s="34"/>
      <c r="E6224" s="36"/>
      <c r="F6224" s="10" t="s">
        <v>24</v>
      </c>
      <c r="G6224" s="18" t="s">
        <v>10</v>
      </c>
      <c r="H6224" s="26"/>
      <c r="I6224" s="26"/>
      <c r="J6224" s="26"/>
      <c r="K6224" s="26"/>
      <c r="L6224" s="26"/>
      <c r="M6224" s="26"/>
      <c r="N6224" s="26">
        <v>9000000</v>
      </c>
      <c r="O6224" s="26"/>
      <c r="P6224" s="26"/>
      <c r="Q6224" s="26"/>
      <c r="R6224" s="26"/>
      <c r="S6224" s="26"/>
      <c r="T6224" s="26"/>
    </row>
    <row r="6225" spans="1:20" x14ac:dyDescent="0.25">
      <c r="A6225" s="2" t="s">
        <v>4493</v>
      </c>
      <c r="B6225" s="34"/>
      <c r="C6225" s="18" t="s">
        <v>2290</v>
      </c>
      <c r="D6225" s="10" t="s">
        <v>2291</v>
      </c>
      <c r="E6225" s="18" t="s">
        <v>2292</v>
      </c>
      <c r="F6225" s="10" t="s">
        <v>24</v>
      </c>
      <c r="G6225" s="18" t="s">
        <v>10</v>
      </c>
      <c r="H6225" s="26"/>
      <c r="I6225" s="26"/>
      <c r="J6225" s="26"/>
      <c r="K6225" s="26"/>
      <c r="L6225" s="26"/>
      <c r="M6225" s="26"/>
      <c r="N6225" s="26"/>
      <c r="O6225" s="26">
        <v>15664896</v>
      </c>
      <c r="P6225" s="26"/>
      <c r="Q6225" s="26"/>
      <c r="R6225" s="26"/>
      <c r="S6225" s="26"/>
      <c r="T6225" s="26"/>
    </row>
    <row r="6226" spans="1:20" x14ac:dyDescent="0.25">
      <c r="A6226" s="2" t="s">
        <v>4493</v>
      </c>
      <c r="B6226" s="10" t="s">
        <v>2402</v>
      </c>
      <c r="C6226" s="10"/>
      <c r="D6226" s="10"/>
      <c r="E6226" s="10"/>
      <c r="F6226" s="10"/>
      <c r="G6226" s="10"/>
      <c r="H6226" s="27"/>
      <c r="I6226" s="27"/>
      <c r="J6226" s="27"/>
      <c r="K6226" s="27"/>
      <c r="L6226" s="27"/>
      <c r="M6226" s="27"/>
      <c r="N6226" s="27">
        <f>+N6224+N6223</f>
        <v>15664896</v>
      </c>
      <c r="O6226" s="27">
        <f>+O6225</f>
        <v>15664896</v>
      </c>
      <c r="P6226" s="27"/>
      <c r="Q6226" s="27"/>
      <c r="R6226" s="27"/>
      <c r="S6226" s="27"/>
      <c r="T6226" s="27"/>
    </row>
    <row r="6227" spans="1:20" x14ac:dyDescent="0.25">
      <c r="A6227" s="2" t="s">
        <v>4493</v>
      </c>
      <c r="B6227" s="33">
        <v>9205534</v>
      </c>
      <c r="C6227" s="35" t="s">
        <v>93</v>
      </c>
      <c r="D6227" s="33" t="s">
        <v>1253</v>
      </c>
      <c r="E6227" s="35" t="s">
        <v>1254</v>
      </c>
      <c r="F6227" s="10" t="s">
        <v>44</v>
      </c>
      <c r="G6227" s="18" t="s">
        <v>10</v>
      </c>
      <c r="H6227" s="26"/>
      <c r="I6227" s="26"/>
      <c r="J6227" s="26"/>
      <c r="K6227" s="26"/>
      <c r="L6227" s="26"/>
      <c r="M6227" s="26"/>
      <c r="N6227" s="26">
        <v>2500000</v>
      </c>
      <c r="O6227" s="26"/>
      <c r="P6227" s="26"/>
      <c r="Q6227" s="26"/>
      <c r="R6227" s="26"/>
      <c r="S6227" s="26"/>
      <c r="T6227" s="26"/>
    </row>
    <row r="6228" spans="1:20" x14ac:dyDescent="0.25">
      <c r="A6228" s="2" t="s">
        <v>4493</v>
      </c>
      <c r="B6228" s="34"/>
      <c r="C6228" s="36"/>
      <c r="D6228" s="34"/>
      <c r="E6228" s="36"/>
      <c r="F6228" s="10" t="s">
        <v>22</v>
      </c>
      <c r="G6228" s="18" t="s">
        <v>10</v>
      </c>
      <c r="H6228" s="26"/>
      <c r="I6228" s="26"/>
      <c r="J6228" s="26"/>
      <c r="K6228" s="26"/>
      <c r="L6228" s="26"/>
      <c r="M6228" s="26"/>
      <c r="N6228" s="26"/>
      <c r="O6228" s="26">
        <v>2500000</v>
      </c>
      <c r="P6228" s="26"/>
      <c r="Q6228" s="26"/>
      <c r="R6228" s="26"/>
      <c r="S6228" s="26"/>
      <c r="T6228" s="26"/>
    </row>
    <row r="6229" spans="1:20" x14ac:dyDescent="0.25">
      <c r="A6229" s="2" t="s">
        <v>4493</v>
      </c>
      <c r="B6229" s="10" t="s">
        <v>2403</v>
      </c>
      <c r="C6229" s="10"/>
      <c r="D6229" s="10"/>
      <c r="E6229" s="10"/>
      <c r="F6229" s="10"/>
      <c r="G6229" s="10"/>
      <c r="H6229" s="27"/>
      <c r="I6229" s="27"/>
      <c r="J6229" s="27"/>
      <c r="K6229" s="27"/>
      <c r="L6229" s="27"/>
      <c r="M6229" s="27"/>
      <c r="N6229" s="27">
        <f>+N6227</f>
        <v>2500000</v>
      </c>
      <c r="O6229" s="27">
        <f>+O6228</f>
        <v>2500000</v>
      </c>
      <c r="P6229" s="27"/>
      <c r="Q6229" s="27"/>
      <c r="R6229" s="27"/>
      <c r="S6229" s="27"/>
      <c r="T6229" s="27"/>
    </row>
    <row r="6230" spans="1:20" x14ac:dyDescent="0.25">
      <c r="A6230" s="2" t="s">
        <v>4493</v>
      </c>
      <c r="B6230" s="33">
        <v>9206426</v>
      </c>
      <c r="C6230" s="35" t="s">
        <v>59</v>
      </c>
      <c r="D6230" s="33" t="s">
        <v>1046</v>
      </c>
      <c r="E6230" s="35" t="s">
        <v>1047</v>
      </c>
      <c r="F6230" s="10" t="s">
        <v>170</v>
      </c>
      <c r="G6230" s="18" t="s">
        <v>10</v>
      </c>
      <c r="H6230" s="26"/>
      <c r="I6230" s="26"/>
      <c r="J6230" s="26"/>
      <c r="K6230" s="26"/>
      <c r="L6230" s="26"/>
      <c r="M6230" s="26"/>
      <c r="N6230" s="26">
        <v>300000</v>
      </c>
      <c r="O6230" s="26"/>
      <c r="P6230" s="26"/>
      <c r="Q6230" s="26"/>
      <c r="R6230" s="26"/>
      <c r="S6230" s="26"/>
      <c r="T6230" s="26"/>
    </row>
    <row r="6231" spans="1:20" x14ac:dyDescent="0.25">
      <c r="A6231" s="2" t="s">
        <v>4493</v>
      </c>
      <c r="B6231" s="34"/>
      <c r="C6231" s="36"/>
      <c r="D6231" s="34"/>
      <c r="E6231" s="36"/>
      <c r="F6231" s="10" t="s">
        <v>22</v>
      </c>
      <c r="G6231" s="18" t="s">
        <v>10</v>
      </c>
      <c r="H6231" s="26"/>
      <c r="I6231" s="26"/>
      <c r="J6231" s="26"/>
      <c r="K6231" s="26"/>
      <c r="L6231" s="26"/>
      <c r="M6231" s="26"/>
      <c r="N6231" s="26"/>
      <c r="O6231" s="26">
        <v>300000</v>
      </c>
      <c r="P6231" s="26"/>
      <c r="Q6231" s="26"/>
      <c r="R6231" s="26"/>
      <c r="S6231" s="26"/>
      <c r="T6231" s="26"/>
    </row>
    <row r="6232" spans="1:20" x14ac:dyDescent="0.25">
      <c r="A6232" s="2" t="s">
        <v>4493</v>
      </c>
      <c r="B6232" s="10" t="s">
        <v>2404</v>
      </c>
      <c r="C6232" s="10"/>
      <c r="D6232" s="10"/>
      <c r="E6232" s="10"/>
      <c r="F6232" s="10"/>
      <c r="G6232" s="10"/>
      <c r="H6232" s="27"/>
      <c r="I6232" s="27"/>
      <c r="J6232" s="27"/>
      <c r="K6232" s="27"/>
      <c r="L6232" s="27"/>
      <c r="M6232" s="27"/>
      <c r="N6232" s="27">
        <f>+N6230</f>
        <v>300000</v>
      </c>
      <c r="O6232" s="27">
        <f>+O6231</f>
        <v>300000</v>
      </c>
      <c r="P6232" s="27"/>
      <c r="Q6232" s="27"/>
      <c r="R6232" s="27"/>
      <c r="S6232" s="27"/>
      <c r="T6232" s="27"/>
    </row>
    <row r="6233" spans="1:20" x14ac:dyDescent="0.25">
      <c r="A6233" s="2" t="s">
        <v>4493</v>
      </c>
      <c r="B6233" s="33">
        <v>9259188</v>
      </c>
      <c r="C6233" s="18" t="s">
        <v>93</v>
      </c>
      <c r="D6233" s="10" t="s">
        <v>2209</v>
      </c>
      <c r="E6233" s="18" t="s">
        <v>2210</v>
      </c>
      <c r="F6233" s="10" t="s">
        <v>96</v>
      </c>
      <c r="G6233" s="18" t="s">
        <v>10</v>
      </c>
      <c r="H6233" s="26"/>
      <c r="I6233" s="26"/>
      <c r="J6233" s="26"/>
      <c r="K6233" s="26"/>
      <c r="L6233" s="26"/>
      <c r="M6233" s="26"/>
      <c r="N6233" s="26"/>
      <c r="O6233" s="26">
        <v>7542047</v>
      </c>
      <c r="P6233" s="26"/>
      <c r="Q6233" s="26"/>
      <c r="R6233" s="26"/>
      <c r="S6233" s="26"/>
      <c r="T6233" s="26"/>
    </row>
    <row r="6234" spans="1:20" x14ac:dyDescent="0.25">
      <c r="A6234" s="2" t="s">
        <v>4493</v>
      </c>
      <c r="B6234" s="37"/>
      <c r="C6234" s="35" t="s">
        <v>310</v>
      </c>
      <c r="D6234" s="33" t="s">
        <v>400</v>
      </c>
      <c r="E6234" s="18" t="s">
        <v>401</v>
      </c>
      <c r="F6234" s="10" t="s">
        <v>13</v>
      </c>
      <c r="G6234" s="18" t="s">
        <v>10</v>
      </c>
      <c r="H6234" s="26"/>
      <c r="I6234" s="26"/>
      <c r="J6234" s="26"/>
      <c r="K6234" s="26"/>
      <c r="L6234" s="26"/>
      <c r="M6234" s="26"/>
      <c r="N6234" s="26">
        <v>127465</v>
      </c>
      <c r="O6234" s="26"/>
      <c r="P6234" s="26"/>
      <c r="Q6234" s="26"/>
      <c r="R6234" s="26"/>
      <c r="S6234" s="26"/>
      <c r="T6234" s="26"/>
    </row>
    <row r="6235" spans="1:20" x14ac:dyDescent="0.25">
      <c r="A6235" s="2" t="s">
        <v>4493</v>
      </c>
      <c r="B6235" s="37"/>
      <c r="C6235" s="38"/>
      <c r="D6235" s="37"/>
      <c r="E6235" s="35"/>
      <c r="F6235" s="10" t="s">
        <v>20</v>
      </c>
      <c r="G6235" s="18" t="s">
        <v>10</v>
      </c>
      <c r="H6235" s="26"/>
      <c r="I6235" s="26"/>
      <c r="J6235" s="26"/>
      <c r="K6235" s="26"/>
      <c r="L6235" s="26"/>
      <c r="M6235" s="26"/>
      <c r="N6235" s="26">
        <v>497393</v>
      </c>
      <c r="O6235" s="26"/>
      <c r="P6235" s="26"/>
      <c r="Q6235" s="26"/>
      <c r="R6235" s="26"/>
      <c r="S6235" s="26"/>
      <c r="T6235" s="26"/>
    </row>
    <row r="6236" spans="1:20" x14ac:dyDescent="0.25">
      <c r="A6236" s="2" t="s">
        <v>4493</v>
      </c>
      <c r="B6236" s="37"/>
      <c r="C6236" s="38"/>
      <c r="D6236" s="37"/>
      <c r="E6236" s="38"/>
      <c r="F6236" s="10" t="s">
        <v>22</v>
      </c>
      <c r="G6236" s="18" t="s">
        <v>10</v>
      </c>
      <c r="H6236" s="26"/>
      <c r="I6236" s="26"/>
      <c r="J6236" s="26"/>
      <c r="K6236" s="26"/>
      <c r="L6236" s="26"/>
      <c r="M6236" s="26"/>
      <c r="N6236" s="26">
        <v>1393914</v>
      </c>
      <c r="O6236" s="26"/>
      <c r="P6236" s="26"/>
      <c r="Q6236" s="26"/>
      <c r="R6236" s="26"/>
      <c r="S6236" s="26"/>
      <c r="T6236" s="26"/>
    </row>
    <row r="6237" spans="1:20" x14ac:dyDescent="0.25">
      <c r="A6237" s="2" t="s">
        <v>4493</v>
      </c>
      <c r="B6237" s="37"/>
      <c r="C6237" s="38"/>
      <c r="D6237" s="37"/>
      <c r="E6237" s="38"/>
      <c r="F6237" s="10" t="s">
        <v>188</v>
      </c>
      <c r="G6237" s="18" t="s">
        <v>10</v>
      </c>
      <c r="H6237" s="26"/>
      <c r="I6237" s="26"/>
      <c r="J6237" s="26"/>
      <c r="K6237" s="26"/>
      <c r="L6237" s="26"/>
      <c r="M6237" s="26"/>
      <c r="N6237" s="26">
        <v>1968275</v>
      </c>
      <c r="O6237" s="26"/>
      <c r="P6237" s="26"/>
      <c r="Q6237" s="26"/>
      <c r="R6237" s="26"/>
      <c r="S6237" s="26"/>
      <c r="T6237" s="26"/>
    </row>
    <row r="6238" spans="1:20" x14ac:dyDescent="0.25">
      <c r="A6238" s="2" t="s">
        <v>4493</v>
      </c>
      <c r="B6238" s="34"/>
      <c r="C6238" s="36"/>
      <c r="D6238" s="34"/>
      <c r="E6238" s="36"/>
      <c r="F6238" s="10" t="s">
        <v>515</v>
      </c>
      <c r="G6238" s="18" t="s">
        <v>10</v>
      </c>
      <c r="H6238" s="26"/>
      <c r="I6238" s="26"/>
      <c r="J6238" s="26"/>
      <c r="K6238" s="26"/>
      <c r="L6238" s="26"/>
      <c r="M6238" s="26"/>
      <c r="N6238" s="26">
        <v>3555000</v>
      </c>
      <c r="O6238" s="26"/>
      <c r="P6238" s="26"/>
      <c r="Q6238" s="26"/>
      <c r="R6238" s="26"/>
      <c r="S6238" s="26"/>
      <c r="T6238" s="26"/>
    </row>
    <row r="6239" spans="1:20" x14ac:dyDescent="0.25">
      <c r="A6239" s="2" t="s">
        <v>4493</v>
      </c>
      <c r="B6239" s="10" t="s">
        <v>2405</v>
      </c>
      <c r="C6239" s="10"/>
      <c r="D6239" s="10"/>
      <c r="E6239" s="10"/>
      <c r="F6239" s="10"/>
      <c r="G6239" s="10"/>
      <c r="H6239" s="27"/>
      <c r="I6239" s="27"/>
      <c r="J6239" s="27"/>
      <c r="K6239" s="27"/>
      <c r="L6239" s="27"/>
      <c r="M6239" s="27"/>
      <c r="N6239" s="27">
        <f>SUM(N6233:N6238)</f>
        <v>7542047</v>
      </c>
      <c r="O6239" s="27">
        <f>SUM(O6233:O6238)</f>
        <v>7542047</v>
      </c>
      <c r="P6239" s="27"/>
      <c r="Q6239" s="27"/>
      <c r="R6239" s="27"/>
      <c r="S6239" s="27"/>
      <c r="T6239" s="27"/>
    </row>
    <row r="6240" spans="1:20" x14ac:dyDescent="0.25">
      <c r="A6240" s="2" t="s">
        <v>4493</v>
      </c>
      <c r="B6240" s="33">
        <v>9200887</v>
      </c>
      <c r="C6240" s="35" t="s">
        <v>109</v>
      </c>
      <c r="D6240" s="33" t="s">
        <v>114</v>
      </c>
      <c r="E6240" s="35" t="s">
        <v>115</v>
      </c>
      <c r="F6240" s="10" t="s">
        <v>12</v>
      </c>
      <c r="G6240" s="18" t="s">
        <v>10</v>
      </c>
      <c r="H6240" s="26"/>
      <c r="I6240" s="26"/>
      <c r="J6240" s="26"/>
      <c r="K6240" s="26"/>
      <c r="L6240" s="26"/>
      <c r="M6240" s="26"/>
      <c r="N6240" s="26"/>
      <c r="O6240" s="26">
        <v>21000</v>
      </c>
      <c r="P6240" s="26"/>
      <c r="Q6240" s="26"/>
      <c r="R6240" s="26"/>
      <c r="S6240" s="26"/>
      <c r="T6240" s="26"/>
    </row>
    <row r="6241" spans="1:20" x14ac:dyDescent="0.25">
      <c r="A6241" s="2" t="s">
        <v>4493</v>
      </c>
      <c r="B6241" s="34"/>
      <c r="C6241" s="36"/>
      <c r="D6241" s="34"/>
      <c r="E6241" s="36"/>
      <c r="F6241" s="10" t="s">
        <v>20</v>
      </c>
      <c r="G6241" s="18" t="s">
        <v>10</v>
      </c>
      <c r="H6241" s="26"/>
      <c r="I6241" s="26"/>
      <c r="J6241" s="26"/>
      <c r="K6241" s="26"/>
      <c r="L6241" s="26"/>
      <c r="M6241" s="26"/>
      <c r="N6241" s="26">
        <v>21000</v>
      </c>
      <c r="O6241" s="26"/>
      <c r="P6241" s="26"/>
      <c r="Q6241" s="26"/>
      <c r="R6241" s="26"/>
      <c r="S6241" s="26"/>
      <c r="T6241" s="26"/>
    </row>
    <row r="6242" spans="1:20" x14ac:dyDescent="0.25">
      <c r="A6242" s="2" t="s">
        <v>4493</v>
      </c>
      <c r="B6242" s="10" t="s">
        <v>2406</v>
      </c>
      <c r="C6242" s="10"/>
      <c r="D6242" s="10"/>
      <c r="E6242" s="10"/>
      <c r="F6242" s="10"/>
      <c r="G6242" s="10"/>
      <c r="H6242" s="27"/>
      <c r="I6242" s="27"/>
      <c r="J6242" s="27"/>
      <c r="K6242" s="27"/>
      <c r="L6242" s="27"/>
      <c r="M6242" s="27"/>
      <c r="N6242" s="27">
        <f>+N6241</f>
        <v>21000</v>
      </c>
      <c r="O6242" s="27">
        <f>+O6240</f>
        <v>21000</v>
      </c>
      <c r="P6242" s="27"/>
      <c r="Q6242" s="27"/>
      <c r="R6242" s="27"/>
      <c r="S6242" s="27"/>
      <c r="T6242" s="27"/>
    </row>
    <row r="6243" spans="1:20" x14ac:dyDescent="0.25">
      <c r="A6243" s="2" t="s">
        <v>4493</v>
      </c>
      <c r="B6243" s="10">
        <v>9259593</v>
      </c>
      <c r="C6243" s="18" t="s">
        <v>59</v>
      </c>
      <c r="D6243" s="10" t="s">
        <v>1541</v>
      </c>
      <c r="E6243" s="18" t="s">
        <v>1542</v>
      </c>
      <c r="F6243" s="10" t="s">
        <v>44</v>
      </c>
      <c r="G6243" s="18" t="s">
        <v>10</v>
      </c>
      <c r="H6243" s="26"/>
      <c r="I6243" s="26"/>
      <c r="J6243" s="26"/>
      <c r="K6243" s="26"/>
      <c r="L6243" s="26"/>
      <c r="M6243" s="26"/>
      <c r="N6243" s="26">
        <v>706802</v>
      </c>
      <c r="O6243" s="26"/>
      <c r="P6243" s="26"/>
      <c r="Q6243" s="26"/>
      <c r="R6243" s="26"/>
      <c r="S6243" s="26"/>
      <c r="T6243" s="26"/>
    </row>
    <row r="6244" spans="1:20" x14ac:dyDescent="0.25">
      <c r="A6244" s="2" t="s">
        <v>4493</v>
      </c>
      <c r="B6244" s="10"/>
      <c r="C6244" s="18" t="s">
        <v>361</v>
      </c>
      <c r="D6244" s="10" t="s">
        <v>2247</v>
      </c>
      <c r="E6244" s="18" t="s">
        <v>2248</v>
      </c>
      <c r="F6244" s="10" t="s">
        <v>138</v>
      </c>
      <c r="G6244" s="18" t="s">
        <v>10</v>
      </c>
      <c r="H6244" s="26"/>
      <c r="I6244" s="26"/>
      <c r="J6244" s="26"/>
      <c r="K6244" s="26"/>
      <c r="L6244" s="26"/>
      <c r="M6244" s="26"/>
      <c r="N6244" s="26"/>
      <c r="O6244" s="26">
        <v>706802</v>
      </c>
      <c r="P6244" s="26"/>
      <c r="Q6244" s="26"/>
      <c r="R6244" s="26"/>
      <c r="S6244" s="26"/>
      <c r="T6244" s="26"/>
    </row>
    <row r="6245" spans="1:20" x14ac:dyDescent="0.25">
      <c r="A6245" s="2" t="s">
        <v>4493</v>
      </c>
      <c r="B6245" s="10" t="s">
        <v>2407</v>
      </c>
      <c r="C6245" s="10"/>
      <c r="D6245" s="10"/>
      <c r="E6245" s="10"/>
      <c r="F6245" s="10"/>
      <c r="G6245" s="10"/>
      <c r="H6245" s="27"/>
      <c r="I6245" s="27"/>
      <c r="J6245" s="27"/>
      <c r="K6245" s="27"/>
      <c r="L6245" s="27"/>
      <c r="M6245" s="27"/>
      <c r="N6245" s="27">
        <f>+N6243</f>
        <v>706802</v>
      </c>
      <c r="O6245" s="27">
        <f>+O6244</f>
        <v>706802</v>
      </c>
      <c r="P6245" s="27"/>
      <c r="Q6245" s="27"/>
      <c r="R6245" s="27"/>
      <c r="S6245" s="27"/>
      <c r="T6245" s="27"/>
    </row>
    <row r="6246" spans="1:20" x14ac:dyDescent="0.25">
      <c r="A6246" s="2" t="s">
        <v>4493</v>
      </c>
      <c r="B6246" s="33">
        <v>9194662</v>
      </c>
      <c r="C6246" s="35" t="s">
        <v>88</v>
      </c>
      <c r="D6246" s="33" t="s">
        <v>89</v>
      </c>
      <c r="E6246" s="35" t="s">
        <v>90</v>
      </c>
      <c r="F6246" s="10" t="s">
        <v>96</v>
      </c>
      <c r="G6246" s="18" t="s">
        <v>10</v>
      </c>
      <c r="H6246" s="26"/>
      <c r="I6246" s="26"/>
      <c r="J6246" s="26"/>
      <c r="K6246" s="26"/>
      <c r="L6246" s="26"/>
      <c r="M6246" s="26"/>
      <c r="N6246" s="26"/>
      <c r="O6246" s="26">
        <v>600000</v>
      </c>
      <c r="P6246" s="26"/>
      <c r="Q6246" s="26"/>
      <c r="R6246" s="26"/>
      <c r="S6246" s="26"/>
      <c r="T6246" s="26"/>
    </row>
    <row r="6247" spans="1:20" x14ac:dyDescent="0.25">
      <c r="A6247" s="2" t="s">
        <v>4493</v>
      </c>
      <c r="B6247" s="37"/>
      <c r="C6247" s="38"/>
      <c r="D6247" s="34"/>
      <c r="E6247" s="36"/>
      <c r="F6247" s="10" t="s">
        <v>20</v>
      </c>
      <c r="G6247" s="18" t="s">
        <v>10</v>
      </c>
      <c r="H6247" s="26"/>
      <c r="I6247" s="26"/>
      <c r="J6247" s="26"/>
      <c r="K6247" s="26"/>
      <c r="L6247" s="26"/>
      <c r="M6247" s="26"/>
      <c r="N6247" s="26"/>
      <c r="O6247" s="26">
        <v>80000</v>
      </c>
      <c r="P6247" s="26"/>
      <c r="Q6247" s="26"/>
      <c r="R6247" s="26"/>
      <c r="S6247" s="26"/>
      <c r="T6247" s="26"/>
    </row>
    <row r="6248" spans="1:20" x14ac:dyDescent="0.25">
      <c r="A6248" s="2" t="s">
        <v>4493</v>
      </c>
      <c r="B6248" s="37"/>
      <c r="C6248" s="38"/>
      <c r="D6248" s="33" t="s">
        <v>2257</v>
      </c>
      <c r="E6248" s="35" t="s">
        <v>2258</v>
      </c>
      <c r="F6248" s="10" t="s">
        <v>12</v>
      </c>
      <c r="G6248" s="18" t="s">
        <v>10</v>
      </c>
      <c r="H6248" s="26"/>
      <c r="I6248" s="26"/>
      <c r="J6248" s="26"/>
      <c r="K6248" s="26"/>
      <c r="L6248" s="26"/>
      <c r="M6248" s="26"/>
      <c r="N6248" s="26">
        <v>380000</v>
      </c>
      <c r="O6248" s="26"/>
      <c r="P6248" s="26"/>
      <c r="Q6248" s="26"/>
      <c r="R6248" s="26"/>
      <c r="S6248" s="26"/>
      <c r="T6248" s="26"/>
    </row>
    <row r="6249" spans="1:20" x14ac:dyDescent="0.25">
      <c r="A6249" s="2" t="s">
        <v>4493</v>
      </c>
      <c r="B6249" s="34"/>
      <c r="C6249" s="36"/>
      <c r="D6249" s="34"/>
      <c r="E6249" s="36"/>
      <c r="F6249" s="10" t="s">
        <v>298</v>
      </c>
      <c r="G6249" s="18" t="s">
        <v>10</v>
      </c>
      <c r="H6249" s="26"/>
      <c r="I6249" s="26"/>
      <c r="J6249" s="26"/>
      <c r="K6249" s="26"/>
      <c r="L6249" s="26"/>
      <c r="M6249" s="26"/>
      <c r="N6249" s="26">
        <v>300000</v>
      </c>
      <c r="O6249" s="26"/>
      <c r="P6249" s="26"/>
      <c r="Q6249" s="26"/>
      <c r="R6249" s="26"/>
      <c r="S6249" s="26"/>
      <c r="T6249" s="26"/>
    </row>
    <row r="6250" spans="1:20" x14ac:dyDescent="0.25">
      <c r="A6250" s="2" t="s">
        <v>4493</v>
      </c>
      <c r="B6250" s="10" t="s">
        <v>2408</v>
      </c>
      <c r="C6250" s="10"/>
      <c r="D6250" s="10"/>
      <c r="E6250" s="10"/>
      <c r="F6250" s="10"/>
      <c r="G6250" s="10"/>
      <c r="H6250" s="27"/>
      <c r="I6250" s="27"/>
      <c r="J6250" s="27"/>
      <c r="K6250" s="27"/>
      <c r="L6250" s="27"/>
      <c r="M6250" s="27"/>
      <c r="N6250" s="27">
        <f>+N6248+N6249</f>
        <v>680000</v>
      </c>
      <c r="O6250" s="27">
        <f>+O6246+O6247</f>
        <v>680000</v>
      </c>
      <c r="P6250" s="27"/>
      <c r="Q6250" s="27"/>
      <c r="R6250" s="27"/>
      <c r="S6250" s="27"/>
      <c r="T6250" s="27"/>
    </row>
    <row r="6251" spans="1:20" x14ac:dyDescent="0.25">
      <c r="A6251" s="2" t="s">
        <v>4493</v>
      </c>
      <c r="B6251" s="33">
        <v>9184417</v>
      </c>
      <c r="C6251" s="35" t="s">
        <v>88</v>
      </c>
      <c r="D6251" s="33" t="s">
        <v>977</v>
      </c>
      <c r="E6251" s="35" t="s">
        <v>978</v>
      </c>
      <c r="F6251" s="10" t="s">
        <v>14</v>
      </c>
      <c r="G6251" s="18" t="s">
        <v>10</v>
      </c>
      <c r="H6251" s="26"/>
      <c r="I6251" s="26"/>
      <c r="J6251" s="26"/>
      <c r="K6251" s="26"/>
      <c r="L6251" s="26"/>
      <c r="M6251" s="26"/>
      <c r="N6251" s="26">
        <v>25318</v>
      </c>
      <c r="O6251" s="26"/>
      <c r="P6251" s="26"/>
      <c r="Q6251" s="26"/>
      <c r="R6251" s="26"/>
      <c r="S6251" s="26"/>
      <c r="T6251" s="26"/>
    </row>
    <row r="6252" spans="1:20" x14ac:dyDescent="0.25">
      <c r="A6252" s="2" t="s">
        <v>4493</v>
      </c>
      <c r="B6252" s="37"/>
      <c r="C6252" s="38"/>
      <c r="D6252" s="37"/>
      <c r="E6252" s="38"/>
      <c r="F6252" s="10" t="s">
        <v>15</v>
      </c>
      <c r="G6252" s="18" t="s">
        <v>10</v>
      </c>
      <c r="H6252" s="26"/>
      <c r="I6252" s="26"/>
      <c r="J6252" s="26"/>
      <c r="K6252" s="26"/>
      <c r="L6252" s="26"/>
      <c r="M6252" s="26"/>
      <c r="N6252" s="26">
        <v>26143</v>
      </c>
      <c r="O6252" s="26"/>
      <c r="P6252" s="26"/>
      <c r="Q6252" s="26"/>
      <c r="R6252" s="26"/>
      <c r="S6252" s="26"/>
      <c r="T6252" s="26"/>
    </row>
    <row r="6253" spans="1:20" x14ac:dyDescent="0.25">
      <c r="A6253" s="2" t="s">
        <v>4493</v>
      </c>
      <c r="B6253" s="37"/>
      <c r="C6253" s="38"/>
      <c r="D6253" s="37"/>
      <c r="E6253" s="38"/>
      <c r="F6253" s="10" t="s">
        <v>16</v>
      </c>
      <c r="G6253" s="18" t="s">
        <v>10</v>
      </c>
      <c r="H6253" s="26"/>
      <c r="I6253" s="26"/>
      <c r="J6253" s="26"/>
      <c r="K6253" s="26"/>
      <c r="L6253" s="26"/>
      <c r="M6253" s="26"/>
      <c r="N6253" s="26">
        <v>14000</v>
      </c>
      <c r="O6253" s="26"/>
      <c r="P6253" s="26"/>
      <c r="Q6253" s="26"/>
      <c r="R6253" s="26"/>
      <c r="S6253" s="26"/>
      <c r="T6253" s="26"/>
    </row>
    <row r="6254" spans="1:20" x14ac:dyDescent="0.25">
      <c r="A6254" s="2" t="s">
        <v>4493</v>
      </c>
      <c r="B6254" s="37"/>
      <c r="C6254" s="38"/>
      <c r="D6254" s="37"/>
      <c r="E6254" s="38"/>
      <c r="F6254" s="10" t="s">
        <v>96</v>
      </c>
      <c r="G6254" s="18" t="s">
        <v>10</v>
      </c>
      <c r="H6254" s="26"/>
      <c r="I6254" s="26"/>
      <c r="J6254" s="26"/>
      <c r="K6254" s="26"/>
      <c r="L6254" s="26"/>
      <c r="M6254" s="26"/>
      <c r="N6254" s="26">
        <v>49539</v>
      </c>
      <c r="O6254" s="26"/>
      <c r="P6254" s="26"/>
      <c r="Q6254" s="26"/>
      <c r="R6254" s="26"/>
      <c r="S6254" s="26"/>
      <c r="T6254" s="26"/>
    </row>
    <row r="6255" spans="1:20" x14ac:dyDescent="0.25">
      <c r="A6255" s="2" t="s">
        <v>4493</v>
      </c>
      <c r="B6255" s="37"/>
      <c r="C6255" s="38"/>
      <c r="D6255" s="37"/>
      <c r="E6255" s="38"/>
      <c r="F6255" s="10" t="s">
        <v>21</v>
      </c>
      <c r="G6255" s="18" t="s">
        <v>10</v>
      </c>
      <c r="H6255" s="26"/>
      <c r="I6255" s="26"/>
      <c r="J6255" s="26"/>
      <c r="K6255" s="26"/>
      <c r="L6255" s="26"/>
      <c r="M6255" s="26"/>
      <c r="N6255" s="26">
        <v>60000</v>
      </c>
      <c r="O6255" s="26"/>
      <c r="P6255" s="26"/>
      <c r="Q6255" s="26"/>
      <c r="R6255" s="26"/>
      <c r="S6255" s="26"/>
      <c r="T6255" s="26"/>
    </row>
    <row r="6256" spans="1:20" x14ac:dyDescent="0.25">
      <c r="A6256" s="2" t="s">
        <v>4493</v>
      </c>
      <c r="B6256" s="34"/>
      <c r="C6256" s="36"/>
      <c r="D6256" s="34"/>
      <c r="E6256" s="36"/>
      <c r="F6256" s="10" t="s">
        <v>298</v>
      </c>
      <c r="G6256" s="18" t="s">
        <v>10</v>
      </c>
      <c r="H6256" s="26"/>
      <c r="I6256" s="26"/>
      <c r="J6256" s="26"/>
      <c r="K6256" s="26"/>
      <c r="L6256" s="26"/>
      <c r="M6256" s="26"/>
      <c r="N6256" s="26"/>
      <c r="O6256" s="26">
        <v>175000</v>
      </c>
      <c r="P6256" s="26"/>
      <c r="Q6256" s="26"/>
      <c r="R6256" s="26"/>
      <c r="S6256" s="26"/>
      <c r="T6256" s="26"/>
    </row>
    <row r="6257" spans="1:20" x14ac:dyDescent="0.25">
      <c r="A6257" s="2" t="s">
        <v>4493</v>
      </c>
      <c r="B6257" s="10" t="s">
        <v>2409</v>
      </c>
      <c r="C6257" s="10"/>
      <c r="D6257" s="10"/>
      <c r="E6257" s="10"/>
      <c r="F6257" s="10"/>
      <c r="G6257" s="10"/>
      <c r="H6257" s="27"/>
      <c r="I6257" s="27"/>
      <c r="J6257" s="27"/>
      <c r="K6257" s="27"/>
      <c r="L6257" s="27"/>
      <c r="M6257" s="27"/>
      <c r="N6257" s="27">
        <f>SUM(N6251:N6256)</f>
        <v>175000</v>
      </c>
      <c r="O6257" s="27">
        <f>SUM(O6251:O6256)</f>
        <v>175000</v>
      </c>
      <c r="P6257" s="27"/>
      <c r="Q6257" s="27"/>
      <c r="R6257" s="27"/>
      <c r="S6257" s="27"/>
      <c r="T6257" s="27"/>
    </row>
    <row r="6258" spans="1:20" x14ac:dyDescent="0.25">
      <c r="A6258" s="2" t="s">
        <v>4493</v>
      </c>
      <c r="B6258" s="33">
        <v>9186911</v>
      </c>
      <c r="C6258" s="35" t="s">
        <v>109</v>
      </c>
      <c r="D6258" s="10" t="s">
        <v>770</v>
      </c>
      <c r="E6258" s="18" t="s">
        <v>771</v>
      </c>
      <c r="F6258" s="10" t="s">
        <v>39</v>
      </c>
      <c r="G6258" s="18" t="s">
        <v>10</v>
      </c>
      <c r="H6258" s="26"/>
      <c r="I6258" s="26"/>
      <c r="J6258" s="26"/>
      <c r="K6258" s="26"/>
      <c r="L6258" s="26"/>
      <c r="M6258" s="26"/>
      <c r="N6258" s="26"/>
      <c r="O6258" s="26">
        <v>3685883</v>
      </c>
      <c r="P6258" s="26"/>
      <c r="Q6258" s="26"/>
      <c r="R6258" s="26"/>
      <c r="S6258" s="26"/>
      <c r="T6258" s="26"/>
    </row>
    <row r="6259" spans="1:20" x14ac:dyDescent="0.25">
      <c r="A6259" s="2" t="s">
        <v>4493</v>
      </c>
      <c r="B6259" s="37"/>
      <c r="C6259" s="38"/>
      <c r="D6259" s="33" t="s">
        <v>1429</v>
      </c>
      <c r="E6259" s="35" t="s">
        <v>1430</v>
      </c>
      <c r="F6259" s="10" t="s">
        <v>46</v>
      </c>
      <c r="G6259" s="18" t="s">
        <v>10</v>
      </c>
      <c r="H6259" s="26"/>
      <c r="I6259" s="26"/>
      <c r="J6259" s="26"/>
      <c r="K6259" s="26"/>
      <c r="L6259" s="26"/>
      <c r="M6259" s="26"/>
      <c r="N6259" s="26">
        <v>2784000</v>
      </c>
      <c r="O6259" s="26"/>
      <c r="P6259" s="26"/>
      <c r="Q6259" s="26"/>
      <c r="R6259" s="26"/>
      <c r="S6259" s="26"/>
      <c r="T6259" s="26"/>
    </row>
    <row r="6260" spans="1:20" x14ac:dyDescent="0.25">
      <c r="A6260" s="2" t="s">
        <v>4493</v>
      </c>
      <c r="B6260" s="34"/>
      <c r="C6260" s="36"/>
      <c r="D6260" s="34"/>
      <c r="E6260" s="36"/>
      <c r="F6260" s="10" t="s">
        <v>39</v>
      </c>
      <c r="G6260" s="18" t="s">
        <v>10</v>
      </c>
      <c r="H6260" s="26"/>
      <c r="I6260" s="26"/>
      <c r="J6260" s="26"/>
      <c r="K6260" s="26"/>
      <c r="L6260" s="26"/>
      <c r="M6260" s="26"/>
      <c r="N6260" s="26">
        <v>901883</v>
      </c>
      <c r="O6260" s="26"/>
      <c r="P6260" s="26"/>
      <c r="Q6260" s="26"/>
      <c r="R6260" s="26"/>
      <c r="S6260" s="26"/>
      <c r="T6260" s="26"/>
    </row>
    <row r="6261" spans="1:20" x14ac:dyDescent="0.25">
      <c r="A6261" s="2" t="s">
        <v>4493</v>
      </c>
      <c r="B6261" s="10" t="s">
        <v>2410</v>
      </c>
      <c r="C6261" s="10"/>
      <c r="D6261" s="10"/>
      <c r="E6261" s="10"/>
      <c r="F6261" s="10"/>
      <c r="G6261" s="10"/>
      <c r="H6261" s="27"/>
      <c r="I6261" s="27"/>
      <c r="J6261" s="27"/>
      <c r="K6261" s="27"/>
      <c r="L6261" s="27"/>
      <c r="M6261" s="27"/>
      <c r="N6261" s="27">
        <f>+N6259+N6260</f>
        <v>3685883</v>
      </c>
      <c r="O6261" s="27">
        <f>+O6258</f>
        <v>3685883</v>
      </c>
      <c r="P6261" s="27"/>
      <c r="Q6261" s="27"/>
      <c r="R6261" s="27"/>
      <c r="S6261" s="27"/>
      <c r="T6261" s="27"/>
    </row>
    <row r="6262" spans="1:20" x14ac:dyDescent="0.25">
      <c r="A6262" s="2" t="s">
        <v>4493</v>
      </c>
      <c r="B6262" s="33">
        <v>9162299</v>
      </c>
      <c r="C6262" s="35" t="s">
        <v>520</v>
      </c>
      <c r="D6262" s="33" t="s">
        <v>2411</v>
      </c>
      <c r="E6262" s="35" t="s">
        <v>2412</v>
      </c>
      <c r="F6262" s="10" t="s">
        <v>44</v>
      </c>
      <c r="G6262" s="18" t="s">
        <v>10</v>
      </c>
      <c r="H6262" s="26"/>
      <c r="I6262" s="26"/>
      <c r="J6262" s="26"/>
      <c r="K6262" s="26"/>
      <c r="L6262" s="26"/>
      <c r="M6262" s="26"/>
      <c r="N6262" s="26">
        <v>119586</v>
      </c>
      <c r="O6262" s="26"/>
      <c r="P6262" s="26"/>
      <c r="Q6262" s="26"/>
      <c r="R6262" s="26"/>
      <c r="S6262" s="26"/>
      <c r="T6262" s="26"/>
    </row>
    <row r="6263" spans="1:20" x14ac:dyDescent="0.25">
      <c r="A6263" s="2" t="s">
        <v>4493</v>
      </c>
      <c r="B6263" s="34"/>
      <c r="C6263" s="36"/>
      <c r="D6263" s="34"/>
      <c r="E6263" s="36"/>
      <c r="F6263" s="10" t="s">
        <v>47</v>
      </c>
      <c r="G6263" s="18" t="s">
        <v>10</v>
      </c>
      <c r="H6263" s="26"/>
      <c r="I6263" s="26"/>
      <c r="J6263" s="26"/>
      <c r="K6263" s="26"/>
      <c r="L6263" s="26"/>
      <c r="M6263" s="26"/>
      <c r="N6263" s="26"/>
      <c r="O6263" s="26">
        <v>119586</v>
      </c>
      <c r="P6263" s="26"/>
      <c r="Q6263" s="26"/>
      <c r="R6263" s="26"/>
      <c r="S6263" s="26"/>
      <c r="T6263" s="26"/>
    </row>
    <row r="6264" spans="1:20" x14ac:dyDescent="0.25">
      <c r="A6264" s="2" t="s">
        <v>4493</v>
      </c>
      <c r="B6264" s="10" t="s">
        <v>2413</v>
      </c>
      <c r="C6264" s="10"/>
      <c r="D6264" s="10"/>
      <c r="E6264" s="10"/>
      <c r="F6264" s="10"/>
      <c r="G6264" s="10"/>
      <c r="H6264" s="27"/>
      <c r="I6264" s="27"/>
      <c r="J6264" s="27"/>
      <c r="K6264" s="27"/>
      <c r="L6264" s="27"/>
      <c r="M6264" s="27"/>
      <c r="N6264" s="27">
        <f>+N6262</f>
        <v>119586</v>
      </c>
      <c r="O6264" s="27">
        <f>+O6263</f>
        <v>119586</v>
      </c>
      <c r="P6264" s="27"/>
      <c r="Q6264" s="27"/>
      <c r="R6264" s="27"/>
      <c r="S6264" s="27"/>
      <c r="T6264" s="27"/>
    </row>
    <row r="6265" spans="1:20" x14ac:dyDescent="0.25">
      <c r="A6265" s="2" t="s">
        <v>4493</v>
      </c>
      <c r="B6265" s="33">
        <v>9259100</v>
      </c>
      <c r="C6265" s="35" t="s">
        <v>457</v>
      </c>
      <c r="D6265" s="33" t="s">
        <v>675</v>
      </c>
      <c r="E6265" s="35" t="s">
        <v>676</v>
      </c>
      <c r="F6265" s="10" t="s">
        <v>32</v>
      </c>
      <c r="G6265" s="18" t="s">
        <v>10</v>
      </c>
      <c r="H6265" s="26"/>
      <c r="I6265" s="26"/>
      <c r="J6265" s="26"/>
      <c r="K6265" s="26"/>
      <c r="L6265" s="26"/>
      <c r="M6265" s="26"/>
      <c r="N6265" s="26">
        <v>13091898</v>
      </c>
      <c r="O6265" s="26"/>
      <c r="P6265" s="26"/>
      <c r="Q6265" s="26"/>
      <c r="R6265" s="26"/>
      <c r="S6265" s="26"/>
      <c r="T6265" s="26"/>
    </row>
    <row r="6266" spans="1:20" x14ac:dyDescent="0.25">
      <c r="A6266" s="2" t="s">
        <v>4493</v>
      </c>
      <c r="B6266" s="37"/>
      <c r="C6266" s="38"/>
      <c r="D6266" s="37"/>
      <c r="E6266" s="38"/>
      <c r="F6266" s="10" t="s">
        <v>417</v>
      </c>
      <c r="G6266" s="18" t="s">
        <v>10</v>
      </c>
      <c r="H6266" s="26"/>
      <c r="I6266" s="26"/>
      <c r="J6266" s="26"/>
      <c r="K6266" s="26"/>
      <c r="L6266" s="26"/>
      <c r="M6266" s="26"/>
      <c r="N6266" s="26">
        <v>2928868</v>
      </c>
      <c r="O6266" s="26"/>
      <c r="P6266" s="26"/>
      <c r="Q6266" s="26"/>
      <c r="R6266" s="26"/>
      <c r="S6266" s="26"/>
      <c r="T6266" s="26"/>
    </row>
    <row r="6267" spans="1:20" x14ac:dyDescent="0.25">
      <c r="A6267" s="2" t="s">
        <v>4493</v>
      </c>
      <c r="B6267" s="37"/>
      <c r="C6267" s="38"/>
      <c r="D6267" s="34"/>
      <c r="E6267" s="36"/>
      <c r="F6267" s="10" t="s">
        <v>384</v>
      </c>
      <c r="G6267" s="18" t="s">
        <v>10</v>
      </c>
      <c r="H6267" s="26"/>
      <c r="I6267" s="26"/>
      <c r="J6267" s="26"/>
      <c r="K6267" s="26"/>
      <c r="L6267" s="26"/>
      <c r="M6267" s="26"/>
      <c r="N6267" s="26">
        <v>1855634</v>
      </c>
      <c r="O6267" s="26"/>
      <c r="P6267" s="26"/>
      <c r="Q6267" s="26"/>
      <c r="R6267" s="26"/>
      <c r="S6267" s="26"/>
      <c r="T6267" s="26"/>
    </row>
    <row r="6268" spans="1:20" x14ac:dyDescent="0.25">
      <c r="A6268" s="2" t="s">
        <v>4493</v>
      </c>
      <c r="B6268" s="37"/>
      <c r="C6268" s="38"/>
      <c r="D6268" s="33" t="s">
        <v>1468</v>
      </c>
      <c r="E6268" s="35" t="s">
        <v>1469</v>
      </c>
      <c r="F6268" s="10" t="s">
        <v>96</v>
      </c>
      <c r="G6268" s="18" t="s">
        <v>10</v>
      </c>
      <c r="H6268" s="26"/>
      <c r="I6268" s="26"/>
      <c r="J6268" s="26"/>
      <c r="K6268" s="26"/>
      <c r="L6268" s="26"/>
      <c r="M6268" s="26"/>
      <c r="N6268" s="26">
        <v>1352726</v>
      </c>
      <c r="O6268" s="26"/>
      <c r="P6268" s="26"/>
      <c r="Q6268" s="26"/>
      <c r="R6268" s="26"/>
      <c r="S6268" s="26"/>
      <c r="T6268" s="26"/>
    </row>
    <row r="6269" spans="1:20" x14ac:dyDescent="0.25">
      <c r="A6269" s="2" t="s">
        <v>4493</v>
      </c>
      <c r="B6269" s="37"/>
      <c r="C6269" s="38"/>
      <c r="D6269" s="34"/>
      <c r="E6269" s="36"/>
      <c r="F6269" s="10" t="s">
        <v>417</v>
      </c>
      <c r="G6269" s="18" t="s">
        <v>10</v>
      </c>
      <c r="H6269" s="26"/>
      <c r="I6269" s="26"/>
      <c r="J6269" s="26"/>
      <c r="K6269" s="26"/>
      <c r="L6269" s="26"/>
      <c r="M6269" s="26"/>
      <c r="N6269" s="26">
        <v>9901204</v>
      </c>
      <c r="O6269" s="26"/>
      <c r="P6269" s="26"/>
      <c r="Q6269" s="26"/>
      <c r="R6269" s="26"/>
      <c r="S6269" s="26"/>
      <c r="T6269" s="26"/>
    </row>
    <row r="6270" spans="1:20" x14ac:dyDescent="0.25">
      <c r="A6270" s="2" t="s">
        <v>4493</v>
      </c>
      <c r="B6270" s="37"/>
      <c r="C6270" s="36"/>
      <c r="D6270" s="10" t="s">
        <v>2414</v>
      </c>
      <c r="E6270" s="18" t="s">
        <v>2415</v>
      </c>
      <c r="F6270" s="10" t="s">
        <v>417</v>
      </c>
      <c r="G6270" s="18" t="s">
        <v>10</v>
      </c>
      <c r="H6270" s="26"/>
      <c r="I6270" s="26"/>
      <c r="J6270" s="26"/>
      <c r="K6270" s="26"/>
      <c r="L6270" s="26"/>
      <c r="M6270" s="26"/>
      <c r="N6270" s="26">
        <v>1095808</v>
      </c>
      <c r="O6270" s="26"/>
      <c r="P6270" s="26"/>
      <c r="Q6270" s="26"/>
      <c r="R6270" s="26"/>
      <c r="S6270" s="26"/>
      <c r="T6270" s="26"/>
    </row>
    <row r="6271" spans="1:20" x14ac:dyDescent="0.25">
      <c r="A6271" s="2" t="s">
        <v>4493</v>
      </c>
      <c r="B6271" s="37"/>
      <c r="C6271" s="18" t="s">
        <v>361</v>
      </c>
      <c r="D6271" s="10" t="s">
        <v>2197</v>
      </c>
      <c r="E6271" s="18" t="s">
        <v>2198</v>
      </c>
      <c r="F6271" s="10" t="s">
        <v>138</v>
      </c>
      <c r="G6271" s="18" t="s">
        <v>10</v>
      </c>
      <c r="H6271" s="26"/>
      <c r="I6271" s="26"/>
      <c r="J6271" s="26"/>
      <c r="K6271" s="26"/>
      <c r="L6271" s="26"/>
      <c r="M6271" s="26"/>
      <c r="N6271" s="26"/>
      <c r="O6271" s="26">
        <v>50683138</v>
      </c>
      <c r="P6271" s="26"/>
      <c r="Q6271" s="26"/>
      <c r="R6271" s="26"/>
      <c r="S6271" s="26"/>
      <c r="T6271" s="26"/>
    </row>
    <row r="6272" spans="1:20" x14ac:dyDescent="0.25">
      <c r="A6272" s="2" t="s">
        <v>4493</v>
      </c>
      <c r="B6272" s="34"/>
      <c r="C6272" s="18" t="s">
        <v>432</v>
      </c>
      <c r="D6272" s="10" t="s">
        <v>1090</v>
      </c>
      <c r="E6272" s="18" t="s">
        <v>1091</v>
      </c>
      <c r="F6272" s="10" t="s">
        <v>384</v>
      </c>
      <c r="G6272" s="18" t="s">
        <v>10</v>
      </c>
      <c r="H6272" s="26"/>
      <c r="I6272" s="26"/>
      <c r="J6272" s="26"/>
      <c r="K6272" s="26"/>
      <c r="L6272" s="26"/>
      <c r="M6272" s="26"/>
      <c r="N6272" s="26">
        <v>20457000</v>
      </c>
      <c r="O6272" s="26"/>
      <c r="P6272" s="26"/>
      <c r="Q6272" s="26"/>
      <c r="R6272" s="26"/>
      <c r="S6272" s="26"/>
      <c r="T6272" s="26"/>
    </row>
    <row r="6273" spans="1:20" x14ac:dyDescent="0.25">
      <c r="A6273" s="2" t="s">
        <v>4493</v>
      </c>
      <c r="B6273" s="10" t="s">
        <v>2416</v>
      </c>
      <c r="C6273" s="10"/>
      <c r="D6273" s="10"/>
      <c r="E6273" s="10"/>
      <c r="F6273" s="10"/>
      <c r="G6273" s="10"/>
      <c r="H6273" s="27"/>
      <c r="I6273" s="27"/>
      <c r="J6273" s="27"/>
      <c r="K6273" s="27"/>
      <c r="L6273" s="27"/>
      <c r="M6273" s="27"/>
      <c r="N6273" s="27">
        <f>SUM(N6265:N6272)</f>
        <v>50683138</v>
      </c>
      <c r="O6273" s="27">
        <f>SUM(O6265:O6272)</f>
        <v>50683138</v>
      </c>
      <c r="P6273" s="27"/>
      <c r="Q6273" s="27"/>
      <c r="R6273" s="27"/>
      <c r="S6273" s="27"/>
      <c r="T6273" s="27"/>
    </row>
    <row r="6274" spans="1:20" x14ac:dyDescent="0.25">
      <c r="A6274" s="2" t="s">
        <v>4493</v>
      </c>
      <c r="B6274" s="33">
        <v>9171637</v>
      </c>
      <c r="C6274" s="35" t="s">
        <v>93</v>
      </c>
      <c r="D6274" s="33" t="s">
        <v>94</v>
      </c>
      <c r="E6274" s="35" t="s">
        <v>95</v>
      </c>
      <c r="F6274" s="10" t="s">
        <v>170</v>
      </c>
      <c r="G6274" s="18" t="s">
        <v>10</v>
      </c>
      <c r="H6274" s="26"/>
      <c r="I6274" s="26"/>
      <c r="J6274" s="26"/>
      <c r="K6274" s="26"/>
      <c r="L6274" s="26"/>
      <c r="M6274" s="26"/>
      <c r="N6274" s="26"/>
      <c r="O6274" s="26">
        <v>500000</v>
      </c>
      <c r="P6274" s="26"/>
      <c r="Q6274" s="26"/>
      <c r="R6274" s="26"/>
      <c r="S6274" s="26"/>
      <c r="T6274" s="26"/>
    </row>
    <row r="6275" spans="1:20" x14ac:dyDescent="0.25">
      <c r="A6275" s="2" t="s">
        <v>4493</v>
      </c>
      <c r="B6275" s="34"/>
      <c r="C6275" s="36"/>
      <c r="D6275" s="34"/>
      <c r="E6275" s="36"/>
      <c r="F6275" s="10" t="s">
        <v>24</v>
      </c>
      <c r="G6275" s="18" t="s">
        <v>10</v>
      </c>
      <c r="H6275" s="26"/>
      <c r="I6275" s="26"/>
      <c r="J6275" s="26"/>
      <c r="K6275" s="26"/>
      <c r="L6275" s="26"/>
      <c r="M6275" s="26"/>
      <c r="N6275" s="26">
        <v>500000</v>
      </c>
      <c r="O6275" s="26"/>
      <c r="P6275" s="26"/>
      <c r="Q6275" s="26"/>
      <c r="R6275" s="26"/>
      <c r="S6275" s="26"/>
      <c r="T6275" s="26"/>
    </row>
    <row r="6276" spans="1:20" x14ac:dyDescent="0.25">
      <c r="A6276" s="2" t="s">
        <v>4493</v>
      </c>
      <c r="B6276" s="10" t="s">
        <v>2417</v>
      </c>
      <c r="C6276" s="10"/>
      <c r="D6276" s="10"/>
      <c r="E6276" s="10"/>
      <c r="F6276" s="10"/>
      <c r="G6276" s="10"/>
      <c r="H6276" s="27"/>
      <c r="I6276" s="27"/>
      <c r="J6276" s="27"/>
      <c r="K6276" s="27"/>
      <c r="L6276" s="27"/>
      <c r="M6276" s="27"/>
      <c r="N6276" s="27">
        <f>+N6275</f>
        <v>500000</v>
      </c>
      <c r="O6276" s="27">
        <f>+O6274</f>
        <v>500000</v>
      </c>
      <c r="P6276" s="27"/>
      <c r="Q6276" s="27"/>
      <c r="R6276" s="27"/>
      <c r="S6276" s="27"/>
      <c r="T6276" s="27"/>
    </row>
    <row r="6277" spans="1:20" x14ac:dyDescent="0.25">
      <c r="A6277" s="2" t="s">
        <v>4493</v>
      </c>
      <c r="B6277" s="33">
        <v>9219412</v>
      </c>
      <c r="C6277" s="35" t="s">
        <v>149</v>
      </c>
      <c r="D6277" s="33" t="s">
        <v>692</v>
      </c>
      <c r="E6277" s="35" t="s">
        <v>693</v>
      </c>
      <c r="F6277" s="10" t="s">
        <v>39</v>
      </c>
      <c r="G6277" s="18" t="s">
        <v>10</v>
      </c>
      <c r="H6277" s="26"/>
      <c r="I6277" s="26"/>
      <c r="J6277" s="26"/>
      <c r="K6277" s="26"/>
      <c r="L6277" s="26"/>
      <c r="M6277" s="26"/>
      <c r="N6277" s="26">
        <v>405356</v>
      </c>
      <c r="O6277" s="26"/>
      <c r="P6277" s="26"/>
      <c r="Q6277" s="26"/>
      <c r="R6277" s="26"/>
      <c r="S6277" s="26"/>
      <c r="T6277" s="26"/>
    </row>
    <row r="6278" spans="1:20" x14ac:dyDescent="0.25">
      <c r="A6278" s="2" t="s">
        <v>4493</v>
      </c>
      <c r="B6278" s="34"/>
      <c r="C6278" s="36"/>
      <c r="D6278" s="34"/>
      <c r="E6278" s="36"/>
      <c r="F6278" s="10" t="s">
        <v>22</v>
      </c>
      <c r="G6278" s="18" t="s">
        <v>10</v>
      </c>
      <c r="H6278" s="26"/>
      <c r="I6278" s="26"/>
      <c r="J6278" s="26"/>
      <c r="K6278" s="26"/>
      <c r="L6278" s="26"/>
      <c r="M6278" s="26"/>
      <c r="N6278" s="26"/>
      <c r="O6278" s="26">
        <v>405356</v>
      </c>
      <c r="P6278" s="26"/>
      <c r="Q6278" s="26"/>
      <c r="R6278" s="26"/>
      <c r="S6278" s="26"/>
      <c r="T6278" s="26"/>
    </row>
    <row r="6279" spans="1:20" x14ac:dyDescent="0.25">
      <c r="A6279" s="2" t="s">
        <v>4493</v>
      </c>
      <c r="B6279" s="10" t="s">
        <v>2418</v>
      </c>
      <c r="C6279" s="10"/>
      <c r="D6279" s="10"/>
      <c r="E6279" s="10"/>
      <c r="F6279" s="10"/>
      <c r="G6279" s="10"/>
      <c r="H6279" s="27"/>
      <c r="I6279" s="27"/>
      <c r="J6279" s="27"/>
      <c r="K6279" s="27"/>
      <c r="L6279" s="27"/>
      <c r="M6279" s="27"/>
      <c r="N6279" s="27">
        <f>+N6277</f>
        <v>405356</v>
      </c>
      <c r="O6279" s="27">
        <f>+O6278</f>
        <v>405356</v>
      </c>
      <c r="P6279" s="27"/>
      <c r="Q6279" s="27"/>
      <c r="R6279" s="27"/>
      <c r="S6279" s="27"/>
      <c r="T6279" s="27"/>
    </row>
    <row r="6280" spans="1:20" x14ac:dyDescent="0.25">
      <c r="A6280" s="2" t="s">
        <v>4493</v>
      </c>
      <c r="B6280" s="33">
        <v>9257430</v>
      </c>
      <c r="C6280" s="35" t="s">
        <v>487</v>
      </c>
      <c r="D6280" s="10" t="s">
        <v>1216</v>
      </c>
      <c r="E6280" s="18" t="s">
        <v>1217</v>
      </c>
      <c r="F6280" s="10" t="s">
        <v>23</v>
      </c>
      <c r="G6280" s="18" t="s">
        <v>10</v>
      </c>
      <c r="H6280" s="26"/>
      <c r="I6280" s="26"/>
      <c r="J6280" s="26"/>
      <c r="K6280" s="26"/>
      <c r="L6280" s="26"/>
      <c r="M6280" s="26"/>
      <c r="N6280" s="26">
        <v>537693</v>
      </c>
      <c r="O6280" s="26"/>
      <c r="P6280" s="26"/>
      <c r="Q6280" s="26"/>
      <c r="R6280" s="26"/>
      <c r="S6280" s="26"/>
      <c r="T6280" s="26"/>
    </row>
    <row r="6281" spans="1:20" x14ac:dyDescent="0.25">
      <c r="A6281" s="2" t="s">
        <v>4493</v>
      </c>
      <c r="B6281" s="37"/>
      <c r="C6281" s="38"/>
      <c r="D6281" s="33" t="s">
        <v>1581</v>
      </c>
      <c r="E6281" s="35" t="s">
        <v>1582</v>
      </c>
      <c r="F6281" s="10" t="s">
        <v>20</v>
      </c>
      <c r="G6281" s="18" t="s">
        <v>10</v>
      </c>
      <c r="H6281" s="26"/>
      <c r="I6281" s="26"/>
      <c r="J6281" s="26"/>
      <c r="K6281" s="26"/>
      <c r="L6281" s="26"/>
      <c r="M6281" s="26"/>
      <c r="N6281" s="26">
        <v>204010</v>
      </c>
      <c r="O6281" s="26"/>
      <c r="P6281" s="26"/>
      <c r="Q6281" s="26"/>
      <c r="R6281" s="26"/>
      <c r="S6281" s="26"/>
      <c r="T6281" s="26"/>
    </row>
    <row r="6282" spans="1:20" x14ac:dyDescent="0.25">
      <c r="A6282" s="2" t="s">
        <v>4493</v>
      </c>
      <c r="B6282" s="37"/>
      <c r="C6282" s="36"/>
      <c r="D6282" s="34"/>
      <c r="E6282" s="36"/>
      <c r="F6282" s="10" t="s">
        <v>22</v>
      </c>
      <c r="G6282" s="18" t="s">
        <v>10</v>
      </c>
      <c r="H6282" s="26"/>
      <c r="I6282" s="26"/>
      <c r="J6282" s="26"/>
      <c r="K6282" s="26"/>
      <c r="L6282" s="26"/>
      <c r="M6282" s="26"/>
      <c r="N6282" s="26">
        <v>171317</v>
      </c>
      <c r="O6282" s="26"/>
      <c r="P6282" s="26"/>
      <c r="Q6282" s="26"/>
      <c r="R6282" s="26"/>
      <c r="S6282" s="26"/>
      <c r="T6282" s="26"/>
    </row>
    <row r="6283" spans="1:20" x14ac:dyDescent="0.25">
      <c r="A6283" s="2" t="s">
        <v>4493</v>
      </c>
      <c r="B6283" s="37"/>
      <c r="C6283" s="18" t="s">
        <v>1339</v>
      </c>
      <c r="D6283" s="10" t="s">
        <v>1340</v>
      </c>
      <c r="E6283" s="18" t="s">
        <v>1341</v>
      </c>
      <c r="F6283" s="10" t="s">
        <v>490</v>
      </c>
      <c r="G6283" s="18" t="s">
        <v>10</v>
      </c>
      <c r="H6283" s="26"/>
      <c r="I6283" s="26"/>
      <c r="J6283" s="26"/>
      <c r="K6283" s="26"/>
      <c r="L6283" s="26"/>
      <c r="M6283" s="26"/>
      <c r="N6283" s="26">
        <v>408700</v>
      </c>
      <c r="O6283" s="26"/>
      <c r="P6283" s="26"/>
      <c r="Q6283" s="26"/>
      <c r="R6283" s="26"/>
      <c r="S6283" s="26"/>
      <c r="T6283" s="26"/>
    </row>
    <row r="6284" spans="1:20" x14ac:dyDescent="0.25">
      <c r="A6284" s="2" t="s">
        <v>4493</v>
      </c>
      <c r="B6284" s="34"/>
      <c r="C6284" s="18" t="s">
        <v>2290</v>
      </c>
      <c r="D6284" s="10" t="s">
        <v>2291</v>
      </c>
      <c r="E6284" s="18" t="s">
        <v>2292</v>
      </c>
      <c r="F6284" s="10" t="s">
        <v>24</v>
      </c>
      <c r="G6284" s="18" t="s">
        <v>10</v>
      </c>
      <c r="H6284" s="26"/>
      <c r="I6284" s="26"/>
      <c r="J6284" s="26"/>
      <c r="K6284" s="26"/>
      <c r="L6284" s="26"/>
      <c r="M6284" s="26"/>
      <c r="N6284" s="26"/>
      <c r="O6284" s="26">
        <v>1321720</v>
      </c>
      <c r="P6284" s="26"/>
      <c r="Q6284" s="26"/>
      <c r="R6284" s="26"/>
      <c r="S6284" s="26"/>
      <c r="T6284" s="26"/>
    </row>
    <row r="6285" spans="1:20" x14ac:dyDescent="0.25">
      <c r="A6285" s="2" t="s">
        <v>4493</v>
      </c>
      <c r="B6285" s="10" t="s">
        <v>2419</v>
      </c>
      <c r="C6285" s="10"/>
      <c r="D6285" s="10"/>
      <c r="E6285" s="10"/>
      <c r="F6285" s="10"/>
      <c r="G6285" s="10"/>
      <c r="H6285" s="27"/>
      <c r="I6285" s="27"/>
      <c r="J6285" s="27"/>
      <c r="K6285" s="27"/>
      <c r="L6285" s="27"/>
      <c r="M6285" s="27"/>
      <c r="N6285" s="27">
        <f>SUM(N6280:N6284)</f>
        <v>1321720</v>
      </c>
      <c r="O6285" s="27">
        <f>SUM(O6280:O6284)</f>
        <v>1321720</v>
      </c>
      <c r="P6285" s="27"/>
      <c r="Q6285" s="27"/>
      <c r="R6285" s="27"/>
      <c r="S6285" s="27"/>
      <c r="T6285" s="27"/>
    </row>
    <row r="6286" spans="1:20" x14ac:dyDescent="0.25">
      <c r="A6286" s="2" t="s">
        <v>4493</v>
      </c>
      <c r="B6286" s="33">
        <v>9137567</v>
      </c>
      <c r="C6286" s="35" t="s">
        <v>122</v>
      </c>
      <c r="D6286" s="33" t="s">
        <v>1784</v>
      </c>
      <c r="E6286" s="35" t="s">
        <v>1785</v>
      </c>
      <c r="F6286" s="10" t="s">
        <v>9</v>
      </c>
      <c r="G6286" s="18" t="s">
        <v>10</v>
      </c>
      <c r="H6286" s="26"/>
      <c r="I6286" s="26"/>
      <c r="J6286" s="26"/>
      <c r="K6286" s="26"/>
      <c r="L6286" s="26"/>
      <c r="M6286" s="26"/>
      <c r="N6286" s="26"/>
      <c r="O6286" s="26">
        <v>350000</v>
      </c>
      <c r="P6286" s="26"/>
      <c r="Q6286" s="26"/>
      <c r="R6286" s="26"/>
      <c r="S6286" s="26"/>
      <c r="T6286" s="26"/>
    </row>
    <row r="6287" spans="1:20" x14ac:dyDescent="0.25">
      <c r="A6287" s="2" t="s">
        <v>4493</v>
      </c>
      <c r="B6287" s="37"/>
      <c r="C6287" s="38"/>
      <c r="D6287" s="37"/>
      <c r="E6287" s="38"/>
      <c r="F6287" s="10" t="s">
        <v>22</v>
      </c>
      <c r="G6287" s="18" t="s">
        <v>10</v>
      </c>
      <c r="H6287" s="26"/>
      <c r="I6287" s="26"/>
      <c r="J6287" s="26"/>
      <c r="K6287" s="26"/>
      <c r="L6287" s="26"/>
      <c r="M6287" s="26"/>
      <c r="N6287" s="26"/>
      <c r="O6287" s="26">
        <v>950000</v>
      </c>
      <c r="P6287" s="26"/>
      <c r="Q6287" s="26"/>
      <c r="R6287" s="26"/>
      <c r="S6287" s="26"/>
      <c r="T6287" s="26"/>
    </row>
    <row r="6288" spans="1:20" x14ac:dyDescent="0.25">
      <c r="A6288" s="2" t="s">
        <v>4493</v>
      </c>
      <c r="B6288" s="34"/>
      <c r="C6288" s="36"/>
      <c r="D6288" s="34"/>
      <c r="E6288" s="36"/>
      <c r="F6288" s="10" t="s">
        <v>24</v>
      </c>
      <c r="G6288" s="18" t="s">
        <v>10</v>
      </c>
      <c r="H6288" s="26"/>
      <c r="I6288" s="26"/>
      <c r="J6288" s="26"/>
      <c r="K6288" s="26"/>
      <c r="L6288" s="26"/>
      <c r="M6288" s="26"/>
      <c r="N6288" s="26">
        <v>1300000</v>
      </c>
      <c r="O6288" s="26"/>
      <c r="P6288" s="26"/>
      <c r="Q6288" s="26"/>
      <c r="R6288" s="26"/>
      <c r="S6288" s="26"/>
      <c r="T6288" s="26"/>
    </row>
    <row r="6289" spans="1:20" x14ac:dyDescent="0.25">
      <c r="A6289" s="2" t="s">
        <v>4493</v>
      </c>
      <c r="B6289" s="10" t="s">
        <v>2420</v>
      </c>
      <c r="C6289" s="10"/>
      <c r="D6289" s="10"/>
      <c r="E6289" s="10"/>
      <c r="F6289" s="10"/>
      <c r="G6289" s="10"/>
      <c r="H6289" s="27"/>
      <c r="I6289" s="27"/>
      <c r="J6289" s="27"/>
      <c r="K6289" s="27"/>
      <c r="L6289" s="27"/>
      <c r="M6289" s="27"/>
      <c r="N6289" s="27">
        <f>+N6288</f>
        <v>1300000</v>
      </c>
      <c r="O6289" s="27">
        <f>+O6286+O6287</f>
        <v>1300000</v>
      </c>
      <c r="P6289" s="27"/>
      <c r="Q6289" s="27"/>
      <c r="R6289" s="27"/>
      <c r="S6289" s="27"/>
      <c r="T6289" s="27"/>
    </row>
    <row r="6290" spans="1:20" x14ac:dyDescent="0.25">
      <c r="A6290" s="2" t="s">
        <v>4493</v>
      </c>
      <c r="B6290" s="33">
        <v>9194543</v>
      </c>
      <c r="C6290" s="35" t="s">
        <v>88</v>
      </c>
      <c r="D6290" s="33" t="s">
        <v>415</v>
      </c>
      <c r="E6290" s="35" t="s">
        <v>416</v>
      </c>
      <c r="F6290" s="10" t="s">
        <v>130</v>
      </c>
      <c r="G6290" s="18" t="s">
        <v>67</v>
      </c>
      <c r="H6290" s="26">
        <v>24262000</v>
      </c>
      <c r="I6290" s="26"/>
      <c r="J6290" s="26"/>
      <c r="K6290" s="26"/>
      <c r="L6290" s="26"/>
      <c r="M6290" s="26"/>
      <c r="N6290" s="26"/>
      <c r="O6290" s="26"/>
      <c r="P6290" s="26"/>
      <c r="Q6290" s="26"/>
      <c r="R6290" s="26"/>
      <c r="S6290" s="26"/>
      <c r="T6290" s="26"/>
    </row>
    <row r="6291" spans="1:20" x14ac:dyDescent="0.25">
      <c r="A6291" s="2" t="s">
        <v>4493</v>
      </c>
      <c r="B6291" s="34"/>
      <c r="C6291" s="36"/>
      <c r="D6291" s="34"/>
      <c r="E6291" s="36"/>
      <c r="F6291" s="10" t="s">
        <v>230</v>
      </c>
      <c r="G6291" s="18" t="s">
        <v>67</v>
      </c>
      <c r="H6291" s="26"/>
      <c r="I6291" s="26">
        <v>24262000</v>
      </c>
      <c r="J6291" s="26"/>
      <c r="K6291" s="26"/>
      <c r="L6291" s="26"/>
      <c r="M6291" s="26"/>
      <c r="N6291" s="26"/>
      <c r="O6291" s="26"/>
      <c r="P6291" s="26"/>
      <c r="Q6291" s="26"/>
      <c r="R6291" s="26"/>
      <c r="S6291" s="26"/>
      <c r="T6291" s="26"/>
    </row>
    <row r="6292" spans="1:20" x14ac:dyDescent="0.25">
      <c r="A6292" s="2" t="s">
        <v>4493</v>
      </c>
      <c r="B6292" s="10" t="s">
        <v>2421</v>
      </c>
      <c r="C6292" s="10"/>
      <c r="D6292" s="10"/>
      <c r="E6292" s="10"/>
      <c r="F6292" s="10"/>
      <c r="G6292" s="10"/>
      <c r="H6292" s="27">
        <f>+H6290</f>
        <v>24262000</v>
      </c>
      <c r="I6292" s="27">
        <f>+I6291</f>
        <v>24262000</v>
      </c>
      <c r="J6292" s="27"/>
      <c r="K6292" s="27"/>
      <c r="L6292" s="27"/>
      <c r="M6292" s="27"/>
      <c r="N6292" s="27"/>
      <c r="O6292" s="27"/>
      <c r="P6292" s="27"/>
      <c r="Q6292" s="27"/>
      <c r="R6292" s="27"/>
      <c r="S6292" s="27"/>
      <c r="T6292" s="27"/>
    </row>
    <row r="6293" spans="1:20" x14ac:dyDescent="0.25">
      <c r="A6293" s="2" t="s">
        <v>4493</v>
      </c>
      <c r="B6293" s="33">
        <v>9160872</v>
      </c>
      <c r="C6293" s="35" t="s">
        <v>88</v>
      </c>
      <c r="D6293" s="33" t="s">
        <v>375</v>
      </c>
      <c r="E6293" s="35" t="s">
        <v>376</v>
      </c>
      <c r="F6293" s="10" t="s">
        <v>12</v>
      </c>
      <c r="G6293" s="18" t="s">
        <v>67</v>
      </c>
      <c r="H6293" s="26">
        <v>1500000</v>
      </c>
      <c r="I6293" s="26"/>
      <c r="J6293" s="26"/>
      <c r="K6293" s="26"/>
      <c r="L6293" s="26"/>
      <c r="M6293" s="26"/>
      <c r="N6293" s="26"/>
      <c r="O6293" s="26"/>
      <c r="P6293" s="26"/>
      <c r="Q6293" s="26"/>
      <c r="R6293" s="26"/>
      <c r="S6293" s="26"/>
      <c r="T6293" s="26"/>
    </row>
    <row r="6294" spans="1:20" x14ac:dyDescent="0.25">
      <c r="A6294" s="2" t="s">
        <v>4493</v>
      </c>
      <c r="B6294" s="34"/>
      <c r="C6294" s="36"/>
      <c r="D6294" s="34"/>
      <c r="E6294" s="36"/>
      <c r="F6294" s="10" t="s">
        <v>20</v>
      </c>
      <c r="G6294" s="18" t="s">
        <v>67</v>
      </c>
      <c r="H6294" s="26"/>
      <c r="I6294" s="26">
        <v>1500000</v>
      </c>
      <c r="J6294" s="26"/>
      <c r="K6294" s="26"/>
      <c r="L6294" s="26"/>
      <c r="M6294" s="26"/>
      <c r="N6294" s="26"/>
      <c r="O6294" s="26"/>
      <c r="P6294" s="26"/>
      <c r="Q6294" s="26"/>
      <c r="R6294" s="26"/>
      <c r="S6294" s="26"/>
      <c r="T6294" s="26"/>
    </row>
    <row r="6295" spans="1:20" x14ac:dyDescent="0.25">
      <c r="A6295" s="2" t="s">
        <v>4493</v>
      </c>
      <c r="B6295" s="10" t="s">
        <v>2422</v>
      </c>
      <c r="C6295" s="10"/>
      <c r="D6295" s="10"/>
      <c r="E6295" s="10"/>
      <c r="F6295" s="10"/>
      <c r="G6295" s="10"/>
      <c r="H6295" s="27">
        <f>+H6293</f>
        <v>1500000</v>
      </c>
      <c r="I6295" s="27">
        <f>+I6294</f>
        <v>1500000</v>
      </c>
      <c r="J6295" s="27"/>
      <c r="K6295" s="27"/>
      <c r="L6295" s="27"/>
      <c r="M6295" s="27"/>
      <c r="N6295" s="27"/>
      <c r="O6295" s="27"/>
      <c r="P6295" s="27"/>
      <c r="Q6295" s="27"/>
      <c r="R6295" s="27"/>
      <c r="S6295" s="27"/>
      <c r="T6295" s="27"/>
    </row>
    <row r="6296" spans="1:20" x14ac:dyDescent="0.25">
      <c r="A6296" s="2" t="s">
        <v>4493</v>
      </c>
      <c r="B6296" s="33">
        <v>9259153</v>
      </c>
      <c r="C6296" s="18" t="s">
        <v>93</v>
      </c>
      <c r="D6296" s="10" t="s">
        <v>2209</v>
      </c>
      <c r="E6296" s="18" t="s">
        <v>2210</v>
      </c>
      <c r="F6296" s="10" t="s">
        <v>96</v>
      </c>
      <c r="G6296" s="18" t="s">
        <v>10</v>
      </c>
      <c r="H6296" s="26"/>
      <c r="I6296" s="26"/>
      <c r="J6296" s="26"/>
      <c r="K6296" s="26"/>
      <c r="L6296" s="26"/>
      <c r="M6296" s="26"/>
      <c r="N6296" s="26"/>
      <c r="O6296" s="26">
        <v>4053720</v>
      </c>
      <c r="P6296" s="26"/>
      <c r="Q6296" s="26"/>
      <c r="R6296" s="26"/>
      <c r="S6296" s="26"/>
      <c r="T6296" s="26"/>
    </row>
    <row r="6297" spans="1:20" x14ac:dyDescent="0.25">
      <c r="A6297" s="2" t="s">
        <v>4493</v>
      </c>
      <c r="B6297" s="34"/>
      <c r="C6297" s="18" t="s">
        <v>149</v>
      </c>
      <c r="D6297" s="10" t="s">
        <v>2423</v>
      </c>
      <c r="E6297" s="18" t="s">
        <v>2424</v>
      </c>
      <c r="F6297" s="10" t="s">
        <v>515</v>
      </c>
      <c r="G6297" s="18" t="s">
        <v>10</v>
      </c>
      <c r="H6297" s="26"/>
      <c r="I6297" s="26"/>
      <c r="J6297" s="26"/>
      <c r="K6297" s="26"/>
      <c r="L6297" s="26"/>
      <c r="M6297" s="26"/>
      <c r="N6297" s="26">
        <v>4053720</v>
      </c>
      <c r="O6297" s="26"/>
      <c r="P6297" s="26"/>
      <c r="Q6297" s="26"/>
      <c r="R6297" s="26"/>
      <c r="S6297" s="26"/>
      <c r="T6297" s="26"/>
    </row>
    <row r="6298" spans="1:20" x14ac:dyDescent="0.25">
      <c r="A6298" s="2" t="s">
        <v>4493</v>
      </c>
      <c r="B6298" s="10" t="s">
        <v>2425</v>
      </c>
      <c r="C6298" s="10"/>
      <c r="D6298" s="10"/>
      <c r="E6298" s="10"/>
      <c r="F6298" s="10"/>
      <c r="G6298" s="10"/>
      <c r="H6298" s="27"/>
      <c r="I6298" s="27"/>
      <c r="J6298" s="27"/>
      <c r="K6298" s="27"/>
      <c r="L6298" s="27"/>
      <c r="M6298" s="27"/>
      <c r="N6298" s="27">
        <f>+N6297</f>
        <v>4053720</v>
      </c>
      <c r="O6298" s="27">
        <f>+O6296</f>
        <v>4053720</v>
      </c>
      <c r="P6298" s="27"/>
      <c r="Q6298" s="27"/>
      <c r="R6298" s="27"/>
      <c r="S6298" s="27"/>
      <c r="T6298" s="27"/>
    </row>
    <row r="6299" spans="1:20" x14ac:dyDescent="0.25">
      <c r="A6299" s="2" t="s">
        <v>4493</v>
      </c>
      <c r="B6299" s="33">
        <v>9133005</v>
      </c>
      <c r="C6299" s="35" t="s">
        <v>98</v>
      </c>
      <c r="D6299" s="33" t="s">
        <v>713</v>
      </c>
      <c r="E6299" s="35" t="s">
        <v>714</v>
      </c>
      <c r="F6299" s="10" t="s">
        <v>37</v>
      </c>
      <c r="G6299" s="18" t="s">
        <v>549</v>
      </c>
      <c r="H6299" s="26"/>
      <c r="I6299" s="26"/>
      <c r="J6299" s="26"/>
      <c r="K6299" s="26">
        <v>546032.28</v>
      </c>
      <c r="L6299" s="26"/>
      <c r="M6299" s="26"/>
      <c r="N6299" s="26"/>
      <c r="O6299" s="26"/>
      <c r="P6299" s="26"/>
      <c r="Q6299" s="26"/>
      <c r="R6299" s="26"/>
      <c r="S6299" s="26"/>
      <c r="T6299" s="26"/>
    </row>
    <row r="6300" spans="1:20" x14ac:dyDescent="0.25">
      <c r="A6300" s="2" t="s">
        <v>4493</v>
      </c>
      <c r="B6300" s="34"/>
      <c r="C6300" s="36"/>
      <c r="D6300" s="34"/>
      <c r="E6300" s="36"/>
      <c r="F6300" s="10" t="s">
        <v>417</v>
      </c>
      <c r="G6300" s="18" t="s">
        <v>549</v>
      </c>
      <c r="H6300" s="26"/>
      <c r="I6300" s="26"/>
      <c r="J6300" s="26"/>
      <c r="K6300" s="26"/>
      <c r="L6300" s="26">
        <v>546032.28</v>
      </c>
      <c r="M6300" s="26"/>
      <c r="N6300" s="26"/>
      <c r="O6300" s="26"/>
      <c r="P6300" s="26"/>
      <c r="Q6300" s="26"/>
      <c r="R6300" s="26"/>
      <c r="S6300" s="26"/>
      <c r="T6300" s="26"/>
    </row>
    <row r="6301" spans="1:20" x14ac:dyDescent="0.25">
      <c r="A6301" s="2" t="s">
        <v>4493</v>
      </c>
      <c r="B6301" s="10" t="s">
        <v>2426</v>
      </c>
      <c r="C6301" s="10"/>
      <c r="D6301" s="10"/>
      <c r="E6301" s="10"/>
      <c r="F6301" s="10"/>
      <c r="G6301" s="10"/>
      <c r="H6301" s="27"/>
      <c r="I6301" s="27"/>
      <c r="J6301" s="27"/>
      <c r="K6301" s="27">
        <f>+K6299</f>
        <v>546032.28</v>
      </c>
      <c r="L6301" s="27">
        <f>+L6300</f>
        <v>546032.28</v>
      </c>
      <c r="M6301" s="27"/>
      <c r="N6301" s="27"/>
      <c r="O6301" s="27"/>
      <c r="P6301" s="27"/>
      <c r="Q6301" s="27"/>
      <c r="R6301" s="27"/>
      <c r="S6301" s="27"/>
      <c r="T6301" s="27"/>
    </row>
    <row r="6302" spans="1:20" x14ac:dyDescent="0.25">
      <c r="A6302" s="2" t="s">
        <v>4493</v>
      </c>
      <c r="B6302" s="33">
        <v>9259324</v>
      </c>
      <c r="C6302" s="18" t="s">
        <v>56</v>
      </c>
      <c r="D6302" s="10" t="s">
        <v>1957</v>
      </c>
      <c r="E6302" s="18" t="s">
        <v>1958</v>
      </c>
      <c r="F6302" s="10" t="s">
        <v>44</v>
      </c>
      <c r="G6302" s="18" t="s">
        <v>10</v>
      </c>
      <c r="H6302" s="26"/>
      <c r="I6302" s="26"/>
      <c r="J6302" s="26"/>
      <c r="K6302" s="26"/>
      <c r="L6302" s="26"/>
      <c r="M6302" s="26"/>
      <c r="N6302" s="26">
        <v>398162</v>
      </c>
      <c r="O6302" s="26"/>
      <c r="P6302" s="26"/>
      <c r="Q6302" s="26"/>
      <c r="R6302" s="26"/>
      <c r="S6302" s="26"/>
      <c r="T6302" s="26"/>
    </row>
    <row r="6303" spans="1:20" x14ac:dyDescent="0.25">
      <c r="A6303" s="2" t="s">
        <v>4493</v>
      </c>
      <c r="B6303" s="34"/>
      <c r="C6303" s="18" t="s">
        <v>2290</v>
      </c>
      <c r="D6303" s="10" t="s">
        <v>2291</v>
      </c>
      <c r="E6303" s="18" t="s">
        <v>2292</v>
      </c>
      <c r="F6303" s="10" t="s">
        <v>24</v>
      </c>
      <c r="G6303" s="18" t="s">
        <v>10</v>
      </c>
      <c r="H6303" s="26"/>
      <c r="I6303" s="26"/>
      <c r="J6303" s="26"/>
      <c r="K6303" s="26"/>
      <c r="L6303" s="26"/>
      <c r="M6303" s="26"/>
      <c r="N6303" s="26"/>
      <c r="O6303" s="26">
        <v>398162</v>
      </c>
      <c r="P6303" s="26"/>
      <c r="Q6303" s="26"/>
      <c r="R6303" s="26"/>
      <c r="S6303" s="26"/>
      <c r="T6303" s="26"/>
    </row>
    <row r="6304" spans="1:20" x14ac:dyDescent="0.25">
      <c r="A6304" s="2" t="s">
        <v>4493</v>
      </c>
      <c r="B6304" s="10" t="s">
        <v>2427</v>
      </c>
      <c r="C6304" s="10"/>
      <c r="D6304" s="10"/>
      <c r="E6304" s="10"/>
      <c r="F6304" s="10"/>
      <c r="G6304" s="10"/>
      <c r="H6304" s="27"/>
      <c r="I6304" s="27"/>
      <c r="J6304" s="27"/>
      <c r="K6304" s="27"/>
      <c r="L6304" s="27"/>
      <c r="M6304" s="27"/>
      <c r="N6304" s="27">
        <f>+N6302</f>
        <v>398162</v>
      </c>
      <c r="O6304" s="27">
        <f>+O6303</f>
        <v>398162</v>
      </c>
      <c r="P6304" s="27"/>
      <c r="Q6304" s="27"/>
      <c r="R6304" s="27"/>
      <c r="S6304" s="27"/>
      <c r="T6304" s="27"/>
    </row>
    <row r="6305" spans="1:20" x14ac:dyDescent="0.25">
      <c r="A6305" s="2" t="s">
        <v>4493</v>
      </c>
      <c r="B6305" s="33">
        <v>9162221</v>
      </c>
      <c r="C6305" s="35" t="s">
        <v>520</v>
      </c>
      <c r="D6305" s="33" t="s">
        <v>2428</v>
      </c>
      <c r="E6305" s="35" t="s">
        <v>2429</v>
      </c>
      <c r="F6305" s="10" t="s">
        <v>44</v>
      </c>
      <c r="G6305" s="18" t="s">
        <v>10</v>
      </c>
      <c r="H6305" s="26"/>
      <c r="I6305" s="26"/>
      <c r="J6305" s="26"/>
      <c r="K6305" s="26"/>
      <c r="L6305" s="26"/>
      <c r="M6305" s="26"/>
      <c r="N6305" s="26">
        <v>201208</v>
      </c>
      <c r="O6305" s="26"/>
      <c r="P6305" s="26"/>
      <c r="Q6305" s="26"/>
      <c r="R6305" s="26"/>
      <c r="S6305" s="26"/>
      <c r="T6305" s="26"/>
    </row>
    <row r="6306" spans="1:20" x14ac:dyDescent="0.25">
      <c r="A6306" s="2" t="s">
        <v>4493</v>
      </c>
      <c r="B6306" s="34"/>
      <c r="C6306" s="36"/>
      <c r="D6306" s="34"/>
      <c r="E6306" s="36"/>
      <c r="F6306" s="10" t="s">
        <v>47</v>
      </c>
      <c r="G6306" s="18" t="s">
        <v>10</v>
      </c>
      <c r="H6306" s="26"/>
      <c r="I6306" s="26"/>
      <c r="J6306" s="26"/>
      <c r="K6306" s="26"/>
      <c r="L6306" s="26"/>
      <c r="M6306" s="26"/>
      <c r="N6306" s="26"/>
      <c r="O6306" s="26">
        <v>201208</v>
      </c>
      <c r="P6306" s="26"/>
      <c r="Q6306" s="26"/>
      <c r="R6306" s="26"/>
      <c r="S6306" s="26"/>
      <c r="T6306" s="26"/>
    </row>
    <row r="6307" spans="1:20" x14ac:dyDescent="0.25">
      <c r="A6307" s="2" t="s">
        <v>4493</v>
      </c>
      <c r="B6307" s="10" t="s">
        <v>2430</v>
      </c>
      <c r="C6307" s="10"/>
      <c r="D6307" s="10"/>
      <c r="E6307" s="10"/>
      <c r="F6307" s="10"/>
      <c r="G6307" s="10"/>
      <c r="H6307" s="27"/>
      <c r="I6307" s="27"/>
      <c r="J6307" s="27"/>
      <c r="K6307" s="27"/>
      <c r="L6307" s="27"/>
      <c r="M6307" s="27"/>
      <c r="N6307" s="27">
        <f>+N6305</f>
        <v>201208</v>
      </c>
      <c r="O6307" s="27">
        <f>+O6306</f>
        <v>201208</v>
      </c>
      <c r="P6307" s="27"/>
      <c r="Q6307" s="27"/>
      <c r="R6307" s="27"/>
      <c r="S6307" s="27"/>
      <c r="T6307" s="27"/>
    </row>
    <row r="6308" spans="1:20" x14ac:dyDescent="0.25">
      <c r="A6308" s="2" t="s">
        <v>4493</v>
      </c>
      <c r="B6308" s="33">
        <v>9163494</v>
      </c>
      <c r="C6308" s="35" t="s">
        <v>520</v>
      </c>
      <c r="D6308" s="33" t="s">
        <v>2075</v>
      </c>
      <c r="E6308" s="35" t="s">
        <v>2076</v>
      </c>
      <c r="F6308" s="10" t="s">
        <v>44</v>
      </c>
      <c r="G6308" s="18" t="s">
        <v>10</v>
      </c>
      <c r="H6308" s="26"/>
      <c r="I6308" s="26"/>
      <c r="J6308" s="26"/>
      <c r="K6308" s="26"/>
      <c r="L6308" s="26"/>
      <c r="M6308" s="26"/>
      <c r="N6308" s="26">
        <v>256012</v>
      </c>
      <c r="O6308" s="26"/>
      <c r="P6308" s="26"/>
      <c r="Q6308" s="26"/>
      <c r="R6308" s="26"/>
      <c r="S6308" s="26"/>
      <c r="T6308" s="26"/>
    </row>
    <row r="6309" spans="1:20" x14ac:dyDescent="0.25">
      <c r="A6309" s="2" t="s">
        <v>4493</v>
      </c>
      <c r="B6309" s="34"/>
      <c r="C6309" s="36"/>
      <c r="D6309" s="34"/>
      <c r="E6309" s="36"/>
      <c r="F6309" s="10" t="s">
        <v>47</v>
      </c>
      <c r="G6309" s="18" t="s">
        <v>10</v>
      </c>
      <c r="H6309" s="26"/>
      <c r="I6309" s="26"/>
      <c r="J6309" s="26"/>
      <c r="K6309" s="26"/>
      <c r="L6309" s="26"/>
      <c r="M6309" s="26"/>
      <c r="N6309" s="26"/>
      <c r="O6309" s="26">
        <v>256012</v>
      </c>
      <c r="P6309" s="26"/>
      <c r="Q6309" s="26"/>
      <c r="R6309" s="26"/>
      <c r="S6309" s="26"/>
      <c r="T6309" s="26"/>
    </row>
    <row r="6310" spans="1:20" x14ac:dyDescent="0.25">
      <c r="A6310" s="2" t="s">
        <v>4493</v>
      </c>
      <c r="B6310" s="10" t="s">
        <v>2431</v>
      </c>
      <c r="C6310" s="10"/>
      <c r="D6310" s="10"/>
      <c r="E6310" s="10"/>
      <c r="F6310" s="10"/>
      <c r="G6310" s="10"/>
      <c r="H6310" s="27"/>
      <c r="I6310" s="27"/>
      <c r="J6310" s="27"/>
      <c r="K6310" s="27"/>
      <c r="L6310" s="27"/>
      <c r="M6310" s="27"/>
      <c r="N6310" s="27">
        <f>+N6308</f>
        <v>256012</v>
      </c>
      <c r="O6310" s="27">
        <f>+O6309</f>
        <v>256012</v>
      </c>
      <c r="P6310" s="27"/>
      <c r="Q6310" s="27"/>
      <c r="R6310" s="27"/>
      <c r="S6310" s="27"/>
      <c r="T6310" s="27"/>
    </row>
    <row r="6311" spans="1:20" x14ac:dyDescent="0.25">
      <c r="A6311" s="2" t="s">
        <v>4493</v>
      </c>
      <c r="B6311" s="33">
        <v>9259323</v>
      </c>
      <c r="C6311" s="18" t="s">
        <v>93</v>
      </c>
      <c r="D6311" s="10" t="s">
        <v>2432</v>
      </c>
      <c r="E6311" s="18" t="s">
        <v>2433</v>
      </c>
      <c r="F6311" s="10" t="s">
        <v>335</v>
      </c>
      <c r="G6311" s="18" t="s">
        <v>10</v>
      </c>
      <c r="H6311" s="26"/>
      <c r="I6311" s="26"/>
      <c r="J6311" s="26"/>
      <c r="K6311" s="26"/>
      <c r="L6311" s="26"/>
      <c r="M6311" s="26"/>
      <c r="N6311" s="26">
        <v>5245958</v>
      </c>
      <c r="O6311" s="26"/>
      <c r="P6311" s="26"/>
      <c r="Q6311" s="26"/>
      <c r="R6311" s="26"/>
      <c r="S6311" s="26"/>
      <c r="T6311" s="26"/>
    </row>
    <row r="6312" spans="1:20" x14ac:dyDescent="0.25">
      <c r="A6312" s="2" t="s">
        <v>4493</v>
      </c>
      <c r="B6312" s="34"/>
      <c r="C6312" s="18" t="s">
        <v>2290</v>
      </c>
      <c r="D6312" s="10" t="s">
        <v>2291</v>
      </c>
      <c r="E6312" s="18" t="s">
        <v>2292</v>
      </c>
      <c r="F6312" s="10" t="s">
        <v>24</v>
      </c>
      <c r="G6312" s="18" t="s">
        <v>10</v>
      </c>
      <c r="H6312" s="26"/>
      <c r="I6312" s="26"/>
      <c r="J6312" s="26"/>
      <c r="K6312" s="26"/>
      <c r="L6312" s="26"/>
      <c r="M6312" s="26"/>
      <c r="N6312" s="26"/>
      <c r="O6312" s="26">
        <v>5245958</v>
      </c>
      <c r="P6312" s="26"/>
      <c r="Q6312" s="26"/>
      <c r="R6312" s="26"/>
      <c r="S6312" s="26"/>
      <c r="T6312" s="26"/>
    </row>
    <row r="6313" spans="1:20" x14ac:dyDescent="0.25">
      <c r="A6313" s="2" t="s">
        <v>4493</v>
      </c>
      <c r="B6313" s="10" t="s">
        <v>2434</v>
      </c>
      <c r="C6313" s="10"/>
      <c r="D6313" s="10"/>
      <c r="E6313" s="10"/>
      <c r="F6313" s="10"/>
      <c r="G6313" s="10"/>
      <c r="H6313" s="27"/>
      <c r="I6313" s="27"/>
      <c r="J6313" s="27"/>
      <c r="K6313" s="27"/>
      <c r="L6313" s="27"/>
      <c r="M6313" s="27"/>
      <c r="N6313" s="27">
        <f>+N6311</f>
        <v>5245958</v>
      </c>
      <c r="O6313" s="27">
        <f>+O6312</f>
        <v>5245958</v>
      </c>
      <c r="P6313" s="27"/>
      <c r="Q6313" s="27"/>
      <c r="R6313" s="27"/>
      <c r="S6313" s="27"/>
      <c r="T6313" s="27"/>
    </row>
    <row r="6314" spans="1:20" x14ac:dyDescent="0.25">
      <c r="A6314" s="2" t="s">
        <v>4493</v>
      </c>
      <c r="B6314" s="33">
        <v>9143122</v>
      </c>
      <c r="C6314" s="35" t="s">
        <v>93</v>
      </c>
      <c r="D6314" s="33" t="s">
        <v>238</v>
      </c>
      <c r="E6314" s="35" t="s">
        <v>239</v>
      </c>
      <c r="F6314" s="10" t="s">
        <v>13</v>
      </c>
      <c r="G6314" s="18" t="s">
        <v>10</v>
      </c>
      <c r="H6314" s="26"/>
      <c r="I6314" s="26"/>
      <c r="J6314" s="26"/>
      <c r="K6314" s="26"/>
      <c r="L6314" s="26"/>
      <c r="M6314" s="26"/>
      <c r="N6314" s="26"/>
      <c r="O6314" s="26">
        <v>118621</v>
      </c>
      <c r="P6314" s="26"/>
      <c r="Q6314" s="26"/>
      <c r="R6314" s="26"/>
      <c r="S6314" s="26"/>
      <c r="T6314" s="26"/>
    </row>
    <row r="6315" spans="1:20" x14ac:dyDescent="0.25">
      <c r="A6315" s="2" t="s">
        <v>4493</v>
      </c>
      <c r="B6315" s="34"/>
      <c r="C6315" s="36"/>
      <c r="D6315" s="34"/>
      <c r="E6315" s="36"/>
      <c r="F6315" s="10" t="s">
        <v>20</v>
      </c>
      <c r="G6315" s="18" t="s">
        <v>10</v>
      </c>
      <c r="H6315" s="26"/>
      <c r="I6315" s="26"/>
      <c r="J6315" s="26"/>
      <c r="K6315" s="26"/>
      <c r="L6315" s="26"/>
      <c r="M6315" s="26"/>
      <c r="N6315" s="26">
        <v>118621</v>
      </c>
      <c r="O6315" s="26"/>
      <c r="P6315" s="26"/>
      <c r="Q6315" s="26"/>
      <c r="R6315" s="26"/>
      <c r="S6315" s="26"/>
      <c r="T6315" s="26"/>
    </row>
    <row r="6316" spans="1:20" x14ac:dyDescent="0.25">
      <c r="A6316" s="2" t="s">
        <v>4493</v>
      </c>
      <c r="B6316" s="10" t="s">
        <v>2435</v>
      </c>
      <c r="C6316" s="10"/>
      <c r="D6316" s="10"/>
      <c r="E6316" s="10"/>
      <c r="F6316" s="10"/>
      <c r="G6316" s="10"/>
      <c r="H6316" s="27"/>
      <c r="I6316" s="27"/>
      <c r="J6316" s="27"/>
      <c r="K6316" s="27"/>
      <c r="L6316" s="27"/>
      <c r="M6316" s="27"/>
      <c r="N6316" s="27">
        <f>+N6315</f>
        <v>118621</v>
      </c>
      <c r="O6316" s="27">
        <f>+O6314</f>
        <v>118621</v>
      </c>
      <c r="P6316" s="27"/>
      <c r="Q6316" s="27"/>
      <c r="R6316" s="27"/>
      <c r="S6316" s="27"/>
      <c r="T6316" s="27"/>
    </row>
    <row r="6317" spans="1:20" x14ac:dyDescent="0.25">
      <c r="A6317" s="2" t="s">
        <v>4493</v>
      </c>
      <c r="B6317" s="33">
        <v>9187171</v>
      </c>
      <c r="C6317" s="35" t="s">
        <v>88</v>
      </c>
      <c r="D6317" s="33" t="s">
        <v>540</v>
      </c>
      <c r="E6317" s="35" t="s">
        <v>541</v>
      </c>
      <c r="F6317" s="10" t="s">
        <v>417</v>
      </c>
      <c r="G6317" s="18" t="s">
        <v>67</v>
      </c>
      <c r="H6317" s="26">
        <v>1496000</v>
      </c>
      <c r="I6317" s="26"/>
      <c r="J6317" s="26"/>
      <c r="K6317" s="26"/>
      <c r="L6317" s="26"/>
      <c r="M6317" s="26"/>
      <c r="N6317" s="26"/>
      <c r="O6317" s="26"/>
      <c r="P6317" s="26"/>
      <c r="Q6317" s="26"/>
      <c r="R6317" s="26"/>
      <c r="S6317" s="26"/>
      <c r="T6317" s="26"/>
    </row>
    <row r="6318" spans="1:20" x14ac:dyDescent="0.25">
      <c r="A6318" s="2" t="s">
        <v>4493</v>
      </c>
      <c r="B6318" s="34"/>
      <c r="C6318" s="36"/>
      <c r="D6318" s="34"/>
      <c r="E6318" s="36"/>
      <c r="F6318" s="10" t="s">
        <v>230</v>
      </c>
      <c r="G6318" s="18" t="s">
        <v>67</v>
      </c>
      <c r="H6318" s="26"/>
      <c r="I6318" s="26">
        <v>1496000</v>
      </c>
      <c r="J6318" s="26"/>
      <c r="K6318" s="26"/>
      <c r="L6318" s="26"/>
      <c r="M6318" s="26"/>
      <c r="N6318" s="26"/>
      <c r="O6318" s="26"/>
      <c r="P6318" s="26"/>
      <c r="Q6318" s="26"/>
      <c r="R6318" s="26"/>
      <c r="S6318" s="26"/>
      <c r="T6318" s="26"/>
    </row>
    <row r="6319" spans="1:20" x14ac:dyDescent="0.25">
      <c r="A6319" s="2" t="s">
        <v>4493</v>
      </c>
      <c r="B6319" s="10" t="s">
        <v>2436</v>
      </c>
      <c r="C6319" s="10"/>
      <c r="D6319" s="10"/>
      <c r="E6319" s="10"/>
      <c r="F6319" s="10"/>
      <c r="G6319" s="10"/>
      <c r="H6319" s="27">
        <f>+H6317</f>
        <v>1496000</v>
      </c>
      <c r="I6319" s="27">
        <f>+I6318</f>
        <v>1496000</v>
      </c>
      <c r="J6319" s="27"/>
      <c r="K6319" s="27"/>
      <c r="L6319" s="27"/>
      <c r="M6319" s="27"/>
      <c r="N6319" s="27"/>
      <c r="O6319" s="27"/>
      <c r="P6319" s="27"/>
      <c r="Q6319" s="27"/>
      <c r="R6319" s="27"/>
      <c r="S6319" s="27"/>
      <c r="T6319" s="27"/>
    </row>
    <row r="6320" spans="1:20" x14ac:dyDescent="0.25">
      <c r="A6320" s="2" t="s">
        <v>4493</v>
      </c>
      <c r="B6320" s="33">
        <v>9206565</v>
      </c>
      <c r="C6320" s="35" t="s">
        <v>183</v>
      </c>
      <c r="D6320" s="33" t="s">
        <v>382</v>
      </c>
      <c r="E6320" s="35" t="s">
        <v>383</v>
      </c>
      <c r="F6320" s="10" t="s">
        <v>53</v>
      </c>
      <c r="G6320" s="18" t="s">
        <v>72</v>
      </c>
      <c r="H6320" s="26"/>
      <c r="I6320" s="26">
        <v>839000</v>
      </c>
      <c r="J6320" s="26"/>
      <c r="K6320" s="26"/>
      <c r="L6320" s="26"/>
      <c r="M6320" s="26"/>
      <c r="N6320" s="26"/>
      <c r="O6320" s="26"/>
      <c r="P6320" s="26"/>
      <c r="Q6320" s="26"/>
      <c r="R6320" s="26"/>
      <c r="S6320" s="26"/>
      <c r="T6320" s="26"/>
    </row>
    <row r="6321" spans="1:20" x14ac:dyDescent="0.25">
      <c r="A6321" s="2" t="s">
        <v>4493</v>
      </c>
      <c r="B6321" s="37"/>
      <c r="C6321" s="38"/>
      <c r="D6321" s="37"/>
      <c r="E6321" s="38"/>
      <c r="F6321" s="10" t="s">
        <v>18</v>
      </c>
      <c r="G6321" s="18" t="s">
        <v>72</v>
      </c>
      <c r="H6321" s="26">
        <v>1839000</v>
      </c>
      <c r="I6321" s="26"/>
      <c r="J6321" s="26"/>
      <c r="K6321" s="26"/>
      <c r="L6321" s="26"/>
      <c r="M6321" s="26"/>
      <c r="N6321" s="26"/>
      <c r="O6321" s="26"/>
      <c r="P6321" s="26"/>
      <c r="Q6321" s="26"/>
      <c r="R6321" s="26"/>
      <c r="S6321" s="26"/>
      <c r="T6321" s="26"/>
    </row>
    <row r="6322" spans="1:20" x14ac:dyDescent="0.25">
      <c r="A6322" s="2" t="s">
        <v>4493</v>
      </c>
      <c r="B6322" s="34"/>
      <c r="C6322" s="36"/>
      <c r="D6322" s="34"/>
      <c r="E6322" s="36"/>
      <c r="F6322" s="10" t="s">
        <v>20</v>
      </c>
      <c r="G6322" s="18" t="s">
        <v>72</v>
      </c>
      <c r="H6322" s="26"/>
      <c r="I6322" s="26">
        <v>1000000</v>
      </c>
      <c r="J6322" s="26"/>
      <c r="K6322" s="26"/>
      <c r="L6322" s="26"/>
      <c r="M6322" s="26"/>
      <c r="N6322" s="26"/>
      <c r="O6322" s="26"/>
      <c r="P6322" s="26"/>
      <c r="Q6322" s="26"/>
      <c r="R6322" s="26"/>
      <c r="S6322" s="26"/>
      <c r="T6322" s="26"/>
    </row>
    <row r="6323" spans="1:20" x14ac:dyDescent="0.25">
      <c r="A6323" s="2" t="s">
        <v>4493</v>
      </c>
      <c r="B6323" s="10" t="s">
        <v>2437</v>
      </c>
      <c r="C6323" s="10"/>
      <c r="D6323" s="10"/>
      <c r="E6323" s="10"/>
      <c r="F6323" s="10"/>
      <c r="G6323" s="10"/>
      <c r="H6323" s="27">
        <f>+H6321</f>
        <v>1839000</v>
      </c>
      <c r="I6323" s="27">
        <f>+I6322+I6320</f>
        <v>1839000</v>
      </c>
      <c r="J6323" s="27"/>
      <c r="K6323" s="27"/>
      <c r="L6323" s="27"/>
      <c r="M6323" s="27"/>
      <c r="N6323" s="27"/>
      <c r="O6323" s="27"/>
      <c r="P6323" s="27"/>
      <c r="Q6323" s="27"/>
      <c r="R6323" s="27"/>
      <c r="S6323" s="27"/>
      <c r="T6323" s="27"/>
    </row>
    <row r="6324" spans="1:20" x14ac:dyDescent="0.25">
      <c r="A6324" s="2" t="s">
        <v>4493</v>
      </c>
      <c r="B6324" s="33">
        <v>9259109</v>
      </c>
      <c r="C6324" s="35" t="s">
        <v>93</v>
      </c>
      <c r="D6324" s="33" t="s">
        <v>1630</v>
      </c>
      <c r="E6324" s="35" t="s">
        <v>1631</v>
      </c>
      <c r="F6324" s="10" t="s">
        <v>53</v>
      </c>
      <c r="G6324" s="18" t="s">
        <v>10</v>
      </c>
      <c r="H6324" s="26"/>
      <c r="I6324" s="26"/>
      <c r="J6324" s="26"/>
      <c r="K6324" s="26"/>
      <c r="L6324" s="26"/>
      <c r="M6324" s="26"/>
      <c r="N6324" s="26">
        <v>121200</v>
      </c>
      <c r="O6324" s="26"/>
      <c r="P6324" s="26"/>
      <c r="Q6324" s="26"/>
      <c r="R6324" s="26"/>
      <c r="S6324" s="26"/>
      <c r="T6324" s="26"/>
    </row>
    <row r="6325" spans="1:20" x14ac:dyDescent="0.25">
      <c r="A6325" s="2" t="s">
        <v>4493</v>
      </c>
      <c r="B6325" s="37"/>
      <c r="C6325" s="38"/>
      <c r="D6325" s="34"/>
      <c r="E6325" s="36"/>
      <c r="F6325" s="10" t="s">
        <v>96</v>
      </c>
      <c r="G6325" s="18" t="s">
        <v>10</v>
      </c>
      <c r="H6325" s="26"/>
      <c r="I6325" s="26"/>
      <c r="J6325" s="26"/>
      <c r="K6325" s="26"/>
      <c r="L6325" s="26"/>
      <c r="M6325" s="26"/>
      <c r="N6325" s="26">
        <v>81764</v>
      </c>
      <c r="O6325" s="26"/>
      <c r="P6325" s="26"/>
      <c r="Q6325" s="26"/>
      <c r="R6325" s="26"/>
      <c r="S6325" s="26"/>
      <c r="T6325" s="26"/>
    </row>
    <row r="6326" spans="1:20" x14ac:dyDescent="0.25">
      <c r="A6326" s="2" t="s">
        <v>4493</v>
      </c>
      <c r="B6326" s="34"/>
      <c r="C6326" s="36"/>
      <c r="D6326" s="10" t="s">
        <v>2209</v>
      </c>
      <c r="E6326" s="18" t="s">
        <v>2210</v>
      </c>
      <c r="F6326" s="10" t="s">
        <v>96</v>
      </c>
      <c r="G6326" s="18" t="s">
        <v>10</v>
      </c>
      <c r="H6326" s="26"/>
      <c r="I6326" s="26"/>
      <c r="J6326" s="26"/>
      <c r="K6326" s="26"/>
      <c r="L6326" s="26"/>
      <c r="M6326" s="26"/>
      <c r="N6326" s="26"/>
      <c r="O6326" s="26">
        <v>202964</v>
      </c>
      <c r="P6326" s="26"/>
      <c r="Q6326" s="26"/>
      <c r="R6326" s="26"/>
      <c r="S6326" s="26"/>
      <c r="T6326" s="26"/>
    </row>
    <row r="6327" spans="1:20" x14ac:dyDescent="0.25">
      <c r="A6327" s="2" t="s">
        <v>4493</v>
      </c>
      <c r="B6327" s="10" t="s">
        <v>2438</v>
      </c>
      <c r="C6327" s="10"/>
      <c r="D6327" s="10"/>
      <c r="E6327" s="10"/>
      <c r="F6327" s="10"/>
      <c r="G6327" s="10"/>
      <c r="H6327" s="27"/>
      <c r="I6327" s="27"/>
      <c r="J6327" s="27"/>
      <c r="K6327" s="27"/>
      <c r="L6327" s="27"/>
      <c r="M6327" s="27"/>
      <c r="N6327" s="27">
        <f>+N6324+N6325</f>
        <v>202964</v>
      </c>
      <c r="O6327" s="27">
        <f>+O6326</f>
        <v>202964</v>
      </c>
      <c r="P6327" s="27"/>
      <c r="Q6327" s="27"/>
      <c r="R6327" s="27"/>
      <c r="S6327" s="27"/>
      <c r="T6327" s="27"/>
    </row>
    <row r="6328" spans="1:20" x14ac:dyDescent="0.25">
      <c r="A6328" s="2" t="s">
        <v>4493</v>
      </c>
      <c r="B6328" s="33">
        <v>9259189</v>
      </c>
      <c r="C6328" s="18" t="s">
        <v>93</v>
      </c>
      <c r="D6328" s="10" t="s">
        <v>2209</v>
      </c>
      <c r="E6328" s="18" t="s">
        <v>2210</v>
      </c>
      <c r="F6328" s="10" t="s">
        <v>96</v>
      </c>
      <c r="G6328" s="18" t="s">
        <v>10</v>
      </c>
      <c r="H6328" s="26"/>
      <c r="I6328" s="26"/>
      <c r="J6328" s="26"/>
      <c r="K6328" s="26"/>
      <c r="L6328" s="26"/>
      <c r="M6328" s="26"/>
      <c r="N6328" s="26"/>
      <c r="O6328" s="26">
        <v>557249</v>
      </c>
      <c r="P6328" s="26"/>
      <c r="Q6328" s="26"/>
      <c r="R6328" s="26"/>
      <c r="S6328" s="26"/>
      <c r="T6328" s="26"/>
    </row>
    <row r="6329" spans="1:20" x14ac:dyDescent="0.25">
      <c r="A6329" s="2" t="s">
        <v>4493</v>
      </c>
      <c r="B6329" s="34"/>
      <c r="C6329" s="18" t="s">
        <v>149</v>
      </c>
      <c r="D6329" s="10" t="s">
        <v>2250</v>
      </c>
      <c r="E6329" s="18" t="s">
        <v>2251</v>
      </c>
      <c r="F6329" s="10" t="s">
        <v>515</v>
      </c>
      <c r="G6329" s="18" t="s">
        <v>10</v>
      </c>
      <c r="H6329" s="26"/>
      <c r="I6329" s="26"/>
      <c r="J6329" s="26"/>
      <c r="K6329" s="26"/>
      <c r="L6329" s="26"/>
      <c r="M6329" s="26"/>
      <c r="N6329" s="26">
        <v>557249</v>
      </c>
      <c r="O6329" s="26"/>
      <c r="P6329" s="26"/>
      <c r="Q6329" s="26"/>
      <c r="R6329" s="26"/>
      <c r="S6329" s="26"/>
      <c r="T6329" s="26"/>
    </row>
    <row r="6330" spans="1:20" x14ac:dyDescent="0.25">
      <c r="A6330" s="2" t="s">
        <v>4493</v>
      </c>
      <c r="B6330" s="10" t="s">
        <v>2439</v>
      </c>
      <c r="C6330" s="10"/>
      <c r="D6330" s="10"/>
      <c r="E6330" s="10"/>
      <c r="F6330" s="10"/>
      <c r="G6330" s="10"/>
      <c r="H6330" s="27"/>
      <c r="I6330" s="27"/>
      <c r="J6330" s="27"/>
      <c r="K6330" s="27"/>
      <c r="L6330" s="27"/>
      <c r="M6330" s="27"/>
      <c r="N6330" s="27">
        <f>+N6329</f>
        <v>557249</v>
      </c>
      <c r="O6330" s="27">
        <f>+O6328</f>
        <v>557249</v>
      </c>
      <c r="P6330" s="27"/>
      <c r="Q6330" s="27"/>
      <c r="R6330" s="27"/>
      <c r="S6330" s="27"/>
      <c r="T6330" s="27"/>
    </row>
    <row r="6331" spans="1:20" x14ac:dyDescent="0.25">
      <c r="A6331" s="2" t="s">
        <v>4493</v>
      </c>
      <c r="B6331" s="33">
        <v>9261615</v>
      </c>
      <c r="C6331" s="35" t="s">
        <v>41</v>
      </c>
      <c r="D6331" s="33" t="s">
        <v>2265</v>
      </c>
      <c r="E6331" s="35" t="s">
        <v>2266</v>
      </c>
      <c r="F6331" s="10" t="s">
        <v>20</v>
      </c>
      <c r="G6331" s="18" t="s">
        <v>10</v>
      </c>
      <c r="H6331" s="26"/>
      <c r="I6331" s="26"/>
      <c r="J6331" s="26"/>
      <c r="K6331" s="26"/>
      <c r="L6331" s="26"/>
      <c r="M6331" s="26"/>
      <c r="N6331" s="26">
        <v>1653975</v>
      </c>
      <c r="O6331" s="26"/>
      <c r="P6331" s="26"/>
      <c r="Q6331" s="26"/>
      <c r="R6331" s="26"/>
      <c r="S6331" s="26"/>
      <c r="T6331" s="26"/>
    </row>
    <row r="6332" spans="1:20" x14ac:dyDescent="0.25">
      <c r="A6332" s="2" t="s">
        <v>4493</v>
      </c>
      <c r="B6332" s="34"/>
      <c r="C6332" s="36"/>
      <c r="D6332" s="34"/>
      <c r="E6332" s="36"/>
      <c r="F6332" s="10" t="s">
        <v>405</v>
      </c>
      <c r="G6332" s="18" t="s">
        <v>10</v>
      </c>
      <c r="H6332" s="26"/>
      <c r="I6332" s="26"/>
      <c r="J6332" s="26"/>
      <c r="K6332" s="26"/>
      <c r="L6332" s="26"/>
      <c r="M6332" s="26"/>
      <c r="N6332" s="26"/>
      <c r="O6332" s="26">
        <v>1653975</v>
      </c>
      <c r="P6332" s="26"/>
      <c r="Q6332" s="26"/>
      <c r="R6332" s="26"/>
      <c r="S6332" s="26"/>
      <c r="T6332" s="26"/>
    </row>
    <row r="6333" spans="1:20" x14ac:dyDescent="0.25">
      <c r="A6333" s="2" t="s">
        <v>4493</v>
      </c>
      <c r="B6333" s="10" t="s">
        <v>2440</v>
      </c>
      <c r="C6333" s="10"/>
      <c r="D6333" s="10"/>
      <c r="E6333" s="10"/>
      <c r="F6333" s="10"/>
      <c r="G6333" s="10"/>
      <c r="H6333" s="27"/>
      <c r="I6333" s="27"/>
      <c r="J6333" s="27"/>
      <c r="K6333" s="27"/>
      <c r="L6333" s="27"/>
      <c r="M6333" s="27"/>
      <c r="N6333" s="27">
        <f>+N6331</f>
        <v>1653975</v>
      </c>
      <c r="O6333" s="27">
        <f>+O6332</f>
        <v>1653975</v>
      </c>
      <c r="P6333" s="27"/>
      <c r="Q6333" s="27"/>
      <c r="R6333" s="27"/>
      <c r="S6333" s="27"/>
      <c r="T6333" s="27"/>
    </row>
    <row r="6334" spans="1:20" x14ac:dyDescent="0.25">
      <c r="A6334" s="2" t="s">
        <v>4493</v>
      </c>
      <c r="B6334" s="33">
        <v>9194656</v>
      </c>
      <c r="C6334" s="35" t="s">
        <v>25</v>
      </c>
      <c r="D6334" s="33" t="s">
        <v>1866</v>
      </c>
      <c r="E6334" s="35" t="s">
        <v>1867</v>
      </c>
      <c r="F6334" s="10" t="s">
        <v>18</v>
      </c>
      <c r="G6334" s="18" t="s">
        <v>10</v>
      </c>
      <c r="H6334" s="26"/>
      <c r="I6334" s="26"/>
      <c r="J6334" s="26"/>
      <c r="K6334" s="26"/>
      <c r="L6334" s="26"/>
      <c r="M6334" s="26"/>
      <c r="N6334" s="26">
        <v>6000000</v>
      </c>
      <c r="O6334" s="26"/>
      <c r="P6334" s="26"/>
      <c r="Q6334" s="26"/>
      <c r="R6334" s="26"/>
      <c r="S6334" s="26"/>
      <c r="T6334" s="26"/>
    </row>
    <row r="6335" spans="1:20" x14ac:dyDescent="0.25">
      <c r="A6335" s="2" t="s">
        <v>4493</v>
      </c>
      <c r="B6335" s="34"/>
      <c r="C6335" s="36"/>
      <c r="D6335" s="34"/>
      <c r="E6335" s="36"/>
      <c r="F6335" s="10" t="s">
        <v>1412</v>
      </c>
      <c r="G6335" s="18" t="s">
        <v>10</v>
      </c>
      <c r="H6335" s="26"/>
      <c r="I6335" s="26"/>
      <c r="J6335" s="26"/>
      <c r="K6335" s="26"/>
      <c r="L6335" s="26"/>
      <c r="M6335" s="26"/>
      <c r="N6335" s="26"/>
      <c r="O6335" s="26">
        <v>6000000</v>
      </c>
      <c r="P6335" s="26"/>
      <c r="Q6335" s="26"/>
      <c r="R6335" s="26"/>
      <c r="S6335" s="26"/>
      <c r="T6335" s="26"/>
    </row>
    <row r="6336" spans="1:20" x14ac:dyDescent="0.25">
      <c r="A6336" s="2" t="s">
        <v>4493</v>
      </c>
      <c r="B6336" s="10" t="s">
        <v>2441</v>
      </c>
      <c r="C6336" s="10"/>
      <c r="D6336" s="10"/>
      <c r="E6336" s="10"/>
      <c r="F6336" s="10"/>
      <c r="G6336" s="10"/>
      <c r="H6336" s="27"/>
      <c r="I6336" s="27"/>
      <c r="J6336" s="27"/>
      <c r="K6336" s="27"/>
      <c r="L6336" s="27"/>
      <c r="M6336" s="27"/>
      <c r="N6336" s="27">
        <f>+N6334</f>
        <v>6000000</v>
      </c>
      <c r="O6336" s="27">
        <f>+O6335</f>
        <v>6000000</v>
      </c>
      <c r="P6336" s="27"/>
      <c r="Q6336" s="27"/>
      <c r="R6336" s="27"/>
      <c r="S6336" s="27"/>
      <c r="T6336" s="27"/>
    </row>
    <row r="6337" spans="1:20" x14ac:dyDescent="0.25">
      <c r="A6337" s="2" t="s">
        <v>4493</v>
      </c>
      <c r="B6337" s="33">
        <v>9163337</v>
      </c>
      <c r="C6337" s="35" t="s">
        <v>6</v>
      </c>
      <c r="D6337" s="33" t="s">
        <v>1235</v>
      </c>
      <c r="E6337" s="35" t="s">
        <v>1236</v>
      </c>
      <c r="F6337" s="10" t="s">
        <v>18</v>
      </c>
      <c r="G6337" s="18" t="s">
        <v>10</v>
      </c>
      <c r="H6337" s="26"/>
      <c r="I6337" s="26"/>
      <c r="J6337" s="26"/>
      <c r="K6337" s="26"/>
      <c r="L6337" s="26"/>
      <c r="M6337" s="26"/>
      <c r="N6337" s="26"/>
      <c r="O6337" s="26">
        <v>180000</v>
      </c>
      <c r="P6337" s="26"/>
      <c r="Q6337" s="26"/>
      <c r="R6337" s="26"/>
      <c r="S6337" s="26"/>
      <c r="T6337" s="26"/>
    </row>
    <row r="6338" spans="1:20" x14ac:dyDescent="0.25">
      <c r="A6338" s="2" t="s">
        <v>4493</v>
      </c>
      <c r="B6338" s="34"/>
      <c r="C6338" s="36"/>
      <c r="D6338" s="34"/>
      <c r="E6338" s="36"/>
      <c r="F6338" s="10" t="s">
        <v>24</v>
      </c>
      <c r="G6338" s="18" t="s">
        <v>10</v>
      </c>
      <c r="H6338" s="26"/>
      <c r="I6338" s="26"/>
      <c r="J6338" s="26"/>
      <c r="K6338" s="26"/>
      <c r="L6338" s="26"/>
      <c r="M6338" s="26"/>
      <c r="N6338" s="26">
        <v>180000</v>
      </c>
      <c r="O6338" s="26"/>
      <c r="P6338" s="26"/>
      <c r="Q6338" s="26"/>
      <c r="R6338" s="26"/>
      <c r="S6338" s="26"/>
      <c r="T6338" s="26"/>
    </row>
    <row r="6339" spans="1:20" x14ac:dyDescent="0.25">
      <c r="A6339" s="2" t="s">
        <v>4493</v>
      </c>
      <c r="B6339" s="10" t="s">
        <v>2442</v>
      </c>
      <c r="C6339" s="10"/>
      <c r="D6339" s="10"/>
      <c r="E6339" s="10"/>
      <c r="F6339" s="10"/>
      <c r="G6339" s="10"/>
      <c r="H6339" s="27"/>
      <c r="I6339" s="27"/>
      <c r="J6339" s="27"/>
      <c r="K6339" s="27"/>
      <c r="L6339" s="27"/>
      <c r="M6339" s="27"/>
      <c r="N6339" s="27">
        <f>+N6338</f>
        <v>180000</v>
      </c>
      <c r="O6339" s="27">
        <f>+O6337</f>
        <v>180000</v>
      </c>
      <c r="P6339" s="27"/>
      <c r="Q6339" s="27"/>
      <c r="R6339" s="27"/>
      <c r="S6339" s="27"/>
      <c r="T6339" s="27"/>
    </row>
    <row r="6340" spans="1:20" x14ac:dyDescent="0.25">
      <c r="A6340" s="2" t="s">
        <v>4493</v>
      </c>
      <c r="B6340" s="33">
        <v>9232856</v>
      </c>
      <c r="C6340" s="35" t="s">
        <v>288</v>
      </c>
      <c r="D6340" s="33" t="s">
        <v>2114</v>
      </c>
      <c r="E6340" s="35" t="s">
        <v>2115</v>
      </c>
      <c r="F6340" s="10" t="s">
        <v>37</v>
      </c>
      <c r="G6340" s="18" t="s">
        <v>10</v>
      </c>
      <c r="H6340" s="26"/>
      <c r="I6340" s="26"/>
      <c r="J6340" s="26"/>
      <c r="K6340" s="26"/>
      <c r="L6340" s="26"/>
      <c r="M6340" s="26"/>
      <c r="N6340" s="26">
        <v>390000</v>
      </c>
      <c r="O6340" s="26"/>
      <c r="P6340" s="26"/>
      <c r="Q6340" s="26"/>
      <c r="R6340" s="26"/>
      <c r="S6340" s="26"/>
      <c r="T6340" s="26"/>
    </row>
    <row r="6341" spans="1:20" x14ac:dyDescent="0.25">
      <c r="A6341" s="2" t="s">
        <v>4493</v>
      </c>
      <c r="B6341" s="34"/>
      <c r="C6341" s="36"/>
      <c r="D6341" s="34"/>
      <c r="E6341" s="36"/>
      <c r="F6341" s="10" t="s">
        <v>18</v>
      </c>
      <c r="G6341" s="18" t="s">
        <v>10</v>
      </c>
      <c r="H6341" s="26"/>
      <c r="I6341" s="26"/>
      <c r="J6341" s="26"/>
      <c r="K6341" s="26"/>
      <c r="L6341" s="26"/>
      <c r="M6341" s="26"/>
      <c r="N6341" s="26"/>
      <c r="O6341" s="26">
        <v>390000</v>
      </c>
      <c r="P6341" s="26"/>
      <c r="Q6341" s="26"/>
      <c r="R6341" s="26"/>
      <c r="S6341" s="26"/>
      <c r="T6341" s="26"/>
    </row>
    <row r="6342" spans="1:20" x14ac:dyDescent="0.25">
      <c r="A6342" s="2" t="s">
        <v>4493</v>
      </c>
      <c r="B6342" s="10" t="s">
        <v>2443</v>
      </c>
      <c r="C6342" s="10"/>
      <c r="D6342" s="10"/>
      <c r="E6342" s="10"/>
      <c r="F6342" s="10"/>
      <c r="G6342" s="10"/>
      <c r="H6342" s="27"/>
      <c r="I6342" s="27"/>
      <c r="J6342" s="27"/>
      <c r="K6342" s="27"/>
      <c r="L6342" s="27"/>
      <c r="M6342" s="27"/>
      <c r="N6342" s="27">
        <f>+N6340</f>
        <v>390000</v>
      </c>
      <c r="O6342" s="27">
        <f>+O6341</f>
        <v>390000</v>
      </c>
      <c r="P6342" s="27"/>
      <c r="Q6342" s="27"/>
      <c r="R6342" s="27"/>
      <c r="S6342" s="27"/>
      <c r="T6342" s="27"/>
    </row>
    <row r="6343" spans="1:20" x14ac:dyDescent="0.25">
      <c r="A6343" s="2" t="s">
        <v>4493</v>
      </c>
      <c r="B6343" s="10">
        <v>9194528</v>
      </c>
      <c r="C6343" s="18" t="s">
        <v>352</v>
      </c>
      <c r="D6343" s="10" t="s">
        <v>353</v>
      </c>
      <c r="E6343" s="18" t="s">
        <v>354</v>
      </c>
      <c r="F6343" s="10" t="s">
        <v>52</v>
      </c>
      <c r="G6343" s="18" t="s">
        <v>1636</v>
      </c>
      <c r="H6343" s="26"/>
      <c r="I6343" s="26"/>
      <c r="J6343" s="26"/>
      <c r="K6343" s="26"/>
      <c r="L6343" s="26"/>
      <c r="M6343" s="26"/>
      <c r="N6343" s="26"/>
      <c r="O6343" s="26"/>
      <c r="P6343" s="26"/>
      <c r="Q6343" s="26"/>
      <c r="R6343" s="26"/>
      <c r="S6343" s="26"/>
      <c r="T6343" s="26">
        <v>47329822</v>
      </c>
    </row>
    <row r="6344" spans="1:20" x14ac:dyDescent="0.25">
      <c r="A6344" s="2" t="s">
        <v>4493</v>
      </c>
      <c r="B6344" s="10" t="s">
        <v>2444</v>
      </c>
      <c r="C6344" s="10"/>
      <c r="D6344" s="10"/>
      <c r="E6344" s="10"/>
      <c r="F6344" s="10"/>
      <c r="G6344" s="10"/>
      <c r="H6344" s="27"/>
      <c r="I6344" s="27"/>
      <c r="J6344" s="27"/>
      <c r="K6344" s="27"/>
      <c r="L6344" s="27"/>
      <c r="M6344" s="27"/>
      <c r="N6344" s="27"/>
      <c r="O6344" s="27"/>
      <c r="P6344" s="27"/>
      <c r="Q6344" s="27"/>
      <c r="R6344" s="27"/>
      <c r="S6344" s="27"/>
      <c r="T6344" s="27">
        <v>47329822</v>
      </c>
    </row>
    <row r="6345" spans="1:20" x14ac:dyDescent="0.25">
      <c r="A6345" s="2" t="s">
        <v>4493</v>
      </c>
      <c r="B6345" s="33">
        <v>9187537</v>
      </c>
      <c r="C6345" s="18" t="s">
        <v>1683</v>
      </c>
      <c r="D6345" s="10" t="s">
        <v>1684</v>
      </c>
      <c r="E6345" s="18" t="s">
        <v>1685</v>
      </c>
      <c r="F6345" s="10" t="s">
        <v>18</v>
      </c>
      <c r="G6345" s="18" t="s">
        <v>10</v>
      </c>
      <c r="H6345" s="26"/>
      <c r="I6345" s="26"/>
      <c r="J6345" s="26"/>
      <c r="K6345" s="26"/>
      <c r="L6345" s="26"/>
      <c r="M6345" s="26"/>
      <c r="N6345" s="26"/>
      <c r="O6345" s="26">
        <v>230000</v>
      </c>
      <c r="P6345" s="26"/>
      <c r="Q6345" s="26"/>
      <c r="R6345" s="26"/>
      <c r="S6345" s="26"/>
      <c r="T6345" s="26"/>
    </row>
    <row r="6346" spans="1:20" x14ac:dyDescent="0.25">
      <c r="A6346" s="2" t="s">
        <v>4493</v>
      </c>
      <c r="B6346" s="34"/>
      <c r="C6346" s="18" t="s">
        <v>629</v>
      </c>
      <c r="D6346" s="10" t="s">
        <v>2105</v>
      </c>
      <c r="E6346" s="18" t="s">
        <v>2106</v>
      </c>
      <c r="F6346" s="10" t="s">
        <v>18</v>
      </c>
      <c r="G6346" s="18" t="s">
        <v>10</v>
      </c>
      <c r="H6346" s="26"/>
      <c r="I6346" s="26"/>
      <c r="J6346" s="26"/>
      <c r="K6346" s="26"/>
      <c r="L6346" s="26"/>
      <c r="M6346" s="26"/>
      <c r="N6346" s="26">
        <v>230000</v>
      </c>
      <c r="O6346" s="26"/>
      <c r="P6346" s="26"/>
      <c r="Q6346" s="26"/>
      <c r="R6346" s="26"/>
      <c r="S6346" s="26"/>
      <c r="T6346" s="26"/>
    </row>
    <row r="6347" spans="1:20" x14ac:dyDescent="0.25">
      <c r="A6347" s="2" t="s">
        <v>4493</v>
      </c>
      <c r="B6347" s="10" t="s">
        <v>2445</v>
      </c>
      <c r="C6347" s="10"/>
      <c r="D6347" s="10"/>
      <c r="E6347" s="10"/>
      <c r="F6347" s="10"/>
      <c r="G6347" s="10"/>
      <c r="H6347" s="27"/>
      <c r="I6347" s="27"/>
      <c r="J6347" s="27"/>
      <c r="K6347" s="27"/>
      <c r="L6347" s="27"/>
      <c r="M6347" s="27"/>
      <c r="N6347" s="27">
        <f>+N6346</f>
        <v>230000</v>
      </c>
      <c r="O6347" s="27">
        <f>+O6345</f>
        <v>230000</v>
      </c>
      <c r="P6347" s="27"/>
      <c r="Q6347" s="27"/>
      <c r="R6347" s="27"/>
      <c r="S6347" s="27"/>
      <c r="T6347" s="27"/>
    </row>
    <row r="6348" spans="1:20" x14ac:dyDescent="0.25">
      <c r="A6348" s="2" t="s">
        <v>4493</v>
      </c>
      <c r="B6348" s="33">
        <v>9165683</v>
      </c>
      <c r="C6348" s="35" t="s">
        <v>149</v>
      </c>
      <c r="D6348" s="33" t="s">
        <v>150</v>
      </c>
      <c r="E6348" s="35" t="s">
        <v>151</v>
      </c>
      <c r="F6348" s="10" t="s">
        <v>44</v>
      </c>
      <c r="G6348" s="18" t="s">
        <v>10</v>
      </c>
      <c r="H6348" s="26"/>
      <c r="I6348" s="26"/>
      <c r="J6348" s="26"/>
      <c r="K6348" s="26"/>
      <c r="L6348" s="26"/>
      <c r="M6348" s="26"/>
      <c r="N6348" s="26">
        <v>20000</v>
      </c>
      <c r="O6348" s="26"/>
      <c r="P6348" s="26"/>
      <c r="Q6348" s="26"/>
      <c r="R6348" s="26"/>
      <c r="S6348" s="26"/>
      <c r="T6348" s="26"/>
    </row>
    <row r="6349" spans="1:20" x14ac:dyDescent="0.25">
      <c r="A6349" s="2" t="s">
        <v>4493</v>
      </c>
      <c r="B6349" s="34"/>
      <c r="C6349" s="36"/>
      <c r="D6349" s="34"/>
      <c r="E6349" s="36"/>
      <c r="F6349" s="10" t="s">
        <v>101</v>
      </c>
      <c r="G6349" s="18" t="s">
        <v>10</v>
      </c>
      <c r="H6349" s="26"/>
      <c r="I6349" s="26"/>
      <c r="J6349" s="26"/>
      <c r="K6349" s="26"/>
      <c r="L6349" s="26"/>
      <c r="M6349" s="26"/>
      <c r="N6349" s="26"/>
      <c r="O6349" s="26">
        <v>20000</v>
      </c>
      <c r="P6349" s="26"/>
      <c r="Q6349" s="26"/>
      <c r="R6349" s="26"/>
      <c r="S6349" s="26"/>
      <c r="T6349" s="26"/>
    </row>
    <row r="6350" spans="1:20" x14ac:dyDescent="0.25">
      <c r="A6350" s="2" t="s">
        <v>4493</v>
      </c>
      <c r="B6350" s="10" t="s">
        <v>2446</v>
      </c>
      <c r="C6350" s="10"/>
      <c r="D6350" s="10"/>
      <c r="E6350" s="10"/>
      <c r="F6350" s="10"/>
      <c r="G6350" s="10"/>
      <c r="H6350" s="27"/>
      <c r="I6350" s="27"/>
      <c r="J6350" s="27"/>
      <c r="K6350" s="27"/>
      <c r="L6350" s="27"/>
      <c r="M6350" s="27"/>
      <c r="N6350" s="27">
        <f>+N6348</f>
        <v>20000</v>
      </c>
      <c r="O6350" s="27">
        <f>+O6349</f>
        <v>20000</v>
      </c>
      <c r="P6350" s="27"/>
      <c r="Q6350" s="27"/>
      <c r="R6350" s="27"/>
      <c r="S6350" s="27"/>
      <c r="T6350" s="27"/>
    </row>
    <row r="6351" spans="1:20" x14ac:dyDescent="0.25">
      <c r="A6351" s="2" t="s">
        <v>4493</v>
      </c>
      <c r="B6351" s="33">
        <v>9259828</v>
      </c>
      <c r="C6351" s="18" t="s">
        <v>88</v>
      </c>
      <c r="D6351" s="10" t="s">
        <v>2389</v>
      </c>
      <c r="E6351" s="18" t="s">
        <v>2390</v>
      </c>
      <c r="F6351" s="10" t="s">
        <v>187</v>
      </c>
      <c r="G6351" s="18" t="s">
        <v>10</v>
      </c>
      <c r="H6351" s="26"/>
      <c r="I6351" s="26"/>
      <c r="J6351" s="26"/>
      <c r="K6351" s="26"/>
      <c r="L6351" s="26"/>
      <c r="M6351" s="26"/>
      <c r="N6351" s="26">
        <v>91088</v>
      </c>
      <c r="O6351" s="26"/>
      <c r="P6351" s="26"/>
      <c r="Q6351" s="26"/>
      <c r="R6351" s="26"/>
      <c r="S6351" s="26"/>
      <c r="T6351" s="26"/>
    </row>
    <row r="6352" spans="1:20" x14ac:dyDescent="0.25">
      <c r="A6352" s="2" t="s">
        <v>4493</v>
      </c>
      <c r="B6352" s="34"/>
      <c r="C6352" s="18" t="s">
        <v>361</v>
      </c>
      <c r="D6352" s="10" t="s">
        <v>2212</v>
      </c>
      <c r="E6352" s="18" t="s">
        <v>2213</v>
      </c>
      <c r="F6352" s="10" t="s">
        <v>138</v>
      </c>
      <c r="G6352" s="18" t="s">
        <v>10</v>
      </c>
      <c r="H6352" s="26"/>
      <c r="I6352" s="26"/>
      <c r="J6352" s="26"/>
      <c r="K6352" s="26"/>
      <c r="L6352" s="26"/>
      <c r="M6352" s="26"/>
      <c r="N6352" s="26"/>
      <c r="O6352" s="26">
        <v>91088</v>
      </c>
      <c r="P6352" s="26"/>
      <c r="Q6352" s="26"/>
      <c r="R6352" s="26"/>
      <c r="S6352" s="26"/>
      <c r="T6352" s="26"/>
    </row>
    <row r="6353" spans="1:20" x14ac:dyDescent="0.25">
      <c r="A6353" s="2" t="s">
        <v>4493</v>
      </c>
      <c r="B6353" s="10" t="s">
        <v>2447</v>
      </c>
      <c r="C6353" s="10"/>
      <c r="D6353" s="10"/>
      <c r="E6353" s="10"/>
      <c r="F6353" s="10"/>
      <c r="G6353" s="10"/>
      <c r="H6353" s="27"/>
      <c r="I6353" s="27"/>
      <c r="J6353" s="27"/>
      <c r="K6353" s="27"/>
      <c r="L6353" s="27"/>
      <c r="M6353" s="27"/>
      <c r="N6353" s="27">
        <f>+N6351</f>
        <v>91088</v>
      </c>
      <c r="O6353" s="27">
        <f>+O6352</f>
        <v>91088</v>
      </c>
      <c r="P6353" s="27"/>
      <c r="Q6353" s="27"/>
      <c r="R6353" s="27"/>
      <c r="S6353" s="27"/>
      <c r="T6353" s="27"/>
    </row>
    <row r="6354" spans="1:20" x14ac:dyDescent="0.25">
      <c r="A6354" s="2" t="s">
        <v>4493</v>
      </c>
      <c r="B6354" s="33">
        <v>9179701</v>
      </c>
      <c r="C6354" s="35" t="s">
        <v>177</v>
      </c>
      <c r="D6354" s="33" t="s">
        <v>178</v>
      </c>
      <c r="E6354" s="35" t="s">
        <v>179</v>
      </c>
      <c r="F6354" s="10" t="s">
        <v>13</v>
      </c>
      <c r="G6354" s="18" t="s">
        <v>10</v>
      </c>
      <c r="H6354" s="26"/>
      <c r="I6354" s="26"/>
      <c r="J6354" s="26"/>
      <c r="K6354" s="26"/>
      <c r="L6354" s="26"/>
      <c r="M6354" s="26"/>
      <c r="N6354" s="26">
        <v>1500</v>
      </c>
      <c r="O6354" s="26"/>
      <c r="P6354" s="26"/>
      <c r="Q6354" s="26"/>
      <c r="R6354" s="26"/>
      <c r="S6354" s="26"/>
      <c r="T6354" s="26"/>
    </row>
    <row r="6355" spans="1:20" x14ac:dyDescent="0.25">
      <c r="A6355" s="2" t="s">
        <v>4493</v>
      </c>
      <c r="B6355" s="34"/>
      <c r="C6355" s="36"/>
      <c r="D6355" s="34"/>
      <c r="E6355" s="36"/>
      <c r="F6355" s="10" t="s">
        <v>181</v>
      </c>
      <c r="G6355" s="18" t="s">
        <v>10</v>
      </c>
      <c r="H6355" s="26"/>
      <c r="I6355" s="26"/>
      <c r="J6355" s="26"/>
      <c r="K6355" s="26"/>
      <c r="L6355" s="26"/>
      <c r="M6355" s="26"/>
      <c r="N6355" s="26"/>
      <c r="O6355" s="26">
        <v>1500</v>
      </c>
      <c r="P6355" s="26"/>
      <c r="Q6355" s="26"/>
      <c r="R6355" s="26"/>
      <c r="S6355" s="26"/>
      <c r="T6355" s="26"/>
    </row>
    <row r="6356" spans="1:20" x14ac:dyDescent="0.25">
      <c r="A6356" s="2" t="s">
        <v>4493</v>
      </c>
      <c r="B6356" s="10" t="s">
        <v>2448</v>
      </c>
      <c r="C6356" s="10"/>
      <c r="D6356" s="10"/>
      <c r="E6356" s="10"/>
      <c r="F6356" s="10"/>
      <c r="G6356" s="10"/>
      <c r="H6356" s="27"/>
      <c r="I6356" s="27"/>
      <c r="J6356" s="27"/>
      <c r="K6356" s="27"/>
      <c r="L6356" s="27"/>
      <c r="M6356" s="27"/>
      <c r="N6356" s="27">
        <f>+N6354</f>
        <v>1500</v>
      </c>
      <c r="O6356" s="27">
        <f>+O6355</f>
        <v>1500</v>
      </c>
      <c r="P6356" s="27"/>
      <c r="Q6356" s="27"/>
      <c r="R6356" s="27"/>
      <c r="S6356" s="27"/>
      <c r="T6356" s="27"/>
    </row>
    <row r="6357" spans="1:20" x14ac:dyDescent="0.25">
      <c r="A6357" s="2" t="s">
        <v>4493</v>
      </c>
      <c r="B6357" s="10">
        <v>9163439</v>
      </c>
      <c r="C6357" s="18" t="s">
        <v>109</v>
      </c>
      <c r="D6357" s="10" t="s">
        <v>114</v>
      </c>
      <c r="E6357" s="18" t="s">
        <v>115</v>
      </c>
      <c r="F6357" s="10" t="s">
        <v>77</v>
      </c>
      <c r="G6357" s="18" t="s">
        <v>116</v>
      </c>
      <c r="H6357" s="26"/>
      <c r="I6357" s="26"/>
      <c r="J6357" s="26"/>
      <c r="K6357" s="26"/>
      <c r="L6357" s="26"/>
      <c r="M6357" s="26">
        <v>12840499</v>
      </c>
      <c r="N6357" s="26"/>
      <c r="O6357" s="26"/>
      <c r="P6357" s="26"/>
      <c r="Q6357" s="26"/>
      <c r="R6357" s="26"/>
      <c r="S6357" s="26"/>
      <c r="T6357" s="26"/>
    </row>
    <row r="6358" spans="1:20" x14ac:dyDescent="0.25">
      <c r="A6358" s="2" t="s">
        <v>4493</v>
      </c>
      <c r="B6358" s="10" t="s">
        <v>2449</v>
      </c>
      <c r="C6358" s="10"/>
      <c r="D6358" s="10"/>
      <c r="E6358" s="10"/>
      <c r="F6358" s="10"/>
      <c r="G6358" s="10"/>
      <c r="H6358" s="27"/>
      <c r="I6358" s="27"/>
      <c r="J6358" s="27"/>
      <c r="K6358" s="27"/>
      <c r="L6358" s="27"/>
      <c r="M6358" s="27">
        <v>12840499</v>
      </c>
      <c r="N6358" s="27"/>
      <c r="O6358" s="27"/>
      <c r="P6358" s="27"/>
      <c r="Q6358" s="27"/>
      <c r="R6358" s="27"/>
      <c r="S6358" s="27"/>
      <c r="T6358" s="27"/>
    </row>
    <row r="6359" spans="1:20" x14ac:dyDescent="0.25">
      <c r="A6359" s="2" t="s">
        <v>4493</v>
      </c>
      <c r="B6359" s="33">
        <v>9259493</v>
      </c>
      <c r="C6359" s="18" t="s">
        <v>88</v>
      </c>
      <c r="D6359" s="10" t="s">
        <v>1970</v>
      </c>
      <c r="E6359" s="18" t="s">
        <v>1971</v>
      </c>
      <c r="F6359" s="10" t="s">
        <v>44</v>
      </c>
      <c r="G6359" s="18" t="s">
        <v>10</v>
      </c>
      <c r="H6359" s="26"/>
      <c r="I6359" s="26"/>
      <c r="J6359" s="26"/>
      <c r="K6359" s="26"/>
      <c r="L6359" s="26"/>
      <c r="M6359" s="26"/>
      <c r="N6359" s="26">
        <v>140024</v>
      </c>
      <c r="O6359" s="26"/>
      <c r="P6359" s="26"/>
      <c r="Q6359" s="26"/>
      <c r="R6359" s="26"/>
      <c r="S6359" s="26"/>
      <c r="T6359" s="26"/>
    </row>
    <row r="6360" spans="1:20" x14ac:dyDescent="0.25">
      <c r="A6360" s="2" t="s">
        <v>4493</v>
      </c>
      <c r="B6360" s="34"/>
      <c r="C6360" s="18" t="s">
        <v>361</v>
      </c>
      <c r="D6360" s="10" t="s">
        <v>2212</v>
      </c>
      <c r="E6360" s="18" t="s">
        <v>2213</v>
      </c>
      <c r="F6360" s="10" t="s">
        <v>138</v>
      </c>
      <c r="G6360" s="18" t="s">
        <v>10</v>
      </c>
      <c r="H6360" s="26"/>
      <c r="I6360" s="26"/>
      <c r="J6360" s="26"/>
      <c r="K6360" s="26"/>
      <c r="L6360" s="26"/>
      <c r="M6360" s="26"/>
      <c r="N6360" s="26"/>
      <c r="O6360" s="26">
        <v>140024</v>
      </c>
      <c r="P6360" s="26"/>
      <c r="Q6360" s="26"/>
      <c r="R6360" s="26"/>
      <c r="S6360" s="26"/>
      <c r="T6360" s="26"/>
    </row>
    <row r="6361" spans="1:20" x14ac:dyDescent="0.25">
      <c r="A6361" s="2" t="s">
        <v>4493</v>
      </c>
      <c r="B6361" s="10" t="s">
        <v>2450</v>
      </c>
      <c r="C6361" s="10"/>
      <c r="D6361" s="10"/>
      <c r="E6361" s="10"/>
      <c r="F6361" s="10"/>
      <c r="G6361" s="10"/>
      <c r="H6361" s="27"/>
      <c r="I6361" s="27"/>
      <c r="J6361" s="27"/>
      <c r="K6361" s="27"/>
      <c r="L6361" s="27"/>
      <c r="M6361" s="27"/>
      <c r="N6361" s="27">
        <f>+N6359</f>
        <v>140024</v>
      </c>
      <c r="O6361" s="27">
        <f>+O6360</f>
        <v>140024</v>
      </c>
      <c r="P6361" s="27"/>
      <c r="Q6361" s="27"/>
      <c r="R6361" s="27"/>
      <c r="S6361" s="27"/>
      <c r="T6361" s="27"/>
    </row>
    <row r="6362" spans="1:20" x14ac:dyDescent="0.25">
      <c r="A6362" s="2" t="s">
        <v>4493</v>
      </c>
      <c r="B6362" s="33">
        <v>9264069</v>
      </c>
      <c r="C6362" s="18" t="s">
        <v>6</v>
      </c>
      <c r="D6362" s="10" t="s">
        <v>1384</v>
      </c>
      <c r="E6362" s="18" t="s">
        <v>1385</v>
      </c>
      <c r="F6362" s="10" t="s">
        <v>22</v>
      </c>
      <c r="G6362" s="18" t="s">
        <v>10</v>
      </c>
      <c r="H6362" s="26"/>
      <c r="I6362" s="26"/>
      <c r="J6362" s="26"/>
      <c r="K6362" s="26"/>
      <c r="L6362" s="26"/>
      <c r="M6362" s="26"/>
      <c r="N6362" s="26"/>
      <c r="O6362" s="26">
        <v>3060310</v>
      </c>
      <c r="P6362" s="26"/>
      <c r="Q6362" s="26"/>
      <c r="R6362" s="26"/>
      <c r="S6362" s="26"/>
      <c r="T6362" s="26"/>
    </row>
    <row r="6363" spans="1:20" x14ac:dyDescent="0.25">
      <c r="A6363" s="2" t="s">
        <v>4493</v>
      </c>
      <c r="B6363" s="37"/>
      <c r="C6363" s="35" t="s">
        <v>93</v>
      </c>
      <c r="D6363" s="33" t="s">
        <v>1253</v>
      </c>
      <c r="E6363" s="35" t="s">
        <v>1254</v>
      </c>
      <c r="F6363" s="10" t="s">
        <v>44</v>
      </c>
      <c r="G6363" s="18" t="s">
        <v>10</v>
      </c>
      <c r="H6363" s="26"/>
      <c r="I6363" s="26"/>
      <c r="J6363" s="26"/>
      <c r="K6363" s="26"/>
      <c r="L6363" s="26"/>
      <c r="M6363" s="26"/>
      <c r="N6363" s="26">
        <v>1000000</v>
      </c>
      <c r="O6363" s="26"/>
      <c r="P6363" s="26"/>
      <c r="Q6363" s="26"/>
      <c r="R6363" s="26"/>
      <c r="S6363" s="26"/>
      <c r="T6363" s="26"/>
    </row>
    <row r="6364" spans="1:20" x14ac:dyDescent="0.25">
      <c r="A6364" s="2" t="s">
        <v>4493</v>
      </c>
      <c r="B6364" s="37"/>
      <c r="C6364" s="36"/>
      <c r="D6364" s="34"/>
      <c r="E6364" s="36"/>
      <c r="F6364" s="10" t="s">
        <v>47</v>
      </c>
      <c r="G6364" s="18" t="s">
        <v>10</v>
      </c>
      <c r="H6364" s="26"/>
      <c r="I6364" s="26"/>
      <c r="J6364" s="26"/>
      <c r="K6364" s="26"/>
      <c r="L6364" s="26"/>
      <c r="M6364" s="26"/>
      <c r="N6364" s="26">
        <v>172290</v>
      </c>
      <c r="O6364" s="26"/>
      <c r="P6364" s="26"/>
      <c r="Q6364" s="26"/>
      <c r="R6364" s="26"/>
      <c r="S6364" s="26"/>
      <c r="T6364" s="26"/>
    </row>
    <row r="6365" spans="1:20" x14ac:dyDescent="0.25">
      <c r="A6365" s="2" t="s">
        <v>4493</v>
      </c>
      <c r="B6365" s="34"/>
      <c r="C6365" s="18" t="s">
        <v>378</v>
      </c>
      <c r="D6365" s="10" t="s">
        <v>2304</v>
      </c>
      <c r="E6365" s="18" t="s">
        <v>2305</v>
      </c>
      <c r="F6365" s="10" t="s">
        <v>1836</v>
      </c>
      <c r="G6365" s="18" t="s">
        <v>10</v>
      </c>
      <c r="H6365" s="26"/>
      <c r="I6365" s="26"/>
      <c r="J6365" s="26"/>
      <c r="K6365" s="26"/>
      <c r="L6365" s="26"/>
      <c r="M6365" s="26"/>
      <c r="N6365" s="26">
        <v>1888020</v>
      </c>
      <c r="O6365" s="26"/>
      <c r="P6365" s="26"/>
      <c r="Q6365" s="26"/>
      <c r="R6365" s="26"/>
      <c r="S6365" s="26"/>
      <c r="T6365" s="26"/>
    </row>
    <row r="6366" spans="1:20" x14ac:dyDescent="0.25">
      <c r="A6366" s="2" t="s">
        <v>4493</v>
      </c>
      <c r="B6366" s="10" t="s">
        <v>2451</v>
      </c>
      <c r="C6366" s="10"/>
      <c r="D6366" s="10"/>
      <c r="E6366" s="10"/>
      <c r="F6366" s="10"/>
      <c r="G6366" s="10"/>
      <c r="H6366" s="27"/>
      <c r="I6366" s="27"/>
      <c r="J6366" s="27"/>
      <c r="K6366" s="27"/>
      <c r="L6366" s="27"/>
      <c r="M6366" s="27"/>
      <c r="N6366" s="27">
        <f>+N6363+N6364+N6365</f>
        <v>3060310</v>
      </c>
      <c r="O6366" s="27">
        <f>+O6362</f>
        <v>3060310</v>
      </c>
      <c r="P6366" s="27"/>
      <c r="Q6366" s="27"/>
      <c r="R6366" s="27"/>
      <c r="S6366" s="27"/>
      <c r="T6366" s="27"/>
    </row>
    <row r="6367" spans="1:20" x14ac:dyDescent="0.25">
      <c r="A6367" s="2" t="s">
        <v>4493</v>
      </c>
      <c r="B6367" s="33">
        <v>9262522</v>
      </c>
      <c r="C6367" s="35" t="s">
        <v>93</v>
      </c>
      <c r="D6367" s="33" t="s">
        <v>980</v>
      </c>
      <c r="E6367" s="35" t="s">
        <v>981</v>
      </c>
      <c r="F6367" s="10" t="s">
        <v>37</v>
      </c>
      <c r="G6367" s="18" t="s">
        <v>10</v>
      </c>
      <c r="H6367" s="26"/>
      <c r="I6367" s="26"/>
      <c r="J6367" s="26"/>
      <c r="K6367" s="26"/>
      <c r="L6367" s="26"/>
      <c r="M6367" s="26"/>
      <c r="N6367" s="26">
        <v>163734</v>
      </c>
      <c r="O6367" s="26"/>
      <c r="P6367" s="26"/>
      <c r="Q6367" s="26"/>
      <c r="R6367" s="26"/>
      <c r="S6367" s="26"/>
      <c r="T6367" s="26"/>
    </row>
    <row r="6368" spans="1:20" x14ac:dyDescent="0.25">
      <c r="A6368" s="2" t="s">
        <v>4493</v>
      </c>
      <c r="B6368" s="37"/>
      <c r="C6368" s="38"/>
      <c r="D6368" s="37"/>
      <c r="E6368" s="38"/>
      <c r="F6368" s="10" t="s">
        <v>14</v>
      </c>
      <c r="G6368" s="18" t="s">
        <v>10</v>
      </c>
      <c r="H6368" s="26"/>
      <c r="I6368" s="26"/>
      <c r="J6368" s="26"/>
      <c r="K6368" s="26"/>
      <c r="L6368" s="26"/>
      <c r="M6368" s="26"/>
      <c r="N6368" s="26"/>
      <c r="O6368" s="26">
        <v>226689</v>
      </c>
      <c r="P6368" s="26"/>
      <c r="Q6368" s="26"/>
      <c r="R6368" s="26"/>
      <c r="S6368" s="26"/>
      <c r="T6368" s="26"/>
    </row>
    <row r="6369" spans="1:20" x14ac:dyDescent="0.25">
      <c r="A6369" s="2" t="s">
        <v>4493</v>
      </c>
      <c r="B6369" s="37"/>
      <c r="C6369" s="38"/>
      <c r="D6369" s="37"/>
      <c r="E6369" s="38"/>
      <c r="F6369" s="10" t="s">
        <v>18</v>
      </c>
      <c r="G6369" s="18" t="s">
        <v>10</v>
      </c>
      <c r="H6369" s="26"/>
      <c r="I6369" s="26"/>
      <c r="J6369" s="26"/>
      <c r="K6369" s="26"/>
      <c r="L6369" s="26"/>
      <c r="M6369" s="26"/>
      <c r="N6369" s="26">
        <v>647355</v>
      </c>
      <c r="O6369" s="26"/>
      <c r="P6369" s="26"/>
      <c r="Q6369" s="26"/>
      <c r="R6369" s="26"/>
      <c r="S6369" s="26"/>
      <c r="T6369" s="26"/>
    </row>
    <row r="6370" spans="1:20" x14ac:dyDescent="0.25">
      <c r="A6370" s="2" t="s">
        <v>4493</v>
      </c>
      <c r="B6370" s="37"/>
      <c r="C6370" s="38"/>
      <c r="D6370" s="34"/>
      <c r="E6370" s="36"/>
      <c r="F6370" s="10" t="s">
        <v>39</v>
      </c>
      <c r="G6370" s="18" t="s">
        <v>10</v>
      </c>
      <c r="H6370" s="26"/>
      <c r="I6370" s="26"/>
      <c r="J6370" s="26"/>
      <c r="K6370" s="26"/>
      <c r="L6370" s="26"/>
      <c r="M6370" s="26"/>
      <c r="N6370" s="26">
        <v>75600</v>
      </c>
      <c r="O6370" s="26"/>
      <c r="P6370" s="26"/>
      <c r="Q6370" s="26"/>
      <c r="R6370" s="26"/>
      <c r="S6370" s="26"/>
      <c r="T6370" s="26"/>
    </row>
    <row r="6371" spans="1:20" x14ac:dyDescent="0.25">
      <c r="A6371" s="2" t="s">
        <v>4493</v>
      </c>
      <c r="B6371" s="34"/>
      <c r="C6371" s="36"/>
      <c r="D6371" s="10" t="s">
        <v>2432</v>
      </c>
      <c r="E6371" s="18" t="s">
        <v>2433</v>
      </c>
      <c r="F6371" s="10" t="s">
        <v>335</v>
      </c>
      <c r="G6371" s="18" t="s">
        <v>10</v>
      </c>
      <c r="H6371" s="26"/>
      <c r="I6371" s="26"/>
      <c r="J6371" s="26"/>
      <c r="K6371" s="26"/>
      <c r="L6371" s="26"/>
      <c r="M6371" s="26"/>
      <c r="N6371" s="26"/>
      <c r="O6371" s="26">
        <v>660000</v>
      </c>
      <c r="P6371" s="26"/>
      <c r="Q6371" s="26"/>
      <c r="R6371" s="26"/>
      <c r="S6371" s="26"/>
      <c r="T6371" s="26"/>
    </row>
    <row r="6372" spans="1:20" x14ac:dyDescent="0.25">
      <c r="A6372" s="2" t="s">
        <v>4493</v>
      </c>
      <c r="B6372" s="10" t="s">
        <v>2452</v>
      </c>
      <c r="C6372" s="10"/>
      <c r="D6372" s="10"/>
      <c r="E6372" s="10"/>
      <c r="F6372" s="10"/>
      <c r="G6372" s="10"/>
      <c r="H6372" s="27"/>
      <c r="I6372" s="27"/>
      <c r="J6372" s="27"/>
      <c r="K6372" s="27"/>
      <c r="L6372" s="27"/>
      <c r="M6372" s="27"/>
      <c r="N6372" s="27">
        <f>+N6367+N6369+N6370</f>
        <v>886689</v>
      </c>
      <c r="O6372" s="27">
        <f>+O6371+O6368</f>
        <v>886689</v>
      </c>
      <c r="P6372" s="27"/>
      <c r="Q6372" s="27"/>
      <c r="R6372" s="27"/>
      <c r="S6372" s="27"/>
      <c r="T6372" s="27"/>
    </row>
    <row r="6373" spans="1:20" x14ac:dyDescent="0.25">
      <c r="A6373" s="2" t="s">
        <v>4493</v>
      </c>
      <c r="B6373" s="33">
        <v>9266548</v>
      </c>
      <c r="C6373" s="35" t="s">
        <v>25</v>
      </c>
      <c r="D6373" s="33" t="s">
        <v>26</v>
      </c>
      <c r="E6373" s="35" t="s">
        <v>27</v>
      </c>
      <c r="F6373" s="10" t="s">
        <v>20</v>
      </c>
      <c r="G6373" s="18" t="s">
        <v>10</v>
      </c>
      <c r="H6373" s="26"/>
      <c r="I6373" s="26"/>
      <c r="J6373" s="26"/>
      <c r="K6373" s="26"/>
      <c r="L6373" s="26"/>
      <c r="M6373" s="26"/>
      <c r="N6373" s="26">
        <v>211057</v>
      </c>
      <c r="O6373" s="26"/>
      <c r="P6373" s="26"/>
      <c r="Q6373" s="26"/>
      <c r="R6373" s="26"/>
      <c r="S6373" s="26"/>
      <c r="T6373" s="26"/>
    </row>
    <row r="6374" spans="1:20" x14ac:dyDescent="0.25">
      <c r="A6374" s="2" t="s">
        <v>4493</v>
      </c>
      <c r="B6374" s="37"/>
      <c r="C6374" s="38"/>
      <c r="D6374" s="37"/>
      <c r="E6374" s="38"/>
      <c r="F6374" s="10" t="s">
        <v>405</v>
      </c>
      <c r="G6374" s="18" t="s">
        <v>10</v>
      </c>
      <c r="H6374" s="26"/>
      <c r="I6374" s="26"/>
      <c r="J6374" s="26"/>
      <c r="K6374" s="26"/>
      <c r="L6374" s="26"/>
      <c r="M6374" s="26"/>
      <c r="N6374" s="26">
        <v>3995300</v>
      </c>
      <c r="O6374" s="26"/>
      <c r="P6374" s="26"/>
      <c r="Q6374" s="26"/>
      <c r="R6374" s="26"/>
      <c r="S6374" s="26"/>
      <c r="T6374" s="26"/>
    </row>
    <row r="6375" spans="1:20" x14ac:dyDescent="0.25">
      <c r="A6375" s="2" t="s">
        <v>4493</v>
      </c>
      <c r="B6375" s="37"/>
      <c r="C6375" s="36"/>
      <c r="D6375" s="34"/>
      <c r="E6375" s="36"/>
      <c r="F6375" s="10" t="s">
        <v>24</v>
      </c>
      <c r="G6375" s="18" t="s">
        <v>10</v>
      </c>
      <c r="H6375" s="26"/>
      <c r="I6375" s="26"/>
      <c r="J6375" s="26"/>
      <c r="K6375" s="26"/>
      <c r="L6375" s="26"/>
      <c r="M6375" s="26"/>
      <c r="N6375" s="26">
        <v>1095171</v>
      </c>
      <c r="O6375" s="26"/>
      <c r="P6375" s="26"/>
      <c r="Q6375" s="26"/>
      <c r="R6375" s="26"/>
      <c r="S6375" s="26"/>
      <c r="T6375" s="26"/>
    </row>
    <row r="6376" spans="1:20" x14ac:dyDescent="0.25">
      <c r="A6376" s="2" t="s">
        <v>4493</v>
      </c>
      <c r="B6376" s="34"/>
      <c r="C6376" s="18" t="s">
        <v>288</v>
      </c>
      <c r="D6376" s="10" t="s">
        <v>598</v>
      </c>
      <c r="E6376" s="18" t="s">
        <v>599</v>
      </c>
      <c r="F6376" s="10" t="s">
        <v>39</v>
      </c>
      <c r="G6376" s="18" t="s">
        <v>10</v>
      </c>
      <c r="H6376" s="26"/>
      <c r="I6376" s="26"/>
      <c r="J6376" s="26"/>
      <c r="K6376" s="26"/>
      <c r="L6376" s="26"/>
      <c r="M6376" s="26"/>
      <c r="N6376" s="26"/>
      <c r="O6376" s="26">
        <v>5301528</v>
      </c>
      <c r="P6376" s="26"/>
      <c r="Q6376" s="26"/>
      <c r="R6376" s="26"/>
      <c r="S6376" s="26"/>
      <c r="T6376" s="26"/>
    </row>
    <row r="6377" spans="1:20" x14ac:dyDescent="0.25">
      <c r="A6377" s="2" t="s">
        <v>4493</v>
      </c>
      <c r="B6377" s="10" t="s">
        <v>2453</v>
      </c>
      <c r="C6377" s="10"/>
      <c r="D6377" s="10"/>
      <c r="E6377" s="10"/>
      <c r="F6377" s="10"/>
      <c r="G6377" s="10"/>
      <c r="H6377" s="27"/>
      <c r="I6377" s="27"/>
      <c r="J6377" s="27"/>
      <c r="K6377" s="27"/>
      <c r="L6377" s="27"/>
      <c r="M6377" s="27"/>
      <c r="N6377" s="27">
        <f>+N6373+N6374+N6375</f>
        <v>5301528</v>
      </c>
      <c r="O6377" s="27">
        <f>+O6376</f>
        <v>5301528</v>
      </c>
      <c r="P6377" s="27"/>
      <c r="Q6377" s="27"/>
      <c r="R6377" s="27"/>
      <c r="S6377" s="27"/>
      <c r="T6377" s="27"/>
    </row>
    <row r="6378" spans="1:20" x14ac:dyDescent="0.25">
      <c r="A6378" s="2" t="s">
        <v>4493</v>
      </c>
      <c r="B6378" s="33">
        <v>9266577</v>
      </c>
      <c r="C6378" s="35" t="s">
        <v>84</v>
      </c>
      <c r="D6378" s="33" t="s">
        <v>85</v>
      </c>
      <c r="E6378" s="35" t="s">
        <v>86</v>
      </c>
      <c r="F6378" s="10" t="s">
        <v>77</v>
      </c>
      <c r="G6378" s="18" t="s">
        <v>10</v>
      </c>
      <c r="H6378" s="26"/>
      <c r="I6378" s="26"/>
      <c r="J6378" s="26"/>
      <c r="K6378" s="26"/>
      <c r="L6378" s="26"/>
      <c r="M6378" s="26"/>
      <c r="N6378" s="26">
        <v>4450098</v>
      </c>
      <c r="O6378" s="26"/>
      <c r="P6378" s="26"/>
      <c r="Q6378" s="26"/>
      <c r="R6378" s="26"/>
      <c r="S6378" s="26"/>
      <c r="T6378" s="26"/>
    </row>
    <row r="6379" spans="1:20" x14ac:dyDescent="0.25">
      <c r="A6379" s="2" t="s">
        <v>4493</v>
      </c>
      <c r="B6379" s="37"/>
      <c r="C6379" s="36"/>
      <c r="D6379" s="34"/>
      <c r="E6379" s="36"/>
      <c r="F6379" s="10" t="s">
        <v>22</v>
      </c>
      <c r="G6379" s="18" t="s">
        <v>10</v>
      </c>
      <c r="H6379" s="26"/>
      <c r="I6379" s="26"/>
      <c r="J6379" s="26"/>
      <c r="K6379" s="26"/>
      <c r="L6379" s="26"/>
      <c r="M6379" s="26"/>
      <c r="N6379" s="26">
        <v>2010257</v>
      </c>
      <c r="O6379" s="26"/>
      <c r="P6379" s="26"/>
      <c r="Q6379" s="26"/>
      <c r="R6379" s="26"/>
      <c r="S6379" s="26"/>
      <c r="T6379" s="26"/>
    </row>
    <row r="6380" spans="1:20" x14ac:dyDescent="0.25">
      <c r="A6380" s="2" t="s">
        <v>4493</v>
      </c>
      <c r="B6380" s="37"/>
      <c r="C6380" s="18" t="s">
        <v>288</v>
      </c>
      <c r="D6380" s="10" t="s">
        <v>598</v>
      </c>
      <c r="E6380" s="18" t="s">
        <v>599</v>
      </c>
      <c r="F6380" s="10" t="s">
        <v>39</v>
      </c>
      <c r="G6380" s="18" t="s">
        <v>10</v>
      </c>
      <c r="H6380" s="26"/>
      <c r="I6380" s="26"/>
      <c r="J6380" s="26"/>
      <c r="K6380" s="26"/>
      <c r="L6380" s="26"/>
      <c r="M6380" s="26"/>
      <c r="N6380" s="26"/>
      <c r="O6380" s="26">
        <v>12391307</v>
      </c>
      <c r="P6380" s="26"/>
      <c r="Q6380" s="26"/>
      <c r="R6380" s="26"/>
      <c r="S6380" s="26"/>
      <c r="T6380" s="26"/>
    </row>
    <row r="6381" spans="1:20" x14ac:dyDescent="0.25">
      <c r="A6381" s="2" t="s">
        <v>4493</v>
      </c>
      <c r="B6381" s="34"/>
      <c r="C6381" s="18" t="s">
        <v>1079</v>
      </c>
      <c r="D6381" s="10" t="s">
        <v>1858</v>
      </c>
      <c r="E6381" s="18" t="s">
        <v>1859</v>
      </c>
      <c r="F6381" s="10" t="s">
        <v>77</v>
      </c>
      <c r="G6381" s="18" t="s">
        <v>10</v>
      </c>
      <c r="H6381" s="26"/>
      <c r="I6381" s="26"/>
      <c r="J6381" s="26"/>
      <c r="K6381" s="26"/>
      <c r="L6381" s="26"/>
      <c r="M6381" s="26"/>
      <c r="N6381" s="26">
        <v>5930952</v>
      </c>
      <c r="O6381" s="26"/>
      <c r="P6381" s="26"/>
      <c r="Q6381" s="26"/>
      <c r="R6381" s="26"/>
      <c r="S6381" s="26"/>
      <c r="T6381" s="26"/>
    </row>
    <row r="6382" spans="1:20" x14ac:dyDescent="0.25">
      <c r="A6382" s="2" t="s">
        <v>4493</v>
      </c>
      <c r="B6382" s="10" t="s">
        <v>2454</v>
      </c>
      <c r="C6382" s="10"/>
      <c r="D6382" s="10"/>
      <c r="E6382" s="10"/>
      <c r="F6382" s="10"/>
      <c r="G6382" s="10"/>
      <c r="H6382" s="27"/>
      <c r="I6382" s="27"/>
      <c r="J6382" s="27"/>
      <c r="K6382" s="27"/>
      <c r="L6382" s="27"/>
      <c r="M6382" s="27"/>
      <c r="N6382" s="27">
        <f>+N6378+N6379+N6381</f>
        <v>12391307</v>
      </c>
      <c r="O6382" s="27">
        <f>+O6380</f>
        <v>12391307</v>
      </c>
      <c r="P6382" s="27"/>
      <c r="Q6382" s="27"/>
      <c r="R6382" s="27"/>
      <c r="S6382" s="27"/>
      <c r="T6382" s="27"/>
    </row>
    <row r="6383" spans="1:20" x14ac:dyDescent="0.25">
      <c r="A6383" s="2" t="s">
        <v>4493</v>
      </c>
      <c r="B6383" s="33">
        <v>9266546</v>
      </c>
      <c r="C6383" s="18" t="s">
        <v>378</v>
      </c>
      <c r="D6383" s="10" t="s">
        <v>379</v>
      </c>
      <c r="E6383" s="18" t="s">
        <v>380</v>
      </c>
      <c r="F6383" s="10" t="s">
        <v>156</v>
      </c>
      <c r="G6383" s="18" t="s">
        <v>10</v>
      </c>
      <c r="H6383" s="26"/>
      <c r="I6383" s="26"/>
      <c r="J6383" s="26"/>
      <c r="K6383" s="26"/>
      <c r="L6383" s="26"/>
      <c r="M6383" s="26"/>
      <c r="N6383" s="26">
        <v>7473750</v>
      </c>
      <c r="O6383" s="26"/>
      <c r="P6383" s="26"/>
      <c r="Q6383" s="26"/>
      <c r="R6383" s="26"/>
      <c r="S6383" s="26"/>
      <c r="T6383" s="26"/>
    </row>
    <row r="6384" spans="1:20" x14ac:dyDescent="0.25">
      <c r="A6384" s="2" t="s">
        <v>4493</v>
      </c>
      <c r="B6384" s="34"/>
      <c r="C6384" s="18" t="s">
        <v>288</v>
      </c>
      <c r="D6384" s="10" t="s">
        <v>598</v>
      </c>
      <c r="E6384" s="18" t="s">
        <v>599</v>
      </c>
      <c r="F6384" s="10" t="s">
        <v>39</v>
      </c>
      <c r="G6384" s="18" t="s">
        <v>10</v>
      </c>
      <c r="H6384" s="26"/>
      <c r="I6384" s="26"/>
      <c r="J6384" s="26"/>
      <c r="K6384" s="26"/>
      <c r="L6384" s="26"/>
      <c r="M6384" s="26"/>
      <c r="N6384" s="26"/>
      <c r="O6384" s="26">
        <v>7473750</v>
      </c>
      <c r="P6384" s="26"/>
      <c r="Q6384" s="26"/>
      <c r="R6384" s="26"/>
      <c r="S6384" s="26"/>
      <c r="T6384" s="26"/>
    </row>
    <row r="6385" spans="1:20" x14ac:dyDescent="0.25">
      <c r="A6385" s="2" t="s">
        <v>4493</v>
      </c>
      <c r="B6385" s="10" t="s">
        <v>2455</v>
      </c>
      <c r="C6385" s="10"/>
      <c r="D6385" s="10"/>
      <c r="E6385" s="10"/>
      <c r="F6385" s="10"/>
      <c r="G6385" s="10"/>
      <c r="H6385" s="27"/>
      <c r="I6385" s="27"/>
      <c r="J6385" s="27"/>
      <c r="K6385" s="27"/>
      <c r="L6385" s="27"/>
      <c r="M6385" s="27"/>
      <c r="N6385" s="27">
        <f>+N6383</f>
        <v>7473750</v>
      </c>
      <c r="O6385" s="27">
        <f>+O6384</f>
        <v>7473750</v>
      </c>
      <c r="P6385" s="27"/>
      <c r="Q6385" s="27"/>
      <c r="R6385" s="27"/>
      <c r="S6385" s="27"/>
      <c r="T6385" s="27"/>
    </row>
    <row r="6386" spans="1:20" x14ac:dyDescent="0.25">
      <c r="A6386" s="2" t="s">
        <v>4493</v>
      </c>
      <c r="B6386" s="33">
        <v>9266597</v>
      </c>
      <c r="C6386" s="35" t="s">
        <v>56</v>
      </c>
      <c r="D6386" s="33" t="s">
        <v>949</v>
      </c>
      <c r="E6386" s="35" t="s">
        <v>950</v>
      </c>
      <c r="F6386" s="10" t="s">
        <v>16</v>
      </c>
      <c r="G6386" s="18" t="s">
        <v>10</v>
      </c>
      <c r="H6386" s="26"/>
      <c r="I6386" s="26"/>
      <c r="J6386" s="26"/>
      <c r="K6386" s="26"/>
      <c r="L6386" s="26"/>
      <c r="M6386" s="26"/>
      <c r="N6386" s="26">
        <v>250000</v>
      </c>
      <c r="O6386" s="26"/>
      <c r="P6386" s="26"/>
      <c r="Q6386" s="26"/>
      <c r="R6386" s="26"/>
      <c r="S6386" s="26"/>
      <c r="T6386" s="26"/>
    </row>
    <row r="6387" spans="1:20" x14ac:dyDescent="0.25">
      <c r="A6387" s="2" t="s">
        <v>4493</v>
      </c>
      <c r="B6387" s="37"/>
      <c r="C6387" s="38"/>
      <c r="D6387" s="37"/>
      <c r="E6387" s="38"/>
      <c r="F6387" s="10" t="s">
        <v>17</v>
      </c>
      <c r="G6387" s="18" t="s">
        <v>10</v>
      </c>
      <c r="H6387" s="26"/>
      <c r="I6387" s="26"/>
      <c r="J6387" s="26"/>
      <c r="K6387" s="26"/>
      <c r="L6387" s="26"/>
      <c r="M6387" s="26"/>
      <c r="N6387" s="26">
        <v>200000</v>
      </c>
      <c r="O6387" s="26"/>
      <c r="P6387" s="26"/>
      <c r="Q6387" s="26"/>
      <c r="R6387" s="26"/>
      <c r="S6387" s="26"/>
      <c r="T6387" s="26"/>
    </row>
    <row r="6388" spans="1:20" x14ac:dyDescent="0.25">
      <c r="A6388" s="2" t="s">
        <v>4493</v>
      </c>
      <c r="B6388" s="37"/>
      <c r="C6388" s="38"/>
      <c r="D6388" s="37"/>
      <c r="E6388" s="38"/>
      <c r="F6388" s="10" t="s">
        <v>19</v>
      </c>
      <c r="G6388" s="18" t="s">
        <v>10</v>
      </c>
      <c r="H6388" s="26"/>
      <c r="I6388" s="26"/>
      <c r="J6388" s="26"/>
      <c r="K6388" s="26"/>
      <c r="L6388" s="26"/>
      <c r="M6388" s="26"/>
      <c r="N6388" s="26">
        <v>350000</v>
      </c>
      <c r="O6388" s="26"/>
      <c r="P6388" s="26"/>
      <c r="Q6388" s="26"/>
      <c r="R6388" s="26"/>
      <c r="S6388" s="26"/>
      <c r="T6388" s="26"/>
    </row>
    <row r="6389" spans="1:20" x14ac:dyDescent="0.25">
      <c r="A6389" s="2" t="s">
        <v>4493</v>
      </c>
      <c r="B6389" s="37"/>
      <c r="C6389" s="38"/>
      <c r="D6389" s="37"/>
      <c r="E6389" s="38"/>
      <c r="F6389" s="10" t="s">
        <v>20</v>
      </c>
      <c r="G6389" s="18" t="s">
        <v>10</v>
      </c>
      <c r="H6389" s="26"/>
      <c r="I6389" s="26"/>
      <c r="J6389" s="26"/>
      <c r="K6389" s="26"/>
      <c r="L6389" s="26"/>
      <c r="M6389" s="26"/>
      <c r="N6389" s="26">
        <v>200000</v>
      </c>
      <c r="O6389" s="26"/>
      <c r="P6389" s="26"/>
      <c r="Q6389" s="26"/>
      <c r="R6389" s="26"/>
      <c r="S6389" s="26"/>
      <c r="T6389" s="26"/>
    </row>
    <row r="6390" spans="1:20" x14ac:dyDescent="0.25">
      <c r="A6390" s="2" t="s">
        <v>4493</v>
      </c>
      <c r="B6390" s="37"/>
      <c r="C6390" s="38"/>
      <c r="D6390" s="37"/>
      <c r="E6390" s="38"/>
      <c r="F6390" s="10" t="s">
        <v>22</v>
      </c>
      <c r="G6390" s="18" t="s">
        <v>10</v>
      </c>
      <c r="H6390" s="26"/>
      <c r="I6390" s="26"/>
      <c r="J6390" s="26"/>
      <c r="K6390" s="26"/>
      <c r="L6390" s="26"/>
      <c r="M6390" s="26"/>
      <c r="N6390" s="26">
        <v>3247304</v>
      </c>
      <c r="O6390" s="26"/>
      <c r="P6390" s="26"/>
      <c r="Q6390" s="26"/>
      <c r="R6390" s="26"/>
      <c r="S6390" s="26"/>
      <c r="T6390" s="26"/>
    </row>
    <row r="6391" spans="1:20" x14ac:dyDescent="0.25">
      <c r="A6391" s="2" t="s">
        <v>4493</v>
      </c>
      <c r="B6391" s="37"/>
      <c r="C6391" s="38"/>
      <c r="D6391" s="37"/>
      <c r="E6391" s="38"/>
      <c r="F6391" s="10" t="s">
        <v>188</v>
      </c>
      <c r="G6391" s="18" t="s">
        <v>10</v>
      </c>
      <c r="H6391" s="26"/>
      <c r="I6391" s="26"/>
      <c r="J6391" s="26"/>
      <c r="K6391" s="26"/>
      <c r="L6391" s="26"/>
      <c r="M6391" s="26"/>
      <c r="N6391" s="26">
        <v>350000</v>
      </c>
      <c r="O6391" s="26"/>
      <c r="P6391" s="26"/>
      <c r="Q6391" s="26"/>
      <c r="R6391" s="26"/>
      <c r="S6391" s="26"/>
      <c r="T6391" s="26"/>
    </row>
    <row r="6392" spans="1:20" x14ac:dyDescent="0.25">
      <c r="A6392" s="2" t="s">
        <v>4493</v>
      </c>
      <c r="B6392" s="37"/>
      <c r="C6392" s="36"/>
      <c r="D6392" s="34"/>
      <c r="E6392" s="36"/>
      <c r="F6392" s="10" t="s">
        <v>515</v>
      </c>
      <c r="G6392" s="18" t="s">
        <v>10</v>
      </c>
      <c r="H6392" s="26"/>
      <c r="I6392" s="26"/>
      <c r="J6392" s="26"/>
      <c r="K6392" s="26"/>
      <c r="L6392" s="26"/>
      <c r="M6392" s="26"/>
      <c r="N6392" s="26">
        <v>2422272</v>
      </c>
      <c r="O6392" s="26"/>
      <c r="P6392" s="26"/>
      <c r="Q6392" s="26"/>
      <c r="R6392" s="26"/>
      <c r="S6392" s="26"/>
      <c r="T6392" s="26"/>
    </row>
    <row r="6393" spans="1:20" x14ac:dyDescent="0.25">
      <c r="A6393" s="2" t="s">
        <v>4493</v>
      </c>
      <c r="B6393" s="34"/>
      <c r="C6393" s="18" t="s">
        <v>288</v>
      </c>
      <c r="D6393" s="10" t="s">
        <v>598</v>
      </c>
      <c r="E6393" s="18" t="s">
        <v>599</v>
      </c>
      <c r="F6393" s="10" t="s">
        <v>39</v>
      </c>
      <c r="G6393" s="18" t="s">
        <v>10</v>
      </c>
      <c r="H6393" s="26"/>
      <c r="I6393" s="26"/>
      <c r="J6393" s="26"/>
      <c r="K6393" s="26"/>
      <c r="L6393" s="26"/>
      <c r="M6393" s="26"/>
      <c r="N6393" s="26"/>
      <c r="O6393" s="26">
        <v>7019576</v>
      </c>
      <c r="P6393" s="26"/>
      <c r="Q6393" s="26"/>
      <c r="R6393" s="26"/>
      <c r="S6393" s="26"/>
      <c r="T6393" s="26"/>
    </row>
    <row r="6394" spans="1:20" x14ac:dyDescent="0.25">
      <c r="A6394" s="2" t="s">
        <v>4493</v>
      </c>
      <c r="B6394" s="10" t="s">
        <v>2456</v>
      </c>
      <c r="C6394" s="10"/>
      <c r="D6394" s="10"/>
      <c r="E6394" s="10"/>
      <c r="F6394" s="10"/>
      <c r="G6394" s="10"/>
      <c r="H6394" s="27"/>
      <c r="I6394" s="27"/>
      <c r="J6394" s="27"/>
      <c r="K6394" s="27"/>
      <c r="L6394" s="27"/>
      <c r="M6394" s="27"/>
      <c r="N6394" s="27">
        <f>SUM(N6386:N6393)</f>
        <v>7019576</v>
      </c>
      <c r="O6394" s="27">
        <f>SUM(O6386:O6393)</f>
        <v>7019576</v>
      </c>
      <c r="P6394" s="27"/>
      <c r="Q6394" s="27"/>
      <c r="R6394" s="27"/>
      <c r="S6394" s="27"/>
      <c r="T6394" s="27"/>
    </row>
    <row r="6395" spans="1:20" x14ac:dyDescent="0.25">
      <c r="A6395" s="2" t="s">
        <v>4493</v>
      </c>
      <c r="B6395" s="33">
        <v>9266552</v>
      </c>
      <c r="C6395" s="35" t="s">
        <v>56</v>
      </c>
      <c r="D6395" s="33" t="s">
        <v>949</v>
      </c>
      <c r="E6395" s="35" t="s">
        <v>950</v>
      </c>
      <c r="F6395" s="10" t="s">
        <v>44</v>
      </c>
      <c r="G6395" s="18" t="s">
        <v>10</v>
      </c>
      <c r="H6395" s="26"/>
      <c r="I6395" s="26"/>
      <c r="J6395" s="26"/>
      <c r="K6395" s="26"/>
      <c r="L6395" s="26"/>
      <c r="M6395" s="26"/>
      <c r="N6395" s="26">
        <v>250000</v>
      </c>
      <c r="O6395" s="26"/>
      <c r="P6395" s="26"/>
      <c r="Q6395" s="26"/>
      <c r="R6395" s="26"/>
      <c r="S6395" s="26"/>
      <c r="T6395" s="26"/>
    </row>
    <row r="6396" spans="1:20" x14ac:dyDescent="0.25">
      <c r="A6396" s="2" t="s">
        <v>4493</v>
      </c>
      <c r="B6396" s="37"/>
      <c r="C6396" s="38"/>
      <c r="D6396" s="37"/>
      <c r="E6396" s="38"/>
      <c r="F6396" s="10" t="s">
        <v>9</v>
      </c>
      <c r="G6396" s="18" t="s">
        <v>10</v>
      </c>
      <c r="H6396" s="26"/>
      <c r="I6396" s="26"/>
      <c r="J6396" s="26"/>
      <c r="K6396" s="26"/>
      <c r="L6396" s="26"/>
      <c r="M6396" s="26"/>
      <c r="N6396" s="26">
        <v>300000</v>
      </c>
      <c r="O6396" s="26"/>
      <c r="P6396" s="26"/>
      <c r="Q6396" s="26"/>
      <c r="R6396" s="26"/>
      <c r="S6396" s="26"/>
      <c r="T6396" s="26"/>
    </row>
    <row r="6397" spans="1:20" x14ac:dyDescent="0.25">
      <c r="A6397" s="2" t="s">
        <v>4493</v>
      </c>
      <c r="B6397" s="37"/>
      <c r="C6397" s="38"/>
      <c r="D6397" s="37"/>
      <c r="E6397" s="38"/>
      <c r="F6397" s="10" t="s">
        <v>53</v>
      </c>
      <c r="G6397" s="18" t="s">
        <v>10</v>
      </c>
      <c r="H6397" s="26"/>
      <c r="I6397" s="26"/>
      <c r="J6397" s="26"/>
      <c r="K6397" s="26"/>
      <c r="L6397" s="26"/>
      <c r="M6397" s="26"/>
      <c r="N6397" s="26">
        <v>200000</v>
      </c>
      <c r="O6397" s="26"/>
      <c r="P6397" s="26"/>
      <c r="Q6397" s="26"/>
      <c r="R6397" s="26"/>
      <c r="S6397" s="26"/>
      <c r="T6397" s="26"/>
    </row>
    <row r="6398" spans="1:20" x14ac:dyDescent="0.25">
      <c r="A6398" s="2" t="s">
        <v>4493</v>
      </c>
      <c r="B6398" s="37"/>
      <c r="C6398" s="38"/>
      <c r="D6398" s="37"/>
      <c r="E6398" s="38"/>
      <c r="F6398" s="10" t="s">
        <v>12</v>
      </c>
      <c r="G6398" s="18" t="s">
        <v>10</v>
      </c>
      <c r="H6398" s="26"/>
      <c r="I6398" s="26"/>
      <c r="J6398" s="26"/>
      <c r="K6398" s="26"/>
      <c r="L6398" s="26"/>
      <c r="M6398" s="26"/>
      <c r="N6398" s="26">
        <v>340000</v>
      </c>
      <c r="O6398" s="26"/>
      <c r="P6398" s="26"/>
      <c r="Q6398" s="26"/>
      <c r="R6398" s="26"/>
      <c r="S6398" s="26"/>
      <c r="T6398" s="26"/>
    </row>
    <row r="6399" spans="1:20" x14ac:dyDescent="0.25">
      <c r="A6399" s="2" t="s">
        <v>4493</v>
      </c>
      <c r="B6399" s="37"/>
      <c r="C6399" s="38"/>
      <c r="D6399" s="37"/>
      <c r="E6399" s="38"/>
      <c r="F6399" s="10" t="s">
        <v>13</v>
      </c>
      <c r="G6399" s="18" t="s">
        <v>10</v>
      </c>
      <c r="H6399" s="26"/>
      <c r="I6399" s="26"/>
      <c r="J6399" s="26"/>
      <c r="K6399" s="26"/>
      <c r="L6399" s="26"/>
      <c r="M6399" s="26"/>
      <c r="N6399" s="26">
        <v>2000000</v>
      </c>
      <c r="O6399" s="26"/>
      <c r="P6399" s="26"/>
      <c r="Q6399" s="26"/>
      <c r="R6399" s="26"/>
      <c r="S6399" s="26"/>
      <c r="T6399" s="26"/>
    </row>
    <row r="6400" spans="1:20" x14ac:dyDescent="0.25">
      <c r="A6400" s="2" t="s">
        <v>4493</v>
      </c>
      <c r="B6400" s="37"/>
      <c r="C6400" s="36"/>
      <c r="D6400" s="34"/>
      <c r="E6400" s="36"/>
      <c r="F6400" s="10" t="s">
        <v>15</v>
      </c>
      <c r="G6400" s="18" t="s">
        <v>10</v>
      </c>
      <c r="H6400" s="26"/>
      <c r="I6400" s="26"/>
      <c r="J6400" s="26"/>
      <c r="K6400" s="26"/>
      <c r="L6400" s="26"/>
      <c r="M6400" s="26"/>
      <c r="N6400" s="26">
        <v>200000</v>
      </c>
      <c r="O6400" s="26"/>
      <c r="P6400" s="26"/>
      <c r="Q6400" s="26"/>
      <c r="R6400" s="26"/>
      <c r="S6400" s="26"/>
      <c r="T6400" s="26"/>
    </row>
    <row r="6401" spans="1:20" x14ac:dyDescent="0.25">
      <c r="A6401" s="2" t="s">
        <v>4493</v>
      </c>
      <c r="B6401" s="34"/>
      <c r="C6401" s="18" t="s">
        <v>288</v>
      </c>
      <c r="D6401" s="10" t="s">
        <v>598</v>
      </c>
      <c r="E6401" s="18" t="s">
        <v>599</v>
      </c>
      <c r="F6401" s="10" t="s">
        <v>39</v>
      </c>
      <c r="G6401" s="18" t="s">
        <v>10</v>
      </c>
      <c r="H6401" s="26"/>
      <c r="I6401" s="26"/>
      <c r="J6401" s="26"/>
      <c r="K6401" s="26"/>
      <c r="L6401" s="26"/>
      <c r="M6401" s="26"/>
      <c r="N6401" s="26"/>
      <c r="O6401" s="26">
        <v>3290000</v>
      </c>
      <c r="P6401" s="26"/>
      <c r="Q6401" s="26"/>
      <c r="R6401" s="26"/>
      <c r="S6401" s="26"/>
      <c r="T6401" s="26"/>
    </row>
    <row r="6402" spans="1:20" x14ac:dyDescent="0.25">
      <c r="A6402" s="2" t="s">
        <v>4493</v>
      </c>
      <c r="B6402" s="10" t="s">
        <v>2457</v>
      </c>
      <c r="C6402" s="10"/>
      <c r="D6402" s="10"/>
      <c r="E6402" s="10"/>
      <c r="F6402" s="10"/>
      <c r="G6402" s="10"/>
      <c r="H6402" s="27"/>
      <c r="I6402" s="27"/>
      <c r="J6402" s="27"/>
      <c r="K6402" s="27"/>
      <c r="L6402" s="27"/>
      <c r="M6402" s="27"/>
      <c r="N6402" s="27">
        <f>SUM(N6395:N6401)</f>
        <v>3290000</v>
      </c>
      <c r="O6402" s="27">
        <f>SUM(O6395:O6401)</f>
        <v>3290000</v>
      </c>
      <c r="P6402" s="27"/>
      <c r="Q6402" s="27"/>
      <c r="R6402" s="27"/>
      <c r="S6402" s="27"/>
      <c r="T6402" s="27"/>
    </row>
    <row r="6403" spans="1:20" x14ac:dyDescent="0.25">
      <c r="A6403" s="2" t="s">
        <v>4493</v>
      </c>
      <c r="B6403" s="33">
        <v>9266578</v>
      </c>
      <c r="C6403" s="35" t="s">
        <v>25</v>
      </c>
      <c r="D6403" s="33" t="s">
        <v>1866</v>
      </c>
      <c r="E6403" s="35" t="s">
        <v>1867</v>
      </c>
      <c r="F6403" s="10" t="s">
        <v>17</v>
      </c>
      <c r="G6403" s="18" t="s">
        <v>10</v>
      </c>
      <c r="H6403" s="26"/>
      <c r="I6403" s="26"/>
      <c r="J6403" s="26"/>
      <c r="K6403" s="26"/>
      <c r="L6403" s="26"/>
      <c r="M6403" s="26"/>
      <c r="N6403" s="26">
        <v>16539750</v>
      </c>
      <c r="O6403" s="26"/>
      <c r="P6403" s="26"/>
      <c r="Q6403" s="26"/>
      <c r="R6403" s="26"/>
      <c r="S6403" s="26"/>
      <c r="T6403" s="26"/>
    </row>
    <row r="6404" spans="1:20" x14ac:dyDescent="0.25">
      <c r="A6404" s="2" t="s">
        <v>4493</v>
      </c>
      <c r="B6404" s="37"/>
      <c r="C6404" s="38"/>
      <c r="D6404" s="37"/>
      <c r="E6404" s="38"/>
      <c r="F6404" s="10" t="s">
        <v>18</v>
      </c>
      <c r="G6404" s="18" t="s">
        <v>10</v>
      </c>
      <c r="H6404" s="26"/>
      <c r="I6404" s="26"/>
      <c r="J6404" s="26"/>
      <c r="K6404" s="26"/>
      <c r="L6404" s="26"/>
      <c r="M6404" s="26"/>
      <c r="N6404" s="26">
        <v>5728301</v>
      </c>
      <c r="O6404" s="26"/>
      <c r="P6404" s="26"/>
      <c r="Q6404" s="26"/>
      <c r="R6404" s="26"/>
      <c r="S6404" s="26"/>
      <c r="T6404" s="26"/>
    </row>
    <row r="6405" spans="1:20" x14ac:dyDescent="0.25">
      <c r="A6405" s="2" t="s">
        <v>4493</v>
      </c>
      <c r="B6405" s="37"/>
      <c r="C6405" s="38"/>
      <c r="D6405" s="37"/>
      <c r="E6405" s="38"/>
      <c r="F6405" s="10" t="s">
        <v>20</v>
      </c>
      <c r="G6405" s="18" t="s">
        <v>10</v>
      </c>
      <c r="H6405" s="26"/>
      <c r="I6405" s="26"/>
      <c r="J6405" s="26"/>
      <c r="K6405" s="26"/>
      <c r="L6405" s="26"/>
      <c r="M6405" s="26"/>
      <c r="N6405" s="26">
        <v>231637</v>
      </c>
      <c r="O6405" s="26"/>
      <c r="P6405" s="26"/>
      <c r="Q6405" s="26"/>
      <c r="R6405" s="26"/>
      <c r="S6405" s="26"/>
      <c r="T6405" s="26"/>
    </row>
    <row r="6406" spans="1:20" x14ac:dyDescent="0.25">
      <c r="A6406" s="2" t="s">
        <v>4493</v>
      </c>
      <c r="B6406" s="37"/>
      <c r="C6406" s="38"/>
      <c r="D6406" s="37"/>
      <c r="E6406" s="38"/>
      <c r="F6406" s="10" t="s">
        <v>24</v>
      </c>
      <c r="G6406" s="18" t="s">
        <v>10</v>
      </c>
      <c r="H6406" s="26"/>
      <c r="I6406" s="26"/>
      <c r="J6406" s="26"/>
      <c r="K6406" s="26"/>
      <c r="L6406" s="26"/>
      <c r="M6406" s="26"/>
      <c r="N6406" s="26">
        <v>1542028</v>
      </c>
      <c r="O6406" s="26"/>
      <c r="P6406" s="26"/>
      <c r="Q6406" s="26"/>
      <c r="R6406" s="26"/>
      <c r="S6406" s="26"/>
      <c r="T6406" s="26"/>
    </row>
    <row r="6407" spans="1:20" x14ac:dyDescent="0.25">
      <c r="A6407" s="2" t="s">
        <v>4493</v>
      </c>
      <c r="B6407" s="37"/>
      <c r="C6407" s="36"/>
      <c r="D6407" s="34"/>
      <c r="E6407" s="36"/>
      <c r="F6407" s="10" t="s">
        <v>1412</v>
      </c>
      <c r="G6407" s="18" t="s">
        <v>10</v>
      </c>
      <c r="H6407" s="26"/>
      <c r="I6407" s="26"/>
      <c r="J6407" s="26"/>
      <c r="K6407" s="26"/>
      <c r="L6407" s="26"/>
      <c r="M6407" s="26"/>
      <c r="N6407" s="26">
        <v>374986</v>
      </c>
      <c r="O6407" s="26"/>
      <c r="P6407" s="26"/>
      <c r="Q6407" s="26"/>
      <c r="R6407" s="26"/>
      <c r="S6407" s="26"/>
      <c r="T6407" s="26"/>
    </row>
    <row r="6408" spans="1:20" x14ac:dyDescent="0.25">
      <c r="A6408" s="2" t="s">
        <v>4493</v>
      </c>
      <c r="B6408" s="34"/>
      <c r="C6408" s="18" t="s">
        <v>288</v>
      </c>
      <c r="D6408" s="10" t="s">
        <v>598</v>
      </c>
      <c r="E6408" s="18" t="s">
        <v>599</v>
      </c>
      <c r="F6408" s="10" t="s">
        <v>39</v>
      </c>
      <c r="G6408" s="18" t="s">
        <v>10</v>
      </c>
      <c r="H6408" s="26"/>
      <c r="I6408" s="26"/>
      <c r="J6408" s="26"/>
      <c r="K6408" s="26"/>
      <c r="L6408" s="26"/>
      <c r="M6408" s="26"/>
      <c r="N6408" s="26"/>
      <c r="O6408" s="26">
        <v>24416702</v>
      </c>
      <c r="P6408" s="26"/>
      <c r="Q6408" s="26"/>
      <c r="R6408" s="26"/>
      <c r="S6408" s="26"/>
      <c r="T6408" s="26"/>
    </row>
    <row r="6409" spans="1:20" x14ac:dyDescent="0.25">
      <c r="A6409" s="2" t="s">
        <v>4493</v>
      </c>
      <c r="B6409" s="10" t="s">
        <v>2458</v>
      </c>
      <c r="C6409" s="10"/>
      <c r="D6409" s="10"/>
      <c r="E6409" s="10"/>
      <c r="F6409" s="10"/>
      <c r="G6409" s="10"/>
      <c r="H6409" s="27"/>
      <c r="I6409" s="27"/>
      <c r="J6409" s="27"/>
      <c r="K6409" s="27"/>
      <c r="L6409" s="27"/>
      <c r="M6409" s="27"/>
      <c r="N6409" s="27">
        <f>SUM(N6403:N6408)</f>
        <v>24416702</v>
      </c>
      <c r="O6409" s="27">
        <f>SUM(O6403:O6408)</f>
        <v>24416702</v>
      </c>
      <c r="P6409" s="27"/>
      <c r="Q6409" s="27"/>
      <c r="R6409" s="27"/>
      <c r="S6409" s="27"/>
      <c r="T6409" s="27"/>
    </row>
    <row r="6410" spans="1:20" x14ac:dyDescent="0.25">
      <c r="A6410" s="2" t="s">
        <v>4493</v>
      </c>
      <c r="B6410" s="33">
        <v>9200415</v>
      </c>
      <c r="C6410" s="35" t="s">
        <v>162</v>
      </c>
      <c r="D6410" s="33" t="s">
        <v>2459</v>
      </c>
      <c r="E6410" s="35" t="s">
        <v>2460</v>
      </c>
      <c r="F6410" s="10" t="s">
        <v>11</v>
      </c>
      <c r="G6410" s="18" t="s">
        <v>896</v>
      </c>
      <c r="H6410" s="26"/>
      <c r="I6410" s="26"/>
      <c r="J6410" s="26">
        <v>5000</v>
      </c>
      <c r="K6410" s="26"/>
      <c r="L6410" s="26"/>
      <c r="M6410" s="26"/>
      <c r="N6410" s="26"/>
      <c r="O6410" s="26"/>
      <c r="P6410" s="26"/>
      <c r="Q6410" s="26"/>
      <c r="R6410" s="26"/>
      <c r="S6410" s="26"/>
      <c r="T6410" s="26"/>
    </row>
    <row r="6411" spans="1:20" x14ac:dyDescent="0.25">
      <c r="A6411" s="2" t="s">
        <v>4493</v>
      </c>
      <c r="B6411" s="37"/>
      <c r="C6411" s="38"/>
      <c r="D6411" s="37"/>
      <c r="E6411" s="38"/>
      <c r="F6411" s="10" t="s">
        <v>15</v>
      </c>
      <c r="G6411" s="18" t="s">
        <v>896</v>
      </c>
      <c r="H6411" s="26"/>
      <c r="I6411" s="26"/>
      <c r="J6411" s="26">
        <v>20000</v>
      </c>
      <c r="K6411" s="26"/>
      <c r="L6411" s="26"/>
      <c r="M6411" s="26"/>
      <c r="N6411" s="26"/>
      <c r="O6411" s="26"/>
      <c r="P6411" s="26"/>
      <c r="Q6411" s="26"/>
      <c r="R6411" s="26"/>
      <c r="S6411" s="26"/>
      <c r="T6411" s="26"/>
    </row>
    <row r="6412" spans="1:20" x14ac:dyDescent="0.25">
      <c r="A6412" s="2" t="s">
        <v>4493</v>
      </c>
      <c r="B6412" s="37"/>
      <c r="C6412" s="38"/>
      <c r="D6412" s="37"/>
      <c r="E6412" s="38"/>
      <c r="F6412" s="10" t="s">
        <v>17</v>
      </c>
      <c r="G6412" s="18" t="s">
        <v>896</v>
      </c>
      <c r="H6412" s="26"/>
      <c r="I6412" s="26"/>
      <c r="J6412" s="26">
        <v>400000</v>
      </c>
      <c r="K6412" s="26"/>
      <c r="L6412" s="26"/>
      <c r="M6412" s="26"/>
      <c r="N6412" s="26"/>
      <c r="O6412" s="26"/>
      <c r="P6412" s="26"/>
      <c r="Q6412" s="26"/>
      <c r="R6412" s="26"/>
      <c r="S6412" s="26"/>
      <c r="T6412" s="26"/>
    </row>
    <row r="6413" spans="1:20" x14ac:dyDescent="0.25">
      <c r="A6413" s="2" t="s">
        <v>4493</v>
      </c>
      <c r="B6413" s="37"/>
      <c r="C6413" s="38"/>
      <c r="D6413" s="37"/>
      <c r="E6413" s="38"/>
      <c r="F6413" s="10" t="s">
        <v>18</v>
      </c>
      <c r="G6413" s="18" t="s">
        <v>896</v>
      </c>
      <c r="H6413" s="26"/>
      <c r="I6413" s="26"/>
      <c r="J6413" s="26">
        <v>262000</v>
      </c>
      <c r="K6413" s="26"/>
      <c r="L6413" s="26"/>
      <c r="M6413" s="26"/>
      <c r="N6413" s="26"/>
      <c r="O6413" s="26"/>
      <c r="P6413" s="26"/>
      <c r="Q6413" s="26"/>
      <c r="R6413" s="26"/>
      <c r="S6413" s="26"/>
      <c r="T6413" s="26"/>
    </row>
    <row r="6414" spans="1:20" x14ac:dyDescent="0.25">
      <c r="A6414" s="2" t="s">
        <v>4493</v>
      </c>
      <c r="B6414" s="37"/>
      <c r="C6414" s="38"/>
      <c r="D6414" s="37"/>
      <c r="E6414" s="38"/>
      <c r="F6414" s="10" t="s">
        <v>20</v>
      </c>
      <c r="G6414" s="18" t="s">
        <v>896</v>
      </c>
      <c r="H6414" s="26"/>
      <c r="I6414" s="26"/>
      <c r="J6414" s="26">
        <v>260000</v>
      </c>
      <c r="K6414" s="26"/>
      <c r="L6414" s="26"/>
      <c r="M6414" s="26"/>
      <c r="N6414" s="26"/>
      <c r="O6414" s="26"/>
      <c r="P6414" s="26"/>
      <c r="Q6414" s="26"/>
      <c r="R6414" s="26"/>
      <c r="S6414" s="26"/>
      <c r="T6414" s="26"/>
    </row>
    <row r="6415" spans="1:20" x14ac:dyDescent="0.25">
      <c r="A6415" s="2" t="s">
        <v>4493</v>
      </c>
      <c r="B6415" s="34"/>
      <c r="C6415" s="36"/>
      <c r="D6415" s="34"/>
      <c r="E6415" s="36"/>
      <c r="F6415" s="10" t="s">
        <v>24</v>
      </c>
      <c r="G6415" s="18" t="s">
        <v>896</v>
      </c>
      <c r="H6415" s="26"/>
      <c r="I6415" s="26"/>
      <c r="J6415" s="26">
        <v>300000</v>
      </c>
      <c r="K6415" s="26"/>
      <c r="L6415" s="26"/>
      <c r="M6415" s="26"/>
      <c r="N6415" s="26"/>
      <c r="O6415" s="26"/>
      <c r="P6415" s="26"/>
      <c r="Q6415" s="26"/>
      <c r="R6415" s="26"/>
      <c r="S6415" s="26"/>
      <c r="T6415" s="26"/>
    </row>
    <row r="6416" spans="1:20" x14ac:dyDescent="0.25">
      <c r="A6416" s="2" t="s">
        <v>4493</v>
      </c>
      <c r="B6416" s="10" t="s">
        <v>2461</v>
      </c>
      <c r="C6416" s="10"/>
      <c r="D6416" s="10"/>
      <c r="E6416" s="10"/>
      <c r="F6416" s="10"/>
      <c r="G6416" s="10"/>
      <c r="H6416" s="27"/>
      <c r="I6416" s="27"/>
      <c r="J6416" s="27">
        <v>1247000</v>
      </c>
      <c r="K6416" s="27"/>
      <c r="L6416" s="27"/>
      <c r="M6416" s="27"/>
      <c r="N6416" s="27"/>
      <c r="O6416" s="27"/>
      <c r="P6416" s="27"/>
      <c r="Q6416" s="27"/>
      <c r="R6416" s="27"/>
      <c r="S6416" s="27"/>
      <c r="T6416" s="27"/>
    </row>
    <row r="6417" spans="1:20" x14ac:dyDescent="0.25">
      <c r="A6417" s="2" t="s">
        <v>4493</v>
      </c>
      <c r="B6417" s="33">
        <v>9266575</v>
      </c>
      <c r="C6417" s="18" t="s">
        <v>118</v>
      </c>
      <c r="D6417" s="10" t="s">
        <v>119</v>
      </c>
      <c r="E6417" s="18" t="s">
        <v>120</v>
      </c>
      <c r="F6417" s="10" t="s">
        <v>44</v>
      </c>
      <c r="G6417" s="18" t="s">
        <v>10</v>
      </c>
      <c r="H6417" s="26"/>
      <c r="I6417" s="26"/>
      <c r="J6417" s="26"/>
      <c r="K6417" s="26"/>
      <c r="L6417" s="26"/>
      <c r="M6417" s="26"/>
      <c r="N6417" s="26">
        <v>4202712</v>
      </c>
      <c r="O6417" s="26"/>
      <c r="P6417" s="26"/>
      <c r="Q6417" s="26"/>
      <c r="R6417" s="26"/>
      <c r="S6417" s="26"/>
      <c r="T6417" s="26"/>
    </row>
    <row r="6418" spans="1:20" x14ac:dyDescent="0.25">
      <c r="A6418" s="2" t="s">
        <v>4493</v>
      </c>
      <c r="B6418" s="34"/>
      <c r="C6418" s="18" t="s">
        <v>288</v>
      </c>
      <c r="D6418" s="10" t="s">
        <v>598</v>
      </c>
      <c r="E6418" s="18" t="s">
        <v>599</v>
      </c>
      <c r="F6418" s="10" t="s">
        <v>39</v>
      </c>
      <c r="G6418" s="18" t="s">
        <v>10</v>
      </c>
      <c r="H6418" s="26"/>
      <c r="I6418" s="26"/>
      <c r="J6418" s="26"/>
      <c r="K6418" s="26"/>
      <c r="L6418" s="26"/>
      <c r="M6418" s="26"/>
      <c r="N6418" s="26"/>
      <c r="O6418" s="26">
        <v>4202712</v>
      </c>
      <c r="P6418" s="26"/>
      <c r="Q6418" s="26"/>
      <c r="R6418" s="26"/>
      <c r="S6418" s="26"/>
      <c r="T6418" s="26"/>
    </row>
    <row r="6419" spans="1:20" x14ac:dyDescent="0.25">
      <c r="A6419" s="2" t="s">
        <v>4493</v>
      </c>
      <c r="B6419" s="10" t="s">
        <v>2462</v>
      </c>
      <c r="C6419" s="10"/>
      <c r="D6419" s="10"/>
      <c r="E6419" s="10"/>
      <c r="F6419" s="10"/>
      <c r="G6419" s="10"/>
      <c r="H6419" s="27"/>
      <c r="I6419" s="27"/>
      <c r="J6419" s="27"/>
      <c r="K6419" s="27"/>
      <c r="L6419" s="27"/>
      <c r="M6419" s="27"/>
      <c r="N6419" s="27">
        <f>+N6417</f>
        <v>4202712</v>
      </c>
      <c r="O6419" s="27">
        <f>+O6418</f>
        <v>4202712</v>
      </c>
      <c r="P6419" s="27"/>
      <c r="Q6419" s="27"/>
      <c r="R6419" s="27"/>
      <c r="S6419" s="27"/>
      <c r="T6419" s="27"/>
    </row>
    <row r="6420" spans="1:20" x14ac:dyDescent="0.25">
      <c r="A6420" s="2" t="s">
        <v>4493</v>
      </c>
      <c r="B6420" s="33">
        <v>9267251</v>
      </c>
      <c r="C6420" s="18" t="s">
        <v>88</v>
      </c>
      <c r="D6420" s="10" t="s">
        <v>1296</v>
      </c>
      <c r="E6420" s="18" t="s">
        <v>1297</v>
      </c>
      <c r="F6420" s="10" t="s">
        <v>22</v>
      </c>
      <c r="G6420" s="18" t="s">
        <v>10</v>
      </c>
      <c r="H6420" s="26"/>
      <c r="I6420" s="26"/>
      <c r="J6420" s="26"/>
      <c r="K6420" s="26"/>
      <c r="L6420" s="26"/>
      <c r="M6420" s="26"/>
      <c r="N6420" s="26">
        <v>1000000</v>
      </c>
      <c r="O6420" s="26"/>
      <c r="P6420" s="26"/>
      <c r="Q6420" s="26"/>
      <c r="R6420" s="26"/>
      <c r="S6420" s="26"/>
      <c r="T6420" s="26"/>
    </row>
    <row r="6421" spans="1:20" x14ac:dyDescent="0.25">
      <c r="A6421" s="2" t="s">
        <v>4493</v>
      </c>
      <c r="B6421" s="34"/>
      <c r="C6421" s="18" t="s">
        <v>310</v>
      </c>
      <c r="D6421" s="10" t="s">
        <v>400</v>
      </c>
      <c r="E6421" s="18" t="s">
        <v>401</v>
      </c>
      <c r="F6421" s="10" t="s">
        <v>22</v>
      </c>
      <c r="G6421" s="18" t="s">
        <v>10</v>
      </c>
      <c r="H6421" s="26"/>
      <c r="I6421" s="26"/>
      <c r="J6421" s="26"/>
      <c r="K6421" s="26"/>
      <c r="L6421" s="26"/>
      <c r="M6421" s="26"/>
      <c r="N6421" s="26"/>
      <c r="O6421" s="26">
        <v>1000000</v>
      </c>
      <c r="P6421" s="26"/>
      <c r="Q6421" s="26"/>
      <c r="R6421" s="26"/>
      <c r="S6421" s="26"/>
      <c r="T6421" s="26"/>
    </row>
    <row r="6422" spans="1:20" x14ac:dyDescent="0.25">
      <c r="A6422" s="2" t="s">
        <v>4493</v>
      </c>
      <c r="B6422" s="10" t="s">
        <v>2463</v>
      </c>
      <c r="C6422" s="10"/>
      <c r="D6422" s="10"/>
      <c r="E6422" s="10"/>
      <c r="F6422" s="10"/>
      <c r="G6422" s="10"/>
      <c r="H6422" s="27"/>
      <c r="I6422" s="27"/>
      <c r="J6422" s="27"/>
      <c r="K6422" s="27"/>
      <c r="L6422" s="27"/>
      <c r="M6422" s="27"/>
      <c r="N6422" s="27">
        <f>+N6420</f>
        <v>1000000</v>
      </c>
      <c r="O6422" s="27">
        <f>+O6421</f>
        <v>1000000</v>
      </c>
      <c r="P6422" s="27"/>
      <c r="Q6422" s="27"/>
      <c r="R6422" s="27"/>
      <c r="S6422" s="27"/>
      <c r="T6422" s="27"/>
    </row>
    <row r="6423" spans="1:20" x14ac:dyDescent="0.25">
      <c r="A6423" s="2" t="s">
        <v>4493</v>
      </c>
      <c r="B6423" s="33">
        <v>9266584</v>
      </c>
      <c r="C6423" s="35" t="s">
        <v>149</v>
      </c>
      <c r="D6423" s="10" t="s">
        <v>692</v>
      </c>
      <c r="E6423" s="35" t="s">
        <v>693</v>
      </c>
      <c r="F6423" s="10" t="s">
        <v>39</v>
      </c>
      <c r="G6423" s="18" t="s">
        <v>10</v>
      </c>
      <c r="H6423" s="26"/>
      <c r="I6423" s="26"/>
      <c r="J6423" s="26"/>
      <c r="K6423" s="26"/>
      <c r="L6423" s="26"/>
      <c r="M6423" s="26"/>
      <c r="N6423" s="26">
        <v>15505391</v>
      </c>
      <c r="O6423" s="26"/>
      <c r="P6423" s="26"/>
      <c r="Q6423" s="26"/>
      <c r="R6423" s="26"/>
      <c r="S6423" s="26"/>
      <c r="T6423" s="26"/>
    </row>
    <row r="6424" spans="1:20" x14ac:dyDescent="0.25">
      <c r="A6424" s="2" t="s">
        <v>4493</v>
      </c>
      <c r="B6424" s="37"/>
      <c r="C6424" s="36"/>
      <c r="D6424" s="10"/>
      <c r="E6424" s="36"/>
      <c r="F6424" s="10" t="s">
        <v>22</v>
      </c>
      <c r="G6424" s="18" t="s">
        <v>10</v>
      </c>
      <c r="H6424" s="26"/>
      <c r="I6424" s="26"/>
      <c r="J6424" s="26"/>
      <c r="K6424" s="26"/>
      <c r="L6424" s="26"/>
      <c r="M6424" s="26"/>
      <c r="N6424" s="26">
        <v>1052965</v>
      </c>
      <c r="O6424" s="26"/>
      <c r="P6424" s="26"/>
      <c r="Q6424" s="26"/>
      <c r="R6424" s="26"/>
      <c r="S6424" s="26"/>
      <c r="T6424" s="26"/>
    </row>
    <row r="6425" spans="1:20" x14ac:dyDescent="0.25">
      <c r="A6425" s="2" t="s">
        <v>4493</v>
      </c>
      <c r="B6425" s="34"/>
      <c r="C6425" s="18" t="s">
        <v>288</v>
      </c>
      <c r="D6425" s="10" t="s">
        <v>598</v>
      </c>
      <c r="E6425" s="18" t="s">
        <v>599</v>
      </c>
      <c r="F6425" s="10" t="s">
        <v>39</v>
      </c>
      <c r="G6425" s="18" t="s">
        <v>10</v>
      </c>
      <c r="H6425" s="26"/>
      <c r="I6425" s="26"/>
      <c r="J6425" s="26"/>
      <c r="K6425" s="26"/>
      <c r="L6425" s="26"/>
      <c r="M6425" s="26"/>
      <c r="N6425" s="26"/>
      <c r="O6425" s="26">
        <v>16558356</v>
      </c>
      <c r="P6425" s="26"/>
      <c r="Q6425" s="26"/>
      <c r="R6425" s="26"/>
      <c r="S6425" s="26"/>
      <c r="T6425" s="26"/>
    </row>
    <row r="6426" spans="1:20" x14ac:dyDescent="0.25">
      <c r="A6426" s="2" t="s">
        <v>4493</v>
      </c>
      <c r="B6426" s="10" t="s">
        <v>2464</v>
      </c>
      <c r="C6426" s="10"/>
      <c r="D6426" s="10"/>
      <c r="E6426" s="10"/>
      <c r="F6426" s="10"/>
      <c r="G6426" s="10"/>
      <c r="H6426" s="27"/>
      <c r="I6426" s="27"/>
      <c r="J6426" s="27"/>
      <c r="K6426" s="27"/>
      <c r="L6426" s="27"/>
      <c r="M6426" s="27"/>
      <c r="N6426" s="27">
        <f>+N6423+N6424</f>
        <v>16558356</v>
      </c>
      <c r="O6426" s="27">
        <f>+O6425</f>
        <v>16558356</v>
      </c>
      <c r="P6426" s="27"/>
      <c r="Q6426" s="27"/>
      <c r="R6426" s="27"/>
      <c r="S6426" s="27"/>
      <c r="T6426" s="27"/>
    </row>
    <row r="6427" spans="1:20" x14ac:dyDescent="0.25">
      <c r="A6427" s="2" t="s">
        <v>4493</v>
      </c>
      <c r="B6427" s="33">
        <v>9266573</v>
      </c>
      <c r="C6427" s="18" t="s">
        <v>93</v>
      </c>
      <c r="D6427" s="10" t="s">
        <v>1388</v>
      </c>
      <c r="E6427" s="18" t="s">
        <v>1389</v>
      </c>
      <c r="F6427" s="10" t="s">
        <v>156</v>
      </c>
      <c r="G6427" s="18" t="s">
        <v>10</v>
      </c>
      <c r="H6427" s="26"/>
      <c r="I6427" s="26"/>
      <c r="J6427" s="26"/>
      <c r="K6427" s="26"/>
      <c r="L6427" s="26"/>
      <c r="M6427" s="26"/>
      <c r="N6427" s="26">
        <v>109600000</v>
      </c>
      <c r="O6427" s="26"/>
      <c r="P6427" s="26"/>
      <c r="Q6427" s="26"/>
      <c r="R6427" s="26"/>
      <c r="S6427" s="26"/>
      <c r="T6427" s="26"/>
    </row>
    <row r="6428" spans="1:20" x14ac:dyDescent="0.25">
      <c r="A6428" s="2" t="s">
        <v>4493</v>
      </c>
      <c r="B6428" s="34"/>
      <c r="C6428" s="18" t="s">
        <v>288</v>
      </c>
      <c r="D6428" s="10" t="s">
        <v>598</v>
      </c>
      <c r="E6428" s="18" t="s">
        <v>599</v>
      </c>
      <c r="F6428" s="10" t="s">
        <v>39</v>
      </c>
      <c r="G6428" s="18" t="s">
        <v>10</v>
      </c>
      <c r="H6428" s="26"/>
      <c r="I6428" s="26"/>
      <c r="J6428" s="26"/>
      <c r="K6428" s="26"/>
      <c r="L6428" s="26"/>
      <c r="M6428" s="26"/>
      <c r="N6428" s="26"/>
      <c r="O6428" s="26">
        <v>109600000</v>
      </c>
      <c r="P6428" s="26"/>
      <c r="Q6428" s="26"/>
      <c r="R6428" s="26"/>
      <c r="S6428" s="26"/>
      <c r="T6428" s="26"/>
    </row>
    <row r="6429" spans="1:20" x14ac:dyDescent="0.25">
      <c r="A6429" s="2" t="s">
        <v>4493</v>
      </c>
      <c r="B6429" s="10" t="s">
        <v>2465</v>
      </c>
      <c r="C6429" s="10"/>
      <c r="D6429" s="10"/>
      <c r="E6429" s="10"/>
      <c r="F6429" s="10"/>
      <c r="G6429" s="10"/>
      <c r="H6429" s="27"/>
      <c r="I6429" s="27"/>
      <c r="J6429" s="27"/>
      <c r="K6429" s="27"/>
      <c r="L6429" s="27"/>
      <c r="M6429" s="27"/>
      <c r="N6429" s="27">
        <f>+N6427</f>
        <v>109600000</v>
      </c>
      <c r="O6429" s="27">
        <f>+O6428</f>
        <v>109600000</v>
      </c>
      <c r="P6429" s="27"/>
      <c r="Q6429" s="27"/>
      <c r="R6429" s="27"/>
      <c r="S6429" s="27"/>
      <c r="T6429" s="27"/>
    </row>
    <row r="6430" spans="1:20" x14ac:dyDescent="0.25">
      <c r="A6430" s="2" t="s">
        <v>4493</v>
      </c>
      <c r="B6430" s="33">
        <v>9267262</v>
      </c>
      <c r="C6430" s="35" t="s">
        <v>310</v>
      </c>
      <c r="D6430" s="33" t="s">
        <v>400</v>
      </c>
      <c r="E6430" s="35" t="s">
        <v>401</v>
      </c>
      <c r="F6430" s="10" t="s">
        <v>22</v>
      </c>
      <c r="G6430" s="18" t="s">
        <v>10</v>
      </c>
      <c r="H6430" s="26"/>
      <c r="I6430" s="26"/>
      <c r="J6430" s="26"/>
      <c r="K6430" s="26"/>
      <c r="L6430" s="26"/>
      <c r="M6430" s="26"/>
      <c r="N6430" s="26"/>
      <c r="O6430" s="26">
        <v>300000</v>
      </c>
      <c r="P6430" s="26"/>
      <c r="Q6430" s="26"/>
      <c r="R6430" s="26"/>
      <c r="S6430" s="26"/>
      <c r="T6430" s="26"/>
    </row>
    <row r="6431" spans="1:20" x14ac:dyDescent="0.25">
      <c r="A6431" s="2" t="s">
        <v>4493</v>
      </c>
      <c r="B6431" s="34"/>
      <c r="C6431" s="36"/>
      <c r="D6431" s="34"/>
      <c r="E6431" s="36"/>
      <c r="F6431" s="10" t="s">
        <v>515</v>
      </c>
      <c r="G6431" s="18" t="s">
        <v>10</v>
      </c>
      <c r="H6431" s="26"/>
      <c r="I6431" s="26"/>
      <c r="J6431" s="26"/>
      <c r="K6431" s="26"/>
      <c r="L6431" s="26"/>
      <c r="M6431" s="26"/>
      <c r="N6431" s="26">
        <v>300000</v>
      </c>
      <c r="O6431" s="26"/>
      <c r="P6431" s="26"/>
      <c r="Q6431" s="26"/>
      <c r="R6431" s="26"/>
      <c r="S6431" s="26"/>
      <c r="T6431" s="26"/>
    </row>
    <row r="6432" spans="1:20" ht="15.75" thickBot="1" x14ac:dyDescent="0.3">
      <c r="A6432" s="71" t="s">
        <v>4493</v>
      </c>
      <c r="B6432" s="30" t="s">
        <v>2466</v>
      </c>
      <c r="C6432" s="30"/>
      <c r="D6432" s="30"/>
      <c r="E6432" s="30"/>
      <c r="F6432" s="30"/>
      <c r="G6432" s="30"/>
      <c r="H6432" s="72"/>
      <c r="I6432" s="72"/>
      <c r="J6432" s="72"/>
      <c r="K6432" s="72"/>
      <c r="L6432" s="72"/>
      <c r="M6432" s="72"/>
      <c r="N6432" s="72">
        <f>+N6431</f>
        <v>300000</v>
      </c>
      <c r="O6432" s="72">
        <f>+O6430</f>
        <v>300000</v>
      </c>
      <c r="P6432" s="72"/>
      <c r="Q6432" s="72"/>
      <c r="R6432" s="72"/>
      <c r="S6432" s="72"/>
      <c r="T6432" s="72"/>
    </row>
    <row r="6433" spans="1:20" ht="15.75" thickBot="1" x14ac:dyDescent="0.3">
      <c r="A6433" s="75" t="s">
        <v>4494</v>
      </c>
      <c r="B6433" s="76"/>
      <c r="C6433" s="76"/>
      <c r="D6433" s="76"/>
      <c r="E6433" s="76"/>
      <c r="F6433" s="76"/>
      <c r="G6433" s="76"/>
      <c r="H6433" s="83">
        <v>135353063.13</v>
      </c>
      <c r="I6433" s="83">
        <v>135353063.13</v>
      </c>
      <c r="J6433" s="83">
        <v>132824174.94</v>
      </c>
      <c r="K6433" s="83">
        <v>14303848.714999998</v>
      </c>
      <c r="L6433" s="83">
        <v>14303848.714999998</v>
      </c>
      <c r="M6433" s="83">
        <v>12840499</v>
      </c>
      <c r="N6433" s="83">
        <v>1433061443</v>
      </c>
      <c r="O6433" s="83">
        <f>+N6433</f>
        <v>1433061443</v>
      </c>
      <c r="P6433" s="83">
        <v>26098333</v>
      </c>
      <c r="Q6433" s="83">
        <v>26098333</v>
      </c>
      <c r="R6433" s="83">
        <v>11208869</v>
      </c>
      <c r="S6433" s="83">
        <v>11208869</v>
      </c>
      <c r="T6433" s="84">
        <v>64894822</v>
      </c>
    </row>
    <row r="6434" spans="1:20" x14ac:dyDescent="0.25">
      <c r="A6434" s="80" t="s">
        <v>2467</v>
      </c>
      <c r="B6434" s="81"/>
      <c r="C6434" s="81"/>
      <c r="D6434" s="81"/>
      <c r="E6434" s="81"/>
      <c r="F6434" s="81"/>
      <c r="G6434" s="81"/>
      <c r="H6434" s="82">
        <f>+H6433+H3521+H2075+H1030</f>
        <v>716198849.64999986</v>
      </c>
      <c r="I6434" s="82">
        <f t="shared" ref="I6434:T6434" si="0">+I6433+I3521+I2075+I1030</f>
        <v>716198849.64999986</v>
      </c>
      <c r="J6434" s="82">
        <f t="shared" si="0"/>
        <v>1959883524.2199998</v>
      </c>
      <c r="K6434" s="82">
        <f t="shared" si="0"/>
        <v>157509811.99000001</v>
      </c>
      <c r="L6434" s="82">
        <f t="shared" si="0"/>
        <v>157509811.99000001</v>
      </c>
      <c r="M6434" s="82">
        <f t="shared" si="0"/>
        <v>176357058.61500001</v>
      </c>
      <c r="N6434" s="82">
        <f t="shared" si="0"/>
        <v>3145794030</v>
      </c>
      <c r="O6434" s="82">
        <f t="shared" si="0"/>
        <v>3145794030</v>
      </c>
      <c r="P6434" s="82">
        <f t="shared" si="0"/>
        <v>80648333</v>
      </c>
      <c r="Q6434" s="82">
        <f t="shared" si="0"/>
        <v>80648333</v>
      </c>
      <c r="R6434" s="82">
        <f t="shared" si="0"/>
        <v>21485882</v>
      </c>
      <c r="S6434" s="82">
        <f t="shared" si="0"/>
        <v>21485882</v>
      </c>
      <c r="T6434" s="82">
        <f t="shared" si="0"/>
        <v>81409963</v>
      </c>
    </row>
  </sheetData>
  <autoFilter ref="A5:T6434"/>
  <mergeCells count="5060">
    <mergeCell ref="B1014:B1015"/>
    <mergeCell ref="C1014:C1015"/>
    <mergeCell ref="D1014:D1015"/>
    <mergeCell ref="E1014:E1015"/>
    <mergeCell ref="B1017:B1020"/>
    <mergeCell ref="C1017:C1020"/>
    <mergeCell ref="D1017:D1020"/>
    <mergeCell ref="E1017:E1020"/>
    <mergeCell ref="B1024:B1025"/>
    <mergeCell ref="C1024:C1025"/>
    <mergeCell ref="D1024:D1025"/>
    <mergeCell ref="E1024:E1025"/>
    <mergeCell ref="B1027:B1028"/>
    <mergeCell ref="C1027:C1028"/>
    <mergeCell ref="D1027:D1028"/>
    <mergeCell ref="E1027:E1028"/>
    <mergeCell ref="B996:B997"/>
    <mergeCell ref="C996:C997"/>
    <mergeCell ref="D996:D997"/>
    <mergeCell ref="E996:E997"/>
    <mergeCell ref="B999:B1000"/>
    <mergeCell ref="C999:C1000"/>
    <mergeCell ref="D999:D1000"/>
    <mergeCell ref="E999:E1000"/>
    <mergeCell ref="B1002:B1004"/>
    <mergeCell ref="C1002:C1004"/>
    <mergeCell ref="D1002:D1004"/>
    <mergeCell ref="E1002:E1004"/>
    <mergeCell ref="B1006:B1008"/>
    <mergeCell ref="C1006:C1008"/>
    <mergeCell ref="D1006:D1008"/>
    <mergeCell ref="E1006:E1008"/>
    <mergeCell ref="B1010:B1012"/>
    <mergeCell ref="C1010:C1012"/>
    <mergeCell ref="D1010:D1012"/>
    <mergeCell ref="E1010:E1012"/>
    <mergeCell ref="B980:B982"/>
    <mergeCell ref="C980:C982"/>
    <mergeCell ref="D980:D982"/>
    <mergeCell ref="E980:E982"/>
    <mergeCell ref="B984:B985"/>
    <mergeCell ref="C984:C985"/>
    <mergeCell ref="D984:D985"/>
    <mergeCell ref="E984:E985"/>
    <mergeCell ref="B987:B988"/>
    <mergeCell ref="C987:C988"/>
    <mergeCell ref="D987:D988"/>
    <mergeCell ref="E987:E988"/>
    <mergeCell ref="B990:B991"/>
    <mergeCell ref="C990:C991"/>
    <mergeCell ref="D990:D991"/>
    <mergeCell ref="E990:E991"/>
    <mergeCell ref="C993:C994"/>
    <mergeCell ref="B963:B965"/>
    <mergeCell ref="C963:C965"/>
    <mergeCell ref="D963:D965"/>
    <mergeCell ref="E963:E965"/>
    <mergeCell ref="B967:B969"/>
    <mergeCell ref="C967:C969"/>
    <mergeCell ref="D967:D969"/>
    <mergeCell ref="E967:E969"/>
    <mergeCell ref="B971:B972"/>
    <mergeCell ref="C971:C972"/>
    <mergeCell ref="D971:D972"/>
    <mergeCell ref="E971:E972"/>
    <mergeCell ref="B974:B975"/>
    <mergeCell ref="C974:C975"/>
    <mergeCell ref="D974:D975"/>
    <mergeCell ref="E974:E975"/>
    <mergeCell ref="B977:B978"/>
    <mergeCell ref="C977:C978"/>
    <mergeCell ref="D977:D978"/>
    <mergeCell ref="E977:E978"/>
    <mergeCell ref="B948:B949"/>
    <mergeCell ref="C948:C949"/>
    <mergeCell ref="D948:D949"/>
    <mergeCell ref="E948:E949"/>
    <mergeCell ref="B951:B952"/>
    <mergeCell ref="C951:C952"/>
    <mergeCell ref="D951:D952"/>
    <mergeCell ref="E951:E952"/>
    <mergeCell ref="B954:B955"/>
    <mergeCell ref="C954:C955"/>
    <mergeCell ref="D954:D955"/>
    <mergeCell ref="E954:E955"/>
    <mergeCell ref="B957:B958"/>
    <mergeCell ref="C957:C958"/>
    <mergeCell ref="D957:D958"/>
    <mergeCell ref="E957:E958"/>
    <mergeCell ref="B960:B961"/>
    <mergeCell ref="C960:C961"/>
    <mergeCell ref="D960:D961"/>
    <mergeCell ref="E960:E961"/>
    <mergeCell ref="B929:B930"/>
    <mergeCell ref="C929:C930"/>
    <mergeCell ref="D929:D930"/>
    <mergeCell ref="E929:E930"/>
    <mergeCell ref="B932:B933"/>
    <mergeCell ref="C932:C933"/>
    <mergeCell ref="D932:D933"/>
    <mergeCell ref="E932:E933"/>
    <mergeCell ref="B935:B939"/>
    <mergeCell ref="C935:C939"/>
    <mergeCell ref="D935:D939"/>
    <mergeCell ref="E935:E939"/>
    <mergeCell ref="B941:B943"/>
    <mergeCell ref="C941:C943"/>
    <mergeCell ref="D941:D943"/>
    <mergeCell ref="E941:E943"/>
    <mergeCell ref="B945:B946"/>
    <mergeCell ref="C945:C946"/>
    <mergeCell ref="D945:D946"/>
    <mergeCell ref="E945:E946"/>
    <mergeCell ref="B907:B910"/>
    <mergeCell ref="C907:C910"/>
    <mergeCell ref="D907:D910"/>
    <mergeCell ref="E907:E910"/>
    <mergeCell ref="B912:B914"/>
    <mergeCell ref="C912:C914"/>
    <mergeCell ref="D912:D914"/>
    <mergeCell ref="E912:E914"/>
    <mergeCell ref="B916:B921"/>
    <mergeCell ref="C916:C921"/>
    <mergeCell ref="D916:D921"/>
    <mergeCell ref="E916:E921"/>
    <mergeCell ref="B923:B924"/>
    <mergeCell ref="C923:C924"/>
    <mergeCell ref="D923:D924"/>
    <mergeCell ref="E923:E924"/>
    <mergeCell ref="B926:B927"/>
    <mergeCell ref="C926:C927"/>
    <mergeCell ref="B889:B891"/>
    <mergeCell ref="C889:C891"/>
    <mergeCell ref="D889:D891"/>
    <mergeCell ref="E889:E891"/>
    <mergeCell ref="B893:B894"/>
    <mergeCell ref="C893:C894"/>
    <mergeCell ref="D893:D894"/>
    <mergeCell ref="E893:E894"/>
    <mergeCell ref="B896:B899"/>
    <mergeCell ref="C896:C899"/>
    <mergeCell ref="D896:D899"/>
    <mergeCell ref="E896:E899"/>
    <mergeCell ref="B901:B902"/>
    <mergeCell ref="C901:C902"/>
    <mergeCell ref="D901:D902"/>
    <mergeCell ref="E901:E902"/>
    <mergeCell ref="B904:B905"/>
    <mergeCell ref="C904:C905"/>
    <mergeCell ref="D904:D905"/>
    <mergeCell ref="E904:E905"/>
    <mergeCell ref="B865:B868"/>
    <mergeCell ref="C865:C868"/>
    <mergeCell ref="D865:D868"/>
    <mergeCell ref="E865:E868"/>
    <mergeCell ref="B870:B872"/>
    <mergeCell ref="C870:C872"/>
    <mergeCell ref="D870:D872"/>
    <mergeCell ref="E870:E872"/>
    <mergeCell ref="B874:B881"/>
    <mergeCell ref="C874:C881"/>
    <mergeCell ref="D874:D881"/>
    <mergeCell ref="E874:E881"/>
    <mergeCell ref="B883:B884"/>
    <mergeCell ref="C883:C884"/>
    <mergeCell ref="D883:D884"/>
    <mergeCell ref="E883:E884"/>
    <mergeCell ref="B886:B887"/>
    <mergeCell ref="C886:C887"/>
    <mergeCell ref="D886:D887"/>
    <mergeCell ref="E886:E887"/>
    <mergeCell ref="B839:B840"/>
    <mergeCell ref="C839:C840"/>
    <mergeCell ref="D839:D840"/>
    <mergeCell ref="E839:E840"/>
    <mergeCell ref="B842:B853"/>
    <mergeCell ref="C842:C853"/>
    <mergeCell ref="D842:D853"/>
    <mergeCell ref="E842:E853"/>
    <mergeCell ref="B855:B858"/>
    <mergeCell ref="C855:C858"/>
    <mergeCell ref="D855:D856"/>
    <mergeCell ref="D857:D858"/>
    <mergeCell ref="E855:E856"/>
    <mergeCell ref="E857:E858"/>
    <mergeCell ref="B860:B863"/>
    <mergeCell ref="C860:C863"/>
    <mergeCell ref="D860:D863"/>
    <mergeCell ref="E860:E863"/>
    <mergeCell ref="B788:B791"/>
    <mergeCell ref="C788:C791"/>
    <mergeCell ref="D788:D791"/>
    <mergeCell ref="E788:E791"/>
    <mergeCell ref="B793:B806"/>
    <mergeCell ref="C793:C806"/>
    <mergeCell ref="D793:D806"/>
    <mergeCell ref="E793:E806"/>
    <mergeCell ref="B808:B810"/>
    <mergeCell ref="C808:C810"/>
    <mergeCell ref="D808:D810"/>
    <mergeCell ref="E808:E810"/>
    <mergeCell ref="B812:B829"/>
    <mergeCell ref="C812:C829"/>
    <mergeCell ref="D812:D829"/>
    <mergeCell ref="E812:E829"/>
    <mergeCell ref="B831:B837"/>
    <mergeCell ref="C831:C837"/>
    <mergeCell ref="D831:D837"/>
    <mergeCell ref="E831:E837"/>
    <mergeCell ref="B761:B762"/>
    <mergeCell ref="C761:C762"/>
    <mergeCell ref="D761:D762"/>
    <mergeCell ref="E761:E762"/>
    <mergeCell ref="B764:B768"/>
    <mergeCell ref="C764:C768"/>
    <mergeCell ref="D764:D768"/>
    <mergeCell ref="E764:E768"/>
    <mergeCell ref="B770:B774"/>
    <mergeCell ref="C770:C774"/>
    <mergeCell ref="D770:D774"/>
    <mergeCell ref="E770:E774"/>
    <mergeCell ref="B776:B783"/>
    <mergeCell ref="C776:C783"/>
    <mergeCell ref="D776:D783"/>
    <mergeCell ref="E776:E783"/>
    <mergeCell ref="B785:B786"/>
    <mergeCell ref="C785:C786"/>
    <mergeCell ref="D785:D786"/>
    <mergeCell ref="E785:E786"/>
    <mergeCell ref="B741:B742"/>
    <mergeCell ref="C741:C742"/>
    <mergeCell ref="D741:D742"/>
    <mergeCell ref="E741:E742"/>
    <mergeCell ref="B744:B748"/>
    <mergeCell ref="C744:C748"/>
    <mergeCell ref="D744:D748"/>
    <mergeCell ref="E744:E748"/>
    <mergeCell ref="B750:B751"/>
    <mergeCell ref="C750:C751"/>
    <mergeCell ref="B753:B756"/>
    <mergeCell ref="C753:C756"/>
    <mergeCell ref="D753:D756"/>
    <mergeCell ref="E753:E756"/>
    <mergeCell ref="B758:B759"/>
    <mergeCell ref="C758:C759"/>
    <mergeCell ref="D758:D759"/>
    <mergeCell ref="E758:E759"/>
    <mergeCell ref="B720:B722"/>
    <mergeCell ref="C720:C722"/>
    <mergeCell ref="D720:D722"/>
    <mergeCell ref="E720:E722"/>
    <mergeCell ref="B724:B726"/>
    <mergeCell ref="C724:C726"/>
    <mergeCell ref="D724:D726"/>
    <mergeCell ref="E724:E726"/>
    <mergeCell ref="B730:B731"/>
    <mergeCell ref="C730:C731"/>
    <mergeCell ref="D730:D731"/>
    <mergeCell ref="E730:E731"/>
    <mergeCell ref="B735:B736"/>
    <mergeCell ref="C735:C736"/>
    <mergeCell ref="D735:D736"/>
    <mergeCell ref="E735:E736"/>
    <mergeCell ref="B738:B739"/>
    <mergeCell ref="C738:C739"/>
    <mergeCell ref="D738:D739"/>
    <mergeCell ref="E738:E739"/>
    <mergeCell ref="B702:B703"/>
    <mergeCell ref="C702:C703"/>
    <mergeCell ref="D702:D703"/>
    <mergeCell ref="E702:E703"/>
    <mergeCell ref="E711:E713"/>
    <mergeCell ref="C711:C713"/>
    <mergeCell ref="D711:D713"/>
    <mergeCell ref="B711:B713"/>
    <mergeCell ref="B715:B716"/>
    <mergeCell ref="C715:C716"/>
    <mergeCell ref="D715:D716"/>
    <mergeCell ref="E715:E716"/>
    <mergeCell ref="B705:B706"/>
    <mergeCell ref="C705:C706"/>
    <mergeCell ref="D705:D706"/>
    <mergeCell ref="E705:E706"/>
    <mergeCell ref="B708:B709"/>
    <mergeCell ref="C708:C709"/>
    <mergeCell ref="D708:D709"/>
    <mergeCell ref="E708:E709"/>
    <mergeCell ref="B684:B686"/>
    <mergeCell ref="C684:C686"/>
    <mergeCell ref="D684:D686"/>
    <mergeCell ref="E684:E686"/>
    <mergeCell ref="B690:B691"/>
    <mergeCell ref="C690:C691"/>
    <mergeCell ref="D690:D691"/>
    <mergeCell ref="E690:E691"/>
    <mergeCell ref="B693:B694"/>
    <mergeCell ref="C693:C694"/>
    <mergeCell ref="D693:D694"/>
    <mergeCell ref="E693:E694"/>
    <mergeCell ref="B696:B697"/>
    <mergeCell ref="C696:C697"/>
    <mergeCell ref="D696:D697"/>
    <mergeCell ref="E696:E697"/>
    <mergeCell ref="B699:B700"/>
    <mergeCell ref="C699:C700"/>
    <mergeCell ref="D699:D700"/>
    <mergeCell ref="E699:E700"/>
    <mergeCell ref="B657:B660"/>
    <mergeCell ref="C657:C660"/>
    <mergeCell ref="D657:D660"/>
    <mergeCell ref="E657:E660"/>
    <mergeCell ref="B675:B677"/>
    <mergeCell ref="C675:C677"/>
    <mergeCell ref="D675:D677"/>
    <mergeCell ref="E675:E677"/>
    <mergeCell ref="B679:B682"/>
    <mergeCell ref="C679:C682"/>
    <mergeCell ref="D679:D682"/>
    <mergeCell ref="E679:E682"/>
    <mergeCell ref="B663:B665"/>
    <mergeCell ref="C663:C665"/>
    <mergeCell ref="D663:D665"/>
    <mergeCell ref="E663:E665"/>
    <mergeCell ref="B667:B670"/>
    <mergeCell ref="C667:C670"/>
    <mergeCell ref="D667:D670"/>
    <mergeCell ref="E667:E670"/>
    <mergeCell ref="B672:B673"/>
    <mergeCell ref="C672:C673"/>
    <mergeCell ref="D672:D673"/>
    <mergeCell ref="E672:E673"/>
    <mergeCell ref="B633:B639"/>
    <mergeCell ref="C633:C639"/>
    <mergeCell ref="D633:D639"/>
    <mergeCell ref="E633:E639"/>
    <mergeCell ref="B641:B642"/>
    <mergeCell ref="C641:C642"/>
    <mergeCell ref="D641:D642"/>
    <mergeCell ref="E641:E642"/>
    <mergeCell ref="B644:B645"/>
    <mergeCell ref="C644:C645"/>
    <mergeCell ref="D644:D645"/>
    <mergeCell ref="E644:E645"/>
    <mergeCell ref="B647:B651"/>
    <mergeCell ref="C647:C651"/>
    <mergeCell ref="D647:D651"/>
    <mergeCell ref="E647:E651"/>
    <mergeCell ref="B653:B655"/>
    <mergeCell ref="C653:C655"/>
    <mergeCell ref="D653:D655"/>
    <mergeCell ref="E653:E655"/>
    <mergeCell ref="B582:B583"/>
    <mergeCell ref="C582:C583"/>
    <mergeCell ref="D582:D583"/>
    <mergeCell ref="E582:E583"/>
    <mergeCell ref="B616:B631"/>
    <mergeCell ref="C616:C631"/>
    <mergeCell ref="D616:D631"/>
    <mergeCell ref="E616:E631"/>
    <mergeCell ref="B589:B599"/>
    <mergeCell ref="C589:C599"/>
    <mergeCell ref="D589:D599"/>
    <mergeCell ref="E589:E599"/>
    <mergeCell ref="B601:B606"/>
    <mergeCell ref="C601:C606"/>
    <mergeCell ref="D601:D606"/>
    <mergeCell ref="E601:E606"/>
    <mergeCell ref="B608:B609"/>
    <mergeCell ref="C608:C609"/>
    <mergeCell ref="D608:D609"/>
    <mergeCell ref="E608:E609"/>
    <mergeCell ref="B611:B614"/>
    <mergeCell ref="C611:C614"/>
    <mergeCell ref="D611:D614"/>
    <mergeCell ref="E611:E614"/>
    <mergeCell ref="C571:C572"/>
    <mergeCell ref="B571:B572"/>
    <mergeCell ref="E571:E572"/>
    <mergeCell ref="D571:D572"/>
    <mergeCell ref="B38:B47"/>
    <mergeCell ref="C38:C47"/>
    <mergeCell ref="D38:D47"/>
    <mergeCell ref="E38:E47"/>
    <mergeCell ref="B49:B61"/>
    <mergeCell ref="C49:C61"/>
    <mergeCell ref="D49:D61"/>
    <mergeCell ref="E49:E61"/>
    <mergeCell ref="B6:B21"/>
    <mergeCell ref="C6:C20"/>
    <mergeCell ref="D6:D20"/>
    <mergeCell ref="E6:E20"/>
    <mergeCell ref="B27:B36"/>
    <mergeCell ref="H4:I4"/>
    <mergeCell ref="K4:L4"/>
    <mergeCell ref="N4:O4"/>
    <mergeCell ref="P4:Q4"/>
    <mergeCell ref="R4:S4"/>
    <mergeCell ref="H3:J3"/>
    <mergeCell ref="K3:M3"/>
    <mergeCell ref="N3:O3"/>
    <mergeCell ref="P3:Q3"/>
    <mergeCell ref="R3:T3"/>
    <mergeCell ref="G3:G5"/>
    <mergeCell ref="A3:A5"/>
    <mergeCell ref="B3:B5"/>
    <mergeCell ref="C3:C5"/>
    <mergeCell ref="D3:D5"/>
    <mergeCell ref="E3:E5"/>
    <mergeCell ref="F3:F5"/>
    <mergeCell ref="C27:C36"/>
    <mergeCell ref="D27:D36"/>
    <mergeCell ref="E27:E36"/>
    <mergeCell ref="B80:B88"/>
    <mergeCell ref="C80:C88"/>
    <mergeCell ref="D80:D88"/>
    <mergeCell ref="E80:E88"/>
    <mergeCell ref="B90:B92"/>
    <mergeCell ref="C90:C92"/>
    <mergeCell ref="D90:D92"/>
    <mergeCell ref="E90:E92"/>
    <mergeCell ref="B70:B74"/>
    <mergeCell ref="C70:C74"/>
    <mergeCell ref="D70:D74"/>
    <mergeCell ref="E70:E74"/>
    <mergeCell ref="B76:B78"/>
    <mergeCell ref="C76:C78"/>
    <mergeCell ref="D76:D78"/>
    <mergeCell ref="E76:E78"/>
    <mergeCell ref="B115:B116"/>
    <mergeCell ref="C115:C116"/>
    <mergeCell ref="D115:D116"/>
    <mergeCell ref="E115:E116"/>
    <mergeCell ref="B118:B119"/>
    <mergeCell ref="C118:C119"/>
    <mergeCell ref="D118:D119"/>
    <mergeCell ref="E118:E119"/>
    <mergeCell ref="B106:B107"/>
    <mergeCell ref="C106:C107"/>
    <mergeCell ref="D106:D107"/>
    <mergeCell ref="E106:E107"/>
    <mergeCell ref="B109:B111"/>
    <mergeCell ref="C109:C111"/>
    <mergeCell ref="D109:D111"/>
    <mergeCell ref="E109:E111"/>
    <mergeCell ref="B94:B96"/>
    <mergeCell ref="C94:C96"/>
    <mergeCell ref="D94:D96"/>
    <mergeCell ref="E94:E96"/>
    <mergeCell ref="B98:B104"/>
    <mergeCell ref="C98:C104"/>
    <mergeCell ref="D98:D104"/>
    <mergeCell ref="E98:E104"/>
    <mergeCell ref="B145:B146"/>
    <mergeCell ref="C145:C146"/>
    <mergeCell ref="D145:D146"/>
    <mergeCell ref="E145:E146"/>
    <mergeCell ref="B148:B157"/>
    <mergeCell ref="C148:C157"/>
    <mergeCell ref="D148:D157"/>
    <mergeCell ref="E148:E157"/>
    <mergeCell ref="B139:B140"/>
    <mergeCell ref="C139:C140"/>
    <mergeCell ref="D139:D140"/>
    <mergeCell ref="E139:E140"/>
    <mergeCell ref="B142:B143"/>
    <mergeCell ref="C142:C143"/>
    <mergeCell ref="D142:D143"/>
    <mergeCell ref="E142:E143"/>
    <mergeCell ref="B121:B131"/>
    <mergeCell ref="C121:C131"/>
    <mergeCell ref="D121:D131"/>
    <mergeCell ref="E121:E131"/>
    <mergeCell ref="B133:B135"/>
    <mergeCell ref="C133:C135"/>
    <mergeCell ref="D133:D135"/>
    <mergeCell ref="E133:E135"/>
    <mergeCell ref="B191:B196"/>
    <mergeCell ref="C191:C196"/>
    <mergeCell ref="D191:D196"/>
    <mergeCell ref="E191:E196"/>
    <mergeCell ref="B198:B200"/>
    <mergeCell ref="C198:C200"/>
    <mergeCell ref="D198:D200"/>
    <mergeCell ref="E198:E200"/>
    <mergeCell ref="B169:B179"/>
    <mergeCell ref="C169:C179"/>
    <mergeCell ref="D169:D179"/>
    <mergeCell ref="E169:E179"/>
    <mergeCell ref="B181:B189"/>
    <mergeCell ref="C182:C189"/>
    <mergeCell ref="D182:D189"/>
    <mergeCell ref="E182:E189"/>
    <mergeCell ref="B159:B161"/>
    <mergeCell ref="C159:C161"/>
    <mergeCell ref="D159:D161"/>
    <mergeCell ref="E159:E161"/>
    <mergeCell ref="B163:B167"/>
    <mergeCell ref="C163:C167"/>
    <mergeCell ref="D163:D167"/>
    <mergeCell ref="E163:E167"/>
    <mergeCell ref="B240:B242"/>
    <mergeCell ref="C240:C242"/>
    <mergeCell ref="D240:D242"/>
    <mergeCell ref="E240:E242"/>
    <mergeCell ref="B244:B250"/>
    <mergeCell ref="C244:C250"/>
    <mergeCell ref="D244:D250"/>
    <mergeCell ref="E244:E250"/>
    <mergeCell ref="B232:B235"/>
    <mergeCell ref="C232:C235"/>
    <mergeCell ref="D232:D235"/>
    <mergeCell ref="E232:E235"/>
    <mergeCell ref="B237:B238"/>
    <mergeCell ref="C237:C238"/>
    <mergeCell ref="D237:D238"/>
    <mergeCell ref="E237:E238"/>
    <mergeCell ref="B202:B216"/>
    <mergeCell ref="C202:C216"/>
    <mergeCell ref="D202:D216"/>
    <mergeCell ref="E202:E216"/>
    <mergeCell ref="B218:B230"/>
    <mergeCell ref="C218:C230"/>
    <mergeCell ref="D218:D230"/>
    <mergeCell ref="E218:E230"/>
    <mergeCell ref="B270:B271"/>
    <mergeCell ref="C270:C271"/>
    <mergeCell ref="D270:D271"/>
    <mergeCell ref="E270:E271"/>
    <mergeCell ref="B273:B275"/>
    <mergeCell ref="C273:C275"/>
    <mergeCell ref="D273:D275"/>
    <mergeCell ref="E273:E275"/>
    <mergeCell ref="B258:B264"/>
    <mergeCell ref="C258:C264"/>
    <mergeCell ref="D258:D264"/>
    <mergeCell ref="E258:E264"/>
    <mergeCell ref="B266:B268"/>
    <mergeCell ref="C266:C268"/>
    <mergeCell ref="D266:D268"/>
    <mergeCell ref="E266:E268"/>
    <mergeCell ref="B252:B253"/>
    <mergeCell ref="C252:C253"/>
    <mergeCell ref="D252:D253"/>
    <mergeCell ref="E252:E253"/>
    <mergeCell ref="B255:B256"/>
    <mergeCell ref="C255:C256"/>
    <mergeCell ref="D255:D256"/>
    <mergeCell ref="E255:E256"/>
    <mergeCell ref="E292:E295"/>
    <mergeCell ref="B297:B298"/>
    <mergeCell ref="C297:C298"/>
    <mergeCell ref="D297:D298"/>
    <mergeCell ref="E297:E298"/>
    <mergeCell ref="B288:B290"/>
    <mergeCell ref="C288:C290"/>
    <mergeCell ref="D288:D289"/>
    <mergeCell ref="B292:B295"/>
    <mergeCell ref="C292:C295"/>
    <mergeCell ref="D292:D295"/>
    <mergeCell ref="B277:B280"/>
    <mergeCell ref="C277:C280"/>
    <mergeCell ref="D277:D280"/>
    <mergeCell ref="E277:E280"/>
    <mergeCell ref="B282:B286"/>
    <mergeCell ref="C282:C286"/>
    <mergeCell ref="D282:D286"/>
    <mergeCell ref="E282:E286"/>
    <mergeCell ref="B314:B324"/>
    <mergeCell ref="C314:C324"/>
    <mergeCell ref="D314:D324"/>
    <mergeCell ref="E314:E323"/>
    <mergeCell ref="B326:B328"/>
    <mergeCell ref="C326:C328"/>
    <mergeCell ref="D326:D328"/>
    <mergeCell ref="E326:E328"/>
    <mergeCell ref="B307:B308"/>
    <mergeCell ref="C307:C308"/>
    <mergeCell ref="D307:D308"/>
    <mergeCell ref="E307:E308"/>
    <mergeCell ref="B310:B312"/>
    <mergeCell ref="C310:C312"/>
    <mergeCell ref="D310:D312"/>
    <mergeCell ref="E310:E312"/>
    <mergeCell ref="B300:B301"/>
    <mergeCell ref="C300:C301"/>
    <mergeCell ref="D300:D301"/>
    <mergeCell ref="E300:E301"/>
    <mergeCell ref="B303:B305"/>
    <mergeCell ref="C303:C305"/>
    <mergeCell ref="D303:D305"/>
    <mergeCell ref="E303:E305"/>
    <mergeCell ref="B344:B346"/>
    <mergeCell ref="C344:C346"/>
    <mergeCell ref="D344:D346"/>
    <mergeCell ref="E344:E346"/>
    <mergeCell ref="B348:B349"/>
    <mergeCell ref="C348:C349"/>
    <mergeCell ref="D348:D349"/>
    <mergeCell ref="E348:E349"/>
    <mergeCell ref="B338:B339"/>
    <mergeCell ref="C338:C339"/>
    <mergeCell ref="D338:D339"/>
    <mergeCell ref="E338:E339"/>
    <mergeCell ref="B341:B342"/>
    <mergeCell ref="C341:C342"/>
    <mergeCell ref="D341:D342"/>
    <mergeCell ref="E341:E342"/>
    <mergeCell ref="B330:B331"/>
    <mergeCell ref="C330:C331"/>
    <mergeCell ref="D330:D331"/>
    <mergeCell ref="E330:E331"/>
    <mergeCell ref="B335:B336"/>
    <mergeCell ref="C335:C336"/>
    <mergeCell ref="D335:D336"/>
    <mergeCell ref="E335:E336"/>
    <mergeCell ref="B367:B370"/>
    <mergeCell ref="C367:C370"/>
    <mergeCell ref="D367:D370"/>
    <mergeCell ref="E367:E370"/>
    <mergeCell ref="B372:B373"/>
    <mergeCell ref="C372:C373"/>
    <mergeCell ref="D372:D373"/>
    <mergeCell ref="E372:E373"/>
    <mergeCell ref="B359:B362"/>
    <mergeCell ref="C359:C362"/>
    <mergeCell ref="D359:D362"/>
    <mergeCell ref="E359:E362"/>
    <mergeCell ref="B364:B365"/>
    <mergeCell ref="C364:C365"/>
    <mergeCell ref="D364:D365"/>
    <mergeCell ref="E364:E365"/>
    <mergeCell ref="B351:B352"/>
    <mergeCell ref="C351:C352"/>
    <mergeCell ref="D351:D352"/>
    <mergeCell ref="E351:E352"/>
    <mergeCell ref="B356:B357"/>
    <mergeCell ref="C356:C357"/>
    <mergeCell ref="D356:D357"/>
    <mergeCell ref="E356:E357"/>
    <mergeCell ref="B386:B394"/>
    <mergeCell ref="C386:C394"/>
    <mergeCell ref="D386:D394"/>
    <mergeCell ref="E386:E394"/>
    <mergeCell ref="B396:B401"/>
    <mergeCell ref="C396:C401"/>
    <mergeCell ref="D396:D401"/>
    <mergeCell ref="E396:E401"/>
    <mergeCell ref="E378:E379"/>
    <mergeCell ref="B381:B384"/>
    <mergeCell ref="C381:C384"/>
    <mergeCell ref="D381:D384"/>
    <mergeCell ref="E381:E384"/>
    <mergeCell ref="B375:B376"/>
    <mergeCell ref="C375:C376"/>
    <mergeCell ref="B378:B379"/>
    <mergeCell ref="C378:C379"/>
    <mergeCell ref="D378:D379"/>
    <mergeCell ref="B434:B435"/>
    <mergeCell ref="C434:C435"/>
    <mergeCell ref="D434:D435"/>
    <mergeCell ref="E434:E435"/>
    <mergeCell ref="B437:B438"/>
    <mergeCell ref="C437:C438"/>
    <mergeCell ref="D437:D438"/>
    <mergeCell ref="E437:E438"/>
    <mergeCell ref="B423:B425"/>
    <mergeCell ref="C423:C425"/>
    <mergeCell ref="D423:D425"/>
    <mergeCell ref="E423:E425"/>
    <mergeCell ref="B427:B432"/>
    <mergeCell ref="C427:C432"/>
    <mergeCell ref="D427:D432"/>
    <mergeCell ref="E427:E432"/>
    <mergeCell ref="B403:B405"/>
    <mergeCell ref="C403:C405"/>
    <mergeCell ref="D403:D405"/>
    <mergeCell ref="E403:E405"/>
    <mergeCell ref="B407:B421"/>
    <mergeCell ref="C407:C421"/>
    <mergeCell ref="D407:D421"/>
    <mergeCell ref="E407:E421"/>
    <mergeCell ref="B452:B461"/>
    <mergeCell ref="C452:C461"/>
    <mergeCell ref="D452:D461"/>
    <mergeCell ref="E452:E461"/>
    <mergeCell ref="B463:B464"/>
    <mergeCell ref="C463:C464"/>
    <mergeCell ref="D463:D464"/>
    <mergeCell ref="E463:E464"/>
    <mergeCell ref="B446:B447"/>
    <mergeCell ref="C446:C447"/>
    <mergeCell ref="D446:D447"/>
    <mergeCell ref="E446:E447"/>
    <mergeCell ref="B449:B450"/>
    <mergeCell ref="C449:C450"/>
    <mergeCell ref="D449:D450"/>
    <mergeCell ref="E449:E450"/>
    <mergeCell ref="B440:B441"/>
    <mergeCell ref="C440:C441"/>
    <mergeCell ref="D440:D441"/>
    <mergeCell ref="E440:E441"/>
    <mergeCell ref="B443:B444"/>
    <mergeCell ref="C443:C444"/>
    <mergeCell ref="D443:D444"/>
    <mergeCell ref="E443:E444"/>
    <mergeCell ref="B481:B482"/>
    <mergeCell ref="C481:C482"/>
    <mergeCell ref="D481:D482"/>
    <mergeCell ref="E481:E482"/>
    <mergeCell ref="B484:B486"/>
    <mergeCell ref="C484:C486"/>
    <mergeCell ref="D484:D486"/>
    <mergeCell ref="E484:E486"/>
    <mergeCell ref="B475:B476"/>
    <mergeCell ref="C475:C476"/>
    <mergeCell ref="D475:D476"/>
    <mergeCell ref="E475:E476"/>
    <mergeCell ref="B478:B479"/>
    <mergeCell ref="C478:C479"/>
    <mergeCell ref="D478:D479"/>
    <mergeCell ref="E478:E479"/>
    <mergeCell ref="B466:B468"/>
    <mergeCell ref="C466:C468"/>
    <mergeCell ref="D466:D468"/>
    <mergeCell ref="E466:E468"/>
    <mergeCell ref="B472:B473"/>
    <mergeCell ref="C472:C473"/>
    <mergeCell ref="D472:D473"/>
    <mergeCell ref="E472:E473"/>
    <mergeCell ref="B508:B512"/>
    <mergeCell ref="C508:C512"/>
    <mergeCell ref="D508:D512"/>
    <mergeCell ref="E508:E512"/>
    <mergeCell ref="B514:B519"/>
    <mergeCell ref="C514:C519"/>
    <mergeCell ref="D514:D519"/>
    <mergeCell ref="E514:E519"/>
    <mergeCell ref="B497:B498"/>
    <mergeCell ref="C497:C498"/>
    <mergeCell ref="D497:D498"/>
    <mergeCell ref="E497:E498"/>
    <mergeCell ref="B502:B506"/>
    <mergeCell ref="C502:C506"/>
    <mergeCell ref="D502:D506"/>
    <mergeCell ref="E502:E506"/>
    <mergeCell ref="B488:B489"/>
    <mergeCell ref="C488:C489"/>
    <mergeCell ref="D488:D489"/>
    <mergeCell ref="E488:E489"/>
    <mergeCell ref="B491:B495"/>
    <mergeCell ref="C491:C495"/>
    <mergeCell ref="D491:D495"/>
    <mergeCell ref="E491:E495"/>
    <mergeCell ref="B542:B543"/>
    <mergeCell ref="C542:C543"/>
    <mergeCell ref="D542:D543"/>
    <mergeCell ref="E542:E543"/>
    <mergeCell ref="B545:B549"/>
    <mergeCell ref="C545:C549"/>
    <mergeCell ref="D545:D549"/>
    <mergeCell ref="E545:E549"/>
    <mergeCell ref="B533:B534"/>
    <mergeCell ref="C533:C534"/>
    <mergeCell ref="D533:D534"/>
    <mergeCell ref="E533:E534"/>
    <mergeCell ref="B536:B540"/>
    <mergeCell ref="C536:C540"/>
    <mergeCell ref="D536:D540"/>
    <mergeCell ref="E536:E540"/>
    <mergeCell ref="B521:B523"/>
    <mergeCell ref="C521:C523"/>
    <mergeCell ref="D521:D523"/>
    <mergeCell ref="E521:E523"/>
    <mergeCell ref="B527:B531"/>
    <mergeCell ref="C527:C531"/>
    <mergeCell ref="D527:D531"/>
    <mergeCell ref="E527:E531"/>
    <mergeCell ref="B568:B569"/>
    <mergeCell ref="C568:C569"/>
    <mergeCell ref="D568:D569"/>
    <mergeCell ref="E568:E569"/>
    <mergeCell ref="B560:B561"/>
    <mergeCell ref="C560:C561"/>
    <mergeCell ref="D560:D561"/>
    <mergeCell ref="E560:E561"/>
    <mergeCell ref="B563:B564"/>
    <mergeCell ref="C563:C564"/>
    <mergeCell ref="D563:D564"/>
    <mergeCell ref="E563:E564"/>
    <mergeCell ref="B551:B553"/>
    <mergeCell ref="C551:C553"/>
    <mergeCell ref="D551:D553"/>
    <mergeCell ref="E551:E553"/>
    <mergeCell ref="B555:B558"/>
    <mergeCell ref="C555:C558"/>
    <mergeCell ref="D555:D558"/>
    <mergeCell ref="E555:E558"/>
    <mergeCell ref="B1044:B1045"/>
    <mergeCell ref="C1044:C1045"/>
    <mergeCell ref="D1044:D1045"/>
    <mergeCell ref="E1044:E1045"/>
    <mergeCell ref="B1047:B1049"/>
    <mergeCell ref="C1047:C1049"/>
    <mergeCell ref="D1047:D1049"/>
    <mergeCell ref="E1047:E1049"/>
    <mergeCell ref="B1051:B1052"/>
    <mergeCell ref="C1051:C1052"/>
    <mergeCell ref="D1051:D1052"/>
    <mergeCell ref="E1051:E1052"/>
    <mergeCell ref="B1031:B1032"/>
    <mergeCell ref="C1031:C1032"/>
    <mergeCell ref="D1031:D1032"/>
    <mergeCell ref="E1031:E1032"/>
    <mergeCell ref="B1034:B1039"/>
    <mergeCell ref="C1034:C1039"/>
    <mergeCell ref="D1034:D1039"/>
    <mergeCell ref="E1034:E1039"/>
    <mergeCell ref="B1041:B1042"/>
    <mergeCell ref="C1041:C1042"/>
    <mergeCell ref="D1041:D1042"/>
    <mergeCell ref="E1041:E1042"/>
    <mergeCell ref="B1063:B1074"/>
    <mergeCell ref="C1063:C1074"/>
    <mergeCell ref="D1063:D1074"/>
    <mergeCell ref="E1063:E1074"/>
    <mergeCell ref="B1076:B1083"/>
    <mergeCell ref="C1076:C1083"/>
    <mergeCell ref="D1076:D1083"/>
    <mergeCell ref="E1076:E1083"/>
    <mergeCell ref="B1085:B1087"/>
    <mergeCell ref="C1085:C1087"/>
    <mergeCell ref="D1085:D1087"/>
    <mergeCell ref="E1085:E1087"/>
    <mergeCell ref="B1054:B1055"/>
    <mergeCell ref="C1054:C1055"/>
    <mergeCell ref="D1054:D1055"/>
    <mergeCell ref="E1054:E1055"/>
    <mergeCell ref="B1057:B1058"/>
    <mergeCell ref="C1057:C1058"/>
    <mergeCell ref="D1057:D1058"/>
    <mergeCell ref="E1057:E1058"/>
    <mergeCell ref="B1060:B1061"/>
    <mergeCell ref="C1060:C1061"/>
    <mergeCell ref="D1060:D1061"/>
    <mergeCell ref="E1060:E1061"/>
    <mergeCell ref="B1104:B1107"/>
    <mergeCell ref="C1104:C1107"/>
    <mergeCell ref="D1104:D1107"/>
    <mergeCell ref="E1104:E1107"/>
    <mergeCell ref="B1109:B1112"/>
    <mergeCell ref="C1109:C1112"/>
    <mergeCell ref="D1109:D1110"/>
    <mergeCell ref="E1109:E1110"/>
    <mergeCell ref="D1111:D1112"/>
    <mergeCell ref="E1111:E1112"/>
    <mergeCell ref="B1091:B1093"/>
    <mergeCell ref="C1091:C1093"/>
    <mergeCell ref="D1091:D1093"/>
    <mergeCell ref="E1091:E1093"/>
    <mergeCell ref="B1095:B1097"/>
    <mergeCell ref="C1095:C1097"/>
    <mergeCell ref="D1095:D1097"/>
    <mergeCell ref="E1095:E1097"/>
    <mergeCell ref="B1099:B1102"/>
    <mergeCell ref="C1099:C1102"/>
    <mergeCell ref="D1099:D1102"/>
    <mergeCell ref="E1099:E1102"/>
    <mergeCell ref="B1135:B1139"/>
    <mergeCell ref="C1135:C1139"/>
    <mergeCell ref="D1135:D1139"/>
    <mergeCell ref="E1135:E1139"/>
    <mergeCell ref="B1141:B1144"/>
    <mergeCell ref="C1141:C1144"/>
    <mergeCell ref="D1141:D1144"/>
    <mergeCell ref="E1141:E1144"/>
    <mergeCell ref="B1146:B1147"/>
    <mergeCell ref="C1146:C1147"/>
    <mergeCell ref="D1146:D1147"/>
    <mergeCell ref="E1146:E1147"/>
    <mergeCell ref="B1114:B1117"/>
    <mergeCell ref="C1114:C1117"/>
    <mergeCell ref="D1114:D1117"/>
    <mergeCell ref="E1114:E1117"/>
    <mergeCell ref="B1121:B1130"/>
    <mergeCell ref="C1121:C1130"/>
    <mergeCell ref="D1121:D1130"/>
    <mergeCell ref="E1121:E1130"/>
    <mergeCell ref="B1132:B1133"/>
    <mergeCell ref="C1132:C1133"/>
    <mergeCell ref="D1132:D1133"/>
    <mergeCell ref="E1132:E1133"/>
    <mergeCell ref="B1165:B1166"/>
    <mergeCell ref="C1165:C1166"/>
    <mergeCell ref="D1165:D1166"/>
    <mergeCell ref="E1165:E1166"/>
    <mergeCell ref="B1168:B1169"/>
    <mergeCell ref="C1168:C1169"/>
    <mergeCell ref="D1168:D1169"/>
    <mergeCell ref="E1168:E1169"/>
    <mergeCell ref="B1171:B1172"/>
    <mergeCell ref="C1171:C1172"/>
    <mergeCell ref="D1171:D1172"/>
    <mergeCell ref="E1171:E1172"/>
    <mergeCell ref="B1151:B1157"/>
    <mergeCell ref="C1151:C1157"/>
    <mergeCell ref="D1151:D1157"/>
    <mergeCell ref="E1151:E1157"/>
    <mergeCell ref="B1159:B1160"/>
    <mergeCell ref="C1159:C1160"/>
    <mergeCell ref="D1159:D1160"/>
    <mergeCell ref="E1159:E1160"/>
    <mergeCell ref="B1162:B1163"/>
    <mergeCell ref="C1162:C1163"/>
    <mergeCell ref="D1162:D1163"/>
    <mergeCell ref="E1162:E1163"/>
    <mergeCell ref="B1191:B1196"/>
    <mergeCell ref="C1191:C1196"/>
    <mergeCell ref="D1191:D1196"/>
    <mergeCell ref="E1191:E1196"/>
    <mergeCell ref="B1198:B1205"/>
    <mergeCell ref="C1198:C1205"/>
    <mergeCell ref="D1198:D1205"/>
    <mergeCell ref="E1198:E1205"/>
    <mergeCell ref="B1207:B1209"/>
    <mergeCell ref="C1207:C1209"/>
    <mergeCell ref="D1207:D1209"/>
    <mergeCell ref="E1207:E1209"/>
    <mergeCell ref="B1174:B1177"/>
    <mergeCell ref="C1174:C1177"/>
    <mergeCell ref="D1174:D1177"/>
    <mergeCell ref="E1174:E1177"/>
    <mergeCell ref="B1179:B1181"/>
    <mergeCell ref="C1179:C1181"/>
    <mergeCell ref="D1179:D1181"/>
    <mergeCell ref="E1179:E1181"/>
    <mergeCell ref="B1183:B1189"/>
    <mergeCell ref="C1183:C1189"/>
    <mergeCell ref="D1183:D1189"/>
    <mergeCell ref="E1183:E1189"/>
    <mergeCell ref="B1224:B1225"/>
    <mergeCell ref="C1224:C1225"/>
    <mergeCell ref="D1224:D1225"/>
    <mergeCell ref="E1224:E1225"/>
    <mergeCell ref="B1227:B1239"/>
    <mergeCell ref="C1227:C1234"/>
    <mergeCell ref="D1227:D1230"/>
    <mergeCell ref="E1227:E1230"/>
    <mergeCell ref="D1231:D1233"/>
    <mergeCell ref="E1231:E1233"/>
    <mergeCell ref="C1235:C1239"/>
    <mergeCell ref="D1238:D1239"/>
    <mergeCell ref="E1238:E1239"/>
    <mergeCell ref="B1211:B1212"/>
    <mergeCell ref="C1211:C1212"/>
    <mergeCell ref="D1211:D1212"/>
    <mergeCell ref="E1211:E1212"/>
    <mergeCell ref="B1214:B1216"/>
    <mergeCell ref="C1214:C1216"/>
    <mergeCell ref="D1214:D1216"/>
    <mergeCell ref="E1214:E1216"/>
    <mergeCell ref="B1218:B1222"/>
    <mergeCell ref="C1218:C1222"/>
    <mergeCell ref="D1218:D1222"/>
    <mergeCell ref="E1218:E1222"/>
    <mergeCell ref="B1252:B1260"/>
    <mergeCell ref="C1252:C1260"/>
    <mergeCell ref="D1252:D1260"/>
    <mergeCell ref="E1252:E1260"/>
    <mergeCell ref="B1262:B1264"/>
    <mergeCell ref="C1262:C1264"/>
    <mergeCell ref="D1262:D1263"/>
    <mergeCell ref="E1262:E1263"/>
    <mergeCell ref="B1266:B1268"/>
    <mergeCell ref="C1266:C1268"/>
    <mergeCell ref="D1266:D1268"/>
    <mergeCell ref="E1266:E1268"/>
    <mergeCell ref="B1241:B1243"/>
    <mergeCell ref="C1241:C1243"/>
    <mergeCell ref="D1241:D1243"/>
    <mergeCell ref="E1241:E1243"/>
    <mergeCell ref="B1245:B1247"/>
    <mergeCell ref="C1245:C1247"/>
    <mergeCell ref="D1245:D1247"/>
    <mergeCell ref="E1245:E1247"/>
    <mergeCell ref="B1249:B1250"/>
    <mergeCell ref="C1249:C1250"/>
    <mergeCell ref="D1249:D1250"/>
    <mergeCell ref="E1249:E1250"/>
    <mergeCell ref="B1286:B1287"/>
    <mergeCell ref="C1286:C1287"/>
    <mergeCell ref="D1286:D1287"/>
    <mergeCell ref="E1286:E1287"/>
    <mergeCell ref="B1289:B1292"/>
    <mergeCell ref="C1289:C1292"/>
    <mergeCell ref="D1289:D1292"/>
    <mergeCell ref="E1289:E1292"/>
    <mergeCell ref="B1294:B1299"/>
    <mergeCell ref="C1294:C1299"/>
    <mergeCell ref="D1294:D1299"/>
    <mergeCell ref="E1294:E1299"/>
    <mergeCell ref="B1270:B1272"/>
    <mergeCell ref="C1270:C1272"/>
    <mergeCell ref="D1270:D1272"/>
    <mergeCell ref="E1270:E1272"/>
    <mergeCell ref="B1274:B1281"/>
    <mergeCell ref="C1274:C1281"/>
    <mergeCell ref="D1274:D1281"/>
    <mergeCell ref="E1274:E1281"/>
    <mergeCell ref="B1283:B1284"/>
    <mergeCell ref="C1283:C1284"/>
    <mergeCell ref="D1283:D1284"/>
    <mergeCell ref="E1283:E1284"/>
    <mergeCell ref="B1311:B1312"/>
    <mergeCell ref="C1311:C1312"/>
    <mergeCell ref="D1311:D1312"/>
    <mergeCell ref="E1311:E1312"/>
    <mergeCell ref="B1314:B1315"/>
    <mergeCell ref="C1314:C1315"/>
    <mergeCell ref="D1314:D1315"/>
    <mergeCell ref="E1314:E1315"/>
    <mergeCell ref="B1317:B1318"/>
    <mergeCell ref="C1317:C1318"/>
    <mergeCell ref="D1317:D1318"/>
    <mergeCell ref="E1317:E1318"/>
    <mergeCell ref="B1301:B1303"/>
    <mergeCell ref="C1301:C1303"/>
    <mergeCell ref="D1301:D1303"/>
    <mergeCell ref="E1301:E1303"/>
    <mergeCell ref="B1305:B1306"/>
    <mergeCell ref="C1305:C1306"/>
    <mergeCell ref="D1305:D1306"/>
    <mergeCell ref="E1305:E1306"/>
    <mergeCell ref="B1308:B1309"/>
    <mergeCell ref="C1308:C1309"/>
    <mergeCell ref="D1308:D1309"/>
    <mergeCell ref="E1308:E1309"/>
    <mergeCell ref="B1335:B1336"/>
    <mergeCell ref="C1335:C1336"/>
    <mergeCell ref="D1335:D1336"/>
    <mergeCell ref="E1335:E1336"/>
    <mergeCell ref="B1338:B1339"/>
    <mergeCell ref="C1338:C1339"/>
    <mergeCell ref="D1338:D1339"/>
    <mergeCell ref="E1338:E1339"/>
    <mergeCell ref="B1343:B1344"/>
    <mergeCell ref="C1343:C1344"/>
    <mergeCell ref="D1343:D1344"/>
    <mergeCell ref="E1343:E1344"/>
    <mergeCell ref="B1320:B1321"/>
    <mergeCell ref="C1320:C1321"/>
    <mergeCell ref="D1320:D1321"/>
    <mergeCell ref="E1320:E1321"/>
    <mergeCell ref="B1323:B1328"/>
    <mergeCell ref="C1323:C1328"/>
    <mergeCell ref="D1323:D1328"/>
    <mergeCell ref="E1323:E1328"/>
    <mergeCell ref="B1332:B1333"/>
    <mergeCell ref="C1332:C1333"/>
    <mergeCell ref="D1332:D1333"/>
    <mergeCell ref="E1332:E1333"/>
    <mergeCell ref="B1358:B1359"/>
    <mergeCell ref="C1358:C1359"/>
    <mergeCell ref="D1358:D1359"/>
    <mergeCell ref="E1358:E1359"/>
    <mergeCell ref="B1361:B1362"/>
    <mergeCell ref="C1361:C1362"/>
    <mergeCell ref="D1361:D1362"/>
    <mergeCell ref="E1361:E1362"/>
    <mergeCell ref="B1364:B1365"/>
    <mergeCell ref="C1364:C1365"/>
    <mergeCell ref="D1364:D1365"/>
    <mergeCell ref="E1364:E1365"/>
    <mergeCell ref="B1346:B1347"/>
    <mergeCell ref="C1346:C1347"/>
    <mergeCell ref="D1346:D1347"/>
    <mergeCell ref="E1346:E1347"/>
    <mergeCell ref="B1349:B1351"/>
    <mergeCell ref="C1349:C1351"/>
    <mergeCell ref="D1349:D1351"/>
    <mergeCell ref="E1349:E1351"/>
    <mergeCell ref="B1355:B1356"/>
    <mergeCell ref="C1355:C1356"/>
    <mergeCell ref="D1355:D1356"/>
    <mergeCell ref="E1355:E1356"/>
    <mergeCell ref="B1377:B1378"/>
    <mergeCell ref="C1377:C1378"/>
    <mergeCell ref="D1377:D1378"/>
    <mergeCell ref="E1377:E1378"/>
    <mergeCell ref="B1380:B1381"/>
    <mergeCell ref="C1380:C1381"/>
    <mergeCell ref="D1380:D1381"/>
    <mergeCell ref="E1380:E1381"/>
    <mergeCell ref="B1383:B1385"/>
    <mergeCell ref="C1383:C1385"/>
    <mergeCell ref="D1383:D1385"/>
    <mergeCell ref="E1383:E1385"/>
    <mergeCell ref="B1367:B1368"/>
    <mergeCell ref="C1367:C1368"/>
    <mergeCell ref="D1367:D1368"/>
    <mergeCell ref="E1367:E1368"/>
    <mergeCell ref="B1370:B1372"/>
    <mergeCell ref="C1370:C1372"/>
    <mergeCell ref="D1370:D1372"/>
    <mergeCell ref="E1370:E1372"/>
    <mergeCell ref="B1374:B1375"/>
    <mergeCell ref="C1374:C1375"/>
    <mergeCell ref="D1374:D1375"/>
    <mergeCell ref="E1374:E1375"/>
    <mergeCell ref="B1396:B1397"/>
    <mergeCell ref="C1396:C1397"/>
    <mergeCell ref="D1396:D1397"/>
    <mergeCell ref="E1396:E1397"/>
    <mergeCell ref="B1399:B1403"/>
    <mergeCell ref="C1399:C1403"/>
    <mergeCell ref="D1399:D1403"/>
    <mergeCell ref="E1399:E1403"/>
    <mergeCell ref="B1405:B1408"/>
    <mergeCell ref="C1405:C1408"/>
    <mergeCell ref="D1405:D1408"/>
    <mergeCell ref="E1405:E1408"/>
    <mergeCell ref="B1387:B1388"/>
    <mergeCell ref="C1387:C1388"/>
    <mergeCell ref="D1387:D1388"/>
    <mergeCell ref="E1387:E1388"/>
    <mergeCell ref="B1390:B1391"/>
    <mergeCell ref="C1390:C1391"/>
    <mergeCell ref="D1390:D1391"/>
    <mergeCell ref="E1390:E1391"/>
    <mergeCell ref="B1393:B1394"/>
    <mergeCell ref="C1393:C1394"/>
    <mergeCell ref="D1393:D1394"/>
    <mergeCell ref="E1393:E1394"/>
    <mergeCell ref="B1424:B1431"/>
    <mergeCell ref="C1424:C1431"/>
    <mergeCell ref="D1424:D1430"/>
    <mergeCell ref="E1424:E1430"/>
    <mergeCell ref="B1433:B1445"/>
    <mergeCell ref="C1433:C1443"/>
    <mergeCell ref="D1433:D1443"/>
    <mergeCell ref="E1433:E1443"/>
    <mergeCell ref="B1447:B1449"/>
    <mergeCell ref="C1447:C1449"/>
    <mergeCell ref="D1447:D1449"/>
    <mergeCell ref="E1447:E1449"/>
    <mergeCell ref="B1410:B1411"/>
    <mergeCell ref="C1410:C1411"/>
    <mergeCell ref="D1410:D1411"/>
    <mergeCell ref="E1410:E1411"/>
    <mergeCell ref="B1413:B1417"/>
    <mergeCell ref="C1413:C1417"/>
    <mergeCell ref="D1413:D1417"/>
    <mergeCell ref="E1413:E1417"/>
    <mergeCell ref="B1419:B1422"/>
    <mergeCell ref="C1419:C1422"/>
    <mergeCell ref="D1419:D1422"/>
    <mergeCell ref="E1419:E1422"/>
    <mergeCell ref="B1464:B1467"/>
    <mergeCell ref="C1464:C1465"/>
    <mergeCell ref="D1464:D1465"/>
    <mergeCell ref="E1464:E1465"/>
    <mergeCell ref="C1466:C1467"/>
    <mergeCell ref="B1469:B1470"/>
    <mergeCell ref="C1469:C1470"/>
    <mergeCell ref="D1469:D1470"/>
    <mergeCell ref="E1469:E1470"/>
    <mergeCell ref="B1451:B1458"/>
    <mergeCell ref="C1451:C1452"/>
    <mergeCell ref="D1451:D1452"/>
    <mergeCell ref="E1451:E1452"/>
    <mergeCell ref="C1453:C1458"/>
    <mergeCell ref="D1453:D1458"/>
    <mergeCell ref="E1453:E1458"/>
    <mergeCell ref="B1460:B1462"/>
    <mergeCell ref="C1460:C1462"/>
    <mergeCell ref="D1460:D1462"/>
    <mergeCell ref="E1460:E1462"/>
    <mergeCell ref="B1484:B1490"/>
    <mergeCell ref="C1484:C1490"/>
    <mergeCell ref="D1484:D1490"/>
    <mergeCell ref="E1484:E1490"/>
    <mergeCell ref="B1492:B1493"/>
    <mergeCell ref="C1492:C1493"/>
    <mergeCell ref="D1492:D1493"/>
    <mergeCell ref="E1492:E1493"/>
    <mergeCell ref="B1497:B1498"/>
    <mergeCell ref="C1497:C1498"/>
    <mergeCell ref="D1497:D1498"/>
    <mergeCell ref="E1497:E1498"/>
    <mergeCell ref="B1472:B1474"/>
    <mergeCell ref="C1472:C1474"/>
    <mergeCell ref="D1472:D1474"/>
    <mergeCell ref="E1472:E1474"/>
    <mergeCell ref="B1476:B1479"/>
    <mergeCell ref="C1476:C1479"/>
    <mergeCell ref="D1476:D1479"/>
    <mergeCell ref="E1476:E1479"/>
    <mergeCell ref="B1481:B1482"/>
    <mergeCell ref="C1481:C1482"/>
    <mergeCell ref="D1481:D1482"/>
    <mergeCell ref="E1481:E1482"/>
    <mergeCell ref="B1509:B1510"/>
    <mergeCell ref="B1512:B1513"/>
    <mergeCell ref="C1512:C1513"/>
    <mergeCell ref="B1515:B1516"/>
    <mergeCell ref="C1515:C1516"/>
    <mergeCell ref="D1515:D1516"/>
    <mergeCell ref="E1515:E1516"/>
    <mergeCell ref="B1518:B1519"/>
    <mergeCell ref="C1518:C1519"/>
    <mergeCell ref="D1518:D1519"/>
    <mergeCell ref="E1518:E1519"/>
    <mergeCell ref="B1500:B1501"/>
    <mergeCell ref="C1500:C1501"/>
    <mergeCell ref="D1500:D1501"/>
    <mergeCell ref="E1500:E1501"/>
    <mergeCell ref="B1503:B1504"/>
    <mergeCell ref="C1503:C1504"/>
    <mergeCell ref="D1503:D1504"/>
    <mergeCell ref="E1503:E1504"/>
    <mergeCell ref="B1506:B1507"/>
    <mergeCell ref="C1506:C1507"/>
    <mergeCell ref="D1506:D1507"/>
    <mergeCell ref="E1506:E1507"/>
    <mergeCell ref="B1532:B1535"/>
    <mergeCell ref="C1532:C1535"/>
    <mergeCell ref="D1532:D1535"/>
    <mergeCell ref="E1532:E1535"/>
    <mergeCell ref="B1537:B1538"/>
    <mergeCell ref="C1537:C1538"/>
    <mergeCell ref="D1537:D1538"/>
    <mergeCell ref="E1537:E1538"/>
    <mergeCell ref="B1540:B1541"/>
    <mergeCell ref="C1540:C1541"/>
    <mergeCell ref="D1540:D1541"/>
    <mergeCell ref="E1540:E1541"/>
    <mergeCell ref="B1521:B1522"/>
    <mergeCell ref="C1521:C1522"/>
    <mergeCell ref="D1521:D1522"/>
    <mergeCell ref="E1521:E1522"/>
    <mergeCell ref="B1524:B1525"/>
    <mergeCell ref="C1524:C1525"/>
    <mergeCell ref="D1524:D1525"/>
    <mergeCell ref="E1524:E1525"/>
    <mergeCell ref="B1527:B1530"/>
    <mergeCell ref="C1527:C1530"/>
    <mergeCell ref="D1527:D1530"/>
    <mergeCell ref="E1527:E1530"/>
    <mergeCell ref="B1552:B1553"/>
    <mergeCell ref="C1552:C1553"/>
    <mergeCell ref="B1555:B1556"/>
    <mergeCell ref="C1555:C1556"/>
    <mergeCell ref="D1555:D1556"/>
    <mergeCell ref="E1555:E1556"/>
    <mergeCell ref="B1558:B1559"/>
    <mergeCell ref="C1558:C1559"/>
    <mergeCell ref="B1561:B1563"/>
    <mergeCell ref="C1561:C1563"/>
    <mergeCell ref="D1561:D1563"/>
    <mergeCell ref="E1561:E1563"/>
    <mergeCell ref="B1543:B1544"/>
    <mergeCell ref="C1543:C1544"/>
    <mergeCell ref="D1543:D1544"/>
    <mergeCell ref="E1543:E1544"/>
    <mergeCell ref="B1546:B1547"/>
    <mergeCell ref="C1546:C1547"/>
    <mergeCell ref="D1546:D1547"/>
    <mergeCell ref="E1546:E1547"/>
    <mergeCell ref="B1549:B1550"/>
    <mergeCell ref="C1549:C1550"/>
    <mergeCell ref="D1549:D1550"/>
    <mergeCell ref="E1549:E1550"/>
    <mergeCell ref="B1574:B1582"/>
    <mergeCell ref="C1574:C1582"/>
    <mergeCell ref="D1574:D1582"/>
    <mergeCell ref="E1574:E1582"/>
    <mergeCell ref="B1584:B1585"/>
    <mergeCell ref="C1584:C1585"/>
    <mergeCell ref="D1584:D1585"/>
    <mergeCell ref="E1584:E1585"/>
    <mergeCell ref="B1589:B1599"/>
    <mergeCell ref="C1589:C1599"/>
    <mergeCell ref="D1589:D1599"/>
    <mergeCell ref="E1589:E1599"/>
    <mergeCell ref="B1565:B1566"/>
    <mergeCell ref="C1565:C1566"/>
    <mergeCell ref="D1565:D1566"/>
    <mergeCell ref="E1565:E1566"/>
    <mergeCell ref="B1568:B1569"/>
    <mergeCell ref="C1568:C1569"/>
    <mergeCell ref="B1571:B1572"/>
    <mergeCell ref="C1571:C1572"/>
    <mergeCell ref="D1571:D1572"/>
    <mergeCell ref="E1571:E1572"/>
    <mergeCell ref="B1625:B1626"/>
    <mergeCell ref="B1628:B1633"/>
    <mergeCell ref="C1628:C1633"/>
    <mergeCell ref="D1628:D1633"/>
    <mergeCell ref="E1628:E1633"/>
    <mergeCell ref="B1635:B1637"/>
    <mergeCell ref="C1635:C1637"/>
    <mergeCell ref="D1635:D1637"/>
    <mergeCell ref="E1635:E1637"/>
    <mergeCell ref="B1601:B1605"/>
    <mergeCell ref="C1601:C1605"/>
    <mergeCell ref="D1601:D1605"/>
    <mergeCell ref="E1601:E1605"/>
    <mergeCell ref="B1607:B1620"/>
    <mergeCell ref="C1607:C1620"/>
    <mergeCell ref="D1607:D1620"/>
    <mergeCell ref="E1607:E1620"/>
    <mergeCell ref="B1622:B1623"/>
    <mergeCell ref="C1622:C1623"/>
    <mergeCell ref="D1622:D1623"/>
    <mergeCell ref="E1622:E1623"/>
    <mergeCell ref="B1654:B1655"/>
    <mergeCell ref="C1654:C1655"/>
    <mergeCell ref="D1654:D1655"/>
    <mergeCell ref="E1654:E1655"/>
    <mergeCell ref="B1657:B1658"/>
    <mergeCell ref="C1657:C1658"/>
    <mergeCell ref="D1657:D1658"/>
    <mergeCell ref="E1657:E1658"/>
    <mergeCell ref="B1660:B1661"/>
    <mergeCell ref="C1660:C1661"/>
    <mergeCell ref="D1660:D1661"/>
    <mergeCell ref="E1660:E1661"/>
    <mergeCell ref="B1639:B1642"/>
    <mergeCell ref="C1639:C1642"/>
    <mergeCell ref="D1639:D1642"/>
    <mergeCell ref="E1639:E1642"/>
    <mergeCell ref="B1644:B1649"/>
    <mergeCell ref="C1644:C1649"/>
    <mergeCell ref="D1644:D1649"/>
    <mergeCell ref="E1644:E1649"/>
    <mergeCell ref="B1651:B1652"/>
    <mergeCell ref="C1651:C1652"/>
    <mergeCell ref="D1651:D1652"/>
    <mergeCell ref="E1651:E1652"/>
    <mergeCell ref="B1672:B1673"/>
    <mergeCell ref="C1672:C1673"/>
    <mergeCell ref="D1672:D1673"/>
    <mergeCell ref="E1672:E1673"/>
    <mergeCell ref="B1675:B1676"/>
    <mergeCell ref="C1675:C1676"/>
    <mergeCell ref="D1675:D1676"/>
    <mergeCell ref="E1675:E1676"/>
    <mergeCell ref="B1678:B1679"/>
    <mergeCell ref="C1678:C1679"/>
    <mergeCell ref="D1678:D1679"/>
    <mergeCell ref="E1678:E1679"/>
    <mergeCell ref="B1663:B1664"/>
    <mergeCell ref="C1663:C1664"/>
    <mergeCell ref="D1663:D1664"/>
    <mergeCell ref="E1663:E1664"/>
    <mergeCell ref="B1666:B1667"/>
    <mergeCell ref="C1666:C1667"/>
    <mergeCell ref="D1666:D1667"/>
    <mergeCell ref="E1666:E1667"/>
    <mergeCell ref="B1669:B1670"/>
    <mergeCell ref="C1669:C1670"/>
    <mergeCell ref="D1669:D1670"/>
    <mergeCell ref="E1669:E1670"/>
    <mergeCell ref="B1693:B1697"/>
    <mergeCell ref="C1693:C1697"/>
    <mergeCell ref="D1693:D1694"/>
    <mergeCell ref="E1693:E1694"/>
    <mergeCell ref="D1696:D1697"/>
    <mergeCell ref="E1696:E1697"/>
    <mergeCell ref="B1699:B1709"/>
    <mergeCell ref="C1699:C1709"/>
    <mergeCell ref="D1699:D1709"/>
    <mergeCell ref="E1699:E1709"/>
    <mergeCell ref="B1683:B1685"/>
    <mergeCell ref="C1683:C1685"/>
    <mergeCell ref="D1683:D1685"/>
    <mergeCell ref="E1683:E1685"/>
    <mergeCell ref="B1687:B1688"/>
    <mergeCell ref="C1687:C1688"/>
    <mergeCell ref="D1687:D1688"/>
    <mergeCell ref="E1687:E1688"/>
    <mergeCell ref="B1690:B1691"/>
    <mergeCell ref="C1690:C1691"/>
    <mergeCell ref="D1690:D1691"/>
    <mergeCell ref="E1690:E1691"/>
    <mergeCell ref="B1731:B1738"/>
    <mergeCell ref="C1731:C1738"/>
    <mergeCell ref="D1731:D1738"/>
    <mergeCell ref="E1731:E1738"/>
    <mergeCell ref="B1740:B1741"/>
    <mergeCell ref="C1740:C1741"/>
    <mergeCell ref="D1740:D1741"/>
    <mergeCell ref="E1740:E1741"/>
    <mergeCell ref="B1743:B1746"/>
    <mergeCell ref="C1743:C1746"/>
    <mergeCell ref="D1743:D1746"/>
    <mergeCell ref="E1743:E1746"/>
    <mergeCell ref="B1711:B1716"/>
    <mergeCell ref="C1711:C1716"/>
    <mergeCell ref="D1711:D1716"/>
    <mergeCell ref="E1711:E1716"/>
    <mergeCell ref="B1718:B1726"/>
    <mergeCell ref="C1718:C1726"/>
    <mergeCell ref="D1718:D1726"/>
    <mergeCell ref="E1718:E1726"/>
    <mergeCell ref="B1728:B1729"/>
    <mergeCell ref="C1728:C1729"/>
    <mergeCell ref="D1728:D1729"/>
    <mergeCell ref="E1728:E1729"/>
    <mergeCell ref="B1760:B1763"/>
    <mergeCell ref="C1760:C1763"/>
    <mergeCell ref="D1760:D1763"/>
    <mergeCell ref="E1760:E1763"/>
    <mergeCell ref="B1765:B1767"/>
    <mergeCell ref="C1765:C1767"/>
    <mergeCell ref="D1765:D1767"/>
    <mergeCell ref="E1765:E1767"/>
    <mergeCell ref="B1769:B1776"/>
    <mergeCell ref="C1769:C1776"/>
    <mergeCell ref="D1769:D1776"/>
    <mergeCell ref="E1769:E1776"/>
    <mergeCell ref="B1748:B1750"/>
    <mergeCell ref="C1748:C1750"/>
    <mergeCell ref="D1748:D1750"/>
    <mergeCell ref="E1748:E1750"/>
    <mergeCell ref="B1752:B1754"/>
    <mergeCell ref="C1752:C1754"/>
    <mergeCell ref="D1752:D1754"/>
    <mergeCell ref="E1752:E1754"/>
    <mergeCell ref="B1756:B1758"/>
    <mergeCell ref="C1756:C1758"/>
    <mergeCell ref="D1756:D1758"/>
    <mergeCell ref="E1756:E1758"/>
    <mergeCell ref="B1789:B1791"/>
    <mergeCell ref="C1789:C1791"/>
    <mergeCell ref="D1789:D1791"/>
    <mergeCell ref="E1789:E1791"/>
    <mergeCell ref="B1793:B1795"/>
    <mergeCell ref="C1793:C1795"/>
    <mergeCell ref="D1793:D1795"/>
    <mergeCell ref="E1793:E1795"/>
    <mergeCell ref="B1797:B1798"/>
    <mergeCell ref="B1778:B1781"/>
    <mergeCell ref="C1778:C1781"/>
    <mergeCell ref="D1778:D1781"/>
    <mergeCell ref="E1778:E1781"/>
    <mergeCell ref="B1783:B1784"/>
    <mergeCell ref="C1783:C1784"/>
    <mergeCell ref="B1786:B1787"/>
    <mergeCell ref="C1786:C1787"/>
    <mergeCell ref="D1786:D1787"/>
    <mergeCell ref="E1786:E1787"/>
    <mergeCell ref="B1813:B1819"/>
    <mergeCell ref="C1813:C1819"/>
    <mergeCell ref="D1813:D1819"/>
    <mergeCell ref="E1813:E1819"/>
    <mergeCell ref="B1821:B1823"/>
    <mergeCell ref="C1821:C1823"/>
    <mergeCell ref="D1821:D1823"/>
    <mergeCell ref="E1821:E1823"/>
    <mergeCell ref="B1825:B1831"/>
    <mergeCell ref="C1825:C1831"/>
    <mergeCell ref="D1825:D1831"/>
    <mergeCell ref="E1825:E1831"/>
    <mergeCell ref="B1800:B1801"/>
    <mergeCell ref="C1800:C1801"/>
    <mergeCell ref="D1800:D1801"/>
    <mergeCell ref="E1800:E1801"/>
    <mergeCell ref="B1803:B1807"/>
    <mergeCell ref="C1803:C1807"/>
    <mergeCell ref="D1803:D1807"/>
    <mergeCell ref="E1803:E1807"/>
    <mergeCell ref="B1809:B1811"/>
    <mergeCell ref="C1809:C1811"/>
    <mergeCell ref="D1809:D1811"/>
    <mergeCell ref="E1809:E1811"/>
    <mergeCell ref="B1853:B1855"/>
    <mergeCell ref="C1853:C1855"/>
    <mergeCell ref="D1853:D1855"/>
    <mergeCell ref="E1853:E1855"/>
    <mergeCell ref="B1857:B1858"/>
    <mergeCell ref="C1857:C1858"/>
    <mergeCell ref="D1857:D1858"/>
    <mergeCell ref="E1857:E1858"/>
    <mergeCell ref="B1860:B1863"/>
    <mergeCell ref="C1860:C1863"/>
    <mergeCell ref="D1860:D1863"/>
    <mergeCell ref="E1860:E1863"/>
    <mergeCell ref="B1833:B1834"/>
    <mergeCell ref="C1833:C1834"/>
    <mergeCell ref="D1833:D1834"/>
    <mergeCell ref="E1833:E1834"/>
    <mergeCell ref="B1836:B1838"/>
    <mergeCell ref="C1836:C1838"/>
    <mergeCell ref="D1836:D1838"/>
    <mergeCell ref="E1836:E1838"/>
    <mergeCell ref="B1840:B1851"/>
    <mergeCell ref="C1840:C1851"/>
    <mergeCell ref="D1840:D1851"/>
    <mergeCell ref="E1840:E1851"/>
    <mergeCell ref="B1878:B1879"/>
    <mergeCell ref="C1878:C1879"/>
    <mergeCell ref="D1878:D1879"/>
    <mergeCell ref="E1878:E1879"/>
    <mergeCell ref="B1881:B1883"/>
    <mergeCell ref="C1881:C1883"/>
    <mergeCell ref="D1881:D1883"/>
    <mergeCell ref="E1881:E1883"/>
    <mergeCell ref="B1885:B1886"/>
    <mergeCell ref="C1885:C1886"/>
    <mergeCell ref="D1885:D1886"/>
    <mergeCell ref="E1885:E1886"/>
    <mergeCell ref="B1865:B1870"/>
    <mergeCell ref="C1865:C1870"/>
    <mergeCell ref="D1865:D1870"/>
    <mergeCell ref="E1865:E1870"/>
    <mergeCell ref="B1872:B1873"/>
    <mergeCell ref="C1872:C1873"/>
    <mergeCell ref="D1872:D1873"/>
    <mergeCell ref="E1872:E1873"/>
    <mergeCell ref="B1875:B1876"/>
    <mergeCell ref="C1875:C1876"/>
    <mergeCell ref="D1875:D1876"/>
    <mergeCell ref="E1875:E1876"/>
    <mergeCell ref="B1897:B1901"/>
    <mergeCell ref="C1897:C1901"/>
    <mergeCell ref="D1897:D1901"/>
    <mergeCell ref="E1897:E1901"/>
    <mergeCell ref="B1903:B1904"/>
    <mergeCell ref="C1903:C1904"/>
    <mergeCell ref="D1903:D1904"/>
    <mergeCell ref="E1903:E1904"/>
    <mergeCell ref="B1906:B1907"/>
    <mergeCell ref="C1906:C1907"/>
    <mergeCell ref="D1906:D1907"/>
    <mergeCell ref="E1906:E1907"/>
    <mergeCell ref="B1888:B1889"/>
    <mergeCell ref="C1888:C1889"/>
    <mergeCell ref="D1888:D1889"/>
    <mergeCell ref="E1888:E1889"/>
    <mergeCell ref="B1891:B1892"/>
    <mergeCell ref="C1891:C1892"/>
    <mergeCell ref="D1891:D1892"/>
    <mergeCell ref="E1891:E1892"/>
    <mergeCell ref="B1894:B1895"/>
    <mergeCell ref="C1894:C1895"/>
    <mergeCell ref="D1894:D1895"/>
    <mergeCell ref="E1894:E1895"/>
    <mergeCell ref="B1933:B1934"/>
    <mergeCell ref="C1933:C1934"/>
    <mergeCell ref="D1933:D1934"/>
    <mergeCell ref="E1933:E1934"/>
    <mergeCell ref="B1936:B1939"/>
    <mergeCell ref="C1936:C1939"/>
    <mergeCell ref="D1936:D1939"/>
    <mergeCell ref="E1936:E1939"/>
    <mergeCell ref="B1941:B1949"/>
    <mergeCell ref="C1941:C1949"/>
    <mergeCell ref="D1941:D1949"/>
    <mergeCell ref="E1941:E1949"/>
    <mergeCell ref="B1911:B1916"/>
    <mergeCell ref="C1911:C1916"/>
    <mergeCell ref="D1911:D1916"/>
    <mergeCell ref="E1911:E1916"/>
    <mergeCell ref="B1918:B1919"/>
    <mergeCell ref="B1921:B1931"/>
    <mergeCell ref="C1921:C1931"/>
    <mergeCell ref="D1921:D1931"/>
    <mergeCell ref="E1921:E1931"/>
    <mergeCell ref="B1966:B1967"/>
    <mergeCell ref="C1966:C1967"/>
    <mergeCell ref="D1966:D1967"/>
    <mergeCell ref="E1966:E1967"/>
    <mergeCell ref="B1969:B1970"/>
    <mergeCell ref="C1969:C1970"/>
    <mergeCell ref="D1969:D1970"/>
    <mergeCell ref="E1969:E1970"/>
    <mergeCell ref="B1972:B1973"/>
    <mergeCell ref="C1972:C1973"/>
    <mergeCell ref="B1951:B1952"/>
    <mergeCell ref="C1951:C1952"/>
    <mergeCell ref="D1951:D1952"/>
    <mergeCell ref="E1951:E1952"/>
    <mergeCell ref="B1954:B1956"/>
    <mergeCell ref="C1954:C1956"/>
    <mergeCell ref="D1954:D1956"/>
    <mergeCell ref="E1954:E1956"/>
    <mergeCell ref="B1958:B1964"/>
    <mergeCell ref="C1958:C1964"/>
    <mergeCell ref="D1958:D1964"/>
    <mergeCell ref="E1958:E1964"/>
    <mergeCell ref="B1986:B1988"/>
    <mergeCell ref="C1986:C1988"/>
    <mergeCell ref="D1986:D1988"/>
    <mergeCell ref="E1986:E1988"/>
    <mergeCell ref="B1990:B1992"/>
    <mergeCell ref="C1990:C1992"/>
    <mergeCell ref="D1990:D1992"/>
    <mergeCell ref="E1990:E1992"/>
    <mergeCell ref="B1994:B1997"/>
    <mergeCell ref="C1994:C1995"/>
    <mergeCell ref="D1994:D1995"/>
    <mergeCell ref="E1994:E1995"/>
    <mergeCell ref="C1996:C1997"/>
    <mergeCell ref="D1996:D1997"/>
    <mergeCell ref="E1996:E1997"/>
    <mergeCell ref="B1975:B1977"/>
    <mergeCell ref="C1975:C1976"/>
    <mergeCell ref="D1975:D1976"/>
    <mergeCell ref="E1975:E1976"/>
    <mergeCell ref="B1979:B1981"/>
    <mergeCell ref="C1980:C1981"/>
    <mergeCell ref="D1980:D1981"/>
    <mergeCell ref="E1980:E1981"/>
    <mergeCell ref="B1983:B1984"/>
    <mergeCell ref="C1983:C1984"/>
    <mergeCell ref="D1983:D1984"/>
    <mergeCell ref="E1983:E1984"/>
    <mergeCell ref="B2010:B2012"/>
    <mergeCell ref="C2010:C2012"/>
    <mergeCell ref="D2010:D2012"/>
    <mergeCell ref="E2010:E2012"/>
    <mergeCell ref="B2014:B2015"/>
    <mergeCell ref="C2014:C2015"/>
    <mergeCell ref="D2014:D2015"/>
    <mergeCell ref="E2014:E2015"/>
    <mergeCell ref="B2017:B2018"/>
    <mergeCell ref="C2017:C2018"/>
    <mergeCell ref="D2017:D2018"/>
    <mergeCell ref="E2017:E2018"/>
    <mergeCell ref="B1999:B2001"/>
    <mergeCell ref="C1999:C2001"/>
    <mergeCell ref="D1999:D2001"/>
    <mergeCell ref="E1999:E2001"/>
    <mergeCell ref="B2003:B2004"/>
    <mergeCell ref="C2003:C2004"/>
    <mergeCell ref="B2006:B2008"/>
    <mergeCell ref="C2006:C2008"/>
    <mergeCell ref="D2006:D2008"/>
    <mergeCell ref="E2006:E2008"/>
    <mergeCell ref="B2030:B2031"/>
    <mergeCell ref="C2030:C2031"/>
    <mergeCell ref="D2030:D2031"/>
    <mergeCell ref="E2030:E2031"/>
    <mergeCell ref="B2033:B2034"/>
    <mergeCell ref="C2033:C2034"/>
    <mergeCell ref="D2033:D2034"/>
    <mergeCell ref="E2033:E2034"/>
    <mergeCell ref="B2036:B2037"/>
    <mergeCell ref="C2036:C2037"/>
    <mergeCell ref="D2036:D2037"/>
    <mergeCell ref="E2036:E2037"/>
    <mergeCell ref="B2020:B2021"/>
    <mergeCell ref="C2020:C2021"/>
    <mergeCell ref="D2020:D2021"/>
    <mergeCell ref="E2020:E2021"/>
    <mergeCell ref="B2023:B2025"/>
    <mergeCell ref="C2023:C2025"/>
    <mergeCell ref="D2023:D2025"/>
    <mergeCell ref="E2023:E2025"/>
    <mergeCell ref="B2027:B2028"/>
    <mergeCell ref="C2027:C2028"/>
    <mergeCell ref="D2027:D2028"/>
    <mergeCell ref="E2027:E2028"/>
    <mergeCell ref="B2048:B2049"/>
    <mergeCell ref="C2048:C2049"/>
    <mergeCell ref="D2048:D2049"/>
    <mergeCell ref="E2048:E2049"/>
    <mergeCell ref="B2051:B2054"/>
    <mergeCell ref="C2051:C2054"/>
    <mergeCell ref="D2051:D2054"/>
    <mergeCell ref="E2051:E2054"/>
    <mergeCell ref="B2056:B2058"/>
    <mergeCell ref="C2056:C2058"/>
    <mergeCell ref="D2056:D2058"/>
    <mergeCell ref="E2056:E2058"/>
    <mergeCell ref="B2039:B2040"/>
    <mergeCell ref="C2039:C2040"/>
    <mergeCell ref="D2039:D2040"/>
    <mergeCell ref="E2039:E2040"/>
    <mergeCell ref="B2042:B2043"/>
    <mergeCell ref="C2042:C2043"/>
    <mergeCell ref="B2045:B2046"/>
    <mergeCell ref="C2045:C2046"/>
    <mergeCell ref="D2045:D2046"/>
    <mergeCell ref="E2045:E2046"/>
    <mergeCell ref="B2069:B2070"/>
    <mergeCell ref="C2069:C2070"/>
    <mergeCell ref="D2069:D2070"/>
    <mergeCell ref="E2069:E2070"/>
    <mergeCell ref="B2072:B2073"/>
    <mergeCell ref="C2072:C2073"/>
    <mergeCell ref="D2072:D2073"/>
    <mergeCell ref="E2072:E2073"/>
    <mergeCell ref="B2076:B2077"/>
    <mergeCell ref="C2076:C2077"/>
    <mergeCell ref="D2076:D2077"/>
    <mergeCell ref="E2076:E2077"/>
    <mergeCell ref="B2060:B2061"/>
    <mergeCell ref="C2060:C2061"/>
    <mergeCell ref="D2060:D2061"/>
    <mergeCell ref="E2060:E2061"/>
    <mergeCell ref="B2063:B2064"/>
    <mergeCell ref="C2063:C2064"/>
    <mergeCell ref="D2063:D2064"/>
    <mergeCell ref="E2063:E2064"/>
    <mergeCell ref="B2066:B2067"/>
    <mergeCell ref="C2066:C2067"/>
    <mergeCell ref="D2066:D2067"/>
    <mergeCell ref="E2066:E2067"/>
    <mergeCell ref="B2094:B2095"/>
    <mergeCell ref="C2094:C2095"/>
    <mergeCell ref="D2094:D2095"/>
    <mergeCell ref="E2094:E2095"/>
    <mergeCell ref="B2097:B2101"/>
    <mergeCell ref="C2097:C2101"/>
    <mergeCell ref="D2097:D2101"/>
    <mergeCell ref="E2097:E2101"/>
    <mergeCell ref="B2103:B2111"/>
    <mergeCell ref="C2103:C2107"/>
    <mergeCell ref="D2103:D2106"/>
    <mergeCell ref="E2103:E2106"/>
    <mergeCell ref="C2108:C2111"/>
    <mergeCell ref="D2108:D2111"/>
    <mergeCell ref="E2108:E2111"/>
    <mergeCell ref="B2079:B2080"/>
    <mergeCell ref="C2079:C2080"/>
    <mergeCell ref="D2079:D2080"/>
    <mergeCell ref="E2079:E2080"/>
    <mergeCell ref="B2082:B2083"/>
    <mergeCell ref="C2082:C2083"/>
    <mergeCell ref="D2082:D2083"/>
    <mergeCell ref="E2082:E2083"/>
    <mergeCell ref="B2085:B2092"/>
    <mergeCell ref="C2085:C2092"/>
    <mergeCell ref="D2085:D2092"/>
    <mergeCell ref="E2085:E2092"/>
    <mergeCell ref="B2125:B2129"/>
    <mergeCell ref="C2127:C2128"/>
    <mergeCell ref="B2131:B2133"/>
    <mergeCell ref="C2131:C2133"/>
    <mergeCell ref="D2131:D2133"/>
    <mergeCell ref="E2131:E2133"/>
    <mergeCell ref="B2135:B2136"/>
    <mergeCell ref="C2135:C2136"/>
    <mergeCell ref="D2135:D2136"/>
    <mergeCell ref="E2135:E2136"/>
    <mergeCell ref="B2113:B2115"/>
    <mergeCell ref="C2113:C2115"/>
    <mergeCell ref="D2114:D2115"/>
    <mergeCell ref="E2114:E2115"/>
    <mergeCell ref="B2117:B2118"/>
    <mergeCell ref="C2117:C2118"/>
    <mergeCell ref="D2117:D2118"/>
    <mergeCell ref="E2117:E2118"/>
    <mergeCell ref="B2120:B2123"/>
    <mergeCell ref="C2120:C2123"/>
    <mergeCell ref="D2120:D2123"/>
    <mergeCell ref="E2120:E2123"/>
    <mergeCell ref="B2150:B2151"/>
    <mergeCell ref="C2150:C2151"/>
    <mergeCell ref="D2150:D2151"/>
    <mergeCell ref="E2150:E2151"/>
    <mergeCell ref="B2153:B2158"/>
    <mergeCell ref="C2153:C2158"/>
    <mergeCell ref="D2153:D2158"/>
    <mergeCell ref="E2153:E2158"/>
    <mergeCell ref="B2160:B2164"/>
    <mergeCell ref="C2160:C2164"/>
    <mergeCell ref="D2160:D2164"/>
    <mergeCell ref="E2160:E2164"/>
    <mergeCell ref="B2138:B2139"/>
    <mergeCell ref="C2138:C2139"/>
    <mergeCell ref="D2138:D2139"/>
    <mergeCell ref="E2138:E2139"/>
    <mergeCell ref="B2141:B2145"/>
    <mergeCell ref="C2141:C2145"/>
    <mergeCell ref="D2141:D2145"/>
    <mergeCell ref="E2141:E2145"/>
    <mergeCell ref="B2147:B2148"/>
    <mergeCell ref="C2147:C2148"/>
    <mergeCell ref="D2147:D2148"/>
    <mergeCell ref="E2147:E2148"/>
    <mergeCell ref="B2182:B2194"/>
    <mergeCell ref="C2182:C2184"/>
    <mergeCell ref="C2186:C2188"/>
    <mergeCell ref="D2186:D2188"/>
    <mergeCell ref="E2186:E2188"/>
    <mergeCell ref="C2189:C2194"/>
    <mergeCell ref="D2189:D2194"/>
    <mergeCell ref="E2189:E2194"/>
    <mergeCell ref="B2196:B2203"/>
    <mergeCell ref="C2200:C2202"/>
    <mergeCell ref="D2200:D2201"/>
    <mergeCell ref="E2200:E2201"/>
    <mergeCell ref="B2166:B2168"/>
    <mergeCell ref="B2170:B2171"/>
    <mergeCell ref="C2170:C2171"/>
    <mergeCell ref="D2170:D2171"/>
    <mergeCell ref="E2170:E2171"/>
    <mergeCell ref="B2173:B2180"/>
    <mergeCell ref="C2173:C2180"/>
    <mergeCell ref="D2173:D2180"/>
    <mergeCell ref="E2173:E2180"/>
    <mergeCell ref="B2215:B2219"/>
    <mergeCell ref="C2215:C2219"/>
    <mergeCell ref="D2215:D2219"/>
    <mergeCell ref="E2215:E2219"/>
    <mergeCell ref="B2221:B2222"/>
    <mergeCell ref="C2221:C2222"/>
    <mergeCell ref="D2221:D2222"/>
    <mergeCell ref="E2221:E2222"/>
    <mergeCell ref="B2224:B2226"/>
    <mergeCell ref="C2224:C2226"/>
    <mergeCell ref="D2224:D2226"/>
    <mergeCell ref="E2224:E2226"/>
    <mergeCell ref="B2205:B2206"/>
    <mergeCell ref="C2205:C2206"/>
    <mergeCell ref="D2205:D2206"/>
    <mergeCell ref="E2205:E2206"/>
    <mergeCell ref="B2208:B2210"/>
    <mergeCell ref="C2208:C2210"/>
    <mergeCell ref="D2208:D2210"/>
    <mergeCell ref="E2208:E2210"/>
    <mergeCell ref="B2212:B2213"/>
    <mergeCell ref="C2212:C2213"/>
    <mergeCell ref="D2212:D2213"/>
    <mergeCell ref="E2212:E2213"/>
    <mergeCell ref="B2240:B2245"/>
    <mergeCell ref="C2240:C2245"/>
    <mergeCell ref="D2240:D2245"/>
    <mergeCell ref="E2240:E2245"/>
    <mergeCell ref="B2247:B2249"/>
    <mergeCell ref="C2247:C2249"/>
    <mergeCell ref="D2247:D2249"/>
    <mergeCell ref="E2247:E2249"/>
    <mergeCell ref="B2251:B2254"/>
    <mergeCell ref="C2251:C2254"/>
    <mergeCell ref="D2251:D2254"/>
    <mergeCell ref="E2251:E2254"/>
    <mergeCell ref="B2228:B2230"/>
    <mergeCell ref="C2228:C2230"/>
    <mergeCell ref="D2228:D2230"/>
    <mergeCell ref="E2228:E2230"/>
    <mergeCell ref="B2232:B2235"/>
    <mergeCell ref="C2232:C2235"/>
    <mergeCell ref="D2232:D2235"/>
    <mergeCell ref="E2232:E2235"/>
    <mergeCell ref="B2237:B2238"/>
    <mergeCell ref="C2237:C2238"/>
    <mergeCell ref="D2237:D2238"/>
    <mergeCell ref="E2237:E2238"/>
    <mergeCell ref="B2269:B2270"/>
    <mergeCell ref="C2269:C2270"/>
    <mergeCell ref="D2269:D2270"/>
    <mergeCell ref="E2269:E2270"/>
    <mergeCell ref="B2272:B2278"/>
    <mergeCell ref="C2272:C2278"/>
    <mergeCell ref="D2272:D2278"/>
    <mergeCell ref="E2272:E2278"/>
    <mergeCell ref="B2280:B2281"/>
    <mergeCell ref="C2280:C2281"/>
    <mergeCell ref="D2280:D2281"/>
    <mergeCell ref="E2280:E2281"/>
    <mergeCell ref="B2256:B2267"/>
    <mergeCell ref="C2256:C2262"/>
    <mergeCell ref="D2257:D2258"/>
    <mergeCell ref="E2257:E2258"/>
    <mergeCell ref="D2260:D2261"/>
    <mergeCell ref="E2260:E2261"/>
    <mergeCell ref="C2263:C2267"/>
    <mergeCell ref="D2263:D2267"/>
    <mergeCell ref="E2263:E2267"/>
    <mergeCell ref="B2298:B2301"/>
    <mergeCell ref="C2298:C2301"/>
    <mergeCell ref="D2298:D2301"/>
    <mergeCell ref="E2298:E2301"/>
    <mergeCell ref="B2303:B2306"/>
    <mergeCell ref="C2303:C2304"/>
    <mergeCell ref="D2303:D2304"/>
    <mergeCell ref="E2303:E2304"/>
    <mergeCell ref="C2305:C2306"/>
    <mergeCell ref="D2305:D2306"/>
    <mergeCell ref="E2305:E2306"/>
    <mergeCell ref="B2283:B2287"/>
    <mergeCell ref="C2283:C2287"/>
    <mergeCell ref="D2283:D2287"/>
    <mergeCell ref="E2283:E2287"/>
    <mergeCell ref="B2289:B2292"/>
    <mergeCell ref="C2289:C2292"/>
    <mergeCell ref="D2289:D2292"/>
    <mergeCell ref="E2289:E2292"/>
    <mergeCell ref="B2294:B2296"/>
    <mergeCell ref="C2294:C2296"/>
    <mergeCell ref="D2294:D2296"/>
    <mergeCell ref="E2294:E2296"/>
    <mergeCell ref="B2319:B2320"/>
    <mergeCell ref="C2319:C2320"/>
    <mergeCell ref="D2319:D2320"/>
    <mergeCell ref="E2319:E2320"/>
    <mergeCell ref="B2322:B2323"/>
    <mergeCell ref="C2322:C2323"/>
    <mergeCell ref="D2322:D2323"/>
    <mergeCell ref="E2322:E2323"/>
    <mergeCell ref="B2325:B2326"/>
    <mergeCell ref="C2325:C2326"/>
    <mergeCell ref="D2325:D2326"/>
    <mergeCell ref="E2325:E2326"/>
    <mergeCell ref="B2308:B2310"/>
    <mergeCell ref="C2308:C2309"/>
    <mergeCell ref="D2308:D2309"/>
    <mergeCell ref="E2308:E2309"/>
    <mergeCell ref="B2312:B2313"/>
    <mergeCell ref="C2312:C2313"/>
    <mergeCell ref="D2312:D2313"/>
    <mergeCell ref="E2312:E2313"/>
    <mergeCell ref="B2315:B2317"/>
    <mergeCell ref="C2315:C2317"/>
    <mergeCell ref="D2315:D2317"/>
    <mergeCell ref="E2315:E2317"/>
    <mergeCell ref="B2348:B2352"/>
    <mergeCell ref="C2348:C2352"/>
    <mergeCell ref="D2348:D2352"/>
    <mergeCell ref="E2348:E2351"/>
    <mergeCell ref="B2354:B2357"/>
    <mergeCell ref="C2354:C2357"/>
    <mergeCell ref="D2354:D2357"/>
    <mergeCell ref="E2354:E2357"/>
    <mergeCell ref="B2359:B2361"/>
    <mergeCell ref="C2359:C2361"/>
    <mergeCell ref="D2359:D2361"/>
    <mergeCell ref="E2359:E2361"/>
    <mergeCell ref="B2328:B2332"/>
    <mergeCell ref="C2328:C2332"/>
    <mergeCell ref="D2328:D2332"/>
    <mergeCell ref="E2328:E2332"/>
    <mergeCell ref="B2334:B2337"/>
    <mergeCell ref="C2334:C2337"/>
    <mergeCell ref="D2334:D2337"/>
    <mergeCell ref="E2334:E2337"/>
    <mergeCell ref="B2339:B2346"/>
    <mergeCell ref="C2339:C2346"/>
    <mergeCell ref="D2339:D2340"/>
    <mergeCell ref="E2339:E2340"/>
    <mergeCell ref="D2341:D2346"/>
    <mergeCell ref="E2341:E2346"/>
    <mergeCell ref="B2385:B2386"/>
    <mergeCell ref="C2385:C2386"/>
    <mergeCell ref="D2385:D2386"/>
    <mergeCell ref="E2385:E2386"/>
    <mergeCell ref="B2388:B2389"/>
    <mergeCell ref="C2388:C2389"/>
    <mergeCell ref="D2388:D2389"/>
    <mergeCell ref="E2388:E2389"/>
    <mergeCell ref="B2391:B2392"/>
    <mergeCell ref="C2391:C2392"/>
    <mergeCell ref="D2391:D2392"/>
    <mergeCell ref="E2391:E2392"/>
    <mergeCell ref="B2363:B2368"/>
    <mergeCell ref="C2363:C2368"/>
    <mergeCell ref="D2363:D2368"/>
    <mergeCell ref="E2363:E2368"/>
    <mergeCell ref="B2370:B2373"/>
    <mergeCell ref="C2370:C2373"/>
    <mergeCell ref="D2370:D2373"/>
    <mergeCell ref="E2370:E2373"/>
    <mergeCell ref="B2375:B2383"/>
    <mergeCell ref="C2375:C2383"/>
    <mergeCell ref="D2375:D2383"/>
    <mergeCell ref="E2375:E2383"/>
    <mergeCell ref="B2414:B2416"/>
    <mergeCell ref="C2414:C2416"/>
    <mergeCell ref="D2414:D2416"/>
    <mergeCell ref="E2414:E2416"/>
    <mergeCell ref="B2418:B2423"/>
    <mergeCell ref="C2418:C2423"/>
    <mergeCell ref="D2418:D2423"/>
    <mergeCell ref="E2418:E2423"/>
    <mergeCell ref="B2425:B2432"/>
    <mergeCell ref="C2425:C2432"/>
    <mergeCell ref="D2425:D2430"/>
    <mergeCell ref="E2425:E2430"/>
    <mergeCell ref="D2431:D2432"/>
    <mergeCell ref="E2431:E2432"/>
    <mergeCell ref="B2394:B2399"/>
    <mergeCell ref="C2394:C2399"/>
    <mergeCell ref="D2394:D2399"/>
    <mergeCell ref="E2394:E2399"/>
    <mergeCell ref="B2401:B2402"/>
    <mergeCell ref="C2401:C2402"/>
    <mergeCell ref="D2401:D2402"/>
    <mergeCell ref="E2401:E2402"/>
    <mergeCell ref="B2404:B2412"/>
    <mergeCell ref="C2404:C2412"/>
    <mergeCell ref="D2404:D2412"/>
    <mergeCell ref="E2404:E2412"/>
    <mergeCell ref="B2445:B2447"/>
    <mergeCell ref="C2446:C2447"/>
    <mergeCell ref="B2449:B2454"/>
    <mergeCell ref="C2449:C2454"/>
    <mergeCell ref="D2450:D2454"/>
    <mergeCell ref="E2450:E2454"/>
    <mergeCell ref="B2456:B2459"/>
    <mergeCell ref="C2456:C2459"/>
    <mergeCell ref="D2456:D2458"/>
    <mergeCell ref="E2456:E2458"/>
    <mergeCell ref="B2434:B2437"/>
    <mergeCell ref="C2434:C2437"/>
    <mergeCell ref="D2434:D2437"/>
    <mergeCell ref="E2434:E2437"/>
    <mergeCell ref="B2439:B2440"/>
    <mergeCell ref="C2439:C2440"/>
    <mergeCell ref="D2439:D2440"/>
    <mergeCell ref="E2439:E2440"/>
    <mergeCell ref="B2442:B2443"/>
    <mergeCell ref="C2442:C2443"/>
    <mergeCell ref="D2442:D2443"/>
    <mergeCell ref="E2442:E2443"/>
    <mergeCell ref="B2474:B2476"/>
    <mergeCell ref="C2474:C2476"/>
    <mergeCell ref="D2474:D2476"/>
    <mergeCell ref="E2474:E2476"/>
    <mergeCell ref="B2478:B2485"/>
    <mergeCell ref="C2478:C2485"/>
    <mergeCell ref="D2478:D2484"/>
    <mergeCell ref="E2478:E2484"/>
    <mergeCell ref="B2487:B2493"/>
    <mergeCell ref="C2487:C2493"/>
    <mergeCell ref="D2487:D2492"/>
    <mergeCell ref="E2487:E2492"/>
    <mergeCell ref="B2461:B2466"/>
    <mergeCell ref="C2461:C2466"/>
    <mergeCell ref="D2461:D2465"/>
    <mergeCell ref="E2461:E2465"/>
    <mergeCell ref="B2468:B2469"/>
    <mergeCell ref="C2468:C2469"/>
    <mergeCell ref="B2471:B2472"/>
    <mergeCell ref="C2471:C2472"/>
    <mergeCell ref="D2471:D2472"/>
    <mergeCell ref="E2471:E2472"/>
    <mergeCell ref="B2512:B2517"/>
    <mergeCell ref="C2512:C2517"/>
    <mergeCell ref="D2512:D2516"/>
    <mergeCell ref="E2512:E2516"/>
    <mergeCell ref="B2519:B2524"/>
    <mergeCell ref="C2520:C2524"/>
    <mergeCell ref="D2520:D2524"/>
    <mergeCell ref="E2520:E2524"/>
    <mergeCell ref="B2526:B2530"/>
    <mergeCell ref="C2526:C2530"/>
    <mergeCell ref="D2526:D2530"/>
    <mergeCell ref="E2526:E2530"/>
    <mergeCell ref="B2495:B2500"/>
    <mergeCell ref="C2495:C2500"/>
    <mergeCell ref="D2496:D2500"/>
    <mergeCell ref="E2496:E2500"/>
    <mergeCell ref="B2502:B2504"/>
    <mergeCell ref="C2502:C2504"/>
    <mergeCell ref="D2502:D2504"/>
    <mergeCell ref="E2502:E2504"/>
    <mergeCell ref="B2506:B2510"/>
    <mergeCell ref="C2506:C2510"/>
    <mergeCell ref="D2506:D2509"/>
    <mergeCell ref="E2506:E2509"/>
    <mergeCell ref="B2552:B2558"/>
    <mergeCell ref="C2552:C2558"/>
    <mergeCell ref="D2552:D2558"/>
    <mergeCell ref="E2552:E2558"/>
    <mergeCell ref="B2560:B2574"/>
    <mergeCell ref="C2561:C2562"/>
    <mergeCell ref="D2561:D2562"/>
    <mergeCell ref="E2561:E2562"/>
    <mergeCell ref="C2564:C2565"/>
    <mergeCell ref="C2567:C2574"/>
    <mergeCell ref="D2567:D2574"/>
    <mergeCell ref="E2567:E2574"/>
    <mergeCell ref="B2532:B2534"/>
    <mergeCell ref="C2532:C2534"/>
    <mergeCell ref="D2532:D2534"/>
    <mergeCell ref="E2532:E2534"/>
    <mergeCell ref="B2538:B2542"/>
    <mergeCell ref="C2538:C2542"/>
    <mergeCell ref="D2539:D2542"/>
    <mergeCell ref="E2539:E2542"/>
    <mergeCell ref="B2544:B2550"/>
    <mergeCell ref="C2544:C2550"/>
    <mergeCell ref="D2544:D2550"/>
    <mergeCell ref="E2544:E2550"/>
    <mergeCell ref="B2609:B2612"/>
    <mergeCell ref="C2609:C2612"/>
    <mergeCell ref="D2609:D2612"/>
    <mergeCell ref="E2609:E2612"/>
    <mergeCell ref="B2614:B2615"/>
    <mergeCell ref="C2614:C2615"/>
    <mergeCell ref="D2614:D2615"/>
    <mergeCell ref="E2614:E2615"/>
    <mergeCell ref="B2617:B2621"/>
    <mergeCell ref="C2617:C2621"/>
    <mergeCell ref="D2617:D2621"/>
    <mergeCell ref="E2617:E2621"/>
    <mergeCell ref="B2576:B2587"/>
    <mergeCell ref="C2577:C2587"/>
    <mergeCell ref="D2577:D2587"/>
    <mergeCell ref="E2577:E2587"/>
    <mergeCell ref="B2591:B2602"/>
    <mergeCell ref="C2592:C2602"/>
    <mergeCell ref="D2592:D2602"/>
    <mergeCell ref="E2592:E2602"/>
    <mergeCell ref="B2604:B2607"/>
    <mergeCell ref="C2604:C2607"/>
    <mergeCell ref="D2604:D2606"/>
    <mergeCell ref="E2604:E2606"/>
    <mergeCell ref="B2648:B2649"/>
    <mergeCell ref="C2648:C2649"/>
    <mergeCell ref="D2648:D2649"/>
    <mergeCell ref="E2648:E2649"/>
    <mergeCell ref="B2651:B2656"/>
    <mergeCell ref="C2651:C2656"/>
    <mergeCell ref="D2651:D2656"/>
    <mergeCell ref="E2651:E2656"/>
    <mergeCell ref="B2658:B2659"/>
    <mergeCell ref="C2658:C2659"/>
    <mergeCell ref="D2658:D2659"/>
    <mergeCell ref="E2658:E2659"/>
    <mergeCell ref="B2623:B2632"/>
    <mergeCell ref="C2623:C2632"/>
    <mergeCell ref="D2623:D2632"/>
    <mergeCell ref="E2623:E2632"/>
    <mergeCell ref="B2634:B2643"/>
    <mergeCell ref="C2634:C2643"/>
    <mergeCell ref="D2634:D2643"/>
    <mergeCell ref="E2634:E2643"/>
    <mergeCell ref="B2645:B2646"/>
    <mergeCell ref="C2645:C2646"/>
    <mergeCell ref="D2645:D2646"/>
    <mergeCell ref="E2645:E2646"/>
    <mergeCell ref="B2673:B2674"/>
    <mergeCell ref="C2673:C2674"/>
    <mergeCell ref="D2673:D2674"/>
    <mergeCell ref="E2673:E2674"/>
    <mergeCell ref="B2676:B2678"/>
    <mergeCell ref="C2676:C2678"/>
    <mergeCell ref="D2676:D2678"/>
    <mergeCell ref="E2676:E2678"/>
    <mergeCell ref="B2680:B2685"/>
    <mergeCell ref="C2680:C2685"/>
    <mergeCell ref="D2680:D2685"/>
    <mergeCell ref="E2680:E2685"/>
    <mergeCell ref="B2661:B2665"/>
    <mergeCell ref="C2661:C2665"/>
    <mergeCell ref="D2661:D2665"/>
    <mergeCell ref="E2661:E2665"/>
    <mergeCell ref="B2667:B2671"/>
    <mergeCell ref="C2667:C2668"/>
    <mergeCell ref="C2669:C2670"/>
    <mergeCell ref="D2669:D2670"/>
    <mergeCell ref="E2669:E2670"/>
    <mergeCell ref="B2707:B2712"/>
    <mergeCell ref="C2707:C2712"/>
    <mergeCell ref="D2707:D2712"/>
    <mergeCell ref="E2707:E2712"/>
    <mergeCell ref="B2714:B2716"/>
    <mergeCell ref="C2714:C2716"/>
    <mergeCell ref="D2714:D2716"/>
    <mergeCell ref="E2714:E2716"/>
    <mergeCell ref="B2718:B2719"/>
    <mergeCell ref="C2718:C2719"/>
    <mergeCell ref="D2718:D2719"/>
    <mergeCell ref="E2718:E2719"/>
    <mergeCell ref="B2687:B2692"/>
    <mergeCell ref="C2687:C2692"/>
    <mergeCell ref="D2687:D2692"/>
    <mergeCell ref="E2687:E2692"/>
    <mergeCell ref="B2694:B2705"/>
    <mergeCell ref="C2694:C2700"/>
    <mergeCell ref="D2695:D2697"/>
    <mergeCell ref="E2695:E2697"/>
    <mergeCell ref="D2698:D2699"/>
    <mergeCell ref="E2698:E2699"/>
    <mergeCell ref="C2701:C2703"/>
    <mergeCell ref="D2701:D2703"/>
    <mergeCell ref="E2701:E2703"/>
    <mergeCell ref="C2704:C2705"/>
    <mergeCell ref="D2704:D2705"/>
    <mergeCell ref="E2704:E2705"/>
    <mergeCell ref="B2734:B2737"/>
    <mergeCell ref="C2734:C2737"/>
    <mergeCell ref="D2734:D2737"/>
    <mergeCell ref="E2734:E2737"/>
    <mergeCell ref="B2739:B2741"/>
    <mergeCell ref="C2739:C2741"/>
    <mergeCell ref="D2739:D2741"/>
    <mergeCell ref="E2739:E2741"/>
    <mergeCell ref="B2743:B2745"/>
    <mergeCell ref="C2743:C2745"/>
    <mergeCell ref="D2743:D2745"/>
    <mergeCell ref="E2743:E2745"/>
    <mergeCell ref="B2721:B2722"/>
    <mergeCell ref="C2721:C2722"/>
    <mergeCell ref="D2721:D2722"/>
    <mergeCell ref="E2721:E2722"/>
    <mergeCell ref="B2724:B2729"/>
    <mergeCell ref="C2724:C2725"/>
    <mergeCell ref="C2727:C2728"/>
    <mergeCell ref="B2731:B2732"/>
    <mergeCell ref="C2731:C2732"/>
    <mergeCell ref="D2731:D2732"/>
    <mergeCell ref="E2731:E2732"/>
    <mergeCell ref="B2785:B2787"/>
    <mergeCell ref="C2785:C2787"/>
    <mergeCell ref="D2785:D2787"/>
    <mergeCell ref="E2785:E2787"/>
    <mergeCell ref="B2789:B2791"/>
    <mergeCell ref="C2789:C2791"/>
    <mergeCell ref="D2789:D2791"/>
    <mergeCell ref="E2789:E2791"/>
    <mergeCell ref="B2793:B2795"/>
    <mergeCell ref="C2793:C2795"/>
    <mergeCell ref="D2793:D2795"/>
    <mergeCell ref="E2793:E2795"/>
    <mergeCell ref="B2747:B2748"/>
    <mergeCell ref="B2750:B2754"/>
    <mergeCell ref="C2750:C2754"/>
    <mergeCell ref="D2750:D2754"/>
    <mergeCell ref="E2750:E2754"/>
    <mergeCell ref="B2756:B2783"/>
    <mergeCell ref="C2756:C2771"/>
    <mergeCell ref="D2756:D2757"/>
    <mergeCell ref="E2756:E2757"/>
    <mergeCell ref="D2758:D2764"/>
    <mergeCell ref="E2758:E2764"/>
    <mergeCell ref="D2765:D2771"/>
    <mergeCell ref="E2765:E2771"/>
    <mergeCell ref="C2772:C2783"/>
    <mergeCell ref="D2772:D2783"/>
    <mergeCell ref="E2772:E2783"/>
    <mergeCell ref="B2810:B2811"/>
    <mergeCell ref="C2810:C2811"/>
    <mergeCell ref="D2810:D2811"/>
    <mergeCell ref="E2810:E2811"/>
    <mergeCell ref="B2813:B2814"/>
    <mergeCell ref="C2813:C2814"/>
    <mergeCell ref="D2813:D2814"/>
    <mergeCell ref="E2813:E2814"/>
    <mergeCell ref="B2816:B2822"/>
    <mergeCell ref="C2816:C2822"/>
    <mergeCell ref="D2816:D2822"/>
    <mergeCell ref="E2816:E2822"/>
    <mergeCell ref="B2797:B2799"/>
    <mergeCell ref="C2797:C2799"/>
    <mergeCell ref="D2797:D2799"/>
    <mergeCell ref="E2797:E2799"/>
    <mergeCell ref="B2801:B2802"/>
    <mergeCell ref="C2801:C2802"/>
    <mergeCell ref="D2801:D2802"/>
    <mergeCell ref="E2801:E2802"/>
    <mergeCell ref="B2804:B2808"/>
    <mergeCell ref="C2804:C2808"/>
    <mergeCell ref="D2804:D2808"/>
    <mergeCell ref="E2804:E2808"/>
    <mergeCell ref="B2837:B2838"/>
    <mergeCell ref="C2837:C2838"/>
    <mergeCell ref="D2837:D2838"/>
    <mergeCell ref="E2837:E2838"/>
    <mergeCell ref="B2840:B2841"/>
    <mergeCell ref="C2840:C2841"/>
    <mergeCell ref="D2840:D2841"/>
    <mergeCell ref="E2840:E2841"/>
    <mergeCell ref="B2843:B2845"/>
    <mergeCell ref="C2843:C2845"/>
    <mergeCell ref="D2843:D2845"/>
    <mergeCell ref="E2843:E2845"/>
    <mergeCell ref="B2824:B2826"/>
    <mergeCell ref="C2824:C2826"/>
    <mergeCell ref="D2824:D2826"/>
    <mergeCell ref="E2824:E2826"/>
    <mergeCell ref="B2828:B2829"/>
    <mergeCell ref="C2828:C2829"/>
    <mergeCell ref="D2828:D2829"/>
    <mergeCell ref="E2828:E2829"/>
    <mergeCell ref="B2831:B2835"/>
    <mergeCell ref="C2831:C2835"/>
    <mergeCell ref="D2831:D2835"/>
    <mergeCell ref="E2831:E2835"/>
    <mergeCell ref="B2861:B2864"/>
    <mergeCell ref="C2861:C2864"/>
    <mergeCell ref="D2861:D2864"/>
    <mergeCell ref="E2861:E2864"/>
    <mergeCell ref="B2866:B2867"/>
    <mergeCell ref="C2866:C2867"/>
    <mergeCell ref="D2866:D2867"/>
    <mergeCell ref="E2866:E2867"/>
    <mergeCell ref="B2869:B2872"/>
    <mergeCell ref="C2869:C2872"/>
    <mergeCell ref="D2870:D2872"/>
    <mergeCell ref="E2870:E2872"/>
    <mergeCell ref="B2847:B2850"/>
    <mergeCell ref="B2852:B2855"/>
    <mergeCell ref="C2852:C2855"/>
    <mergeCell ref="D2852:D2855"/>
    <mergeCell ref="E2852:E2855"/>
    <mergeCell ref="B2857:B2859"/>
    <mergeCell ref="C2857:C2859"/>
    <mergeCell ref="D2857:D2859"/>
    <mergeCell ref="E2857:E2859"/>
    <mergeCell ref="B2888:B2895"/>
    <mergeCell ref="C2888:C2895"/>
    <mergeCell ref="D2888:D2895"/>
    <mergeCell ref="E2888:E2895"/>
    <mergeCell ref="B2897:B2899"/>
    <mergeCell ref="C2897:C2899"/>
    <mergeCell ref="D2897:D2899"/>
    <mergeCell ref="E2897:E2899"/>
    <mergeCell ref="B2901:B2902"/>
    <mergeCell ref="C2901:C2902"/>
    <mergeCell ref="D2901:D2902"/>
    <mergeCell ref="E2901:E2902"/>
    <mergeCell ref="B2874:B2878"/>
    <mergeCell ref="C2874:C2878"/>
    <mergeCell ref="D2874:D2878"/>
    <mergeCell ref="E2874:E2878"/>
    <mergeCell ref="B2880:B2881"/>
    <mergeCell ref="B2883:B2886"/>
    <mergeCell ref="C2883:C2886"/>
    <mergeCell ref="D2883:D2886"/>
    <mergeCell ref="E2883:E2886"/>
    <mergeCell ref="B2913:B2919"/>
    <mergeCell ref="C2913:C2919"/>
    <mergeCell ref="D2913:D2919"/>
    <mergeCell ref="E2913:E2919"/>
    <mergeCell ref="B2921:B2925"/>
    <mergeCell ref="C2921:C2925"/>
    <mergeCell ref="D2921:D2925"/>
    <mergeCell ref="E2921:E2925"/>
    <mergeCell ref="B2929:B2938"/>
    <mergeCell ref="C2929:C2938"/>
    <mergeCell ref="D2929:D2938"/>
    <mergeCell ref="E2929:E2938"/>
    <mergeCell ref="B2904:B2905"/>
    <mergeCell ref="B2907:B2908"/>
    <mergeCell ref="C2907:C2908"/>
    <mergeCell ref="D2907:D2908"/>
    <mergeCell ref="E2907:E2908"/>
    <mergeCell ref="B2910:B2911"/>
    <mergeCell ref="C2910:C2911"/>
    <mergeCell ref="D2910:D2911"/>
    <mergeCell ref="E2910:E2911"/>
    <mergeCell ref="B2954:B2955"/>
    <mergeCell ref="C2954:C2955"/>
    <mergeCell ref="D2954:D2955"/>
    <mergeCell ref="E2954:E2955"/>
    <mergeCell ref="B2957:B2962"/>
    <mergeCell ref="C2958:C2962"/>
    <mergeCell ref="D2958:D2962"/>
    <mergeCell ref="E2958:E2962"/>
    <mergeCell ref="B2964:B2967"/>
    <mergeCell ref="C2964:C2967"/>
    <mergeCell ref="D2964:D2967"/>
    <mergeCell ref="E2964:E2967"/>
    <mergeCell ref="B2940:B2941"/>
    <mergeCell ref="C2940:C2941"/>
    <mergeCell ref="D2940:D2941"/>
    <mergeCell ref="E2940:E2941"/>
    <mergeCell ref="B2943:B2949"/>
    <mergeCell ref="C2943:C2949"/>
    <mergeCell ref="D2943:D2949"/>
    <mergeCell ref="E2943:E2949"/>
    <mergeCell ref="B2951:B2952"/>
    <mergeCell ref="C2951:C2952"/>
    <mergeCell ref="D2951:D2952"/>
    <mergeCell ref="E2951:E2952"/>
    <mergeCell ref="B2988:B2990"/>
    <mergeCell ref="C2988:C2990"/>
    <mergeCell ref="D2988:D2989"/>
    <mergeCell ref="E2988:E2989"/>
    <mergeCell ref="B2992:B2994"/>
    <mergeCell ref="C2992:C2993"/>
    <mergeCell ref="D2992:D2993"/>
    <mergeCell ref="E2992:E2993"/>
    <mergeCell ref="B2996:B2999"/>
    <mergeCell ref="C2996:C2999"/>
    <mergeCell ref="D2996:D2999"/>
    <mergeCell ref="E2996:E2999"/>
    <mergeCell ref="B2969:B2971"/>
    <mergeCell ref="C2969:C2971"/>
    <mergeCell ref="D2969:D2971"/>
    <mergeCell ref="E2969:E2971"/>
    <mergeCell ref="B2973:B2982"/>
    <mergeCell ref="C2973:C2982"/>
    <mergeCell ref="D2973:D2982"/>
    <mergeCell ref="E2973:E2982"/>
    <mergeCell ref="B2984:B2986"/>
    <mergeCell ref="C2985:C2986"/>
    <mergeCell ref="D2985:D2986"/>
    <mergeCell ref="E2985:E2986"/>
    <mergeCell ref="B3013:B3014"/>
    <mergeCell ref="C3013:C3014"/>
    <mergeCell ref="D3013:D3014"/>
    <mergeCell ref="E3013:E3014"/>
    <mergeCell ref="B3016:B3018"/>
    <mergeCell ref="C3016:C3018"/>
    <mergeCell ref="D3016:D3018"/>
    <mergeCell ref="E3016:E3018"/>
    <mergeCell ref="B3020:B3021"/>
    <mergeCell ref="C3020:C3021"/>
    <mergeCell ref="D3020:D3021"/>
    <mergeCell ref="E3020:E3021"/>
    <mergeCell ref="B3001:B3003"/>
    <mergeCell ref="C3001:C3003"/>
    <mergeCell ref="D3001:D3003"/>
    <mergeCell ref="E3001:E3003"/>
    <mergeCell ref="B3005:B3007"/>
    <mergeCell ref="C3005:C3007"/>
    <mergeCell ref="D3005:D3007"/>
    <mergeCell ref="E3005:E3007"/>
    <mergeCell ref="B3009:B3011"/>
    <mergeCell ref="C3009:C3011"/>
    <mergeCell ref="D3009:D3011"/>
    <mergeCell ref="E3009:E3011"/>
    <mergeCell ref="B3033:B3034"/>
    <mergeCell ref="B3036:B3037"/>
    <mergeCell ref="C3036:C3037"/>
    <mergeCell ref="D3036:D3037"/>
    <mergeCell ref="E3036:E3037"/>
    <mergeCell ref="B3039:B3047"/>
    <mergeCell ref="C3039:C3047"/>
    <mergeCell ref="D3039:D3047"/>
    <mergeCell ref="E3039:E3047"/>
    <mergeCell ref="B3023:B3024"/>
    <mergeCell ref="C3023:C3024"/>
    <mergeCell ref="D3023:D3024"/>
    <mergeCell ref="E3023:E3024"/>
    <mergeCell ref="B3026:B3027"/>
    <mergeCell ref="B3029:B3031"/>
    <mergeCell ref="C3029:C3031"/>
    <mergeCell ref="D3029:D3031"/>
    <mergeCell ref="E3029:E3031"/>
    <mergeCell ref="B3063:B3065"/>
    <mergeCell ref="C3063:C3065"/>
    <mergeCell ref="D3063:D3065"/>
    <mergeCell ref="E3063:E3065"/>
    <mergeCell ref="B3067:B3068"/>
    <mergeCell ref="C3067:C3068"/>
    <mergeCell ref="D3067:D3068"/>
    <mergeCell ref="E3067:E3068"/>
    <mergeCell ref="B3070:B3071"/>
    <mergeCell ref="C3070:C3071"/>
    <mergeCell ref="D3070:D3071"/>
    <mergeCell ref="E3070:E3071"/>
    <mergeCell ref="B3049:B3053"/>
    <mergeCell ref="C3049:C3053"/>
    <mergeCell ref="D3049:D3053"/>
    <mergeCell ref="E3049:E3053"/>
    <mergeCell ref="B3055:B3058"/>
    <mergeCell ref="C3055:C3058"/>
    <mergeCell ref="D3055:D3058"/>
    <mergeCell ref="E3055:E3058"/>
    <mergeCell ref="B3060:B3061"/>
    <mergeCell ref="B3083:B3084"/>
    <mergeCell ref="C3083:C3084"/>
    <mergeCell ref="D3083:D3084"/>
    <mergeCell ref="E3083:E3084"/>
    <mergeCell ref="B3086:B3087"/>
    <mergeCell ref="C3086:C3087"/>
    <mergeCell ref="D3086:D3087"/>
    <mergeCell ref="E3086:E3087"/>
    <mergeCell ref="B3089:B3091"/>
    <mergeCell ref="C3089:C3091"/>
    <mergeCell ref="D3089:D3091"/>
    <mergeCell ref="E3089:E3091"/>
    <mergeCell ref="B3073:B3074"/>
    <mergeCell ref="B3076:B3077"/>
    <mergeCell ref="C3076:C3077"/>
    <mergeCell ref="D3076:D3077"/>
    <mergeCell ref="E3076:E3077"/>
    <mergeCell ref="B3079:B3081"/>
    <mergeCell ref="C3079:C3081"/>
    <mergeCell ref="D3079:D3081"/>
    <mergeCell ref="E3079:E3081"/>
    <mergeCell ref="B3110:B3114"/>
    <mergeCell ref="C3110:C3114"/>
    <mergeCell ref="D3110:D3114"/>
    <mergeCell ref="E3110:E3114"/>
    <mergeCell ref="B3116:B3117"/>
    <mergeCell ref="C3116:C3117"/>
    <mergeCell ref="D3116:D3117"/>
    <mergeCell ref="E3116:E3117"/>
    <mergeCell ref="B3119:B3121"/>
    <mergeCell ref="C3119:C3121"/>
    <mergeCell ref="D3119:D3121"/>
    <mergeCell ref="E3119:E3121"/>
    <mergeCell ref="B3093:B3095"/>
    <mergeCell ref="C3093:C3095"/>
    <mergeCell ref="D3093:D3095"/>
    <mergeCell ref="E3093:E3095"/>
    <mergeCell ref="B3097:B3102"/>
    <mergeCell ref="C3097:C3102"/>
    <mergeCell ref="D3097:D3102"/>
    <mergeCell ref="E3097:E3102"/>
    <mergeCell ref="B3104:B3108"/>
    <mergeCell ref="C3104:C3108"/>
    <mergeCell ref="D3104:D3108"/>
    <mergeCell ref="E3104:E3108"/>
    <mergeCell ref="B3134:B3135"/>
    <mergeCell ref="C3134:C3135"/>
    <mergeCell ref="D3134:D3135"/>
    <mergeCell ref="E3134:E3135"/>
    <mergeCell ref="B3137:B3139"/>
    <mergeCell ref="C3137:C3139"/>
    <mergeCell ref="D3137:D3139"/>
    <mergeCell ref="E3137:E3139"/>
    <mergeCell ref="B3141:B3144"/>
    <mergeCell ref="C3141:C3144"/>
    <mergeCell ref="D3142:D3144"/>
    <mergeCell ref="E3142:E3144"/>
    <mergeCell ref="B3123:B3124"/>
    <mergeCell ref="C3123:C3124"/>
    <mergeCell ref="D3123:D3124"/>
    <mergeCell ref="E3123:E3124"/>
    <mergeCell ref="B3126:B3129"/>
    <mergeCell ref="C3126:C3129"/>
    <mergeCell ref="D3126:D3129"/>
    <mergeCell ref="E3126:E3129"/>
    <mergeCell ref="B3131:B3132"/>
    <mergeCell ref="C3131:C3132"/>
    <mergeCell ref="D3131:D3132"/>
    <mergeCell ref="E3131:E3132"/>
    <mergeCell ref="B3155:B3156"/>
    <mergeCell ref="C3155:C3156"/>
    <mergeCell ref="D3155:D3156"/>
    <mergeCell ref="E3155:E3156"/>
    <mergeCell ref="B3158:B3163"/>
    <mergeCell ref="C3159:C3160"/>
    <mergeCell ref="C3162:C3163"/>
    <mergeCell ref="D3162:D3163"/>
    <mergeCell ref="E3162:E3163"/>
    <mergeCell ref="B3146:B3147"/>
    <mergeCell ref="C3146:C3147"/>
    <mergeCell ref="D3146:D3147"/>
    <mergeCell ref="E3146:E3147"/>
    <mergeCell ref="B3149:B3150"/>
    <mergeCell ref="C3149:C3150"/>
    <mergeCell ref="D3149:D3150"/>
    <mergeCell ref="E3149:E3150"/>
    <mergeCell ref="B3152:B3153"/>
    <mergeCell ref="C3152:C3153"/>
    <mergeCell ref="D3152:D3153"/>
    <mergeCell ref="E3152:E3153"/>
    <mergeCell ref="B3181:B3182"/>
    <mergeCell ref="C3181:C3182"/>
    <mergeCell ref="D3181:D3182"/>
    <mergeCell ref="E3181:E3182"/>
    <mergeCell ref="B3184:B3185"/>
    <mergeCell ref="C3184:C3185"/>
    <mergeCell ref="D3184:D3185"/>
    <mergeCell ref="E3184:E3185"/>
    <mergeCell ref="B3187:B3189"/>
    <mergeCell ref="C3187:C3189"/>
    <mergeCell ref="D3188:D3189"/>
    <mergeCell ref="E3188:E3189"/>
    <mergeCell ref="B3165:B3166"/>
    <mergeCell ref="C3165:C3166"/>
    <mergeCell ref="D3165:D3166"/>
    <mergeCell ref="E3165:E3166"/>
    <mergeCell ref="B3168:B3174"/>
    <mergeCell ref="C3169:C3174"/>
    <mergeCell ref="D3169:D3174"/>
    <mergeCell ref="E3169:E3174"/>
    <mergeCell ref="B3176:B3179"/>
    <mergeCell ref="C3176:C3179"/>
    <mergeCell ref="D3176:D3179"/>
    <mergeCell ref="E3176:E3179"/>
    <mergeCell ref="B3200:B3201"/>
    <mergeCell ref="C3200:C3201"/>
    <mergeCell ref="D3200:D3201"/>
    <mergeCell ref="E3200:E3201"/>
    <mergeCell ref="B3203:B3204"/>
    <mergeCell ref="C3203:C3204"/>
    <mergeCell ref="D3203:D3204"/>
    <mergeCell ref="E3203:E3204"/>
    <mergeCell ref="B3206:B3207"/>
    <mergeCell ref="C3206:C3207"/>
    <mergeCell ref="B3191:B3192"/>
    <mergeCell ref="C3191:C3192"/>
    <mergeCell ref="B3194:B3195"/>
    <mergeCell ref="C3194:C3195"/>
    <mergeCell ref="D3194:D3195"/>
    <mergeCell ref="E3194:E3195"/>
    <mergeCell ref="B3197:B3198"/>
    <mergeCell ref="C3197:C3198"/>
    <mergeCell ref="D3197:D3198"/>
    <mergeCell ref="E3197:E3198"/>
    <mergeCell ref="B3218:B3219"/>
    <mergeCell ref="C3218:C3219"/>
    <mergeCell ref="D3218:D3219"/>
    <mergeCell ref="E3218:E3219"/>
    <mergeCell ref="B3221:B3222"/>
    <mergeCell ref="C3221:C3222"/>
    <mergeCell ref="D3221:D3222"/>
    <mergeCell ref="E3221:E3222"/>
    <mergeCell ref="B3224:B3225"/>
    <mergeCell ref="C3224:C3225"/>
    <mergeCell ref="D3224:D3225"/>
    <mergeCell ref="E3224:E3225"/>
    <mergeCell ref="B3209:B3210"/>
    <mergeCell ref="C3209:C3210"/>
    <mergeCell ref="D3209:D3210"/>
    <mergeCell ref="E3209:E3210"/>
    <mergeCell ref="B3212:B3213"/>
    <mergeCell ref="C3212:C3213"/>
    <mergeCell ref="D3212:D3213"/>
    <mergeCell ref="E3212:E3213"/>
    <mergeCell ref="B3215:B3216"/>
    <mergeCell ref="C3215:C3216"/>
    <mergeCell ref="D3215:D3216"/>
    <mergeCell ref="E3215:E3216"/>
    <mergeCell ref="B3236:B3238"/>
    <mergeCell ref="C3236:C3238"/>
    <mergeCell ref="D3236:D3237"/>
    <mergeCell ref="E3236:E3237"/>
    <mergeCell ref="B3240:B3241"/>
    <mergeCell ref="C3240:C3241"/>
    <mergeCell ref="D3240:D3241"/>
    <mergeCell ref="E3240:E3241"/>
    <mergeCell ref="B3243:B3244"/>
    <mergeCell ref="C3243:C3244"/>
    <mergeCell ref="D3243:D3244"/>
    <mergeCell ref="E3243:E3244"/>
    <mergeCell ref="B3227:B3228"/>
    <mergeCell ref="C3227:C3228"/>
    <mergeCell ref="D3227:D3228"/>
    <mergeCell ref="E3227:E3228"/>
    <mergeCell ref="B3230:B3231"/>
    <mergeCell ref="B3233:B3234"/>
    <mergeCell ref="C3233:C3234"/>
    <mergeCell ref="D3233:D3234"/>
    <mergeCell ref="E3233:E3234"/>
    <mergeCell ref="B3261:B3262"/>
    <mergeCell ref="C3261:C3262"/>
    <mergeCell ref="D3261:D3262"/>
    <mergeCell ref="E3261:E3262"/>
    <mergeCell ref="B3264:B3265"/>
    <mergeCell ref="C3264:C3265"/>
    <mergeCell ref="D3264:D3265"/>
    <mergeCell ref="E3264:E3265"/>
    <mergeCell ref="B3267:B3268"/>
    <mergeCell ref="C3267:C3268"/>
    <mergeCell ref="D3267:D3268"/>
    <mergeCell ref="E3267:E3268"/>
    <mergeCell ref="B3246:B3248"/>
    <mergeCell ref="C3246:C3248"/>
    <mergeCell ref="D3246:D3248"/>
    <mergeCell ref="E3246:E3248"/>
    <mergeCell ref="B3250:B3251"/>
    <mergeCell ref="C3250:C3251"/>
    <mergeCell ref="D3250:D3251"/>
    <mergeCell ref="E3250:E3251"/>
    <mergeCell ref="B3257:B3259"/>
    <mergeCell ref="C3257:C3259"/>
    <mergeCell ref="D3258:D3259"/>
    <mergeCell ref="E3258:E3259"/>
    <mergeCell ref="B3282:B3283"/>
    <mergeCell ref="C3282:C3283"/>
    <mergeCell ref="D3282:D3283"/>
    <mergeCell ref="E3282:E3283"/>
    <mergeCell ref="B3285:B3286"/>
    <mergeCell ref="C3285:C3286"/>
    <mergeCell ref="D3285:D3286"/>
    <mergeCell ref="E3285:E3286"/>
    <mergeCell ref="B3288:B3289"/>
    <mergeCell ref="C3288:C3289"/>
    <mergeCell ref="D3288:D3289"/>
    <mergeCell ref="E3288:E3289"/>
    <mergeCell ref="B3270:B3273"/>
    <mergeCell ref="C3270:C3273"/>
    <mergeCell ref="D3270:D3273"/>
    <mergeCell ref="E3270:E3273"/>
    <mergeCell ref="B3275:B3277"/>
    <mergeCell ref="C3275:C3277"/>
    <mergeCell ref="D3275:D3277"/>
    <mergeCell ref="E3275:E3277"/>
    <mergeCell ref="B3279:B3280"/>
    <mergeCell ref="C3279:C3280"/>
    <mergeCell ref="D3279:D3280"/>
    <mergeCell ref="E3279:E3280"/>
    <mergeCell ref="B3305:B3306"/>
    <mergeCell ref="C3305:C3306"/>
    <mergeCell ref="D3305:D3306"/>
    <mergeCell ref="E3305:E3306"/>
    <mergeCell ref="B3308:B3309"/>
    <mergeCell ref="C3308:C3309"/>
    <mergeCell ref="D3308:D3309"/>
    <mergeCell ref="E3308:E3309"/>
    <mergeCell ref="B3311:B3319"/>
    <mergeCell ref="C3313:C3319"/>
    <mergeCell ref="D3313:D3318"/>
    <mergeCell ref="E3313:E3318"/>
    <mergeCell ref="B3291:B3292"/>
    <mergeCell ref="C3291:C3292"/>
    <mergeCell ref="B3298:B3299"/>
    <mergeCell ref="C3298:C3299"/>
    <mergeCell ref="D3298:D3299"/>
    <mergeCell ref="E3298:E3299"/>
    <mergeCell ref="B3301:B3303"/>
    <mergeCell ref="C3301:C3303"/>
    <mergeCell ref="D3301:D3303"/>
    <mergeCell ref="E3301:E3303"/>
    <mergeCell ref="B3336:B3338"/>
    <mergeCell ref="C3336:C3338"/>
    <mergeCell ref="D3336:D3338"/>
    <mergeCell ref="E3336:E3338"/>
    <mergeCell ref="B3340:B3341"/>
    <mergeCell ref="C3340:C3341"/>
    <mergeCell ref="D3340:D3341"/>
    <mergeCell ref="E3340:E3341"/>
    <mergeCell ref="B3343:B3346"/>
    <mergeCell ref="C3343:C3346"/>
    <mergeCell ref="D3344:D3346"/>
    <mergeCell ref="E3344:E3346"/>
    <mergeCell ref="B3321:B3324"/>
    <mergeCell ref="C3321:C3324"/>
    <mergeCell ref="D3321:D3324"/>
    <mergeCell ref="E3321:E3324"/>
    <mergeCell ref="B3326:B3330"/>
    <mergeCell ref="C3326:C3330"/>
    <mergeCell ref="D3326:D3330"/>
    <mergeCell ref="E3326:E3330"/>
    <mergeCell ref="B3332:B3334"/>
    <mergeCell ref="C3332:C3334"/>
    <mergeCell ref="D3332:D3334"/>
    <mergeCell ref="E3332:E3334"/>
    <mergeCell ref="B3359:B3360"/>
    <mergeCell ref="C3359:C3360"/>
    <mergeCell ref="D3359:D3360"/>
    <mergeCell ref="E3359:E3360"/>
    <mergeCell ref="B3362:B3363"/>
    <mergeCell ref="C3362:C3363"/>
    <mergeCell ref="D3362:D3363"/>
    <mergeCell ref="E3362:E3363"/>
    <mergeCell ref="B3365:B3366"/>
    <mergeCell ref="C3365:C3366"/>
    <mergeCell ref="D3365:D3366"/>
    <mergeCell ref="E3365:E3366"/>
    <mergeCell ref="B3348:B3350"/>
    <mergeCell ref="C3348:C3350"/>
    <mergeCell ref="D3348:D3350"/>
    <mergeCell ref="E3348:E3350"/>
    <mergeCell ref="B3352:B3354"/>
    <mergeCell ref="C3352:C3354"/>
    <mergeCell ref="D3352:D3354"/>
    <mergeCell ref="E3352:E3354"/>
    <mergeCell ref="B3356:B3357"/>
    <mergeCell ref="C3356:C3357"/>
    <mergeCell ref="D3356:D3357"/>
    <mergeCell ref="E3356:E3357"/>
    <mergeCell ref="B3389:B3395"/>
    <mergeCell ref="C3389:C3395"/>
    <mergeCell ref="D3389:D3395"/>
    <mergeCell ref="E3389:E3395"/>
    <mergeCell ref="B3397:B3401"/>
    <mergeCell ref="C3397:C3401"/>
    <mergeCell ref="D3397:D3399"/>
    <mergeCell ref="E3397:E3399"/>
    <mergeCell ref="D3400:D3401"/>
    <mergeCell ref="E3400:E3401"/>
    <mergeCell ref="B3368:B3369"/>
    <mergeCell ref="C3368:C3369"/>
    <mergeCell ref="D3368:D3369"/>
    <mergeCell ref="E3368:E3369"/>
    <mergeCell ref="B3371:B3377"/>
    <mergeCell ref="C3371:C3377"/>
    <mergeCell ref="D3371:D3377"/>
    <mergeCell ref="E3371:E3377"/>
    <mergeCell ref="B3379:B3387"/>
    <mergeCell ref="C3379:C3387"/>
    <mergeCell ref="D3380:D3386"/>
    <mergeCell ref="E3380:E3386"/>
    <mergeCell ref="B3418:B3419"/>
    <mergeCell ref="C3418:C3419"/>
    <mergeCell ref="D3418:D3419"/>
    <mergeCell ref="E3418:E3419"/>
    <mergeCell ref="B3421:B3423"/>
    <mergeCell ref="C3421:C3423"/>
    <mergeCell ref="D3421:D3423"/>
    <mergeCell ref="E3421:E3423"/>
    <mergeCell ref="B3425:B3426"/>
    <mergeCell ref="C3425:C3426"/>
    <mergeCell ref="D3425:D3426"/>
    <mergeCell ref="E3425:E3426"/>
    <mergeCell ref="B3403:B3406"/>
    <mergeCell ref="C3403:C3406"/>
    <mergeCell ref="D3403:D3406"/>
    <mergeCell ref="E3403:E3406"/>
    <mergeCell ref="B3408:B3409"/>
    <mergeCell ref="C3408:C3409"/>
    <mergeCell ref="D3408:D3409"/>
    <mergeCell ref="E3408:E3409"/>
    <mergeCell ref="B3411:B3416"/>
    <mergeCell ref="C3411:C3416"/>
    <mergeCell ref="D3411:D3416"/>
    <mergeCell ref="E3411:E3416"/>
    <mergeCell ref="B3441:B3442"/>
    <mergeCell ref="C3441:C3442"/>
    <mergeCell ref="D3441:D3442"/>
    <mergeCell ref="E3441:E3442"/>
    <mergeCell ref="B3444:B3450"/>
    <mergeCell ref="C3444:C3450"/>
    <mergeCell ref="D3444:D3450"/>
    <mergeCell ref="E3444:E3450"/>
    <mergeCell ref="B3452:B3457"/>
    <mergeCell ref="C3452:C3457"/>
    <mergeCell ref="D3452:D3457"/>
    <mergeCell ref="E3452:E3457"/>
    <mergeCell ref="B3428:B3430"/>
    <mergeCell ref="C3428:C3430"/>
    <mergeCell ref="D3428:D3430"/>
    <mergeCell ref="E3428:E3430"/>
    <mergeCell ref="B3432:B3436"/>
    <mergeCell ref="C3432:C3436"/>
    <mergeCell ref="D3432:D3436"/>
    <mergeCell ref="E3432:E3436"/>
    <mergeCell ref="B3438:B3439"/>
    <mergeCell ref="C3438:C3439"/>
    <mergeCell ref="D3438:D3439"/>
    <mergeCell ref="E3438:E3439"/>
    <mergeCell ref="B3472:B3473"/>
    <mergeCell ref="C3472:C3473"/>
    <mergeCell ref="D3472:D3473"/>
    <mergeCell ref="E3472:E3473"/>
    <mergeCell ref="B3475:B3476"/>
    <mergeCell ref="C3475:C3476"/>
    <mergeCell ref="D3475:D3476"/>
    <mergeCell ref="E3475:E3476"/>
    <mergeCell ref="B3478:B3482"/>
    <mergeCell ref="C3478:C3482"/>
    <mergeCell ref="D3478:D3482"/>
    <mergeCell ref="E3478:E3482"/>
    <mergeCell ref="B3459:B3464"/>
    <mergeCell ref="C3459:C3464"/>
    <mergeCell ref="D3459:D3464"/>
    <mergeCell ref="E3459:E3464"/>
    <mergeCell ref="B3466:B3467"/>
    <mergeCell ref="C3466:C3467"/>
    <mergeCell ref="D3466:D3467"/>
    <mergeCell ref="E3466:E3467"/>
    <mergeCell ref="B3469:B3470"/>
    <mergeCell ref="C3469:C3470"/>
    <mergeCell ref="D3469:D3470"/>
    <mergeCell ref="E3469:E3470"/>
    <mergeCell ref="B3494:B3495"/>
    <mergeCell ref="C3494:C3495"/>
    <mergeCell ref="B3497:B3498"/>
    <mergeCell ref="C3497:C3498"/>
    <mergeCell ref="D3497:D3498"/>
    <mergeCell ref="E3497:E3498"/>
    <mergeCell ref="B3500:B3501"/>
    <mergeCell ref="C3500:C3501"/>
    <mergeCell ref="D3500:D3501"/>
    <mergeCell ref="E3500:E3501"/>
    <mergeCell ref="B3484:B3485"/>
    <mergeCell ref="C3484:C3485"/>
    <mergeCell ref="D3484:D3485"/>
    <mergeCell ref="E3484:E3485"/>
    <mergeCell ref="B3487:B3488"/>
    <mergeCell ref="C3487:C3488"/>
    <mergeCell ref="D3487:D3488"/>
    <mergeCell ref="E3487:E3488"/>
    <mergeCell ref="B3490:B3492"/>
    <mergeCell ref="C3490:C3492"/>
    <mergeCell ref="D3490:D3491"/>
    <mergeCell ref="E3490:E3491"/>
    <mergeCell ref="B3512:B3513"/>
    <mergeCell ref="C3512:C3513"/>
    <mergeCell ref="D3512:D3513"/>
    <mergeCell ref="E3512:E3513"/>
    <mergeCell ref="B3515:B3516"/>
    <mergeCell ref="C3515:C3516"/>
    <mergeCell ref="D3515:D3516"/>
    <mergeCell ref="E3515:E3516"/>
    <mergeCell ref="B3518:B3519"/>
    <mergeCell ref="C3518:C3519"/>
    <mergeCell ref="D3518:D3519"/>
    <mergeCell ref="E3518:E3519"/>
    <mergeCell ref="B3503:B3504"/>
    <mergeCell ref="C3503:C3504"/>
    <mergeCell ref="D3503:D3504"/>
    <mergeCell ref="E3503:E3504"/>
    <mergeCell ref="B3506:B3507"/>
    <mergeCell ref="C3506:C3507"/>
    <mergeCell ref="D3506:D3507"/>
    <mergeCell ref="E3506:E3507"/>
    <mergeCell ref="B3509:B3510"/>
    <mergeCell ref="C3509:C3510"/>
    <mergeCell ref="D3509:D3510"/>
    <mergeCell ref="E3509:E3510"/>
    <mergeCell ref="B3540:B3551"/>
    <mergeCell ref="C3540:C3551"/>
    <mergeCell ref="D3540:D3549"/>
    <mergeCell ref="E3540:E3549"/>
    <mergeCell ref="B3553:B3554"/>
    <mergeCell ref="C3553:C3554"/>
    <mergeCell ref="D3553:D3554"/>
    <mergeCell ref="E3553:E3554"/>
    <mergeCell ref="B3556:B3561"/>
    <mergeCell ref="C3556:C3561"/>
    <mergeCell ref="D3556:D3561"/>
    <mergeCell ref="E3556:E3561"/>
    <mergeCell ref="B3522:B3524"/>
    <mergeCell ref="C3522:C3524"/>
    <mergeCell ref="D3522:D3524"/>
    <mergeCell ref="E3522:E3524"/>
    <mergeCell ref="B3526:B3538"/>
    <mergeCell ref="C3526:C3538"/>
    <mergeCell ref="D3527:D3534"/>
    <mergeCell ref="E3527:E3534"/>
    <mergeCell ref="D3535:D3538"/>
    <mergeCell ref="E3535:E3538"/>
    <mergeCell ref="B3576:B3581"/>
    <mergeCell ref="C3576:C3581"/>
    <mergeCell ref="D3577:D3581"/>
    <mergeCell ref="E3577:E3581"/>
    <mergeCell ref="B3583:B3584"/>
    <mergeCell ref="C3583:C3584"/>
    <mergeCell ref="D3583:D3584"/>
    <mergeCell ref="E3583:E3584"/>
    <mergeCell ref="B3586:B3588"/>
    <mergeCell ref="C3586:C3588"/>
    <mergeCell ref="D3586:D3588"/>
    <mergeCell ref="E3586:E3588"/>
    <mergeCell ref="B3563:B3568"/>
    <mergeCell ref="C3563:C3568"/>
    <mergeCell ref="D3563:D3568"/>
    <mergeCell ref="E3563:E3568"/>
    <mergeCell ref="B3570:B3571"/>
    <mergeCell ref="C3570:C3571"/>
    <mergeCell ref="D3570:D3571"/>
    <mergeCell ref="E3570:E3571"/>
    <mergeCell ref="B3573:B3574"/>
    <mergeCell ref="C3573:C3574"/>
    <mergeCell ref="D3573:D3574"/>
    <mergeCell ref="E3573:E3574"/>
    <mergeCell ref="B3601:B3602"/>
    <mergeCell ref="C3601:C3602"/>
    <mergeCell ref="D3601:D3602"/>
    <mergeCell ref="E3601:E3602"/>
    <mergeCell ref="B3604:B3608"/>
    <mergeCell ref="C3604:C3608"/>
    <mergeCell ref="D3604:D3608"/>
    <mergeCell ref="E3604:E3608"/>
    <mergeCell ref="B3610:B3611"/>
    <mergeCell ref="C3610:C3611"/>
    <mergeCell ref="D3610:D3611"/>
    <mergeCell ref="E3610:E3611"/>
    <mergeCell ref="B3590:B3592"/>
    <mergeCell ref="C3590:C3592"/>
    <mergeCell ref="D3590:D3592"/>
    <mergeCell ref="E3590:E3592"/>
    <mergeCell ref="B3594:B3595"/>
    <mergeCell ref="C3594:C3595"/>
    <mergeCell ref="D3594:D3595"/>
    <mergeCell ref="E3594:E3595"/>
    <mergeCell ref="B3597:B3599"/>
    <mergeCell ref="C3597:C3599"/>
    <mergeCell ref="D3597:D3599"/>
    <mergeCell ref="E3597:E3599"/>
    <mergeCell ref="B3629:B3632"/>
    <mergeCell ref="C3629:C3632"/>
    <mergeCell ref="D3629:D3632"/>
    <mergeCell ref="E3629:E3632"/>
    <mergeCell ref="B3634:B3639"/>
    <mergeCell ref="C3634:C3639"/>
    <mergeCell ref="D3634:D3639"/>
    <mergeCell ref="E3634:E3639"/>
    <mergeCell ref="B3641:B3655"/>
    <mergeCell ref="C3641:C3655"/>
    <mergeCell ref="D3641:D3655"/>
    <mergeCell ref="E3641:E3655"/>
    <mergeCell ref="B3616:B3620"/>
    <mergeCell ref="C3616:C3620"/>
    <mergeCell ref="D3616:D3620"/>
    <mergeCell ref="E3616:E3620"/>
    <mergeCell ref="B3622:B3623"/>
    <mergeCell ref="C3622:C3623"/>
    <mergeCell ref="D3622:D3623"/>
    <mergeCell ref="E3622:E3623"/>
    <mergeCell ref="B3625:B3627"/>
    <mergeCell ref="C3625:C3627"/>
    <mergeCell ref="D3625:D3627"/>
    <mergeCell ref="E3625:E3627"/>
    <mergeCell ref="B3671:B3678"/>
    <mergeCell ref="C3671:C3678"/>
    <mergeCell ref="D3671:D3674"/>
    <mergeCell ref="E3671:E3674"/>
    <mergeCell ref="D3675:D3677"/>
    <mergeCell ref="E3675:E3677"/>
    <mergeCell ref="B3680:B3682"/>
    <mergeCell ref="C3680:C3682"/>
    <mergeCell ref="D3680:D3682"/>
    <mergeCell ref="E3680:E3682"/>
    <mergeCell ref="B3657:B3660"/>
    <mergeCell ref="C3657:C3660"/>
    <mergeCell ref="D3657:D3659"/>
    <mergeCell ref="E3657:E3659"/>
    <mergeCell ref="B3662:B3663"/>
    <mergeCell ref="C3662:C3663"/>
    <mergeCell ref="D3662:D3663"/>
    <mergeCell ref="E3662:E3663"/>
    <mergeCell ref="B3665:B3669"/>
    <mergeCell ref="C3665:C3669"/>
    <mergeCell ref="D3665:D3669"/>
    <mergeCell ref="E3665:E3669"/>
    <mergeCell ref="B3697:B3701"/>
    <mergeCell ref="C3697:C3701"/>
    <mergeCell ref="D3697:D3701"/>
    <mergeCell ref="E3697:E3701"/>
    <mergeCell ref="B3703:B3711"/>
    <mergeCell ref="C3703:C3711"/>
    <mergeCell ref="D3703:D3709"/>
    <mergeCell ref="E3703:E3709"/>
    <mergeCell ref="D3710:D3711"/>
    <mergeCell ref="E3710:E3711"/>
    <mergeCell ref="B3684:B3686"/>
    <mergeCell ref="C3684:C3686"/>
    <mergeCell ref="D3684:D3686"/>
    <mergeCell ref="E3684:E3686"/>
    <mergeCell ref="B3688:B3690"/>
    <mergeCell ref="C3688:C3690"/>
    <mergeCell ref="D3688:D3690"/>
    <mergeCell ref="E3688:E3690"/>
    <mergeCell ref="B3692:B3695"/>
    <mergeCell ref="C3692:C3695"/>
    <mergeCell ref="D3692:D3695"/>
    <mergeCell ref="E3692:E3695"/>
    <mergeCell ref="B3730:B3734"/>
    <mergeCell ref="C3730:C3734"/>
    <mergeCell ref="D3730:D3734"/>
    <mergeCell ref="E3730:E3734"/>
    <mergeCell ref="B3736:B3739"/>
    <mergeCell ref="C3736:C3739"/>
    <mergeCell ref="D3736:D3739"/>
    <mergeCell ref="E3736:E3739"/>
    <mergeCell ref="B3741:B3743"/>
    <mergeCell ref="C3741:C3743"/>
    <mergeCell ref="D3741:D3743"/>
    <mergeCell ref="E3741:E3743"/>
    <mergeCell ref="B3713:B3716"/>
    <mergeCell ref="C3713:C3714"/>
    <mergeCell ref="D3713:D3714"/>
    <mergeCell ref="E3713:E3714"/>
    <mergeCell ref="C3715:C3716"/>
    <mergeCell ref="D3715:D3716"/>
    <mergeCell ref="E3715:E3716"/>
    <mergeCell ref="B3721:B3728"/>
    <mergeCell ref="C3721:C3728"/>
    <mergeCell ref="D3721:D3728"/>
    <mergeCell ref="E3721:E3728"/>
    <mergeCell ref="B3757:B3758"/>
    <mergeCell ref="C3757:C3758"/>
    <mergeCell ref="D3757:D3758"/>
    <mergeCell ref="E3757:E3758"/>
    <mergeCell ref="B3760:B3766"/>
    <mergeCell ref="C3760:C3766"/>
    <mergeCell ref="D3760:D3766"/>
    <mergeCell ref="E3760:E3766"/>
    <mergeCell ref="B3768:B3772"/>
    <mergeCell ref="C3768:C3772"/>
    <mergeCell ref="D3768:D3769"/>
    <mergeCell ref="E3768:E3769"/>
    <mergeCell ref="B3745:B3746"/>
    <mergeCell ref="C3745:C3746"/>
    <mergeCell ref="D3745:D3746"/>
    <mergeCell ref="E3745:E3746"/>
    <mergeCell ref="B3748:B3752"/>
    <mergeCell ref="C3748:C3752"/>
    <mergeCell ref="D3748:D3752"/>
    <mergeCell ref="E3748:E3752"/>
    <mergeCell ref="B3754:B3755"/>
    <mergeCell ref="C3754:C3755"/>
    <mergeCell ref="D3754:D3755"/>
    <mergeCell ref="E3754:E3755"/>
    <mergeCell ref="B3792:B3793"/>
    <mergeCell ref="C3792:C3793"/>
    <mergeCell ref="D3792:D3793"/>
    <mergeCell ref="E3792:E3793"/>
    <mergeCell ref="B3795:B3796"/>
    <mergeCell ref="C3795:C3796"/>
    <mergeCell ref="D3795:D3796"/>
    <mergeCell ref="E3795:E3796"/>
    <mergeCell ref="B3798:B3800"/>
    <mergeCell ref="C3798:C3800"/>
    <mergeCell ref="D3798:D3800"/>
    <mergeCell ref="E3798:E3800"/>
    <mergeCell ref="B3774:B3782"/>
    <mergeCell ref="C3774:C3782"/>
    <mergeCell ref="D3774:D3782"/>
    <mergeCell ref="E3774:E3782"/>
    <mergeCell ref="B3784:B3787"/>
    <mergeCell ref="C3784:C3787"/>
    <mergeCell ref="D3784:D3787"/>
    <mergeCell ref="E3784:E3787"/>
    <mergeCell ref="B3789:B3790"/>
    <mergeCell ref="C3789:C3790"/>
    <mergeCell ref="D3789:D3790"/>
    <mergeCell ref="E3789:E3790"/>
    <mergeCell ref="B3815:B3817"/>
    <mergeCell ref="C3815:C3817"/>
    <mergeCell ref="D3815:D3817"/>
    <mergeCell ref="E3815:E3817"/>
    <mergeCell ref="B3819:B3820"/>
    <mergeCell ref="C3819:C3820"/>
    <mergeCell ref="D3819:D3820"/>
    <mergeCell ref="E3819:E3820"/>
    <mergeCell ref="B3822:B3832"/>
    <mergeCell ref="C3822:C3832"/>
    <mergeCell ref="D3822:D3832"/>
    <mergeCell ref="E3822:E3832"/>
    <mergeCell ref="B3802:B3804"/>
    <mergeCell ref="C3802:C3804"/>
    <mergeCell ref="D3802:D3804"/>
    <mergeCell ref="E3802:E3804"/>
    <mergeCell ref="B3806:B3809"/>
    <mergeCell ref="C3806:C3809"/>
    <mergeCell ref="D3806:D3809"/>
    <mergeCell ref="E3806:E3809"/>
    <mergeCell ref="B3811:B3813"/>
    <mergeCell ref="C3811:C3813"/>
    <mergeCell ref="D3811:D3813"/>
    <mergeCell ref="E3811:E3813"/>
    <mergeCell ref="B3848:B3849"/>
    <mergeCell ref="C3848:C3849"/>
    <mergeCell ref="D3848:D3849"/>
    <mergeCell ref="E3848:E3849"/>
    <mergeCell ref="B3851:B3852"/>
    <mergeCell ref="C3851:C3852"/>
    <mergeCell ref="D3851:D3852"/>
    <mergeCell ref="E3851:E3852"/>
    <mergeCell ref="B3854:B3860"/>
    <mergeCell ref="C3854:C3860"/>
    <mergeCell ref="D3854:D3860"/>
    <mergeCell ref="E3854:E3860"/>
    <mergeCell ref="B3834:B3838"/>
    <mergeCell ref="C3834:C3838"/>
    <mergeCell ref="D3834:D3838"/>
    <mergeCell ref="E3834:E3838"/>
    <mergeCell ref="B3840:B3843"/>
    <mergeCell ref="C3840:C3843"/>
    <mergeCell ref="D3840:D3843"/>
    <mergeCell ref="E3840:E3843"/>
    <mergeCell ref="B3845:B3846"/>
    <mergeCell ref="C3845:C3846"/>
    <mergeCell ref="D3845:D3846"/>
    <mergeCell ref="E3845:E3846"/>
    <mergeCell ref="B3892:B3895"/>
    <mergeCell ref="C3892:C3893"/>
    <mergeCell ref="D3892:D3893"/>
    <mergeCell ref="E3892:E3893"/>
    <mergeCell ref="C3894:C3895"/>
    <mergeCell ref="D3894:D3895"/>
    <mergeCell ref="E3894:E3895"/>
    <mergeCell ref="B3897:B3901"/>
    <mergeCell ref="C3897:C3901"/>
    <mergeCell ref="D3897:D3901"/>
    <mergeCell ref="E3897:E3901"/>
    <mergeCell ref="B3862:B3869"/>
    <mergeCell ref="C3862:C3869"/>
    <mergeCell ref="D3862:D3869"/>
    <mergeCell ref="E3862:E3869"/>
    <mergeCell ref="B3871:B3873"/>
    <mergeCell ref="C3871:C3873"/>
    <mergeCell ref="D3871:D3873"/>
    <mergeCell ref="E3871:E3873"/>
    <mergeCell ref="B3875:B3890"/>
    <mergeCell ref="C3875:C3890"/>
    <mergeCell ref="D3875:D3890"/>
    <mergeCell ref="E3875:E3890"/>
    <mergeCell ref="B3921:B3923"/>
    <mergeCell ref="C3921:C3923"/>
    <mergeCell ref="D3921:D3923"/>
    <mergeCell ref="E3921:E3923"/>
    <mergeCell ref="B3925:B3926"/>
    <mergeCell ref="C3925:C3926"/>
    <mergeCell ref="D3925:D3926"/>
    <mergeCell ref="E3925:E3926"/>
    <mergeCell ref="B3928:B3938"/>
    <mergeCell ref="C3928:C3938"/>
    <mergeCell ref="D3928:D3938"/>
    <mergeCell ref="E3928:E3938"/>
    <mergeCell ref="B3903:B3906"/>
    <mergeCell ref="C3903:C3906"/>
    <mergeCell ref="D3903:D3906"/>
    <mergeCell ref="E3903:E3906"/>
    <mergeCell ref="B3908:B3911"/>
    <mergeCell ref="C3908:C3911"/>
    <mergeCell ref="D3908:D3911"/>
    <mergeCell ref="E3908:E3911"/>
    <mergeCell ref="B3913:B3919"/>
    <mergeCell ref="C3913:C3919"/>
    <mergeCell ref="D3913:D3919"/>
    <mergeCell ref="E3913:E3919"/>
    <mergeCell ref="B3949:B3950"/>
    <mergeCell ref="C3949:C3950"/>
    <mergeCell ref="B3952:B3954"/>
    <mergeCell ref="C3952:C3954"/>
    <mergeCell ref="D3952:D3954"/>
    <mergeCell ref="E3952:E3954"/>
    <mergeCell ref="B3956:B3957"/>
    <mergeCell ref="C3956:C3957"/>
    <mergeCell ref="D3956:D3957"/>
    <mergeCell ref="E3956:E3957"/>
    <mergeCell ref="B3940:B3941"/>
    <mergeCell ref="C3940:C3941"/>
    <mergeCell ref="D3940:D3941"/>
    <mergeCell ref="E3940:E3941"/>
    <mergeCell ref="B3943:B3944"/>
    <mergeCell ref="C3943:C3944"/>
    <mergeCell ref="D3943:D3944"/>
    <mergeCell ref="E3943:E3944"/>
    <mergeCell ref="B3946:B3947"/>
    <mergeCell ref="B3988:B3989"/>
    <mergeCell ref="C3988:C3989"/>
    <mergeCell ref="D3988:D3989"/>
    <mergeCell ref="E3988:E3989"/>
    <mergeCell ref="B3991:B3995"/>
    <mergeCell ref="C3991:C3995"/>
    <mergeCell ref="D3991:D3995"/>
    <mergeCell ref="E3991:E3995"/>
    <mergeCell ref="B3997:B3998"/>
    <mergeCell ref="C3997:C3998"/>
    <mergeCell ref="D3997:D3998"/>
    <mergeCell ref="E3997:E3998"/>
    <mergeCell ref="B3959:B3966"/>
    <mergeCell ref="C3959:C3966"/>
    <mergeCell ref="D3959:D3966"/>
    <mergeCell ref="E3959:E3966"/>
    <mergeCell ref="B3968:B3978"/>
    <mergeCell ref="C3968:C3978"/>
    <mergeCell ref="D3968:D3978"/>
    <mergeCell ref="E3968:E3978"/>
    <mergeCell ref="B3980:B3986"/>
    <mergeCell ref="C3980:C3986"/>
    <mergeCell ref="D3980:D3986"/>
    <mergeCell ref="E3980:E3986"/>
    <mergeCell ref="B4016:B4017"/>
    <mergeCell ref="C4016:C4017"/>
    <mergeCell ref="D4016:D4017"/>
    <mergeCell ref="E4016:E4017"/>
    <mergeCell ref="B4019:B4020"/>
    <mergeCell ref="C4019:C4020"/>
    <mergeCell ref="D4019:D4020"/>
    <mergeCell ref="E4019:E4020"/>
    <mergeCell ref="B4022:B4025"/>
    <mergeCell ref="C4022:C4025"/>
    <mergeCell ref="D4022:D4025"/>
    <mergeCell ref="E4022:E4025"/>
    <mergeCell ref="B4000:B4002"/>
    <mergeCell ref="C4000:C4002"/>
    <mergeCell ref="D4000:D4002"/>
    <mergeCell ref="E4000:E4002"/>
    <mergeCell ref="B4004:B4005"/>
    <mergeCell ref="C4004:C4005"/>
    <mergeCell ref="D4004:D4005"/>
    <mergeCell ref="E4004:E4005"/>
    <mergeCell ref="B4007:B4014"/>
    <mergeCell ref="C4007:C4014"/>
    <mergeCell ref="D4007:D4014"/>
    <mergeCell ref="E4007:E4014"/>
    <mergeCell ref="B4038:B4039"/>
    <mergeCell ref="C4038:C4039"/>
    <mergeCell ref="D4038:D4039"/>
    <mergeCell ref="E4038:E4039"/>
    <mergeCell ref="B4041:B4044"/>
    <mergeCell ref="C4041:C4044"/>
    <mergeCell ref="D4041:D4044"/>
    <mergeCell ref="E4041:E4044"/>
    <mergeCell ref="B4046:B4047"/>
    <mergeCell ref="C4046:C4047"/>
    <mergeCell ref="B4027:B4030"/>
    <mergeCell ref="C4027:C4030"/>
    <mergeCell ref="D4027:D4030"/>
    <mergeCell ref="E4027:E4030"/>
    <mergeCell ref="B4032:B4033"/>
    <mergeCell ref="C4032:C4033"/>
    <mergeCell ref="D4032:D4033"/>
    <mergeCell ref="E4032:E4033"/>
    <mergeCell ref="B4035:B4036"/>
    <mergeCell ref="C4035:C4036"/>
    <mergeCell ref="D4035:D4036"/>
    <mergeCell ref="E4035:E4036"/>
    <mergeCell ref="B4062:B4065"/>
    <mergeCell ref="C4062:C4065"/>
    <mergeCell ref="D4062:D4065"/>
    <mergeCell ref="E4062:E4065"/>
    <mergeCell ref="B4067:B4068"/>
    <mergeCell ref="C4067:C4068"/>
    <mergeCell ref="D4067:D4068"/>
    <mergeCell ref="E4067:E4068"/>
    <mergeCell ref="B4070:B4072"/>
    <mergeCell ref="C4070:C4072"/>
    <mergeCell ref="D4070:D4072"/>
    <mergeCell ref="E4070:E4072"/>
    <mergeCell ref="B4049:B4052"/>
    <mergeCell ref="C4049:C4052"/>
    <mergeCell ref="D4049:D4052"/>
    <mergeCell ref="E4049:E4052"/>
    <mergeCell ref="B4054:B4056"/>
    <mergeCell ref="C4054:C4056"/>
    <mergeCell ref="D4054:D4056"/>
    <mergeCell ref="E4054:E4056"/>
    <mergeCell ref="B4058:B4060"/>
    <mergeCell ref="C4058:C4060"/>
    <mergeCell ref="D4058:D4060"/>
    <mergeCell ref="E4058:E4060"/>
    <mergeCell ref="B4093:B4097"/>
    <mergeCell ref="C4093:C4097"/>
    <mergeCell ref="D4093:D4097"/>
    <mergeCell ref="E4093:E4097"/>
    <mergeCell ref="B4099:B4101"/>
    <mergeCell ref="C4099:C4101"/>
    <mergeCell ref="D4099:D4101"/>
    <mergeCell ref="E4099:E4101"/>
    <mergeCell ref="B4103:B4104"/>
    <mergeCell ref="C4103:C4104"/>
    <mergeCell ref="D4103:D4104"/>
    <mergeCell ref="E4103:E4104"/>
    <mergeCell ref="B4074:B4079"/>
    <mergeCell ref="C4074:C4079"/>
    <mergeCell ref="D4074:D4079"/>
    <mergeCell ref="E4074:E4079"/>
    <mergeCell ref="B4081:B4088"/>
    <mergeCell ref="C4081:C4088"/>
    <mergeCell ref="D4081:D4088"/>
    <mergeCell ref="E4081:E4088"/>
    <mergeCell ref="B4090:B4091"/>
    <mergeCell ref="B4118:B4121"/>
    <mergeCell ref="C4118:C4121"/>
    <mergeCell ref="D4118:D4121"/>
    <mergeCell ref="E4118:E4121"/>
    <mergeCell ref="B4123:B4124"/>
    <mergeCell ref="C4123:C4124"/>
    <mergeCell ref="D4123:D4124"/>
    <mergeCell ref="E4123:E4124"/>
    <mergeCell ref="B4126:B4129"/>
    <mergeCell ref="C4126:C4129"/>
    <mergeCell ref="D4126:D4129"/>
    <mergeCell ref="E4126:E4129"/>
    <mergeCell ref="B4106:B4108"/>
    <mergeCell ref="C4106:C4108"/>
    <mergeCell ref="D4106:D4108"/>
    <mergeCell ref="E4106:E4108"/>
    <mergeCell ref="B4110:B4113"/>
    <mergeCell ref="C4110:C4113"/>
    <mergeCell ref="D4110:D4113"/>
    <mergeCell ref="E4110:E4113"/>
    <mergeCell ref="B4115:B4116"/>
    <mergeCell ref="C4115:C4116"/>
    <mergeCell ref="D4115:D4116"/>
    <mergeCell ref="E4115:E4116"/>
    <mergeCell ref="B4144:B4145"/>
    <mergeCell ref="C4144:C4145"/>
    <mergeCell ref="D4144:D4145"/>
    <mergeCell ref="E4144:E4145"/>
    <mergeCell ref="B4147:B4149"/>
    <mergeCell ref="C4147:C4149"/>
    <mergeCell ref="D4147:D4149"/>
    <mergeCell ref="E4147:E4149"/>
    <mergeCell ref="B4151:B4153"/>
    <mergeCell ref="C4151:C4153"/>
    <mergeCell ref="D4151:D4152"/>
    <mergeCell ref="E4151:E4152"/>
    <mergeCell ref="B4131:B4135"/>
    <mergeCell ref="C4131:C4135"/>
    <mergeCell ref="D4131:D4135"/>
    <mergeCell ref="E4131:E4135"/>
    <mergeCell ref="B4137:B4139"/>
    <mergeCell ref="C4137:C4139"/>
    <mergeCell ref="D4137:D4138"/>
    <mergeCell ref="E4137:E4138"/>
    <mergeCell ref="B4141:B4142"/>
    <mergeCell ref="C4141:C4142"/>
    <mergeCell ref="D4141:D4142"/>
    <mergeCell ref="E4141:E4142"/>
    <mergeCell ref="B4176:B4177"/>
    <mergeCell ref="C4176:C4177"/>
    <mergeCell ref="B4179:B4180"/>
    <mergeCell ref="C4179:C4180"/>
    <mergeCell ref="D4179:D4180"/>
    <mergeCell ref="E4179:E4180"/>
    <mergeCell ref="B4185:B4186"/>
    <mergeCell ref="C4185:C4186"/>
    <mergeCell ref="D4185:D4186"/>
    <mergeCell ref="E4185:E4186"/>
    <mergeCell ref="B4155:B4163"/>
    <mergeCell ref="C4155:C4163"/>
    <mergeCell ref="D4155:D4163"/>
    <mergeCell ref="E4155:E4163"/>
    <mergeCell ref="B4165:B4170"/>
    <mergeCell ref="C4165:C4170"/>
    <mergeCell ref="D4165:D4170"/>
    <mergeCell ref="E4165:E4170"/>
    <mergeCell ref="B4172:B4174"/>
    <mergeCell ref="C4172:C4174"/>
    <mergeCell ref="D4172:D4174"/>
    <mergeCell ref="E4172:E4174"/>
    <mergeCell ref="B4201:B4203"/>
    <mergeCell ref="C4201:C4203"/>
    <mergeCell ref="D4201:D4203"/>
    <mergeCell ref="E4201:E4203"/>
    <mergeCell ref="B4205:B4206"/>
    <mergeCell ref="C4205:C4206"/>
    <mergeCell ref="D4205:D4206"/>
    <mergeCell ref="E4205:E4206"/>
    <mergeCell ref="B4208:B4209"/>
    <mergeCell ref="C4208:C4209"/>
    <mergeCell ref="D4208:D4209"/>
    <mergeCell ref="E4208:E4209"/>
    <mergeCell ref="B4188:B4190"/>
    <mergeCell ref="C4188:C4190"/>
    <mergeCell ref="D4188:D4190"/>
    <mergeCell ref="E4188:E4190"/>
    <mergeCell ref="B4192:B4193"/>
    <mergeCell ref="C4192:C4193"/>
    <mergeCell ref="D4192:D4193"/>
    <mergeCell ref="E4192:E4193"/>
    <mergeCell ref="B4195:B4199"/>
    <mergeCell ref="C4195:C4199"/>
    <mergeCell ref="D4195:D4199"/>
    <mergeCell ref="E4195:E4199"/>
    <mergeCell ref="B4222:B4223"/>
    <mergeCell ref="C4222:C4223"/>
    <mergeCell ref="D4222:D4223"/>
    <mergeCell ref="E4222:E4223"/>
    <mergeCell ref="B4225:B4227"/>
    <mergeCell ref="C4225:C4227"/>
    <mergeCell ref="D4225:D4227"/>
    <mergeCell ref="E4225:E4227"/>
    <mergeCell ref="B4229:B4233"/>
    <mergeCell ref="C4229:C4233"/>
    <mergeCell ref="D4229:D4233"/>
    <mergeCell ref="E4229:E4233"/>
    <mergeCell ref="B4211:B4212"/>
    <mergeCell ref="C4211:C4212"/>
    <mergeCell ref="D4211:D4212"/>
    <mergeCell ref="E4211:E4212"/>
    <mergeCell ref="B4214:B4216"/>
    <mergeCell ref="C4214:C4216"/>
    <mergeCell ref="D4214:D4216"/>
    <mergeCell ref="E4214:E4216"/>
    <mergeCell ref="B4218:B4220"/>
    <mergeCell ref="C4218:C4220"/>
    <mergeCell ref="D4218:D4220"/>
    <mergeCell ref="E4218:E4220"/>
    <mergeCell ref="B4251:B4253"/>
    <mergeCell ref="C4251:C4253"/>
    <mergeCell ref="B4255:B4257"/>
    <mergeCell ref="C4255:C4256"/>
    <mergeCell ref="B4259:B4260"/>
    <mergeCell ref="C4259:C4260"/>
    <mergeCell ref="D4259:D4260"/>
    <mergeCell ref="E4259:E4260"/>
    <mergeCell ref="B4262:B4263"/>
    <mergeCell ref="C4262:C4263"/>
    <mergeCell ref="D4262:D4263"/>
    <mergeCell ref="E4262:E4263"/>
    <mergeCell ref="B4237:B4241"/>
    <mergeCell ref="C4237:C4241"/>
    <mergeCell ref="D4237:D4241"/>
    <mergeCell ref="E4237:E4241"/>
    <mergeCell ref="B4243:B4246"/>
    <mergeCell ref="C4243:C4246"/>
    <mergeCell ref="D4243:D4246"/>
    <mergeCell ref="E4243:E4246"/>
    <mergeCell ref="B4248:B4249"/>
    <mergeCell ref="C4248:C4249"/>
    <mergeCell ref="D4248:D4249"/>
    <mergeCell ref="E4248:E4249"/>
    <mergeCell ref="B4284:B4286"/>
    <mergeCell ref="C4284:C4286"/>
    <mergeCell ref="D4284:D4286"/>
    <mergeCell ref="E4284:E4286"/>
    <mergeCell ref="B4288:B4289"/>
    <mergeCell ref="C4288:C4289"/>
    <mergeCell ref="D4288:D4289"/>
    <mergeCell ref="E4288:E4289"/>
    <mergeCell ref="B4291:B4292"/>
    <mergeCell ref="C4291:C4292"/>
    <mergeCell ref="D4291:D4292"/>
    <mergeCell ref="E4291:E4292"/>
    <mergeCell ref="B4265:B4271"/>
    <mergeCell ref="C4265:C4271"/>
    <mergeCell ref="D4265:D4271"/>
    <mergeCell ref="E4265:E4271"/>
    <mergeCell ref="B4273:B4274"/>
    <mergeCell ref="C4273:C4274"/>
    <mergeCell ref="D4273:D4274"/>
    <mergeCell ref="E4273:E4274"/>
    <mergeCell ref="B4276:B4282"/>
    <mergeCell ref="C4276:C4282"/>
    <mergeCell ref="D4276:D4282"/>
    <mergeCell ref="E4276:E4282"/>
    <mergeCell ref="B4305:B4306"/>
    <mergeCell ref="C4305:C4306"/>
    <mergeCell ref="D4305:D4306"/>
    <mergeCell ref="E4305:E4306"/>
    <mergeCell ref="B4308:B4309"/>
    <mergeCell ref="C4308:C4309"/>
    <mergeCell ref="D4308:D4309"/>
    <mergeCell ref="E4308:E4309"/>
    <mergeCell ref="B4311:B4312"/>
    <mergeCell ref="C4311:C4312"/>
    <mergeCell ref="D4311:D4312"/>
    <mergeCell ref="E4311:E4312"/>
    <mergeCell ref="B4296:B4297"/>
    <mergeCell ref="C4296:C4297"/>
    <mergeCell ref="D4296:D4297"/>
    <mergeCell ref="E4296:E4297"/>
    <mergeCell ref="B4299:B4300"/>
    <mergeCell ref="C4299:C4300"/>
    <mergeCell ref="B4302:B4303"/>
    <mergeCell ref="C4302:C4303"/>
    <mergeCell ref="D4302:D4303"/>
    <mergeCell ref="E4302:E4303"/>
    <mergeCell ref="B4327:B4328"/>
    <mergeCell ref="C4327:C4328"/>
    <mergeCell ref="D4327:D4328"/>
    <mergeCell ref="E4327:E4328"/>
    <mergeCell ref="B4332:B4333"/>
    <mergeCell ref="C4332:C4333"/>
    <mergeCell ref="D4332:D4333"/>
    <mergeCell ref="E4332:E4333"/>
    <mergeCell ref="B4335:B4336"/>
    <mergeCell ref="C4335:C4336"/>
    <mergeCell ref="D4335:D4336"/>
    <mergeCell ref="E4335:E4336"/>
    <mergeCell ref="B4318:B4319"/>
    <mergeCell ref="C4318:C4319"/>
    <mergeCell ref="D4318:D4319"/>
    <mergeCell ref="E4318:E4319"/>
    <mergeCell ref="B4321:B4322"/>
    <mergeCell ref="C4321:C4322"/>
    <mergeCell ref="D4321:D4322"/>
    <mergeCell ref="E4321:E4322"/>
    <mergeCell ref="B4324:B4325"/>
    <mergeCell ref="B4363:B4367"/>
    <mergeCell ref="C4365:C4367"/>
    <mergeCell ref="D4365:D4367"/>
    <mergeCell ref="E4365:E4367"/>
    <mergeCell ref="B4369:B4379"/>
    <mergeCell ref="C4369:C4379"/>
    <mergeCell ref="D4369:D4379"/>
    <mergeCell ref="E4369:E4379"/>
    <mergeCell ref="B4381:B4390"/>
    <mergeCell ref="C4381:C4384"/>
    <mergeCell ref="D4381:D4384"/>
    <mergeCell ref="E4381:E4384"/>
    <mergeCell ref="C4385:C4389"/>
    <mergeCell ref="D4386:D4389"/>
    <mergeCell ref="E4386:E4389"/>
    <mergeCell ref="B4338:B4340"/>
    <mergeCell ref="C4338:C4340"/>
    <mergeCell ref="D4338:D4340"/>
    <mergeCell ref="E4338:E4340"/>
    <mergeCell ref="B4342:B4361"/>
    <mergeCell ref="C4342:C4361"/>
    <mergeCell ref="D4342:D4344"/>
    <mergeCell ref="D4345:D4349"/>
    <mergeCell ref="E4345:E4349"/>
    <mergeCell ref="D4350:D4355"/>
    <mergeCell ref="E4350:E4355"/>
    <mergeCell ref="D4356:D4361"/>
    <mergeCell ref="E4356:E4361"/>
    <mergeCell ref="B4414:B4415"/>
    <mergeCell ref="C4414:C4415"/>
    <mergeCell ref="D4414:D4415"/>
    <mergeCell ref="E4414:E4415"/>
    <mergeCell ref="B4417:B4423"/>
    <mergeCell ref="C4417:C4423"/>
    <mergeCell ref="D4417:D4422"/>
    <mergeCell ref="E4417:E4422"/>
    <mergeCell ref="B4425:B4426"/>
    <mergeCell ref="C4425:C4426"/>
    <mergeCell ref="B4392:B4395"/>
    <mergeCell ref="C4393:C4395"/>
    <mergeCell ref="D4393:D4395"/>
    <mergeCell ref="E4393:E4395"/>
    <mergeCell ref="B4397:B4406"/>
    <mergeCell ref="C4397:C4406"/>
    <mergeCell ref="D4397:D4406"/>
    <mergeCell ref="E4397:E4406"/>
    <mergeCell ref="B4408:B4412"/>
    <mergeCell ref="C4408:C4412"/>
    <mergeCell ref="D4408:D4412"/>
    <mergeCell ref="E4408:E4412"/>
    <mergeCell ref="B4447:B4455"/>
    <mergeCell ref="C4447:C4455"/>
    <mergeCell ref="D4447:D4455"/>
    <mergeCell ref="E4447:E4455"/>
    <mergeCell ref="B4457:B4461"/>
    <mergeCell ref="C4457:C4461"/>
    <mergeCell ref="D4457:D4461"/>
    <mergeCell ref="E4457:E4461"/>
    <mergeCell ref="B4463:B4471"/>
    <mergeCell ref="C4463:C4471"/>
    <mergeCell ref="D4463:D4471"/>
    <mergeCell ref="E4463:E4471"/>
    <mergeCell ref="B4428:B4431"/>
    <mergeCell ref="C4428:C4431"/>
    <mergeCell ref="D4428:D4431"/>
    <mergeCell ref="E4428:E4431"/>
    <mergeCell ref="B4433:B4438"/>
    <mergeCell ref="C4433:C4438"/>
    <mergeCell ref="D4433:D4438"/>
    <mergeCell ref="E4433:E4438"/>
    <mergeCell ref="B4440:B4445"/>
    <mergeCell ref="C4440:C4445"/>
    <mergeCell ref="D4440:D4445"/>
    <mergeCell ref="E4440:E4445"/>
    <mergeCell ref="B4485:B4493"/>
    <mergeCell ref="C4485:C4493"/>
    <mergeCell ref="D4485:D4487"/>
    <mergeCell ref="E4485:E4487"/>
    <mergeCell ref="D4488:D4493"/>
    <mergeCell ref="E4488:E4493"/>
    <mergeCell ref="B4495:B4496"/>
    <mergeCell ref="C4495:C4496"/>
    <mergeCell ref="D4495:D4496"/>
    <mergeCell ref="E4495:E4496"/>
    <mergeCell ref="B4473:B4474"/>
    <mergeCell ref="C4473:C4474"/>
    <mergeCell ref="D4473:D4474"/>
    <mergeCell ref="E4473:E4474"/>
    <mergeCell ref="B4476:B4480"/>
    <mergeCell ref="C4476:C4480"/>
    <mergeCell ref="D4476:D4480"/>
    <mergeCell ref="E4476:E4480"/>
    <mergeCell ref="B4482:B4483"/>
    <mergeCell ref="C4482:C4483"/>
    <mergeCell ref="B4524:B4533"/>
    <mergeCell ref="C4524:C4533"/>
    <mergeCell ref="D4524:D4533"/>
    <mergeCell ref="E4524:E4533"/>
    <mergeCell ref="B4535:B4537"/>
    <mergeCell ref="C4535:C4537"/>
    <mergeCell ref="D4535:D4537"/>
    <mergeCell ref="E4535:E4537"/>
    <mergeCell ref="B4539:B4541"/>
    <mergeCell ref="C4539:C4541"/>
    <mergeCell ref="D4539:D4541"/>
    <mergeCell ref="E4539:E4541"/>
    <mergeCell ref="B4498:B4509"/>
    <mergeCell ref="C4498:C4509"/>
    <mergeCell ref="D4498:D4509"/>
    <mergeCell ref="E4498:E4509"/>
    <mergeCell ref="B4511:B4515"/>
    <mergeCell ref="C4511:C4515"/>
    <mergeCell ref="D4511:D4515"/>
    <mergeCell ref="E4511:E4515"/>
    <mergeCell ref="B4517:B4522"/>
    <mergeCell ref="C4517:C4522"/>
    <mergeCell ref="D4517:D4522"/>
    <mergeCell ref="E4517:E4522"/>
    <mergeCell ref="B4563:B4571"/>
    <mergeCell ref="C4567:C4571"/>
    <mergeCell ref="B4573:B4574"/>
    <mergeCell ref="C4573:C4574"/>
    <mergeCell ref="D4573:D4574"/>
    <mergeCell ref="E4573:E4574"/>
    <mergeCell ref="B4576:B4580"/>
    <mergeCell ref="C4576:C4580"/>
    <mergeCell ref="D4576:D4580"/>
    <mergeCell ref="E4576:E4580"/>
    <mergeCell ref="B4543:B4546"/>
    <mergeCell ref="C4543:C4546"/>
    <mergeCell ref="D4543:D4546"/>
    <mergeCell ref="E4543:E4546"/>
    <mergeCell ref="B4548:B4551"/>
    <mergeCell ref="C4548:C4551"/>
    <mergeCell ref="D4548:D4551"/>
    <mergeCell ref="E4548:E4551"/>
    <mergeCell ref="B4553:B4561"/>
    <mergeCell ref="C4553:C4561"/>
    <mergeCell ref="D4553:D4561"/>
    <mergeCell ref="E4553:E4561"/>
    <mergeCell ref="B4599:B4602"/>
    <mergeCell ref="C4599:C4602"/>
    <mergeCell ref="D4599:D4602"/>
    <mergeCell ref="E4599:E4602"/>
    <mergeCell ref="B4604:B4607"/>
    <mergeCell ref="C4604:C4607"/>
    <mergeCell ref="D4604:D4605"/>
    <mergeCell ref="E4604:E4605"/>
    <mergeCell ref="B4609:B4613"/>
    <mergeCell ref="C4609:C4613"/>
    <mergeCell ref="D4609:D4613"/>
    <mergeCell ref="E4609:E4613"/>
    <mergeCell ref="B4582:B4583"/>
    <mergeCell ref="C4582:C4583"/>
    <mergeCell ref="D4582:D4583"/>
    <mergeCell ref="E4582:E4583"/>
    <mergeCell ref="B4585:B4586"/>
    <mergeCell ref="C4585:C4586"/>
    <mergeCell ref="D4585:D4586"/>
    <mergeCell ref="E4585:E4586"/>
    <mergeCell ref="B4588:B4597"/>
    <mergeCell ref="C4588:C4597"/>
    <mergeCell ref="D4588:D4597"/>
    <mergeCell ref="E4588:E4597"/>
    <mergeCell ref="B4633:B4635"/>
    <mergeCell ref="C4633:C4635"/>
    <mergeCell ref="D4633:D4635"/>
    <mergeCell ref="E4633:E4635"/>
    <mergeCell ref="B4637:B4641"/>
    <mergeCell ref="C4637:C4641"/>
    <mergeCell ref="D4637:D4641"/>
    <mergeCell ref="E4637:E4641"/>
    <mergeCell ref="B4643:B4649"/>
    <mergeCell ref="C4643:C4649"/>
    <mergeCell ref="D4643:D4649"/>
    <mergeCell ref="E4643:E4649"/>
    <mergeCell ref="B4615:B4620"/>
    <mergeCell ref="C4615:C4620"/>
    <mergeCell ref="D4615:D4617"/>
    <mergeCell ref="E4615:E4617"/>
    <mergeCell ref="D4618:D4620"/>
    <mergeCell ref="E4618:E4620"/>
    <mergeCell ref="B4622:B4631"/>
    <mergeCell ref="C4622:C4631"/>
    <mergeCell ref="D4623:D4631"/>
    <mergeCell ref="E4623:E4631"/>
    <mergeCell ref="B4663:B4664"/>
    <mergeCell ref="C4663:C4664"/>
    <mergeCell ref="D4663:D4664"/>
    <mergeCell ref="E4663:E4664"/>
    <mergeCell ref="B4666:B4671"/>
    <mergeCell ref="C4666:C4671"/>
    <mergeCell ref="D4666:D4671"/>
    <mergeCell ref="E4666:E4671"/>
    <mergeCell ref="B4675:B4676"/>
    <mergeCell ref="C4675:C4676"/>
    <mergeCell ref="D4675:D4676"/>
    <mergeCell ref="E4675:E4676"/>
    <mergeCell ref="B4651:B4652"/>
    <mergeCell ref="C4651:C4652"/>
    <mergeCell ref="D4651:D4652"/>
    <mergeCell ref="E4651:E4652"/>
    <mergeCell ref="B4654:B4655"/>
    <mergeCell ref="C4654:C4655"/>
    <mergeCell ref="D4654:D4655"/>
    <mergeCell ref="E4654:E4655"/>
    <mergeCell ref="B4657:B4661"/>
    <mergeCell ref="C4657:C4661"/>
    <mergeCell ref="D4657:D4660"/>
    <mergeCell ref="E4657:E4660"/>
    <mergeCell ref="B4695:B4699"/>
    <mergeCell ref="C4695:C4699"/>
    <mergeCell ref="D4695:D4699"/>
    <mergeCell ref="E4695:E4699"/>
    <mergeCell ref="B4701:B4703"/>
    <mergeCell ref="C4701:C4703"/>
    <mergeCell ref="D4701:D4703"/>
    <mergeCell ref="E4701:E4703"/>
    <mergeCell ref="B4705:B4707"/>
    <mergeCell ref="C4705:C4706"/>
    <mergeCell ref="D4705:D4706"/>
    <mergeCell ref="E4705:E4706"/>
    <mergeCell ref="B4678:B4682"/>
    <mergeCell ref="C4678:C4682"/>
    <mergeCell ref="D4678:D4682"/>
    <mergeCell ref="E4678:E4682"/>
    <mergeCell ref="B4684:B4690"/>
    <mergeCell ref="C4684:C4690"/>
    <mergeCell ref="D4684:D4690"/>
    <mergeCell ref="E4684:E4690"/>
    <mergeCell ref="B4692:B4693"/>
    <mergeCell ref="C4692:C4693"/>
    <mergeCell ref="D4692:D4693"/>
    <mergeCell ref="E4692:E4693"/>
    <mergeCell ref="B4709:B4714"/>
    <mergeCell ref="C4709:C4714"/>
    <mergeCell ref="D4709:D4714"/>
    <mergeCell ref="E4709:E4714"/>
    <mergeCell ref="B4716:B4731"/>
    <mergeCell ref="C4716:C4731"/>
    <mergeCell ref="D4716:D4718"/>
    <mergeCell ref="E4716:E4718"/>
    <mergeCell ref="D4719:D4720"/>
    <mergeCell ref="E4719:E4720"/>
    <mergeCell ref="D4722:D4723"/>
    <mergeCell ref="E4722:E4723"/>
    <mergeCell ref="D4724:D4725"/>
    <mergeCell ref="E4724:E4725"/>
    <mergeCell ref="D4726:D4728"/>
    <mergeCell ref="E4726:E4728"/>
    <mergeCell ref="D4729:D4731"/>
    <mergeCell ref="E4729:E4731"/>
    <mergeCell ref="B4748:B4753"/>
    <mergeCell ref="C4748:C4753"/>
    <mergeCell ref="D4748:D4752"/>
    <mergeCell ref="E4748:E4752"/>
    <mergeCell ref="B4755:B4756"/>
    <mergeCell ref="C4755:C4756"/>
    <mergeCell ref="D4755:D4756"/>
    <mergeCell ref="E4755:E4756"/>
    <mergeCell ref="B4758:B4759"/>
    <mergeCell ref="C4758:C4759"/>
    <mergeCell ref="D4758:D4759"/>
    <mergeCell ref="E4758:E4759"/>
    <mergeCell ref="B4733:B4737"/>
    <mergeCell ref="C4733:C4737"/>
    <mergeCell ref="D4733:D4737"/>
    <mergeCell ref="E4733:E4737"/>
    <mergeCell ref="B4739:B4746"/>
    <mergeCell ref="C4739:C4746"/>
    <mergeCell ref="D4740:D4742"/>
    <mergeCell ref="E4740:E4742"/>
    <mergeCell ref="D4743:D4746"/>
    <mergeCell ref="E4743:E4746"/>
    <mergeCell ref="B4777:B4781"/>
    <mergeCell ref="C4777:C4781"/>
    <mergeCell ref="D4777:D4781"/>
    <mergeCell ref="E4777:E4781"/>
    <mergeCell ref="B4783:B4785"/>
    <mergeCell ref="C4783:C4785"/>
    <mergeCell ref="D4783:D4784"/>
    <mergeCell ref="E4783:E4784"/>
    <mergeCell ref="B4787:B4788"/>
    <mergeCell ref="C4787:C4788"/>
    <mergeCell ref="D4787:D4788"/>
    <mergeCell ref="E4787:E4788"/>
    <mergeCell ref="B4761:B4764"/>
    <mergeCell ref="C4761:C4764"/>
    <mergeCell ref="D4761:D4764"/>
    <mergeCell ref="E4761:E4764"/>
    <mergeCell ref="B4766:B4772"/>
    <mergeCell ref="C4766:C4772"/>
    <mergeCell ref="D4766:D4772"/>
    <mergeCell ref="E4766:E4772"/>
    <mergeCell ref="B4774:B4775"/>
    <mergeCell ref="C4774:C4775"/>
    <mergeCell ref="D4774:D4775"/>
    <mergeCell ref="E4774:E4775"/>
    <mergeCell ref="B4801:B4805"/>
    <mergeCell ref="C4801:C4803"/>
    <mergeCell ref="D4802:D4803"/>
    <mergeCell ref="E4802:E4803"/>
    <mergeCell ref="B4807:B4818"/>
    <mergeCell ref="C4807:C4818"/>
    <mergeCell ref="D4807:D4809"/>
    <mergeCell ref="E4807:E4809"/>
    <mergeCell ref="D4810:D4813"/>
    <mergeCell ref="E4810:E4813"/>
    <mergeCell ref="D4814:D4818"/>
    <mergeCell ref="E4814:E4818"/>
    <mergeCell ref="B4790:B4792"/>
    <mergeCell ref="C4790:C4792"/>
    <mergeCell ref="D4790:D4792"/>
    <mergeCell ref="E4790:E4792"/>
    <mergeCell ref="B4794:B4795"/>
    <mergeCell ref="C4794:C4795"/>
    <mergeCell ref="D4794:D4795"/>
    <mergeCell ref="E4794:E4795"/>
    <mergeCell ref="B4797:B4799"/>
    <mergeCell ref="C4797:C4799"/>
    <mergeCell ref="D4797:D4799"/>
    <mergeCell ref="E4797:E4799"/>
    <mergeCell ref="B4834:B4835"/>
    <mergeCell ref="C4834:C4835"/>
    <mergeCell ref="D4834:D4835"/>
    <mergeCell ref="E4834:E4835"/>
    <mergeCell ref="B4837:B4839"/>
    <mergeCell ref="C4837:C4839"/>
    <mergeCell ref="D4837:D4839"/>
    <mergeCell ref="E4837:E4839"/>
    <mergeCell ref="B4841:B4843"/>
    <mergeCell ref="C4841:C4843"/>
    <mergeCell ref="D4841:D4843"/>
    <mergeCell ref="E4841:E4843"/>
    <mergeCell ref="B4820:B4821"/>
    <mergeCell ref="C4820:C4821"/>
    <mergeCell ref="D4820:D4821"/>
    <mergeCell ref="E4820:E4821"/>
    <mergeCell ref="B4823:B4825"/>
    <mergeCell ref="C4823:C4825"/>
    <mergeCell ref="D4823:D4825"/>
    <mergeCell ref="E4823:E4825"/>
    <mergeCell ref="B4827:B4832"/>
    <mergeCell ref="C4827:C4832"/>
    <mergeCell ref="D4827:D4832"/>
    <mergeCell ref="E4827:E4832"/>
    <mergeCell ref="B4860:B4861"/>
    <mergeCell ref="C4860:C4861"/>
    <mergeCell ref="D4860:D4861"/>
    <mergeCell ref="E4860:E4861"/>
    <mergeCell ref="B4863:B4864"/>
    <mergeCell ref="C4863:C4864"/>
    <mergeCell ref="D4863:D4864"/>
    <mergeCell ref="E4863:E4864"/>
    <mergeCell ref="B4866:B4868"/>
    <mergeCell ref="C4866:C4868"/>
    <mergeCell ref="D4866:D4868"/>
    <mergeCell ref="E4866:E4868"/>
    <mergeCell ref="B4845:B4846"/>
    <mergeCell ref="C4845:C4846"/>
    <mergeCell ref="D4845:D4846"/>
    <mergeCell ref="E4845:E4846"/>
    <mergeCell ref="B4848:B4852"/>
    <mergeCell ref="C4848:C4852"/>
    <mergeCell ref="D4848:D4852"/>
    <mergeCell ref="E4848:E4852"/>
    <mergeCell ref="B4854:B4858"/>
    <mergeCell ref="C4854:C4858"/>
    <mergeCell ref="D4854:D4858"/>
    <mergeCell ref="E4854:E4858"/>
    <mergeCell ref="B4883:B4885"/>
    <mergeCell ref="C4883:C4885"/>
    <mergeCell ref="D4883:D4885"/>
    <mergeCell ref="E4883:E4885"/>
    <mergeCell ref="B4887:B4891"/>
    <mergeCell ref="C4887:C4891"/>
    <mergeCell ref="D4887:D4891"/>
    <mergeCell ref="E4887:E4891"/>
    <mergeCell ref="B4893:B4897"/>
    <mergeCell ref="C4893:C4897"/>
    <mergeCell ref="D4893:D4897"/>
    <mergeCell ref="E4893:E4897"/>
    <mergeCell ref="B4870:B4874"/>
    <mergeCell ref="C4870:C4874"/>
    <mergeCell ref="D4870:D4874"/>
    <mergeCell ref="E4870:E4874"/>
    <mergeCell ref="B4876:B4877"/>
    <mergeCell ref="C4876:C4877"/>
    <mergeCell ref="D4876:D4877"/>
    <mergeCell ref="E4876:E4877"/>
    <mergeCell ref="B4879:B4881"/>
    <mergeCell ref="C4879:C4881"/>
    <mergeCell ref="D4879:D4881"/>
    <mergeCell ref="E4879:E4881"/>
    <mergeCell ref="B4919:B4921"/>
    <mergeCell ref="C4919:C4921"/>
    <mergeCell ref="D4919:D4921"/>
    <mergeCell ref="E4919:E4921"/>
    <mergeCell ref="B4923:B4925"/>
    <mergeCell ref="C4923:C4925"/>
    <mergeCell ref="D4923:D4925"/>
    <mergeCell ref="E4923:E4925"/>
    <mergeCell ref="B4927:B4931"/>
    <mergeCell ref="C4927:C4931"/>
    <mergeCell ref="D4927:D4931"/>
    <mergeCell ref="E4927:E4931"/>
    <mergeCell ref="B4899:B4902"/>
    <mergeCell ref="C4899:C4902"/>
    <mergeCell ref="D4899:D4902"/>
    <mergeCell ref="E4899:E4902"/>
    <mergeCell ref="B4904:B4909"/>
    <mergeCell ref="C4904:C4909"/>
    <mergeCell ref="D4905:D4909"/>
    <mergeCell ref="E4905:E4909"/>
    <mergeCell ref="B4911:B4917"/>
    <mergeCell ref="C4911:C4917"/>
    <mergeCell ref="D4911:D4917"/>
    <mergeCell ref="E4911:E4917"/>
    <mergeCell ref="B4950:B4956"/>
    <mergeCell ref="C4950:C4951"/>
    <mergeCell ref="C4952:C4956"/>
    <mergeCell ref="D4952:D4953"/>
    <mergeCell ref="E4952:E4953"/>
    <mergeCell ref="D4954:D4955"/>
    <mergeCell ref="E4954:E4955"/>
    <mergeCell ref="B4958:B4959"/>
    <mergeCell ref="C4958:C4959"/>
    <mergeCell ref="D4958:D4959"/>
    <mergeCell ref="E4958:E4959"/>
    <mergeCell ref="B4933:B4935"/>
    <mergeCell ref="C4933:C4935"/>
    <mergeCell ref="D4933:D4935"/>
    <mergeCell ref="E4933:E4935"/>
    <mergeCell ref="B4937:B4944"/>
    <mergeCell ref="C4937:C4944"/>
    <mergeCell ref="D4937:D4944"/>
    <mergeCell ref="E4937:E4944"/>
    <mergeCell ref="B4946:B4948"/>
    <mergeCell ref="C4946:C4948"/>
    <mergeCell ref="D4946:D4948"/>
    <mergeCell ref="E4946:E4948"/>
    <mergeCell ref="B4975:B4976"/>
    <mergeCell ref="C4975:C4976"/>
    <mergeCell ref="D4975:D4976"/>
    <mergeCell ref="E4975:E4976"/>
    <mergeCell ref="B4978:B4979"/>
    <mergeCell ref="C4978:C4979"/>
    <mergeCell ref="B4981:B4985"/>
    <mergeCell ref="C4981:C4985"/>
    <mergeCell ref="D4981:D4985"/>
    <mergeCell ref="E4981:E4985"/>
    <mergeCell ref="B4961:B4962"/>
    <mergeCell ref="C4961:C4962"/>
    <mergeCell ref="D4961:D4962"/>
    <mergeCell ref="E4961:E4962"/>
    <mergeCell ref="B4964:B4967"/>
    <mergeCell ref="C4964:C4967"/>
    <mergeCell ref="D4964:D4967"/>
    <mergeCell ref="E4964:E4967"/>
    <mergeCell ref="B4969:B4973"/>
    <mergeCell ref="C4969:C4973"/>
    <mergeCell ref="D4969:D4973"/>
    <mergeCell ref="E4969:E4973"/>
    <mergeCell ref="B4996:B5000"/>
    <mergeCell ref="C4996:C5000"/>
    <mergeCell ref="D4996:D5000"/>
    <mergeCell ref="E4996:E5000"/>
    <mergeCell ref="B5002:B5003"/>
    <mergeCell ref="C5002:C5003"/>
    <mergeCell ref="D5002:D5003"/>
    <mergeCell ref="E5002:E5003"/>
    <mergeCell ref="B5005:B5006"/>
    <mergeCell ref="B4987:B4988"/>
    <mergeCell ref="C4987:C4988"/>
    <mergeCell ref="D4987:D4988"/>
    <mergeCell ref="E4987:E4988"/>
    <mergeCell ref="B4990:B4991"/>
    <mergeCell ref="C4990:C4991"/>
    <mergeCell ref="D4990:D4991"/>
    <mergeCell ref="E4990:E4991"/>
    <mergeCell ref="B4993:B4994"/>
    <mergeCell ref="C4993:C4994"/>
    <mergeCell ref="D4993:D4994"/>
    <mergeCell ref="E4993:E4994"/>
    <mergeCell ref="B5022:B5024"/>
    <mergeCell ref="C5022:C5024"/>
    <mergeCell ref="D5023:D5024"/>
    <mergeCell ref="B5026:B5027"/>
    <mergeCell ref="C5026:C5027"/>
    <mergeCell ref="D5026:D5027"/>
    <mergeCell ref="E5026:E5027"/>
    <mergeCell ref="B5029:B5031"/>
    <mergeCell ref="C5030:C5031"/>
    <mergeCell ref="B5008:B5012"/>
    <mergeCell ref="C5008:C5012"/>
    <mergeCell ref="D5008:D5012"/>
    <mergeCell ref="E5008:E5012"/>
    <mergeCell ref="B5014:B5015"/>
    <mergeCell ref="C5014:C5015"/>
    <mergeCell ref="D5014:D5015"/>
    <mergeCell ref="E5014:E5015"/>
    <mergeCell ref="B5019:B5020"/>
    <mergeCell ref="C5019:C5020"/>
    <mergeCell ref="D5019:D5020"/>
    <mergeCell ref="E5019:E5020"/>
    <mergeCell ref="B5048:B5049"/>
    <mergeCell ref="C5048:C5049"/>
    <mergeCell ref="D5048:D5049"/>
    <mergeCell ref="E5048:E5049"/>
    <mergeCell ref="B5051:B5053"/>
    <mergeCell ref="C5051:C5053"/>
    <mergeCell ref="D5051:D5053"/>
    <mergeCell ref="E5051:E5053"/>
    <mergeCell ref="B5055:B5056"/>
    <mergeCell ref="C5055:C5056"/>
    <mergeCell ref="D5055:D5056"/>
    <mergeCell ref="E5055:E5056"/>
    <mergeCell ref="B5033:B5037"/>
    <mergeCell ref="C5033:C5037"/>
    <mergeCell ref="D5033:D5037"/>
    <mergeCell ref="E5033:E5037"/>
    <mergeCell ref="B5039:B5040"/>
    <mergeCell ref="C5039:C5040"/>
    <mergeCell ref="D5039:D5040"/>
    <mergeCell ref="E5039:E5040"/>
    <mergeCell ref="B5042:B5046"/>
    <mergeCell ref="C5042:C5046"/>
    <mergeCell ref="D5042:D5046"/>
    <mergeCell ref="E5042:E5046"/>
    <mergeCell ref="B5068:B5069"/>
    <mergeCell ref="C5068:C5069"/>
    <mergeCell ref="D5068:D5069"/>
    <mergeCell ref="E5068:E5069"/>
    <mergeCell ref="B5071:B5073"/>
    <mergeCell ref="C5071:C5073"/>
    <mergeCell ref="D5071:D5073"/>
    <mergeCell ref="E5071:E5073"/>
    <mergeCell ref="B5075:B5077"/>
    <mergeCell ref="C5075:C5077"/>
    <mergeCell ref="D5075:D5077"/>
    <mergeCell ref="E5075:E5077"/>
    <mergeCell ref="B5058:B5060"/>
    <mergeCell ref="C5058:C5060"/>
    <mergeCell ref="D5058:D5060"/>
    <mergeCell ref="E5058:E5060"/>
    <mergeCell ref="B5062:B5063"/>
    <mergeCell ref="C5062:C5063"/>
    <mergeCell ref="D5062:D5063"/>
    <mergeCell ref="E5062:E5063"/>
    <mergeCell ref="B5065:B5066"/>
    <mergeCell ref="C5065:C5066"/>
    <mergeCell ref="D5065:D5066"/>
    <mergeCell ref="E5065:E5066"/>
    <mergeCell ref="B5093:B5096"/>
    <mergeCell ref="C5093:C5096"/>
    <mergeCell ref="D5093:D5096"/>
    <mergeCell ref="E5093:E5096"/>
    <mergeCell ref="B5098:B5099"/>
    <mergeCell ref="C5098:C5099"/>
    <mergeCell ref="D5098:D5099"/>
    <mergeCell ref="E5098:E5099"/>
    <mergeCell ref="B5101:B5102"/>
    <mergeCell ref="C5101:C5102"/>
    <mergeCell ref="D5101:D5102"/>
    <mergeCell ref="E5101:E5102"/>
    <mergeCell ref="B5079:B5083"/>
    <mergeCell ref="C5079:C5083"/>
    <mergeCell ref="D5079:D5083"/>
    <mergeCell ref="E5079:E5083"/>
    <mergeCell ref="B5085:B5087"/>
    <mergeCell ref="C5085:C5087"/>
    <mergeCell ref="D5085:D5087"/>
    <mergeCell ref="E5085:E5087"/>
    <mergeCell ref="B5089:B5091"/>
    <mergeCell ref="C5089:C5091"/>
    <mergeCell ref="D5089:D5091"/>
    <mergeCell ref="E5089:E5091"/>
    <mergeCell ref="B5113:B5114"/>
    <mergeCell ref="C5113:C5114"/>
    <mergeCell ref="B5116:B5118"/>
    <mergeCell ref="C5116:C5118"/>
    <mergeCell ref="D5116:D5118"/>
    <mergeCell ref="E5116:E5118"/>
    <mergeCell ref="B5120:B5121"/>
    <mergeCell ref="C5120:C5121"/>
    <mergeCell ref="D5120:D5121"/>
    <mergeCell ref="E5120:E5121"/>
    <mergeCell ref="B5104:B5105"/>
    <mergeCell ref="C5104:C5105"/>
    <mergeCell ref="D5104:D5105"/>
    <mergeCell ref="E5104:E5105"/>
    <mergeCell ref="B5107:B5108"/>
    <mergeCell ref="C5107:C5108"/>
    <mergeCell ref="D5107:D5108"/>
    <mergeCell ref="E5107:E5108"/>
    <mergeCell ref="B5110:B5111"/>
    <mergeCell ref="C5110:C5111"/>
    <mergeCell ref="D5110:D5111"/>
    <mergeCell ref="E5110:E5111"/>
    <mergeCell ref="B5133:B5134"/>
    <mergeCell ref="C5133:C5134"/>
    <mergeCell ref="D5133:D5134"/>
    <mergeCell ref="E5133:E5134"/>
    <mergeCell ref="B5136:B5137"/>
    <mergeCell ref="B5139:B5141"/>
    <mergeCell ref="C5139:C5141"/>
    <mergeCell ref="D5139:D5141"/>
    <mergeCell ref="E5139:E5141"/>
    <mergeCell ref="B5123:B5124"/>
    <mergeCell ref="C5123:C5124"/>
    <mergeCell ref="D5123:D5124"/>
    <mergeCell ref="E5123:E5124"/>
    <mergeCell ref="B5126:B5128"/>
    <mergeCell ref="C5126:C5128"/>
    <mergeCell ref="D5126:D5128"/>
    <mergeCell ref="E5126:E5128"/>
    <mergeCell ref="B5130:B5131"/>
    <mergeCell ref="C5130:C5131"/>
    <mergeCell ref="D5130:D5131"/>
    <mergeCell ref="E5130:E5131"/>
    <mergeCell ref="B5156:B5157"/>
    <mergeCell ref="C5156:C5157"/>
    <mergeCell ref="D5156:D5157"/>
    <mergeCell ref="E5156:E5157"/>
    <mergeCell ref="B5159:B5160"/>
    <mergeCell ref="C5159:C5160"/>
    <mergeCell ref="D5159:D5160"/>
    <mergeCell ref="E5159:E5160"/>
    <mergeCell ref="B5162:B5163"/>
    <mergeCell ref="C5162:C5163"/>
    <mergeCell ref="D5162:D5163"/>
    <mergeCell ref="E5162:E5163"/>
    <mergeCell ref="B5143:B5144"/>
    <mergeCell ref="C5143:C5144"/>
    <mergeCell ref="D5143:D5144"/>
    <mergeCell ref="E5143:E5144"/>
    <mergeCell ref="B5146:B5148"/>
    <mergeCell ref="C5146:C5148"/>
    <mergeCell ref="D5146:D5148"/>
    <mergeCell ref="E5146:E5148"/>
    <mergeCell ref="B5150:B5151"/>
    <mergeCell ref="C5150:C5151"/>
    <mergeCell ref="D5150:D5151"/>
    <mergeCell ref="E5150:E5151"/>
    <mergeCell ref="B5175:B5176"/>
    <mergeCell ref="C5175:C5176"/>
    <mergeCell ref="D5175:D5176"/>
    <mergeCell ref="E5175:E5176"/>
    <mergeCell ref="B5178:B5179"/>
    <mergeCell ref="C5178:C5179"/>
    <mergeCell ref="D5178:D5179"/>
    <mergeCell ref="E5178:E5179"/>
    <mergeCell ref="B5181:B5182"/>
    <mergeCell ref="C5181:C5182"/>
    <mergeCell ref="D5181:D5182"/>
    <mergeCell ref="E5181:E5182"/>
    <mergeCell ref="B5165:B5166"/>
    <mergeCell ref="C5165:C5166"/>
    <mergeCell ref="D5165:D5166"/>
    <mergeCell ref="E5165:E5166"/>
    <mergeCell ref="B5168:B5170"/>
    <mergeCell ref="C5168:C5169"/>
    <mergeCell ref="D5168:D5169"/>
    <mergeCell ref="E5168:E5169"/>
    <mergeCell ref="B5172:B5173"/>
    <mergeCell ref="C5172:C5173"/>
    <mergeCell ref="D5172:D5173"/>
    <mergeCell ref="E5172:E5173"/>
    <mergeCell ref="E5236:E5237"/>
    <mergeCell ref="B5195:B5210"/>
    <mergeCell ref="C5195:C5197"/>
    <mergeCell ref="C5198:C5202"/>
    <mergeCell ref="D5198:D5202"/>
    <mergeCell ref="E5198:E5202"/>
    <mergeCell ref="C5203:C5209"/>
    <mergeCell ref="D5203:D5209"/>
    <mergeCell ref="E5203:E5209"/>
    <mergeCell ref="B5212:B5213"/>
    <mergeCell ref="C5212:C5213"/>
    <mergeCell ref="B5186:B5187"/>
    <mergeCell ref="C5186:C5187"/>
    <mergeCell ref="D5186:D5187"/>
    <mergeCell ref="E5186:E5187"/>
    <mergeCell ref="B5189:B5190"/>
    <mergeCell ref="C5189:C5190"/>
    <mergeCell ref="D5189:D5190"/>
    <mergeCell ref="E5189:E5190"/>
    <mergeCell ref="B5192:B5193"/>
    <mergeCell ref="C5192:C5193"/>
    <mergeCell ref="D5192:D5193"/>
    <mergeCell ref="E5192:E5193"/>
    <mergeCell ref="B5240:B5241"/>
    <mergeCell ref="C5240:C5241"/>
    <mergeCell ref="D5240:D5241"/>
    <mergeCell ref="E5240:E5241"/>
    <mergeCell ref="B5243:B5246"/>
    <mergeCell ref="C5243:C5245"/>
    <mergeCell ref="D5243:D5245"/>
    <mergeCell ref="E5243:E5245"/>
    <mergeCell ref="B5248:B5256"/>
    <mergeCell ref="C5249:C5256"/>
    <mergeCell ref="D5249:D5251"/>
    <mergeCell ref="E5249:E5251"/>
    <mergeCell ref="D5252:D5256"/>
    <mergeCell ref="E5252:E5256"/>
    <mergeCell ref="B5215:B5216"/>
    <mergeCell ref="C5215:C5216"/>
    <mergeCell ref="B5218:B5238"/>
    <mergeCell ref="C5218:C5221"/>
    <mergeCell ref="D5218:D5219"/>
    <mergeCell ref="E5218:E5219"/>
    <mergeCell ref="D5220:D5221"/>
    <mergeCell ref="E5220:E5221"/>
    <mergeCell ref="C5222:C5237"/>
    <mergeCell ref="D5222:D5223"/>
    <mergeCell ref="E5222:E5223"/>
    <mergeCell ref="D5225:D5230"/>
    <mergeCell ref="E5225:E5230"/>
    <mergeCell ref="D5231:D5232"/>
    <mergeCell ref="E5231:E5232"/>
    <mergeCell ref="D5233:D5234"/>
    <mergeCell ref="E5233:E5234"/>
    <mergeCell ref="D5236:D5237"/>
    <mergeCell ref="B5282:B5299"/>
    <mergeCell ref="C5283:C5287"/>
    <mergeCell ref="D5283:D5287"/>
    <mergeCell ref="E5283:E5287"/>
    <mergeCell ref="C5288:C5293"/>
    <mergeCell ref="D5290:D5292"/>
    <mergeCell ref="E5290:E5292"/>
    <mergeCell ref="C5294:C5298"/>
    <mergeCell ref="D5294:D5298"/>
    <mergeCell ref="E5294:E5298"/>
    <mergeCell ref="B5258:B5262"/>
    <mergeCell ref="C5258:C5261"/>
    <mergeCell ref="D5258:D5261"/>
    <mergeCell ref="E5258:E5261"/>
    <mergeCell ref="B5264:B5280"/>
    <mergeCell ref="C5264:C5271"/>
    <mergeCell ref="D5264:D5266"/>
    <mergeCell ref="E5264:E5266"/>
    <mergeCell ref="D5267:D5271"/>
    <mergeCell ref="E5267:E5271"/>
    <mergeCell ref="C5272:C5279"/>
    <mergeCell ref="D5272:D5274"/>
    <mergeCell ref="E5272:E5274"/>
    <mergeCell ref="D5275:D5279"/>
    <mergeCell ref="E5275:E5279"/>
    <mergeCell ref="B5319:B5324"/>
    <mergeCell ref="C5321:C5324"/>
    <mergeCell ref="D5321:D5324"/>
    <mergeCell ref="E5321:E5324"/>
    <mergeCell ref="B5326:B5332"/>
    <mergeCell ref="C5326:C5331"/>
    <mergeCell ref="D5326:D5329"/>
    <mergeCell ref="E5326:E5329"/>
    <mergeCell ref="D5330:D5331"/>
    <mergeCell ref="E5330:E5331"/>
    <mergeCell ref="B5301:B5317"/>
    <mergeCell ref="C5301:C5310"/>
    <mergeCell ref="D5301:D5307"/>
    <mergeCell ref="E5301:E5307"/>
    <mergeCell ref="D5308:D5309"/>
    <mergeCell ref="E5308:E5309"/>
    <mergeCell ref="C5311:C5312"/>
    <mergeCell ref="C5313:C5316"/>
    <mergeCell ref="D5313:D5316"/>
    <mergeCell ref="E5313:E5316"/>
    <mergeCell ref="B5345:B5349"/>
    <mergeCell ref="C5345:C5349"/>
    <mergeCell ref="D5345:D5349"/>
    <mergeCell ref="E5345:E5349"/>
    <mergeCell ref="B5351:B5358"/>
    <mergeCell ref="C5351:C5358"/>
    <mergeCell ref="D5351:D5354"/>
    <mergeCell ref="E5351:E5354"/>
    <mergeCell ref="D5355:D5357"/>
    <mergeCell ref="E5355:E5357"/>
    <mergeCell ref="B5334:B5343"/>
    <mergeCell ref="C5334:C5335"/>
    <mergeCell ref="D5334:D5335"/>
    <mergeCell ref="E5334:E5335"/>
    <mergeCell ref="C5337:C5339"/>
    <mergeCell ref="D5337:D5338"/>
    <mergeCell ref="E5337:E5338"/>
    <mergeCell ref="C5340:C5343"/>
    <mergeCell ref="D5340:D5343"/>
    <mergeCell ref="E5340:E5343"/>
    <mergeCell ref="B5397:B5407"/>
    <mergeCell ref="C5397:C5406"/>
    <mergeCell ref="D5397:D5406"/>
    <mergeCell ref="E5397:E5406"/>
    <mergeCell ref="B5409:B5421"/>
    <mergeCell ref="C5410:C5421"/>
    <mergeCell ref="D5410:D5414"/>
    <mergeCell ref="E5410:E5414"/>
    <mergeCell ref="D5415:D5421"/>
    <mergeCell ref="E5415:E5421"/>
    <mergeCell ref="B5360:B5375"/>
    <mergeCell ref="C5360:C5374"/>
    <mergeCell ref="D5360:D5367"/>
    <mergeCell ref="E5360:E5367"/>
    <mergeCell ref="D5369:D5374"/>
    <mergeCell ref="E5369:E5374"/>
    <mergeCell ref="B5377:B5395"/>
    <mergeCell ref="C5377:C5391"/>
    <mergeCell ref="D5377:D5381"/>
    <mergeCell ref="E5377:E5381"/>
    <mergeCell ref="D5382:D5388"/>
    <mergeCell ref="E5382:E5388"/>
    <mergeCell ref="D5389:D5391"/>
    <mergeCell ref="E5389:E5391"/>
    <mergeCell ref="C5392:C5394"/>
    <mergeCell ref="D5392:D5393"/>
    <mergeCell ref="E5392:E5393"/>
    <mergeCell ref="B5451:B5471"/>
    <mergeCell ref="C5451:C5453"/>
    <mergeCell ref="C5455:C5467"/>
    <mergeCell ref="D5455:D5459"/>
    <mergeCell ref="E5455:E5459"/>
    <mergeCell ref="D5460:D5462"/>
    <mergeCell ref="E5460:E5462"/>
    <mergeCell ref="D5463:D5464"/>
    <mergeCell ref="E5463:E5464"/>
    <mergeCell ref="D5465:D5466"/>
    <mergeCell ref="E5465:E5466"/>
    <mergeCell ref="C5468:C5471"/>
    <mergeCell ref="D5468:D5471"/>
    <mergeCell ref="E5468:E5471"/>
    <mergeCell ref="B5423:B5429"/>
    <mergeCell ref="C5423:C5428"/>
    <mergeCell ref="D5423:D5428"/>
    <mergeCell ref="E5423:E5428"/>
    <mergeCell ref="B5431:B5437"/>
    <mergeCell ref="C5431:C5436"/>
    <mergeCell ref="D5431:D5436"/>
    <mergeCell ref="E5431:E5436"/>
    <mergeCell ref="B5439:B5449"/>
    <mergeCell ref="C5439:C5448"/>
    <mergeCell ref="D5439:D5448"/>
    <mergeCell ref="E5439:E5448"/>
    <mergeCell ref="B5495:B5510"/>
    <mergeCell ref="C5495:C5507"/>
    <mergeCell ref="D5495:D5500"/>
    <mergeCell ref="E5495:E5500"/>
    <mergeCell ref="D5502:D5507"/>
    <mergeCell ref="E5502:E5507"/>
    <mergeCell ref="C5508:C5509"/>
    <mergeCell ref="D5508:D5509"/>
    <mergeCell ref="E5508:E5509"/>
    <mergeCell ref="B5473:B5483"/>
    <mergeCell ref="C5473:C5482"/>
    <mergeCell ref="D5473:D5476"/>
    <mergeCell ref="E5473:E5476"/>
    <mergeCell ref="D5477:D5482"/>
    <mergeCell ref="E5477:E5482"/>
    <mergeCell ref="B5485:B5493"/>
    <mergeCell ref="C5485:C5492"/>
    <mergeCell ref="D5485:D5487"/>
    <mergeCell ref="E5485:E5487"/>
    <mergeCell ref="D5488:D5489"/>
    <mergeCell ref="E5488:E5489"/>
    <mergeCell ref="D5490:D5492"/>
    <mergeCell ref="E5490:E5492"/>
    <mergeCell ref="B5525:B5528"/>
    <mergeCell ref="C5525:C5528"/>
    <mergeCell ref="D5525:D5526"/>
    <mergeCell ref="E5525:E5526"/>
    <mergeCell ref="D5527:D5528"/>
    <mergeCell ref="E5527:E5528"/>
    <mergeCell ref="B5530:B5533"/>
    <mergeCell ref="C5530:C5532"/>
    <mergeCell ref="D5530:D5532"/>
    <mergeCell ref="E5530:E5532"/>
    <mergeCell ref="B5512:B5513"/>
    <mergeCell ref="B5515:B5523"/>
    <mergeCell ref="C5516:C5520"/>
    <mergeCell ref="D5516:D5518"/>
    <mergeCell ref="E5516:E5518"/>
    <mergeCell ref="D5519:D5520"/>
    <mergeCell ref="E5519:E5520"/>
    <mergeCell ref="C5521:C5523"/>
    <mergeCell ref="D5521:D5523"/>
    <mergeCell ref="E5521:E5523"/>
    <mergeCell ref="B5553:B5567"/>
    <mergeCell ref="C5554:C5556"/>
    <mergeCell ref="C5558:C5561"/>
    <mergeCell ref="D5558:D5559"/>
    <mergeCell ref="E5558:E5559"/>
    <mergeCell ref="C5562:C5566"/>
    <mergeCell ref="D5562:D5566"/>
    <mergeCell ref="E5562:E5566"/>
    <mergeCell ref="B5569:B5572"/>
    <mergeCell ref="C5569:C5572"/>
    <mergeCell ref="D5569:D5572"/>
    <mergeCell ref="E5569:E5572"/>
    <mergeCell ref="B5535:B5541"/>
    <mergeCell ref="C5535:C5540"/>
    <mergeCell ref="D5535:D5540"/>
    <mergeCell ref="E5535:E5540"/>
    <mergeCell ref="B5543:B5544"/>
    <mergeCell ref="B5546:B5551"/>
    <mergeCell ref="C5546:C5550"/>
    <mergeCell ref="D5546:D5550"/>
    <mergeCell ref="E5546:E5550"/>
    <mergeCell ref="B5593:B5605"/>
    <mergeCell ref="C5593:C5600"/>
    <mergeCell ref="D5593:D5597"/>
    <mergeCell ref="E5593:E5597"/>
    <mergeCell ref="D5598:D5600"/>
    <mergeCell ref="E5598:E5600"/>
    <mergeCell ref="C5601:C5604"/>
    <mergeCell ref="D5601:D5604"/>
    <mergeCell ref="E5601:E5604"/>
    <mergeCell ref="B5574:B5575"/>
    <mergeCell ref="C5574:C5575"/>
    <mergeCell ref="D5574:D5575"/>
    <mergeCell ref="E5574:E5575"/>
    <mergeCell ref="B5577:B5578"/>
    <mergeCell ref="C5577:C5578"/>
    <mergeCell ref="D5577:D5578"/>
    <mergeCell ref="E5577:E5578"/>
    <mergeCell ref="B5580:B5591"/>
    <mergeCell ref="C5580:C5590"/>
    <mergeCell ref="D5580:D5590"/>
    <mergeCell ref="E5580:E5590"/>
    <mergeCell ref="B5632:B5642"/>
    <mergeCell ref="C5632:C5641"/>
    <mergeCell ref="D5632:D5641"/>
    <mergeCell ref="E5632:E5641"/>
    <mergeCell ref="B5644:B5656"/>
    <mergeCell ref="C5644:C5655"/>
    <mergeCell ref="D5644:D5645"/>
    <mergeCell ref="D5646:D5649"/>
    <mergeCell ref="E5646:E5649"/>
    <mergeCell ref="D5650:D5653"/>
    <mergeCell ref="E5650:E5653"/>
    <mergeCell ref="B5607:B5613"/>
    <mergeCell ref="C5608:C5612"/>
    <mergeCell ref="D5608:D5612"/>
    <mergeCell ref="E5608:E5612"/>
    <mergeCell ref="B5615:B5619"/>
    <mergeCell ref="C5616:C5619"/>
    <mergeCell ref="D5616:D5619"/>
    <mergeCell ref="E5616:E5619"/>
    <mergeCell ref="B5621:B5630"/>
    <mergeCell ref="C5621:C5629"/>
    <mergeCell ref="D5621:D5629"/>
    <mergeCell ref="E5621:E5629"/>
    <mergeCell ref="B5682:B5699"/>
    <mergeCell ref="C5682:C5683"/>
    <mergeCell ref="C5684:C5689"/>
    <mergeCell ref="D5684:D5685"/>
    <mergeCell ref="E5684:E5685"/>
    <mergeCell ref="D5686:D5689"/>
    <mergeCell ref="E5686:E5689"/>
    <mergeCell ref="C5690:C5698"/>
    <mergeCell ref="D5692:D5695"/>
    <mergeCell ref="E5692:E5695"/>
    <mergeCell ref="D5696:D5698"/>
    <mergeCell ref="E5696:E5698"/>
    <mergeCell ref="B5658:B5668"/>
    <mergeCell ref="C5658:C5662"/>
    <mergeCell ref="D5658:D5662"/>
    <mergeCell ref="E5658:E5662"/>
    <mergeCell ref="C5663:C5667"/>
    <mergeCell ref="D5663:D5667"/>
    <mergeCell ref="E5663:E5667"/>
    <mergeCell ref="B5670:B5680"/>
    <mergeCell ref="C5670:C5679"/>
    <mergeCell ref="D5670:D5671"/>
    <mergeCell ref="E5670:E5671"/>
    <mergeCell ref="D5672:D5673"/>
    <mergeCell ref="E5672:E5673"/>
    <mergeCell ref="D5674:D5678"/>
    <mergeCell ref="E5674:E5678"/>
    <mergeCell ref="B5715:B5721"/>
    <mergeCell ref="C5715:C5720"/>
    <mergeCell ref="D5715:D5720"/>
    <mergeCell ref="E5715:E5720"/>
    <mergeCell ref="B5723:B5727"/>
    <mergeCell ref="C5723:C5726"/>
    <mergeCell ref="D5723:D5726"/>
    <mergeCell ref="E5723:E5726"/>
    <mergeCell ref="B5729:B5738"/>
    <mergeCell ref="C5729:C5732"/>
    <mergeCell ref="D5729:D5730"/>
    <mergeCell ref="E5729:E5730"/>
    <mergeCell ref="C5734:C5738"/>
    <mergeCell ref="D5734:D5738"/>
    <mergeCell ref="E5734:E5738"/>
    <mergeCell ref="B5701:B5706"/>
    <mergeCell ref="C5701:C5702"/>
    <mergeCell ref="D5701:D5702"/>
    <mergeCell ref="E5701:E5702"/>
    <mergeCell ref="C5704:C5706"/>
    <mergeCell ref="D5704:D5706"/>
    <mergeCell ref="E5704:E5706"/>
    <mergeCell ref="B5708:B5713"/>
    <mergeCell ref="C5708:C5712"/>
    <mergeCell ref="D5708:D5712"/>
    <mergeCell ref="E5708:E5712"/>
    <mergeCell ref="B5750:B5753"/>
    <mergeCell ref="C5750:C5752"/>
    <mergeCell ref="D5750:D5752"/>
    <mergeCell ref="E5750:E5752"/>
    <mergeCell ref="B5755:B5759"/>
    <mergeCell ref="C5755:C5759"/>
    <mergeCell ref="D5755:D5759"/>
    <mergeCell ref="E5755:E5759"/>
    <mergeCell ref="B5761:B5766"/>
    <mergeCell ref="C5761:C5766"/>
    <mergeCell ref="D5761:D5765"/>
    <mergeCell ref="E5761:E5765"/>
    <mergeCell ref="B5740:B5741"/>
    <mergeCell ref="C5740:C5741"/>
    <mergeCell ref="D5740:D5741"/>
    <mergeCell ref="E5740:E5741"/>
    <mergeCell ref="B5743:B5745"/>
    <mergeCell ref="C5744:C5745"/>
    <mergeCell ref="D5744:D5745"/>
    <mergeCell ref="E5744:E5745"/>
    <mergeCell ref="B5747:B5748"/>
    <mergeCell ref="C5747:C5748"/>
    <mergeCell ref="D5747:D5748"/>
    <mergeCell ref="E5747:E5748"/>
    <mergeCell ref="B5793:B5795"/>
    <mergeCell ref="C5793:C5795"/>
    <mergeCell ref="D5793:D5795"/>
    <mergeCell ref="E5793:E5795"/>
    <mergeCell ref="B5797:B5799"/>
    <mergeCell ref="C5797:C5799"/>
    <mergeCell ref="D5797:D5799"/>
    <mergeCell ref="E5797:E5799"/>
    <mergeCell ref="B5801:B5805"/>
    <mergeCell ref="C5801:C5804"/>
    <mergeCell ref="D5801:D5804"/>
    <mergeCell ref="E5801:E5804"/>
    <mergeCell ref="B5768:B5773"/>
    <mergeCell ref="C5768:C5772"/>
    <mergeCell ref="D5768:D5772"/>
    <mergeCell ref="E5768:E5772"/>
    <mergeCell ref="B5775:B5779"/>
    <mergeCell ref="C5775:C5778"/>
    <mergeCell ref="D5775:D5778"/>
    <mergeCell ref="E5775:E5778"/>
    <mergeCell ref="B5781:B5791"/>
    <mergeCell ref="C5781:C5788"/>
    <mergeCell ref="D5781:D5787"/>
    <mergeCell ref="E5781:E5787"/>
    <mergeCell ref="C5789:C5791"/>
    <mergeCell ref="D5789:D5790"/>
    <mergeCell ref="E5789:E5790"/>
    <mergeCell ref="B5838:B5842"/>
    <mergeCell ref="C5838:C5842"/>
    <mergeCell ref="D5838:D5842"/>
    <mergeCell ref="E5838:E5842"/>
    <mergeCell ref="B5844:B5848"/>
    <mergeCell ref="C5844:C5848"/>
    <mergeCell ref="D5844:D5848"/>
    <mergeCell ref="E5844:E5848"/>
    <mergeCell ref="B5850:B5854"/>
    <mergeCell ref="C5850:C5854"/>
    <mergeCell ref="D5850:D5854"/>
    <mergeCell ref="E5850:E5854"/>
    <mergeCell ref="B5807:B5812"/>
    <mergeCell ref="C5808:C5812"/>
    <mergeCell ref="D5808:D5812"/>
    <mergeCell ref="E5808:E5812"/>
    <mergeCell ref="B5814:B5832"/>
    <mergeCell ref="C5814:C5832"/>
    <mergeCell ref="D5814:D5832"/>
    <mergeCell ref="E5814:E5832"/>
    <mergeCell ref="B5834:B5836"/>
    <mergeCell ref="C5834:C5836"/>
    <mergeCell ref="D5834:D5836"/>
    <mergeCell ref="E5834:E5836"/>
    <mergeCell ref="B5874:B5876"/>
    <mergeCell ref="C5874:C5876"/>
    <mergeCell ref="D5874:D5876"/>
    <mergeCell ref="E5874:E5876"/>
    <mergeCell ref="B5878:B5880"/>
    <mergeCell ref="B5882:B5888"/>
    <mergeCell ref="C5883:C5888"/>
    <mergeCell ref="D5883:D5886"/>
    <mergeCell ref="E5883:E5886"/>
    <mergeCell ref="B5856:B5864"/>
    <mergeCell ref="C5856:C5864"/>
    <mergeCell ref="D5856:D5864"/>
    <mergeCell ref="E5856:E5864"/>
    <mergeCell ref="B5866:B5872"/>
    <mergeCell ref="C5866:C5871"/>
    <mergeCell ref="D5866:D5869"/>
    <mergeCell ref="E5866:E5869"/>
    <mergeCell ref="D5870:D5871"/>
    <mergeCell ref="E5870:E5871"/>
    <mergeCell ref="B5906:B5912"/>
    <mergeCell ref="C5906:C5910"/>
    <mergeCell ref="D5906:D5907"/>
    <mergeCell ref="E5906:E5907"/>
    <mergeCell ref="D5908:D5909"/>
    <mergeCell ref="E5908:E5909"/>
    <mergeCell ref="C5911:C5912"/>
    <mergeCell ref="D5911:D5912"/>
    <mergeCell ref="E5911:E5912"/>
    <mergeCell ref="B5890:B5896"/>
    <mergeCell ref="C5891:C5896"/>
    <mergeCell ref="D5891:D5892"/>
    <mergeCell ref="E5891:E5892"/>
    <mergeCell ref="D5893:D5894"/>
    <mergeCell ref="E5893:E5894"/>
    <mergeCell ref="D5895:D5896"/>
    <mergeCell ref="E5895:E5896"/>
    <mergeCell ref="B5898:B5904"/>
    <mergeCell ref="C5898:C5900"/>
    <mergeCell ref="D5898:D5900"/>
    <mergeCell ref="E5898:E5900"/>
    <mergeCell ref="C5901:C5904"/>
    <mergeCell ref="D5901:D5904"/>
    <mergeCell ref="E5901:E5904"/>
    <mergeCell ref="B5925:B5928"/>
    <mergeCell ref="C5925:C5927"/>
    <mergeCell ref="B5930:B5937"/>
    <mergeCell ref="C5931:C5933"/>
    <mergeCell ref="D5931:D5933"/>
    <mergeCell ref="E5931:E5933"/>
    <mergeCell ref="C5934:C5935"/>
    <mergeCell ref="D5934:D5935"/>
    <mergeCell ref="E5934:E5935"/>
    <mergeCell ref="C5936:C5937"/>
    <mergeCell ref="D5936:D5937"/>
    <mergeCell ref="E5936:E5937"/>
    <mergeCell ref="B5914:B5916"/>
    <mergeCell ref="C5915:C5916"/>
    <mergeCell ref="D5915:D5916"/>
    <mergeCell ref="E5915:E5916"/>
    <mergeCell ref="B5918:B5923"/>
    <mergeCell ref="C5918:C5919"/>
    <mergeCell ref="C5920:C5923"/>
    <mergeCell ref="D5920:D5923"/>
    <mergeCell ref="E5920:E5923"/>
    <mergeCell ref="B5959:B5961"/>
    <mergeCell ref="C5959:C5960"/>
    <mergeCell ref="D5959:D5960"/>
    <mergeCell ref="E5959:E5960"/>
    <mergeCell ref="B5963:B5964"/>
    <mergeCell ref="C5963:C5964"/>
    <mergeCell ref="D5963:D5964"/>
    <mergeCell ref="E5963:E5964"/>
    <mergeCell ref="B5966:B5971"/>
    <mergeCell ref="C5966:C5970"/>
    <mergeCell ref="D5966:D5970"/>
    <mergeCell ref="E5966:E5970"/>
    <mergeCell ref="B5939:B5951"/>
    <mergeCell ref="C5939:C5950"/>
    <mergeCell ref="D5939:D5945"/>
    <mergeCell ref="E5939:E5945"/>
    <mergeCell ref="D5947:D5950"/>
    <mergeCell ref="E5947:E5950"/>
    <mergeCell ref="B5953:B5957"/>
    <mergeCell ref="C5954:C5957"/>
    <mergeCell ref="D5954:D5957"/>
    <mergeCell ref="E5954:E5957"/>
    <mergeCell ref="B6001:B6007"/>
    <mergeCell ref="C6001:C6006"/>
    <mergeCell ref="D6001:D6006"/>
    <mergeCell ref="E6001:E6006"/>
    <mergeCell ref="B6009:B6012"/>
    <mergeCell ref="C6009:C6011"/>
    <mergeCell ref="D6009:D6011"/>
    <mergeCell ref="E6009:E6011"/>
    <mergeCell ref="B6014:B6015"/>
    <mergeCell ref="C6014:C6015"/>
    <mergeCell ref="D6014:D6015"/>
    <mergeCell ref="E6014:E6015"/>
    <mergeCell ref="B5973:B5978"/>
    <mergeCell ref="C5974:C5978"/>
    <mergeCell ref="D5974:D5978"/>
    <mergeCell ref="E5974:E5978"/>
    <mergeCell ref="B5980:B5985"/>
    <mergeCell ref="C5980:C5984"/>
    <mergeCell ref="D5980:D5984"/>
    <mergeCell ref="E5980:E5984"/>
    <mergeCell ref="B5987:B5999"/>
    <mergeCell ref="C5987:C5998"/>
    <mergeCell ref="D5988:D5998"/>
    <mergeCell ref="E5988:E5998"/>
    <mergeCell ref="B6028:B6032"/>
    <mergeCell ref="C6028:C6031"/>
    <mergeCell ref="D6028:D6031"/>
    <mergeCell ref="E6028:E6031"/>
    <mergeCell ref="B6034:B6038"/>
    <mergeCell ref="C6034:C6037"/>
    <mergeCell ref="D6034:D6037"/>
    <mergeCell ref="E6034:E6037"/>
    <mergeCell ref="B6040:B6044"/>
    <mergeCell ref="C6040:C6044"/>
    <mergeCell ref="D6040:D6044"/>
    <mergeCell ref="E6040:E6044"/>
    <mergeCell ref="B6017:B6026"/>
    <mergeCell ref="C6017:C6020"/>
    <mergeCell ref="D6017:D6020"/>
    <mergeCell ref="E6017:E6020"/>
    <mergeCell ref="C6021:C6025"/>
    <mergeCell ref="D6021:D6023"/>
    <mergeCell ref="E6021:E6023"/>
    <mergeCell ref="D6024:D6025"/>
    <mergeCell ref="E6024:E6025"/>
    <mergeCell ref="B6062:B6064"/>
    <mergeCell ref="C6062:C6064"/>
    <mergeCell ref="D6062:D6064"/>
    <mergeCell ref="E6062:E6064"/>
    <mergeCell ref="B6066:B6069"/>
    <mergeCell ref="C6066:C6068"/>
    <mergeCell ref="D6066:D6068"/>
    <mergeCell ref="E6066:E6068"/>
    <mergeCell ref="B6071:B6076"/>
    <mergeCell ref="C6072:C6076"/>
    <mergeCell ref="D6072:D6076"/>
    <mergeCell ref="E6072:E6076"/>
    <mergeCell ref="B6046:B6049"/>
    <mergeCell ref="C6046:C6049"/>
    <mergeCell ref="D6046:D6049"/>
    <mergeCell ref="E6046:E6049"/>
    <mergeCell ref="B6051:B6060"/>
    <mergeCell ref="C6051:C6055"/>
    <mergeCell ref="D6052:D6053"/>
    <mergeCell ref="E6052:E6053"/>
    <mergeCell ref="D6054:D6055"/>
    <mergeCell ref="E6054:E6055"/>
    <mergeCell ref="C6057:C6058"/>
    <mergeCell ref="C6059:C6060"/>
    <mergeCell ref="D6059:D6060"/>
    <mergeCell ref="E6059:E6060"/>
    <mergeCell ref="B6091:B6093"/>
    <mergeCell ref="C6091:C6093"/>
    <mergeCell ref="D6091:D6093"/>
    <mergeCell ref="E6091:E6093"/>
    <mergeCell ref="B6095:B6097"/>
    <mergeCell ref="C6095:C6097"/>
    <mergeCell ref="D6095:D6097"/>
    <mergeCell ref="E6095:E6097"/>
    <mergeCell ref="B6099:B6103"/>
    <mergeCell ref="C6100:C6101"/>
    <mergeCell ref="D6100:D6101"/>
    <mergeCell ref="E6100:E6101"/>
    <mergeCell ref="B6078:B6079"/>
    <mergeCell ref="C6078:C6079"/>
    <mergeCell ref="D6078:D6079"/>
    <mergeCell ref="E6078:E6079"/>
    <mergeCell ref="B6081:B6082"/>
    <mergeCell ref="B6084:B6086"/>
    <mergeCell ref="B6088:B6089"/>
    <mergeCell ref="C6088:C6089"/>
    <mergeCell ref="D6088:D6089"/>
    <mergeCell ref="E6088:E6089"/>
    <mergeCell ref="B6116:B6120"/>
    <mergeCell ref="C6117:C6119"/>
    <mergeCell ref="D6117:D6119"/>
    <mergeCell ref="E6117:E6119"/>
    <mergeCell ref="B6122:B6128"/>
    <mergeCell ref="C6122:C6127"/>
    <mergeCell ref="D6122:D6123"/>
    <mergeCell ref="E6122:E6123"/>
    <mergeCell ref="D6124:D6127"/>
    <mergeCell ref="E6124:E6127"/>
    <mergeCell ref="B6105:B6106"/>
    <mergeCell ref="C6105:C6106"/>
    <mergeCell ref="D6105:D6106"/>
    <mergeCell ref="E6105:E6106"/>
    <mergeCell ref="B6108:B6109"/>
    <mergeCell ref="C6108:C6109"/>
    <mergeCell ref="D6108:D6109"/>
    <mergeCell ref="E6108:E6109"/>
    <mergeCell ref="B6111:B6114"/>
    <mergeCell ref="C6111:C6113"/>
    <mergeCell ref="D6111:D6113"/>
    <mergeCell ref="E6111:E6113"/>
    <mergeCell ref="B6149:B6151"/>
    <mergeCell ref="C6149:C6150"/>
    <mergeCell ref="D6149:D6150"/>
    <mergeCell ref="E6149:E6150"/>
    <mergeCell ref="B6153:B6156"/>
    <mergeCell ref="C6153:C6155"/>
    <mergeCell ref="D6153:D6155"/>
    <mergeCell ref="E6153:E6155"/>
    <mergeCell ref="B6158:B6160"/>
    <mergeCell ref="C6158:C6160"/>
    <mergeCell ref="D6158:D6160"/>
    <mergeCell ref="E6158:E6160"/>
    <mergeCell ref="B6130:B6131"/>
    <mergeCell ref="C6130:C6131"/>
    <mergeCell ref="D6130:D6131"/>
    <mergeCell ref="E6130:E6131"/>
    <mergeCell ref="B6133:B6137"/>
    <mergeCell ref="C6133:C6136"/>
    <mergeCell ref="D6133:D6136"/>
    <mergeCell ref="E6133:E6136"/>
    <mergeCell ref="B6139:B6147"/>
    <mergeCell ref="C6139:C6147"/>
    <mergeCell ref="D6139:D6147"/>
    <mergeCell ref="E6139:E6147"/>
    <mergeCell ref="B6179:B6185"/>
    <mergeCell ref="C6179:C6184"/>
    <mergeCell ref="D6179:D6184"/>
    <mergeCell ref="E6179:E6184"/>
    <mergeCell ref="B6187:B6188"/>
    <mergeCell ref="C6187:C6188"/>
    <mergeCell ref="D6187:D6188"/>
    <mergeCell ref="E6187:E6188"/>
    <mergeCell ref="B6190:B6191"/>
    <mergeCell ref="C6190:C6191"/>
    <mergeCell ref="D6190:D6191"/>
    <mergeCell ref="E6190:E6191"/>
    <mergeCell ref="B6162:B6167"/>
    <mergeCell ref="C6162:C6166"/>
    <mergeCell ref="D6162:D6166"/>
    <mergeCell ref="E6162:E6166"/>
    <mergeCell ref="B6169:B6174"/>
    <mergeCell ref="C6170:C6173"/>
    <mergeCell ref="D6170:D6173"/>
    <mergeCell ref="E6170:E6173"/>
    <mergeCell ref="B6176:B6177"/>
    <mergeCell ref="C6176:C6177"/>
    <mergeCell ref="D6176:D6177"/>
    <mergeCell ref="E6176:E6177"/>
    <mergeCell ref="B6210:B6213"/>
    <mergeCell ref="C6211:C6213"/>
    <mergeCell ref="D6211:D6213"/>
    <mergeCell ref="E6211:E6213"/>
    <mergeCell ref="B6215:B6218"/>
    <mergeCell ref="C6215:C6218"/>
    <mergeCell ref="D6215:D6218"/>
    <mergeCell ref="E6215:E6218"/>
    <mergeCell ref="B6220:B6221"/>
    <mergeCell ref="C6220:C6221"/>
    <mergeCell ref="D6220:D6221"/>
    <mergeCell ref="E6220:E6221"/>
    <mergeCell ref="B6193:B6196"/>
    <mergeCell ref="C6193:C6195"/>
    <mergeCell ref="E6193:E6194"/>
    <mergeCell ref="B6198:B6201"/>
    <mergeCell ref="C6198:C6201"/>
    <mergeCell ref="D6198:D6201"/>
    <mergeCell ref="E6198:E6201"/>
    <mergeCell ref="B6203:B6208"/>
    <mergeCell ref="C6203:C6207"/>
    <mergeCell ref="D6203:D6207"/>
    <mergeCell ref="E6203:E6207"/>
    <mergeCell ref="B6233:B6238"/>
    <mergeCell ref="C6234:C6238"/>
    <mergeCell ref="D6234:D6238"/>
    <mergeCell ref="E6235:E6238"/>
    <mergeCell ref="B6240:B6241"/>
    <mergeCell ref="C6240:C6241"/>
    <mergeCell ref="D6240:D6241"/>
    <mergeCell ref="E6240:E6241"/>
    <mergeCell ref="B6246:B6249"/>
    <mergeCell ref="C6246:C6249"/>
    <mergeCell ref="D6246:D6247"/>
    <mergeCell ref="E6246:E6247"/>
    <mergeCell ref="D6248:D6249"/>
    <mergeCell ref="E6248:E6249"/>
    <mergeCell ref="B6223:B6225"/>
    <mergeCell ref="C6223:C6224"/>
    <mergeCell ref="D6223:D6224"/>
    <mergeCell ref="E6223:E6224"/>
    <mergeCell ref="B6227:B6228"/>
    <mergeCell ref="C6227:C6228"/>
    <mergeCell ref="D6227:D6228"/>
    <mergeCell ref="E6227:E6228"/>
    <mergeCell ref="B6230:B6231"/>
    <mergeCell ref="C6230:C6231"/>
    <mergeCell ref="D6230:D6231"/>
    <mergeCell ref="E6230:E6231"/>
    <mergeCell ref="B6265:B6272"/>
    <mergeCell ref="C6265:C6270"/>
    <mergeCell ref="D6265:D6267"/>
    <mergeCell ref="E6265:E6267"/>
    <mergeCell ref="D6268:D6269"/>
    <mergeCell ref="E6268:E6269"/>
    <mergeCell ref="B6274:B6275"/>
    <mergeCell ref="C6274:C6275"/>
    <mergeCell ref="D6274:D6275"/>
    <mergeCell ref="E6274:E6275"/>
    <mergeCell ref="B6251:B6256"/>
    <mergeCell ref="C6251:C6256"/>
    <mergeCell ref="D6251:D6256"/>
    <mergeCell ref="E6251:E6256"/>
    <mergeCell ref="B6258:B6260"/>
    <mergeCell ref="C6258:C6260"/>
    <mergeCell ref="D6259:D6260"/>
    <mergeCell ref="E6259:E6260"/>
    <mergeCell ref="B6262:B6263"/>
    <mergeCell ref="C6262:C6263"/>
    <mergeCell ref="D6262:D6263"/>
    <mergeCell ref="E6262:E6263"/>
    <mergeCell ref="B6290:B6291"/>
    <mergeCell ref="C6290:C6291"/>
    <mergeCell ref="D6290:D6291"/>
    <mergeCell ref="E6290:E6291"/>
    <mergeCell ref="B6293:B6294"/>
    <mergeCell ref="C6293:C6294"/>
    <mergeCell ref="D6293:D6294"/>
    <mergeCell ref="E6293:E6294"/>
    <mergeCell ref="B6296:B6297"/>
    <mergeCell ref="B6277:B6278"/>
    <mergeCell ref="C6277:C6278"/>
    <mergeCell ref="D6277:D6278"/>
    <mergeCell ref="E6277:E6278"/>
    <mergeCell ref="B6280:B6284"/>
    <mergeCell ref="C6280:C6282"/>
    <mergeCell ref="D6281:D6282"/>
    <mergeCell ref="E6281:E6282"/>
    <mergeCell ref="B6286:B6288"/>
    <mergeCell ref="C6286:C6288"/>
    <mergeCell ref="D6286:D6288"/>
    <mergeCell ref="E6286:E6288"/>
    <mergeCell ref="B6308:B6309"/>
    <mergeCell ref="C6308:C6309"/>
    <mergeCell ref="D6308:D6309"/>
    <mergeCell ref="E6308:E6309"/>
    <mergeCell ref="B6311:B6312"/>
    <mergeCell ref="B6314:B6315"/>
    <mergeCell ref="C6314:C6315"/>
    <mergeCell ref="D6314:D6315"/>
    <mergeCell ref="E6314:E6315"/>
    <mergeCell ref="B6299:B6300"/>
    <mergeCell ref="C6299:C6300"/>
    <mergeCell ref="D6299:D6300"/>
    <mergeCell ref="E6299:E6300"/>
    <mergeCell ref="B6302:B6303"/>
    <mergeCell ref="B6305:B6306"/>
    <mergeCell ref="C6305:C6306"/>
    <mergeCell ref="D6305:D6306"/>
    <mergeCell ref="E6305:E6306"/>
    <mergeCell ref="B6328:B6329"/>
    <mergeCell ref="B6331:B6332"/>
    <mergeCell ref="C6331:C6332"/>
    <mergeCell ref="D6331:D6332"/>
    <mergeCell ref="E6331:E6332"/>
    <mergeCell ref="B6334:B6335"/>
    <mergeCell ref="C6334:C6335"/>
    <mergeCell ref="D6334:D6335"/>
    <mergeCell ref="E6334:E6335"/>
    <mergeCell ref="B6317:B6318"/>
    <mergeCell ref="C6317:C6318"/>
    <mergeCell ref="D6317:D6318"/>
    <mergeCell ref="E6317:E6318"/>
    <mergeCell ref="B6320:B6322"/>
    <mergeCell ref="C6320:C6322"/>
    <mergeCell ref="D6320:D6322"/>
    <mergeCell ref="E6320:E6322"/>
    <mergeCell ref="B6324:B6326"/>
    <mergeCell ref="C6324:C6326"/>
    <mergeCell ref="D6324:D6325"/>
    <mergeCell ref="E6324:E6325"/>
    <mergeCell ref="B6348:B6349"/>
    <mergeCell ref="C6348:C6349"/>
    <mergeCell ref="D6348:D6349"/>
    <mergeCell ref="E6348:E6349"/>
    <mergeCell ref="B6351:B6352"/>
    <mergeCell ref="B6354:B6355"/>
    <mergeCell ref="C6354:C6355"/>
    <mergeCell ref="D6354:D6355"/>
    <mergeCell ref="E6354:E6355"/>
    <mergeCell ref="B6337:B6338"/>
    <mergeCell ref="C6337:C6338"/>
    <mergeCell ref="D6337:D6338"/>
    <mergeCell ref="E6337:E6338"/>
    <mergeCell ref="B6340:B6341"/>
    <mergeCell ref="C6340:C6341"/>
    <mergeCell ref="D6340:D6341"/>
    <mergeCell ref="E6340:E6341"/>
    <mergeCell ref="B6345:B6346"/>
    <mergeCell ref="B6373:B6376"/>
    <mergeCell ref="C6373:C6375"/>
    <mergeCell ref="D6373:D6375"/>
    <mergeCell ref="E6373:E6375"/>
    <mergeCell ref="B6378:B6381"/>
    <mergeCell ref="C6378:C6379"/>
    <mergeCell ref="D6378:D6379"/>
    <mergeCell ref="E6378:E6379"/>
    <mergeCell ref="B6383:B6384"/>
    <mergeCell ref="B6359:B6360"/>
    <mergeCell ref="B6362:B6365"/>
    <mergeCell ref="C6363:C6364"/>
    <mergeCell ref="D6363:D6364"/>
    <mergeCell ref="E6363:E6364"/>
    <mergeCell ref="B6367:B6371"/>
    <mergeCell ref="C6367:C6371"/>
    <mergeCell ref="D6367:D6370"/>
    <mergeCell ref="E6367:E6370"/>
    <mergeCell ref="B6427:B6428"/>
    <mergeCell ref="B6430:B6431"/>
    <mergeCell ref="C6430:C6431"/>
    <mergeCell ref="D6430:D6431"/>
    <mergeCell ref="E6430:E6431"/>
    <mergeCell ref="B6410:B6415"/>
    <mergeCell ref="C6410:C6415"/>
    <mergeCell ref="D6410:D6415"/>
    <mergeCell ref="E6410:E6415"/>
    <mergeCell ref="B6417:B6418"/>
    <mergeCell ref="B6420:B6421"/>
    <mergeCell ref="B6423:B6425"/>
    <mergeCell ref="C6423:C6424"/>
    <mergeCell ref="E6423:E6424"/>
    <mergeCell ref="B6386:B6393"/>
    <mergeCell ref="C6386:C6392"/>
    <mergeCell ref="D6386:D6392"/>
    <mergeCell ref="E6386:E6392"/>
    <mergeCell ref="B6395:B6401"/>
    <mergeCell ref="C6395:C6400"/>
    <mergeCell ref="D6395:D6400"/>
    <mergeCell ref="E6395:E6400"/>
    <mergeCell ref="B6403:B6408"/>
    <mergeCell ref="C6403:C6407"/>
    <mergeCell ref="D6403:D6407"/>
    <mergeCell ref="E6403:E640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921"/>
  <sheetViews>
    <sheetView workbookViewId="0">
      <selection activeCell="C16" sqref="C16:C18"/>
    </sheetView>
  </sheetViews>
  <sheetFormatPr defaultRowHeight="15" x14ac:dyDescent="0.25"/>
  <cols>
    <col min="2" max="2" width="12.85546875" bestFit="1" customWidth="1"/>
    <col min="3" max="3" width="55.5703125" customWidth="1"/>
    <col min="4" max="4" width="18.7109375" bestFit="1" customWidth="1"/>
    <col min="5" max="5" width="63.85546875" customWidth="1"/>
    <col min="6" max="6" width="66.140625" bestFit="1" customWidth="1"/>
    <col min="7" max="7" width="14.5703125" bestFit="1" customWidth="1"/>
    <col min="8" max="8" width="12.85546875" bestFit="1" customWidth="1"/>
  </cols>
  <sheetData>
    <row r="2" spans="1:8" x14ac:dyDescent="0.25">
      <c r="A2" s="48" t="s">
        <v>4486</v>
      </c>
      <c r="B2" s="48" t="s">
        <v>4487</v>
      </c>
      <c r="C2" s="48" t="s">
        <v>0</v>
      </c>
      <c r="D2" s="48" t="s">
        <v>1</v>
      </c>
      <c r="E2" s="48" t="s">
        <v>2468</v>
      </c>
      <c r="F2" s="48" t="s">
        <v>2</v>
      </c>
      <c r="G2" s="67" t="s">
        <v>10</v>
      </c>
      <c r="H2" s="67"/>
    </row>
    <row r="3" spans="1:8" x14ac:dyDescent="0.25">
      <c r="A3" s="48"/>
      <c r="B3" s="48"/>
      <c r="C3" s="48"/>
      <c r="D3" s="48"/>
      <c r="E3" s="48"/>
      <c r="F3" s="48"/>
      <c r="G3" s="68" t="s">
        <v>4484</v>
      </c>
      <c r="H3" s="68"/>
    </row>
    <row r="4" spans="1:8" x14ac:dyDescent="0.25">
      <c r="A4" s="48"/>
      <c r="B4" s="48"/>
      <c r="C4" s="48"/>
      <c r="D4" s="48"/>
      <c r="E4" s="48"/>
      <c r="F4" s="48"/>
      <c r="G4" s="1" t="s">
        <v>4485</v>
      </c>
      <c r="H4" s="1" t="s">
        <v>5</v>
      </c>
    </row>
    <row r="5" spans="1:8" x14ac:dyDescent="0.25">
      <c r="A5" s="2" t="s">
        <v>4483</v>
      </c>
      <c r="B5" s="39">
        <v>7830977</v>
      </c>
      <c r="C5" s="11" t="s">
        <v>6</v>
      </c>
      <c r="D5" s="14" t="s">
        <v>2469</v>
      </c>
      <c r="E5" s="11" t="s">
        <v>2470</v>
      </c>
      <c r="F5" s="3" t="s">
        <v>37</v>
      </c>
      <c r="G5" s="4">
        <v>910041</v>
      </c>
      <c r="H5" s="4"/>
    </row>
    <row r="6" spans="1:8" x14ac:dyDescent="0.25">
      <c r="A6" s="2" t="s">
        <v>4483</v>
      </c>
      <c r="B6" s="43"/>
      <c r="C6" s="69" t="s">
        <v>56</v>
      </c>
      <c r="D6" s="63" t="s">
        <v>2471</v>
      </c>
      <c r="E6" s="61" t="s">
        <v>2472</v>
      </c>
      <c r="F6" s="3" t="s">
        <v>44</v>
      </c>
      <c r="G6" s="4"/>
      <c r="H6" s="4">
        <v>791340</v>
      </c>
    </row>
    <row r="7" spans="1:8" x14ac:dyDescent="0.25">
      <c r="A7" s="2" t="s">
        <v>4483</v>
      </c>
      <c r="B7" s="40"/>
      <c r="C7" s="69"/>
      <c r="D7" s="66"/>
      <c r="E7" s="65"/>
      <c r="F7" s="3" t="s">
        <v>47</v>
      </c>
      <c r="G7" s="4"/>
      <c r="H7" s="4">
        <v>118701</v>
      </c>
    </row>
    <row r="8" spans="1:8" x14ac:dyDescent="0.25">
      <c r="A8" s="2" t="s">
        <v>4483</v>
      </c>
      <c r="B8" s="12" t="s">
        <v>2473</v>
      </c>
      <c r="C8" s="9"/>
      <c r="D8" s="14"/>
      <c r="E8" s="11"/>
      <c r="F8" s="2"/>
      <c r="G8" s="5">
        <f>SUM(G5:G7)</f>
        <v>910041</v>
      </c>
      <c r="H8" s="5">
        <f>SUM(H5:H7)</f>
        <v>910041</v>
      </c>
    </row>
    <row r="9" spans="1:8" x14ac:dyDescent="0.25">
      <c r="A9" s="2" t="s">
        <v>4483</v>
      </c>
      <c r="B9" s="39">
        <v>7832075</v>
      </c>
      <c r="C9" s="61" t="s">
        <v>2474</v>
      </c>
      <c r="D9" s="63" t="s">
        <v>2475</v>
      </c>
      <c r="E9" s="61" t="s">
        <v>2476</v>
      </c>
      <c r="F9" s="3" t="s">
        <v>17</v>
      </c>
      <c r="G9" s="4">
        <v>500000</v>
      </c>
      <c r="H9" s="4"/>
    </row>
    <row r="10" spans="1:8" x14ac:dyDescent="0.25">
      <c r="A10" s="2" t="s">
        <v>4483</v>
      </c>
      <c r="B10" s="43"/>
      <c r="C10" s="62"/>
      <c r="D10" s="64"/>
      <c r="E10" s="62"/>
      <c r="F10" s="3" t="s">
        <v>24</v>
      </c>
      <c r="G10" s="4">
        <v>1500000</v>
      </c>
      <c r="H10" s="4"/>
    </row>
    <row r="11" spans="1:8" x14ac:dyDescent="0.25">
      <c r="A11" s="2" t="s">
        <v>4483</v>
      </c>
      <c r="B11" s="40"/>
      <c r="C11" s="11" t="s">
        <v>487</v>
      </c>
      <c r="D11" s="14" t="s">
        <v>2477</v>
      </c>
      <c r="E11" s="11" t="s">
        <v>2478</v>
      </c>
      <c r="F11" s="3" t="s">
        <v>819</v>
      </c>
      <c r="G11" s="4"/>
      <c r="H11" s="4">
        <v>2000000</v>
      </c>
    </row>
    <row r="12" spans="1:8" x14ac:dyDescent="0.25">
      <c r="A12" s="2" t="s">
        <v>4483</v>
      </c>
      <c r="B12" s="12" t="s">
        <v>2479</v>
      </c>
      <c r="C12" s="10"/>
      <c r="D12" s="14"/>
      <c r="E12" s="10"/>
      <c r="F12" s="2"/>
      <c r="G12" s="5">
        <f>SUM(G9:G11)</f>
        <v>2000000</v>
      </c>
      <c r="H12" s="5">
        <f>SUM(H9:H11)</f>
        <v>2000000</v>
      </c>
    </row>
    <row r="13" spans="1:8" x14ac:dyDescent="0.25">
      <c r="A13" s="2" t="s">
        <v>4483</v>
      </c>
      <c r="B13" s="39">
        <v>7847868</v>
      </c>
      <c r="C13" s="61" t="s">
        <v>275</v>
      </c>
      <c r="D13" s="63" t="s">
        <v>2480</v>
      </c>
      <c r="E13" s="61" t="s">
        <v>2481</v>
      </c>
      <c r="F13" s="3" t="s">
        <v>2482</v>
      </c>
      <c r="G13" s="4">
        <v>602868</v>
      </c>
      <c r="H13" s="4"/>
    </row>
    <row r="14" spans="1:8" x14ac:dyDescent="0.25">
      <c r="A14" s="2" t="s">
        <v>4483</v>
      </c>
      <c r="B14" s="40"/>
      <c r="C14" s="62"/>
      <c r="D14" s="64"/>
      <c r="E14" s="62"/>
      <c r="F14" s="3" t="s">
        <v>44</v>
      </c>
      <c r="G14" s="4"/>
      <c r="H14" s="4">
        <v>602868</v>
      </c>
    </row>
    <row r="15" spans="1:8" x14ac:dyDescent="0.25">
      <c r="A15" s="2" t="s">
        <v>4483</v>
      </c>
      <c r="B15" s="12" t="s">
        <v>2483</v>
      </c>
      <c r="C15" s="10"/>
      <c r="D15" s="14"/>
      <c r="E15" s="10"/>
      <c r="F15" s="2"/>
      <c r="G15" s="5">
        <f>SUM(G13:G14)</f>
        <v>602868</v>
      </c>
      <c r="H15" s="5">
        <f>SUM(H13:H14)</f>
        <v>602868</v>
      </c>
    </row>
    <row r="16" spans="1:8" x14ac:dyDescent="0.25">
      <c r="A16" s="2" t="s">
        <v>4483</v>
      </c>
      <c r="B16" s="39">
        <v>7855755</v>
      </c>
      <c r="C16" s="61" t="s">
        <v>457</v>
      </c>
      <c r="D16" s="63" t="s">
        <v>2484</v>
      </c>
      <c r="E16" s="61" t="s">
        <v>2485</v>
      </c>
      <c r="F16" s="3" t="s">
        <v>2486</v>
      </c>
      <c r="G16" s="4">
        <v>28647920</v>
      </c>
      <c r="H16" s="4"/>
    </row>
    <row r="17" spans="1:8" x14ac:dyDescent="0.25">
      <c r="A17" s="2" t="s">
        <v>4483</v>
      </c>
      <c r="B17" s="43"/>
      <c r="C17" s="65"/>
      <c r="D17" s="66"/>
      <c r="E17" s="65"/>
      <c r="F17" s="3" t="s">
        <v>2487</v>
      </c>
      <c r="G17" s="4"/>
      <c r="H17" s="4">
        <v>35647920</v>
      </c>
    </row>
    <row r="18" spans="1:8" x14ac:dyDescent="0.25">
      <c r="A18" s="2" t="s">
        <v>4483</v>
      </c>
      <c r="B18" s="40"/>
      <c r="C18" s="62"/>
      <c r="D18" s="64"/>
      <c r="E18" s="62"/>
      <c r="F18" s="3" t="s">
        <v>417</v>
      </c>
      <c r="G18" s="4">
        <v>7000000</v>
      </c>
      <c r="H18" s="4"/>
    </row>
    <row r="19" spans="1:8" x14ac:dyDescent="0.25">
      <c r="A19" s="2" t="s">
        <v>4483</v>
      </c>
      <c r="B19" s="12" t="s">
        <v>2488</v>
      </c>
      <c r="C19" s="10"/>
      <c r="D19" s="14"/>
      <c r="E19" s="10"/>
      <c r="F19" s="2"/>
      <c r="G19" s="5">
        <f>SUM(G16:G18)</f>
        <v>35647920</v>
      </c>
      <c r="H19" s="5">
        <f>SUM(H16:H18)</f>
        <v>35647920</v>
      </c>
    </row>
    <row r="20" spans="1:8" x14ac:dyDescent="0.25">
      <c r="A20" s="2" t="s">
        <v>4483</v>
      </c>
      <c r="B20" s="39">
        <v>7861366</v>
      </c>
      <c r="C20" s="61" t="s">
        <v>2489</v>
      </c>
      <c r="D20" s="63" t="s">
        <v>2490</v>
      </c>
      <c r="E20" s="61" t="s">
        <v>2491</v>
      </c>
      <c r="F20" s="3" t="s">
        <v>2482</v>
      </c>
      <c r="G20" s="4"/>
      <c r="H20" s="4">
        <v>4514580</v>
      </c>
    </row>
    <row r="21" spans="1:8" x14ac:dyDescent="0.25">
      <c r="A21" s="2" t="s">
        <v>4483</v>
      </c>
      <c r="B21" s="43"/>
      <c r="C21" s="65"/>
      <c r="D21" s="66"/>
      <c r="E21" s="65"/>
      <c r="F21" s="3" t="s">
        <v>1118</v>
      </c>
      <c r="G21" s="4">
        <v>5236913</v>
      </c>
      <c r="H21" s="4"/>
    </row>
    <row r="22" spans="1:8" x14ac:dyDescent="0.25">
      <c r="A22" s="2" t="s">
        <v>4483</v>
      </c>
      <c r="B22" s="40"/>
      <c r="C22" s="62"/>
      <c r="D22" s="64"/>
      <c r="E22" s="62"/>
      <c r="F22" s="3" t="s">
        <v>47</v>
      </c>
      <c r="G22" s="4"/>
      <c r="H22" s="4">
        <v>722333</v>
      </c>
    </row>
    <row r="23" spans="1:8" x14ac:dyDescent="0.25">
      <c r="A23" s="2" t="s">
        <v>4483</v>
      </c>
      <c r="B23" s="12" t="s">
        <v>2492</v>
      </c>
      <c r="C23" s="10"/>
      <c r="D23" s="14"/>
      <c r="E23" s="10"/>
      <c r="F23" s="2"/>
      <c r="G23" s="5">
        <f>SUM(G20:G22)</f>
        <v>5236913</v>
      </c>
      <c r="H23" s="5">
        <f>SUM(H20:H22)</f>
        <v>5236913</v>
      </c>
    </row>
    <row r="24" spans="1:8" x14ac:dyDescent="0.25">
      <c r="A24" s="2" t="s">
        <v>4483</v>
      </c>
      <c r="B24" s="39">
        <v>7861471</v>
      </c>
      <c r="C24" s="61" t="s">
        <v>640</v>
      </c>
      <c r="D24" s="14" t="s">
        <v>2493</v>
      </c>
      <c r="E24" s="11" t="s">
        <v>2494</v>
      </c>
      <c r="F24" s="3" t="s">
        <v>2047</v>
      </c>
      <c r="G24" s="4">
        <v>15600000</v>
      </c>
      <c r="H24" s="4"/>
    </row>
    <row r="25" spans="1:8" x14ac:dyDescent="0.25">
      <c r="A25" s="2" t="s">
        <v>4483</v>
      </c>
      <c r="B25" s="40"/>
      <c r="C25" s="62"/>
      <c r="D25" s="14" t="s">
        <v>2495</v>
      </c>
      <c r="E25" s="11" t="s">
        <v>2496</v>
      </c>
      <c r="F25" s="3" t="s">
        <v>2047</v>
      </c>
      <c r="G25" s="4"/>
      <c r="H25" s="4">
        <v>15600000</v>
      </c>
    </row>
    <row r="26" spans="1:8" x14ac:dyDescent="0.25">
      <c r="A26" s="2" t="s">
        <v>4483</v>
      </c>
      <c r="B26" s="12" t="s">
        <v>2497</v>
      </c>
      <c r="C26" s="10"/>
      <c r="D26" s="14"/>
      <c r="E26" s="10"/>
      <c r="F26" s="2"/>
      <c r="G26" s="5">
        <f>SUM(G24:G25)</f>
        <v>15600000</v>
      </c>
      <c r="H26" s="5">
        <f>SUM(H24:H25)</f>
        <v>15600000</v>
      </c>
    </row>
    <row r="27" spans="1:8" x14ac:dyDescent="0.25">
      <c r="A27" s="2" t="s">
        <v>4483</v>
      </c>
      <c r="B27" s="39">
        <v>7861503</v>
      </c>
      <c r="C27" s="61" t="s">
        <v>640</v>
      </c>
      <c r="D27" s="14" t="s">
        <v>2493</v>
      </c>
      <c r="E27" s="11" t="s">
        <v>2494</v>
      </c>
      <c r="F27" s="3" t="s">
        <v>53</v>
      </c>
      <c r="G27" s="4">
        <v>1000000</v>
      </c>
      <c r="H27" s="4"/>
    </row>
    <row r="28" spans="1:8" x14ac:dyDescent="0.25">
      <c r="A28" s="2" t="s">
        <v>4483</v>
      </c>
      <c r="B28" s="40"/>
      <c r="C28" s="62"/>
      <c r="D28" s="14" t="s">
        <v>2495</v>
      </c>
      <c r="E28" s="11" t="s">
        <v>2496</v>
      </c>
      <c r="F28" s="3" t="s">
        <v>53</v>
      </c>
      <c r="G28" s="4"/>
      <c r="H28" s="4">
        <v>1000000</v>
      </c>
    </row>
    <row r="29" spans="1:8" x14ac:dyDescent="0.25">
      <c r="A29" s="2" t="s">
        <v>4483</v>
      </c>
      <c r="B29" s="12" t="s">
        <v>2498</v>
      </c>
      <c r="C29" s="10"/>
      <c r="D29" s="14"/>
      <c r="E29" s="10"/>
      <c r="F29" s="2"/>
      <c r="G29" s="5">
        <f>SUM(G27:G28)</f>
        <v>1000000</v>
      </c>
      <c r="H29" s="5">
        <f>SUM(H27:H28)</f>
        <v>1000000</v>
      </c>
    </row>
    <row r="30" spans="1:8" x14ac:dyDescent="0.25">
      <c r="A30" s="2" t="s">
        <v>4483</v>
      </c>
      <c r="B30" s="39">
        <v>7864080</v>
      </c>
      <c r="C30" s="61" t="s">
        <v>59</v>
      </c>
      <c r="D30" s="63" t="s">
        <v>2499</v>
      </c>
      <c r="E30" s="61" t="s">
        <v>2500</v>
      </c>
      <c r="F30" s="3" t="s">
        <v>46</v>
      </c>
      <c r="G30" s="4"/>
      <c r="H30" s="4">
        <v>50000</v>
      </c>
    </row>
    <row r="31" spans="1:8" x14ac:dyDescent="0.25">
      <c r="A31" s="2" t="s">
        <v>4483</v>
      </c>
      <c r="B31" s="40"/>
      <c r="C31" s="62"/>
      <c r="D31" s="64"/>
      <c r="E31" s="62"/>
      <c r="F31" s="3" t="s">
        <v>170</v>
      </c>
      <c r="G31" s="4">
        <v>50000</v>
      </c>
      <c r="H31" s="4"/>
    </row>
    <row r="32" spans="1:8" x14ac:dyDescent="0.25">
      <c r="A32" s="2" t="s">
        <v>4483</v>
      </c>
      <c r="B32" s="12" t="s">
        <v>2501</v>
      </c>
      <c r="C32" s="10"/>
      <c r="D32" s="14"/>
      <c r="E32" s="10"/>
      <c r="F32" s="2"/>
      <c r="G32" s="5">
        <f>SUM(G30:G31)</f>
        <v>50000</v>
      </c>
      <c r="H32" s="5">
        <f>SUM(H30:H31)</f>
        <v>50000</v>
      </c>
    </row>
    <row r="33" spans="1:8" x14ac:dyDescent="0.25">
      <c r="A33" s="2" t="s">
        <v>4483</v>
      </c>
      <c r="B33" s="39">
        <v>7868039</v>
      </c>
      <c r="C33" s="61" t="s">
        <v>640</v>
      </c>
      <c r="D33" s="14" t="s">
        <v>2493</v>
      </c>
      <c r="E33" s="11" t="s">
        <v>2494</v>
      </c>
      <c r="F33" s="3" t="s">
        <v>103</v>
      </c>
      <c r="G33" s="4">
        <v>286290</v>
      </c>
      <c r="H33" s="4"/>
    </row>
    <row r="34" spans="1:8" x14ac:dyDescent="0.25">
      <c r="A34" s="2" t="s">
        <v>4483</v>
      </c>
      <c r="B34" s="40"/>
      <c r="C34" s="62"/>
      <c r="D34" s="14" t="s">
        <v>2502</v>
      </c>
      <c r="E34" s="11" t="s">
        <v>2503</v>
      </c>
      <c r="F34" s="3" t="s">
        <v>103</v>
      </c>
      <c r="G34" s="4"/>
      <c r="H34" s="4">
        <v>286290</v>
      </c>
    </row>
    <row r="35" spans="1:8" x14ac:dyDescent="0.25">
      <c r="A35" s="2" t="s">
        <v>4483</v>
      </c>
      <c r="B35" s="12" t="s">
        <v>2504</v>
      </c>
      <c r="C35" s="10"/>
      <c r="D35" s="14"/>
      <c r="E35" s="10"/>
      <c r="F35" s="2"/>
      <c r="G35" s="5">
        <f>SUM(G33:G34)</f>
        <v>286290</v>
      </c>
      <c r="H35" s="5">
        <f>SUM(H33:H34)</f>
        <v>286290</v>
      </c>
    </row>
    <row r="36" spans="1:8" x14ac:dyDescent="0.25">
      <c r="A36" s="2" t="s">
        <v>4483</v>
      </c>
      <c r="B36" s="39">
        <v>7868042</v>
      </c>
      <c r="C36" s="61" t="s">
        <v>640</v>
      </c>
      <c r="D36" s="14" t="s">
        <v>2493</v>
      </c>
      <c r="E36" s="11" t="s">
        <v>2494</v>
      </c>
      <c r="F36" s="3" t="s">
        <v>2047</v>
      </c>
      <c r="G36" s="4">
        <v>1080000</v>
      </c>
      <c r="H36" s="4"/>
    </row>
    <row r="37" spans="1:8" x14ac:dyDescent="0.25">
      <c r="A37" s="2" t="s">
        <v>4483</v>
      </c>
      <c r="B37" s="40"/>
      <c r="C37" s="62"/>
      <c r="D37" s="14" t="s">
        <v>2505</v>
      </c>
      <c r="E37" s="11" t="s">
        <v>2506</v>
      </c>
      <c r="F37" s="3" t="s">
        <v>2047</v>
      </c>
      <c r="G37" s="4"/>
      <c r="H37" s="4">
        <v>1080000</v>
      </c>
    </row>
    <row r="38" spans="1:8" x14ac:dyDescent="0.25">
      <c r="A38" s="2" t="s">
        <v>4483</v>
      </c>
      <c r="B38" s="12" t="s">
        <v>2507</v>
      </c>
      <c r="C38" s="10"/>
      <c r="D38" s="14"/>
      <c r="E38" s="10"/>
      <c r="F38" s="2"/>
      <c r="G38" s="5">
        <f>SUM(G36:G37)</f>
        <v>1080000</v>
      </c>
      <c r="H38" s="5">
        <f>SUM(H36:H37)</f>
        <v>1080000</v>
      </c>
    </row>
    <row r="39" spans="1:8" x14ac:dyDescent="0.25">
      <c r="A39" s="2" t="s">
        <v>4483</v>
      </c>
      <c r="B39" s="39">
        <v>7868052</v>
      </c>
      <c r="C39" s="61" t="s">
        <v>640</v>
      </c>
      <c r="D39" s="14" t="s">
        <v>2493</v>
      </c>
      <c r="E39" s="11" t="s">
        <v>2494</v>
      </c>
      <c r="F39" s="3" t="s">
        <v>9</v>
      </c>
      <c r="G39" s="4">
        <v>520000</v>
      </c>
      <c r="H39" s="4"/>
    </row>
    <row r="40" spans="1:8" x14ac:dyDescent="0.25">
      <c r="A40" s="2" t="s">
        <v>4483</v>
      </c>
      <c r="B40" s="40"/>
      <c r="C40" s="62"/>
      <c r="D40" s="14" t="s">
        <v>2502</v>
      </c>
      <c r="E40" s="11" t="s">
        <v>2503</v>
      </c>
      <c r="F40" s="3" t="s">
        <v>9</v>
      </c>
      <c r="G40" s="4"/>
      <c r="H40" s="4">
        <v>520000</v>
      </c>
    </row>
    <row r="41" spans="1:8" x14ac:dyDescent="0.25">
      <c r="A41" s="2" t="s">
        <v>4483</v>
      </c>
      <c r="B41" s="12" t="s">
        <v>2508</v>
      </c>
      <c r="C41" s="10"/>
      <c r="D41" s="14"/>
      <c r="E41" s="10"/>
      <c r="F41" s="2"/>
      <c r="G41" s="5">
        <f>SUM(G39:G40)</f>
        <v>520000</v>
      </c>
      <c r="H41" s="5">
        <f>SUM(H39:H40)</f>
        <v>520000</v>
      </c>
    </row>
    <row r="42" spans="1:8" x14ac:dyDescent="0.25">
      <c r="A42" s="2" t="s">
        <v>4483</v>
      </c>
      <c r="B42" s="39">
        <v>7868068</v>
      </c>
      <c r="C42" s="61" t="s">
        <v>640</v>
      </c>
      <c r="D42" s="14" t="s">
        <v>2493</v>
      </c>
      <c r="E42" s="11" t="s">
        <v>2494</v>
      </c>
      <c r="F42" s="3" t="s">
        <v>9</v>
      </c>
      <c r="G42" s="4">
        <v>220000</v>
      </c>
      <c r="H42" s="4"/>
    </row>
    <row r="43" spans="1:8" x14ac:dyDescent="0.25">
      <c r="A43" s="2" t="s">
        <v>4483</v>
      </c>
      <c r="B43" s="40"/>
      <c r="C43" s="62"/>
      <c r="D43" s="14" t="s">
        <v>2505</v>
      </c>
      <c r="E43" s="11" t="s">
        <v>2506</v>
      </c>
      <c r="F43" s="3" t="s">
        <v>9</v>
      </c>
      <c r="G43" s="4"/>
      <c r="H43" s="4">
        <v>220000</v>
      </c>
    </row>
    <row r="44" spans="1:8" x14ac:dyDescent="0.25">
      <c r="A44" s="2" t="s">
        <v>4483</v>
      </c>
      <c r="B44" s="12" t="s">
        <v>2509</v>
      </c>
      <c r="C44" s="10"/>
      <c r="D44" s="14"/>
      <c r="E44" s="10"/>
      <c r="F44" s="2"/>
      <c r="G44" s="5">
        <f>SUM(G42:G43)</f>
        <v>220000</v>
      </c>
      <c r="H44" s="5">
        <f>SUM(H42:H43)</f>
        <v>220000</v>
      </c>
    </row>
    <row r="45" spans="1:8" x14ac:dyDescent="0.25">
      <c r="A45" s="2" t="s">
        <v>4483</v>
      </c>
      <c r="B45" s="39">
        <v>7868072</v>
      </c>
      <c r="C45" s="61" t="s">
        <v>640</v>
      </c>
      <c r="D45" s="14" t="s">
        <v>2493</v>
      </c>
      <c r="E45" s="11" t="s">
        <v>2494</v>
      </c>
      <c r="F45" s="3" t="s">
        <v>103</v>
      </c>
      <c r="G45" s="4">
        <v>200000</v>
      </c>
      <c r="H45" s="4"/>
    </row>
    <row r="46" spans="1:8" x14ac:dyDescent="0.25">
      <c r="A46" s="2" t="s">
        <v>4483</v>
      </c>
      <c r="B46" s="40"/>
      <c r="C46" s="62"/>
      <c r="D46" s="14" t="s">
        <v>2502</v>
      </c>
      <c r="E46" s="11" t="s">
        <v>2503</v>
      </c>
      <c r="F46" s="3" t="s">
        <v>103</v>
      </c>
      <c r="G46" s="4"/>
      <c r="H46" s="4">
        <v>200000</v>
      </c>
    </row>
    <row r="47" spans="1:8" x14ac:dyDescent="0.25">
      <c r="A47" s="2" t="s">
        <v>4483</v>
      </c>
      <c r="B47" s="12" t="s">
        <v>2510</v>
      </c>
      <c r="C47" s="10"/>
      <c r="D47" s="14"/>
      <c r="E47" s="10"/>
      <c r="F47" s="2"/>
      <c r="G47" s="5">
        <f>SUM(G45:G46)</f>
        <v>200000</v>
      </c>
      <c r="H47" s="5">
        <f>SUM(H45:H46)</f>
        <v>200000</v>
      </c>
    </row>
    <row r="48" spans="1:8" x14ac:dyDescent="0.25">
      <c r="A48" s="2" t="s">
        <v>4483</v>
      </c>
      <c r="B48" s="39">
        <v>7868073</v>
      </c>
      <c r="C48" s="61" t="s">
        <v>640</v>
      </c>
      <c r="D48" s="14" t="s">
        <v>2493</v>
      </c>
      <c r="E48" s="11" t="s">
        <v>2494</v>
      </c>
      <c r="F48" s="3" t="s">
        <v>15</v>
      </c>
      <c r="G48" s="4">
        <v>350000</v>
      </c>
      <c r="H48" s="4"/>
    </row>
    <row r="49" spans="1:8" x14ac:dyDescent="0.25">
      <c r="A49" s="2" t="s">
        <v>4483</v>
      </c>
      <c r="B49" s="40"/>
      <c r="C49" s="62"/>
      <c r="D49" s="14" t="s">
        <v>2505</v>
      </c>
      <c r="E49" s="11" t="s">
        <v>2506</v>
      </c>
      <c r="F49" s="3" t="s">
        <v>15</v>
      </c>
      <c r="G49" s="4"/>
      <c r="H49" s="4">
        <v>350000</v>
      </c>
    </row>
    <row r="50" spans="1:8" x14ac:dyDescent="0.25">
      <c r="A50" s="2" t="s">
        <v>4483</v>
      </c>
      <c r="B50" s="12" t="s">
        <v>2511</v>
      </c>
      <c r="C50" s="10"/>
      <c r="D50" s="14"/>
      <c r="E50" s="10"/>
      <c r="F50" s="2"/>
      <c r="G50" s="5">
        <f>SUM(G48:G49)</f>
        <v>350000</v>
      </c>
      <c r="H50" s="5">
        <f>SUM(H48:H49)</f>
        <v>350000</v>
      </c>
    </row>
    <row r="51" spans="1:8" x14ac:dyDescent="0.25">
      <c r="A51" s="2" t="s">
        <v>4483</v>
      </c>
      <c r="B51" s="39">
        <v>7868084</v>
      </c>
      <c r="C51" s="61" t="s">
        <v>640</v>
      </c>
      <c r="D51" s="14" t="s">
        <v>2493</v>
      </c>
      <c r="E51" s="11" t="s">
        <v>2494</v>
      </c>
      <c r="F51" s="3" t="s">
        <v>16</v>
      </c>
      <c r="G51" s="4">
        <v>1388056</v>
      </c>
      <c r="H51" s="4"/>
    </row>
    <row r="52" spans="1:8" x14ac:dyDescent="0.25">
      <c r="A52" s="2" t="s">
        <v>4483</v>
      </c>
      <c r="B52" s="40"/>
      <c r="C52" s="62"/>
      <c r="D52" s="14" t="s">
        <v>2505</v>
      </c>
      <c r="E52" s="11" t="s">
        <v>2506</v>
      </c>
      <c r="F52" s="3" t="s">
        <v>16</v>
      </c>
      <c r="G52" s="4"/>
      <c r="H52" s="4">
        <v>1388056</v>
      </c>
    </row>
    <row r="53" spans="1:8" x14ac:dyDescent="0.25">
      <c r="A53" s="2" t="s">
        <v>4483</v>
      </c>
      <c r="B53" s="12" t="s">
        <v>2512</v>
      </c>
      <c r="C53" s="10"/>
      <c r="D53" s="14"/>
      <c r="E53" s="10"/>
      <c r="F53" s="2"/>
      <c r="G53" s="5">
        <f>SUM(G51:G52)</f>
        <v>1388056</v>
      </c>
      <c r="H53" s="5">
        <f>SUM(H51:H52)</f>
        <v>1388056</v>
      </c>
    </row>
    <row r="54" spans="1:8" x14ac:dyDescent="0.25">
      <c r="A54" s="2" t="s">
        <v>4483</v>
      </c>
      <c r="B54" s="39">
        <v>7868087</v>
      </c>
      <c r="C54" s="61" t="s">
        <v>640</v>
      </c>
      <c r="D54" s="14" t="s">
        <v>2493</v>
      </c>
      <c r="E54" s="11" t="s">
        <v>2494</v>
      </c>
      <c r="F54" s="3" t="s">
        <v>9</v>
      </c>
      <c r="G54" s="4">
        <v>162500</v>
      </c>
      <c r="H54" s="4"/>
    </row>
    <row r="55" spans="1:8" x14ac:dyDescent="0.25">
      <c r="A55" s="2" t="s">
        <v>4483</v>
      </c>
      <c r="B55" s="40"/>
      <c r="C55" s="62"/>
      <c r="D55" s="14" t="s">
        <v>2513</v>
      </c>
      <c r="E55" s="11" t="s">
        <v>2514</v>
      </c>
      <c r="F55" s="3" t="s">
        <v>9</v>
      </c>
      <c r="G55" s="4"/>
      <c r="H55" s="4">
        <v>162500</v>
      </c>
    </row>
    <row r="56" spans="1:8" x14ac:dyDescent="0.25">
      <c r="A56" s="2" t="s">
        <v>4483</v>
      </c>
      <c r="B56" s="12" t="s">
        <v>2515</v>
      </c>
      <c r="C56" s="10"/>
      <c r="D56" s="14"/>
      <c r="E56" s="10"/>
      <c r="F56" s="2"/>
      <c r="G56" s="5">
        <f>SUM(G54:G55)</f>
        <v>162500</v>
      </c>
      <c r="H56" s="5">
        <f>SUM(H54:H55)</f>
        <v>162500</v>
      </c>
    </row>
    <row r="57" spans="1:8" x14ac:dyDescent="0.25">
      <c r="A57" s="2" t="s">
        <v>4483</v>
      </c>
      <c r="B57" s="39">
        <v>7868277</v>
      </c>
      <c r="C57" s="61" t="s">
        <v>640</v>
      </c>
      <c r="D57" s="14" t="s">
        <v>2493</v>
      </c>
      <c r="E57" s="11" t="s">
        <v>2494</v>
      </c>
      <c r="F57" s="3" t="s">
        <v>103</v>
      </c>
      <c r="G57" s="4">
        <v>122275</v>
      </c>
      <c r="H57" s="4"/>
    </row>
    <row r="58" spans="1:8" x14ac:dyDescent="0.25">
      <c r="A58" s="2" t="s">
        <v>4483</v>
      </c>
      <c r="B58" s="40"/>
      <c r="C58" s="62"/>
      <c r="D58" s="14" t="s">
        <v>2513</v>
      </c>
      <c r="E58" s="11" t="s">
        <v>2514</v>
      </c>
      <c r="F58" s="3" t="s">
        <v>103</v>
      </c>
      <c r="G58" s="4"/>
      <c r="H58" s="4">
        <v>122275</v>
      </c>
    </row>
    <row r="59" spans="1:8" x14ac:dyDescent="0.25">
      <c r="A59" s="2" t="s">
        <v>4483</v>
      </c>
      <c r="B59" s="12" t="s">
        <v>2516</v>
      </c>
      <c r="C59" s="10"/>
      <c r="D59" s="14"/>
      <c r="E59" s="10"/>
      <c r="F59" s="2"/>
      <c r="G59" s="5">
        <f>SUM(G57:G58)</f>
        <v>122275</v>
      </c>
      <c r="H59" s="5">
        <f>SUM(H57:H58)</f>
        <v>122275</v>
      </c>
    </row>
    <row r="60" spans="1:8" x14ac:dyDescent="0.25">
      <c r="A60" s="2" t="s">
        <v>4483</v>
      </c>
      <c r="B60" s="39">
        <v>7868281</v>
      </c>
      <c r="C60" s="61" t="s">
        <v>640</v>
      </c>
      <c r="D60" s="14" t="s">
        <v>2493</v>
      </c>
      <c r="E60" s="11" t="s">
        <v>2494</v>
      </c>
      <c r="F60" s="3" t="s">
        <v>187</v>
      </c>
      <c r="G60" s="4">
        <v>234585</v>
      </c>
      <c r="H60" s="4"/>
    </row>
    <row r="61" spans="1:8" x14ac:dyDescent="0.25">
      <c r="A61" s="2" t="s">
        <v>4483</v>
      </c>
      <c r="B61" s="40"/>
      <c r="C61" s="62"/>
      <c r="D61" s="14" t="s">
        <v>2513</v>
      </c>
      <c r="E61" s="11" t="s">
        <v>2514</v>
      </c>
      <c r="F61" s="3" t="s">
        <v>187</v>
      </c>
      <c r="G61" s="4"/>
      <c r="H61" s="4">
        <v>234585</v>
      </c>
    </row>
    <row r="62" spans="1:8" x14ac:dyDescent="0.25">
      <c r="A62" s="2" t="s">
        <v>4483</v>
      </c>
      <c r="B62" s="12" t="s">
        <v>2517</v>
      </c>
      <c r="C62" s="10"/>
      <c r="D62" s="14"/>
      <c r="E62" s="10"/>
      <c r="F62" s="2"/>
      <c r="G62" s="5">
        <f>SUM(G60:G61)</f>
        <v>234585</v>
      </c>
      <c r="H62" s="5">
        <f>SUM(H60:H61)</f>
        <v>234585</v>
      </c>
    </row>
    <row r="63" spans="1:8" x14ac:dyDescent="0.25">
      <c r="A63" s="2" t="s">
        <v>4483</v>
      </c>
      <c r="B63" s="39">
        <v>7868287</v>
      </c>
      <c r="C63" s="61" t="s">
        <v>640</v>
      </c>
      <c r="D63" s="14" t="s">
        <v>2493</v>
      </c>
      <c r="E63" s="11" t="s">
        <v>2494</v>
      </c>
      <c r="F63" s="3" t="s">
        <v>102</v>
      </c>
      <c r="G63" s="4">
        <v>1097859</v>
      </c>
      <c r="H63" s="4"/>
    </row>
    <row r="64" spans="1:8" x14ac:dyDescent="0.25">
      <c r="A64" s="2" t="s">
        <v>4483</v>
      </c>
      <c r="B64" s="40"/>
      <c r="C64" s="62"/>
      <c r="D64" s="14" t="s">
        <v>2513</v>
      </c>
      <c r="E64" s="11" t="s">
        <v>2514</v>
      </c>
      <c r="F64" s="3" t="s">
        <v>102</v>
      </c>
      <c r="G64" s="4"/>
      <c r="H64" s="4">
        <v>1097859</v>
      </c>
    </row>
    <row r="65" spans="1:8" x14ac:dyDescent="0.25">
      <c r="A65" s="2" t="s">
        <v>4483</v>
      </c>
      <c r="B65" s="12" t="s">
        <v>2518</v>
      </c>
      <c r="C65" s="10"/>
      <c r="D65" s="14"/>
      <c r="E65" s="10"/>
      <c r="F65" s="2"/>
      <c r="G65" s="5">
        <f>SUM(G63:G64)</f>
        <v>1097859</v>
      </c>
      <c r="H65" s="5">
        <f>SUM(H63:H64)</f>
        <v>1097859</v>
      </c>
    </row>
    <row r="66" spans="1:8" x14ac:dyDescent="0.25">
      <c r="A66" s="2" t="s">
        <v>4483</v>
      </c>
      <c r="B66" s="39">
        <v>7868300</v>
      </c>
      <c r="C66" s="61" t="s">
        <v>640</v>
      </c>
      <c r="D66" s="14" t="s">
        <v>2493</v>
      </c>
      <c r="E66" s="11" t="s">
        <v>2494</v>
      </c>
      <c r="F66" s="3" t="s">
        <v>53</v>
      </c>
      <c r="G66" s="4">
        <v>500000</v>
      </c>
      <c r="H66" s="4"/>
    </row>
    <row r="67" spans="1:8" x14ac:dyDescent="0.25">
      <c r="A67" s="2" t="s">
        <v>4483</v>
      </c>
      <c r="B67" s="40"/>
      <c r="C67" s="62"/>
      <c r="D67" s="14" t="s">
        <v>2519</v>
      </c>
      <c r="E67" s="11" t="s">
        <v>2520</v>
      </c>
      <c r="F67" s="3" t="s">
        <v>53</v>
      </c>
      <c r="G67" s="4"/>
      <c r="H67" s="4">
        <v>500000</v>
      </c>
    </row>
    <row r="68" spans="1:8" x14ac:dyDescent="0.25">
      <c r="A68" s="2" t="s">
        <v>4483</v>
      </c>
      <c r="B68" s="12" t="s">
        <v>2521</v>
      </c>
      <c r="C68" s="10"/>
      <c r="D68" s="14"/>
      <c r="E68" s="10"/>
      <c r="F68" s="2"/>
      <c r="G68" s="5">
        <f>SUM(G66:G67)</f>
        <v>500000</v>
      </c>
      <c r="H68" s="5">
        <f>SUM(H66:H67)</f>
        <v>500000</v>
      </c>
    </row>
    <row r="69" spans="1:8" x14ac:dyDescent="0.25">
      <c r="A69" s="2" t="s">
        <v>4483</v>
      </c>
      <c r="B69" s="39">
        <v>7868304</v>
      </c>
      <c r="C69" s="61" t="s">
        <v>640</v>
      </c>
      <c r="D69" s="63" t="s">
        <v>2493</v>
      </c>
      <c r="E69" s="61" t="s">
        <v>2494</v>
      </c>
      <c r="F69" s="3" t="s">
        <v>15</v>
      </c>
      <c r="G69" s="4">
        <v>151383</v>
      </c>
      <c r="H69" s="4"/>
    </row>
    <row r="70" spans="1:8" x14ac:dyDescent="0.25">
      <c r="A70" s="2" t="s">
        <v>4483</v>
      </c>
      <c r="B70" s="43"/>
      <c r="C70" s="65"/>
      <c r="D70" s="64"/>
      <c r="E70" s="62"/>
      <c r="F70" s="3" t="s">
        <v>16</v>
      </c>
      <c r="G70" s="4">
        <v>843859</v>
      </c>
      <c r="H70" s="4"/>
    </row>
    <row r="71" spans="1:8" x14ac:dyDescent="0.25">
      <c r="A71" s="2" t="s">
        <v>4483</v>
      </c>
      <c r="B71" s="43"/>
      <c r="C71" s="65"/>
      <c r="D71" s="14" t="s">
        <v>2505</v>
      </c>
      <c r="E71" s="11" t="s">
        <v>2506</v>
      </c>
      <c r="F71" s="3" t="s">
        <v>15</v>
      </c>
      <c r="G71" s="4"/>
      <c r="H71" s="4">
        <v>151383</v>
      </c>
    </row>
    <row r="72" spans="1:8" x14ac:dyDescent="0.25">
      <c r="A72" s="2" t="s">
        <v>4483</v>
      </c>
      <c r="B72" s="40"/>
      <c r="C72" s="62"/>
      <c r="D72" s="14" t="s">
        <v>2513</v>
      </c>
      <c r="E72" s="11" t="s">
        <v>2514</v>
      </c>
      <c r="F72" s="3" t="s">
        <v>16</v>
      </c>
      <c r="G72" s="4"/>
      <c r="H72" s="4">
        <v>843859</v>
      </c>
    </row>
    <row r="73" spans="1:8" x14ac:dyDescent="0.25">
      <c r="A73" s="2" t="s">
        <v>4483</v>
      </c>
      <c r="B73" s="12" t="s">
        <v>2522</v>
      </c>
      <c r="C73" s="10"/>
      <c r="D73" s="14"/>
      <c r="E73" s="10"/>
      <c r="F73" s="2"/>
      <c r="G73" s="5">
        <f>SUM(G69:G72)</f>
        <v>995242</v>
      </c>
      <c r="H73" s="5">
        <f>SUM(H69:H72)</f>
        <v>995242</v>
      </c>
    </row>
    <row r="74" spans="1:8" x14ac:dyDescent="0.25">
      <c r="A74" s="2" t="s">
        <v>4483</v>
      </c>
      <c r="B74" s="39">
        <v>7868313</v>
      </c>
      <c r="C74" s="61" t="s">
        <v>640</v>
      </c>
      <c r="D74" s="63" t="s">
        <v>2493</v>
      </c>
      <c r="E74" s="61" t="s">
        <v>2494</v>
      </c>
      <c r="F74" s="3" t="s">
        <v>2047</v>
      </c>
      <c r="G74" s="4">
        <v>552000</v>
      </c>
      <c r="H74" s="4"/>
    </row>
    <row r="75" spans="1:8" x14ac:dyDescent="0.25">
      <c r="A75" s="2" t="s">
        <v>4483</v>
      </c>
      <c r="B75" s="43"/>
      <c r="C75" s="65"/>
      <c r="D75" s="66"/>
      <c r="E75" s="65"/>
      <c r="F75" s="3" t="s">
        <v>9</v>
      </c>
      <c r="G75" s="4">
        <v>212500</v>
      </c>
      <c r="H75" s="4"/>
    </row>
    <row r="76" spans="1:8" x14ac:dyDescent="0.25">
      <c r="A76" s="2" t="s">
        <v>4483</v>
      </c>
      <c r="B76" s="43"/>
      <c r="C76" s="65"/>
      <c r="D76" s="66"/>
      <c r="E76" s="65"/>
      <c r="F76" s="3" t="s">
        <v>102</v>
      </c>
      <c r="G76" s="4">
        <v>1839955</v>
      </c>
      <c r="H76" s="4"/>
    </row>
    <row r="77" spans="1:8" x14ac:dyDescent="0.25">
      <c r="A77" s="2" t="s">
        <v>4483</v>
      </c>
      <c r="B77" s="43"/>
      <c r="C77" s="65"/>
      <c r="D77" s="66"/>
      <c r="E77" s="65"/>
      <c r="F77" s="3" t="s">
        <v>103</v>
      </c>
      <c r="G77" s="4">
        <v>126330</v>
      </c>
      <c r="H77" s="4"/>
    </row>
    <row r="78" spans="1:8" x14ac:dyDescent="0.25">
      <c r="A78" s="2" t="s">
        <v>4483</v>
      </c>
      <c r="B78" s="43"/>
      <c r="C78" s="65"/>
      <c r="D78" s="66"/>
      <c r="E78" s="65"/>
      <c r="F78" s="3" t="s">
        <v>187</v>
      </c>
      <c r="G78" s="4">
        <v>393153</v>
      </c>
      <c r="H78" s="4"/>
    </row>
    <row r="79" spans="1:8" x14ac:dyDescent="0.25">
      <c r="A79" s="2" t="s">
        <v>4483</v>
      </c>
      <c r="B79" s="43"/>
      <c r="C79" s="65"/>
      <c r="D79" s="66"/>
      <c r="E79" s="65"/>
      <c r="F79" s="3" t="s">
        <v>15</v>
      </c>
      <c r="G79" s="4">
        <v>300000</v>
      </c>
      <c r="H79" s="4"/>
    </row>
    <row r="80" spans="1:8" x14ac:dyDescent="0.25">
      <c r="A80" s="2" t="s">
        <v>4483</v>
      </c>
      <c r="B80" s="43"/>
      <c r="C80" s="65"/>
      <c r="D80" s="64"/>
      <c r="E80" s="62"/>
      <c r="F80" s="3" t="s">
        <v>16</v>
      </c>
      <c r="G80" s="4">
        <v>1200000</v>
      </c>
      <c r="H80" s="4"/>
    </row>
    <row r="81" spans="1:8" x14ac:dyDescent="0.25">
      <c r="A81" s="2" t="s">
        <v>4483</v>
      </c>
      <c r="B81" s="43"/>
      <c r="C81" s="65"/>
      <c r="D81" s="63" t="s">
        <v>2519</v>
      </c>
      <c r="E81" s="61" t="s">
        <v>2520</v>
      </c>
      <c r="F81" s="3" t="s">
        <v>2047</v>
      </c>
      <c r="G81" s="4"/>
      <c r="H81" s="4">
        <v>552000</v>
      </c>
    </row>
    <row r="82" spans="1:8" x14ac:dyDescent="0.25">
      <c r="A82" s="2" t="s">
        <v>4483</v>
      </c>
      <c r="B82" s="43"/>
      <c r="C82" s="65"/>
      <c r="D82" s="66"/>
      <c r="E82" s="65"/>
      <c r="F82" s="3" t="s">
        <v>9</v>
      </c>
      <c r="G82" s="4"/>
      <c r="H82" s="4">
        <v>212500</v>
      </c>
    </row>
    <row r="83" spans="1:8" x14ac:dyDescent="0.25">
      <c r="A83" s="2" t="s">
        <v>4483</v>
      </c>
      <c r="B83" s="43"/>
      <c r="C83" s="65"/>
      <c r="D83" s="66"/>
      <c r="E83" s="65"/>
      <c r="F83" s="3" t="s">
        <v>102</v>
      </c>
      <c r="G83" s="4"/>
      <c r="H83" s="4">
        <v>1839955</v>
      </c>
    </row>
    <row r="84" spans="1:8" x14ac:dyDescent="0.25">
      <c r="A84" s="2" t="s">
        <v>4483</v>
      </c>
      <c r="B84" s="43"/>
      <c r="C84" s="65"/>
      <c r="D84" s="66"/>
      <c r="E84" s="65"/>
      <c r="F84" s="3" t="s">
        <v>103</v>
      </c>
      <c r="G84" s="4"/>
      <c r="H84" s="4">
        <v>126330</v>
      </c>
    </row>
    <row r="85" spans="1:8" x14ac:dyDescent="0.25">
      <c r="A85" s="2" t="s">
        <v>4483</v>
      </c>
      <c r="B85" s="43"/>
      <c r="C85" s="65"/>
      <c r="D85" s="66"/>
      <c r="E85" s="65"/>
      <c r="F85" s="3" t="s">
        <v>187</v>
      </c>
      <c r="G85" s="4"/>
      <c r="H85" s="4">
        <v>393153</v>
      </c>
    </row>
    <row r="86" spans="1:8" x14ac:dyDescent="0.25">
      <c r="A86" s="2" t="s">
        <v>4483</v>
      </c>
      <c r="B86" s="43"/>
      <c r="C86" s="65"/>
      <c r="D86" s="66"/>
      <c r="E86" s="65"/>
      <c r="F86" s="3" t="s">
        <v>15</v>
      </c>
      <c r="G86" s="4"/>
      <c r="H86" s="4">
        <v>300000</v>
      </c>
    </row>
    <row r="87" spans="1:8" x14ac:dyDescent="0.25">
      <c r="A87" s="2" t="s">
        <v>4483</v>
      </c>
      <c r="B87" s="40"/>
      <c r="C87" s="62"/>
      <c r="D87" s="64"/>
      <c r="E87" s="62"/>
      <c r="F87" s="3" t="s">
        <v>16</v>
      </c>
      <c r="G87" s="4"/>
      <c r="H87" s="4">
        <v>1200000</v>
      </c>
    </row>
    <row r="88" spans="1:8" x14ac:dyDescent="0.25">
      <c r="A88" s="2" t="s">
        <v>4483</v>
      </c>
      <c r="B88" s="12" t="s">
        <v>2523</v>
      </c>
      <c r="C88" s="10"/>
      <c r="D88" s="14"/>
      <c r="E88" s="10"/>
      <c r="F88" s="2"/>
      <c r="G88" s="5">
        <f>SUM(G74:G87)</f>
        <v>4623938</v>
      </c>
      <c r="H88" s="5">
        <f>SUM(H74:H87)</f>
        <v>4623938</v>
      </c>
    </row>
    <row r="89" spans="1:8" x14ac:dyDescent="0.25">
      <c r="A89" s="2" t="s">
        <v>4483</v>
      </c>
      <c r="B89" s="39">
        <v>7871217</v>
      </c>
      <c r="C89" s="61" t="s">
        <v>98</v>
      </c>
      <c r="D89" s="63" t="s">
        <v>2524</v>
      </c>
      <c r="E89" s="61" t="s">
        <v>2525</v>
      </c>
      <c r="F89" s="3" t="s">
        <v>44</v>
      </c>
      <c r="G89" s="4"/>
      <c r="H89" s="4">
        <v>1409424</v>
      </c>
    </row>
    <row r="90" spans="1:8" x14ac:dyDescent="0.25">
      <c r="A90" s="2" t="s">
        <v>4483</v>
      </c>
      <c r="B90" s="43"/>
      <c r="C90" s="65"/>
      <c r="D90" s="66"/>
      <c r="E90" s="65"/>
      <c r="F90" s="3" t="s">
        <v>46</v>
      </c>
      <c r="G90" s="4">
        <v>148000</v>
      </c>
      <c r="H90" s="4"/>
    </row>
    <row r="91" spans="1:8" x14ac:dyDescent="0.25">
      <c r="A91" s="2" t="s">
        <v>4483</v>
      </c>
      <c r="B91" s="43"/>
      <c r="C91" s="65"/>
      <c r="D91" s="66"/>
      <c r="E91" s="65"/>
      <c r="F91" s="3" t="s">
        <v>170</v>
      </c>
      <c r="G91" s="4"/>
      <c r="H91" s="4">
        <v>248000</v>
      </c>
    </row>
    <row r="92" spans="1:8" x14ac:dyDescent="0.25">
      <c r="A92" s="2" t="s">
        <v>4483</v>
      </c>
      <c r="B92" s="43"/>
      <c r="C92" s="65"/>
      <c r="D92" s="66"/>
      <c r="E92" s="65"/>
      <c r="F92" s="3" t="s">
        <v>193</v>
      </c>
      <c r="G92" s="4">
        <v>1409424</v>
      </c>
      <c r="H92" s="4"/>
    </row>
    <row r="93" spans="1:8" x14ac:dyDescent="0.25">
      <c r="A93" s="2" t="s">
        <v>4483</v>
      </c>
      <c r="B93" s="43"/>
      <c r="C93" s="65"/>
      <c r="D93" s="66"/>
      <c r="E93" s="65"/>
      <c r="F93" s="3" t="s">
        <v>103</v>
      </c>
      <c r="G93" s="4">
        <v>300000</v>
      </c>
      <c r="H93" s="4"/>
    </row>
    <row r="94" spans="1:8" x14ac:dyDescent="0.25">
      <c r="A94" s="2" t="s">
        <v>4483</v>
      </c>
      <c r="B94" s="40"/>
      <c r="C94" s="62"/>
      <c r="D94" s="64"/>
      <c r="E94" s="62"/>
      <c r="F94" s="3" t="s">
        <v>18</v>
      </c>
      <c r="G94" s="4"/>
      <c r="H94" s="4">
        <v>200000</v>
      </c>
    </row>
    <row r="95" spans="1:8" x14ac:dyDescent="0.25">
      <c r="A95" s="2" t="s">
        <v>4483</v>
      </c>
      <c r="B95" s="12" t="s">
        <v>2526</v>
      </c>
      <c r="C95" s="10"/>
      <c r="D95" s="14"/>
      <c r="E95" s="10"/>
      <c r="F95" s="2"/>
      <c r="G95" s="5">
        <f>SUM(G89:G94)</f>
        <v>1857424</v>
      </c>
      <c r="H95" s="5">
        <f>SUM(H89:H94)</f>
        <v>1857424</v>
      </c>
    </row>
    <row r="96" spans="1:8" x14ac:dyDescent="0.25">
      <c r="A96" s="2" t="s">
        <v>4483</v>
      </c>
      <c r="B96" s="39">
        <v>7871473</v>
      </c>
      <c r="C96" s="61" t="s">
        <v>1516</v>
      </c>
      <c r="D96" s="63" t="s">
        <v>2527</v>
      </c>
      <c r="E96" s="61" t="s">
        <v>2528</v>
      </c>
      <c r="F96" s="3" t="s">
        <v>13</v>
      </c>
      <c r="G96" s="4"/>
      <c r="H96" s="4">
        <v>250000</v>
      </c>
    </row>
    <row r="97" spans="1:8" x14ac:dyDescent="0.25">
      <c r="A97" s="2" t="s">
        <v>4483</v>
      </c>
      <c r="B97" s="43"/>
      <c r="C97" s="65"/>
      <c r="D97" s="66"/>
      <c r="E97" s="65"/>
      <c r="F97" s="3" t="s">
        <v>18</v>
      </c>
      <c r="G97" s="4">
        <v>1400000</v>
      </c>
      <c r="H97" s="4"/>
    </row>
    <row r="98" spans="1:8" x14ac:dyDescent="0.25">
      <c r="A98" s="2" t="s">
        <v>4483</v>
      </c>
      <c r="B98" s="43"/>
      <c r="C98" s="65"/>
      <c r="D98" s="66"/>
      <c r="E98" s="65"/>
      <c r="F98" s="3" t="s">
        <v>21</v>
      </c>
      <c r="G98" s="4"/>
      <c r="H98" s="4">
        <v>250000</v>
      </c>
    </row>
    <row r="99" spans="1:8" x14ac:dyDescent="0.25">
      <c r="A99" s="2" t="s">
        <v>4483</v>
      </c>
      <c r="B99" s="40"/>
      <c r="C99" s="62"/>
      <c r="D99" s="64"/>
      <c r="E99" s="62"/>
      <c r="F99" s="3" t="s">
        <v>819</v>
      </c>
      <c r="G99" s="4"/>
      <c r="H99" s="4">
        <v>900000</v>
      </c>
    </row>
    <row r="100" spans="1:8" x14ac:dyDescent="0.25">
      <c r="A100" s="2" t="s">
        <v>4483</v>
      </c>
      <c r="B100" s="12" t="s">
        <v>2529</v>
      </c>
      <c r="C100" s="10"/>
      <c r="D100" s="14"/>
      <c r="E100" s="10"/>
      <c r="F100" s="2"/>
      <c r="G100" s="5">
        <f>SUM(G96:G99)</f>
        <v>1400000</v>
      </c>
      <c r="H100" s="5">
        <f>SUM(H96:H99)</f>
        <v>1400000</v>
      </c>
    </row>
    <row r="101" spans="1:8" x14ac:dyDescent="0.25">
      <c r="A101" s="2" t="s">
        <v>4483</v>
      </c>
      <c r="B101" s="39">
        <v>7871615</v>
      </c>
      <c r="C101" s="61" t="s">
        <v>1482</v>
      </c>
      <c r="D101" s="63" t="s">
        <v>2530</v>
      </c>
      <c r="E101" s="61" t="s">
        <v>2531</v>
      </c>
      <c r="F101" s="3" t="s">
        <v>18</v>
      </c>
      <c r="G101" s="4">
        <v>200000</v>
      </c>
      <c r="H101" s="4"/>
    </row>
    <row r="102" spans="1:8" x14ac:dyDescent="0.25">
      <c r="A102" s="2" t="s">
        <v>4483</v>
      </c>
      <c r="B102" s="40"/>
      <c r="C102" s="62"/>
      <c r="D102" s="64"/>
      <c r="E102" s="62"/>
      <c r="F102" s="3" t="s">
        <v>20</v>
      </c>
      <c r="G102" s="4"/>
      <c r="H102" s="4">
        <v>200000</v>
      </c>
    </row>
    <row r="103" spans="1:8" x14ac:dyDescent="0.25">
      <c r="A103" s="2" t="s">
        <v>4483</v>
      </c>
      <c r="B103" s="12" t="s">
        <v>2532</v>
      </c>
      <c r="C103" s="10"/>
      <c r="D103" s="14"/>
      <c r="E103" s="10"/>
      <c r="F103" s="2"/>
      <c r="G103" s="5">
        <f>SUM(G101:G102)</f>
        <v>200000</v>
      </c>
      <c r="H103" s="5">
        <f>SUM(H101:H102)</f>
        <v>200000</v>
      </c>
    </row>
    <row r="104" spans="1:8" x14ac:dyDescent="0.25">
      <c r="A104" s="2" t="s">
        <v>4483</v>
      </c>
      <c r="B104" s="39">
        <v>7872014</v>
      </c>
      <c r="C104" s="61" t="s">
        <v>29</v>
      </c>
      <c r="D104" s="63" t="s">
        <v>2533</v>
      </c>
      <c r="E104" s="61" t="s">
        <v>2534</v>
      </c>
      <c r="F104" s="3" t="s">
        <v>265</v>
      </c>
      <c r="G104" s="4"/>
      <c r="H104" s="4">
        <v>6000</v>
      </c>
    </row>
    <row r="105" spans="1:8" x14ac:dyDescent="0.25">
      <c r="A105" s="2" t="s">
        <v>4483</v>
      </c>
      <c r="B105" s="40"/>
      <c r="C105" s="62"/>
      <c r="D105" s="64"/>
      <c r="E105" s="62"/>
      <c r="F105" s="3" t="s">
        <v>15</v>
      </c>
      <c r="G105" s="4">
        <v>6000</v>
      </c>
      <c r="H105" s="4"/>
    </row>
    <row r="106" spans="1:8" x14ac:dyDescent="0.25">
      <c r="A106" s="2" t="s">
        <v>4483</v>
      </c>
      <c r="B106" s="12" t="s">
        <v>2535</v>
      </c>
      <c r="C106" s="10"/>
      <c r="D106" s="14"/>
      <c r="E106" s="10"/>
      <c r="F106" s="2"/>
      <c r="G106" s="5">
        <f>SUM(G104:G105)</f>
        <v>6000</v>
      </c>
      <c r="H106" s="5">
        <f>SUM(H104:H105)</f>
        <v>6000</v>
      </c>
    </row>
    <row r="107" spans="1:8" x14ac:dyDescent="0.25">
      <c r="A107" s="2" t="s">
        <v>4483</v>
      </c>
      <c r="B107" s="39">
        <v>7878050</v>
      </c>
      <c r="C107" s="61" t="s">
        <v>69</v>
      </c>
      <c r="D107" s="63" t="s">
        <v>2536</v>
      </c>
      <c r="E107" s="61" t="s">
        <v>2537</v>
      </c>
      <c r="F107" s="3" t="s">
        <v>17</v>
      </c>
      <c r="G107" s="4">
        <v>34078</v>
      </c>
      <c r="H107" s="4"/>
    </row>
    <row r="108" spans="1:8" x14ac:dyDescent="0.25">
      <c r="A108" s="2" t="s">
        <v>4483</v>
      </c>
      <c r="B108" s="40"/>
      <c r="C108" s="62"/>
      <c r="D108" s="64"/>
      <c r="E108" s="62"/>
      <c r="F108" s="3" t="s">
        <v>21</v>
      </c>
      <c r="G108" s="4"/>
      <c r="H108" s="4">
        <v>34078</v>
      </c>
    </row>
    <row r="109" spans="1:8" x14ac:dyDescent="0.25">
      <c r="A109" s="2" t="s">
        <v>4483</v>
      </c>
      <c r="B109" s="12" t="s">
        <v>2538</v>
      </c>
      <c r="C109" s="10"/>
      <c r="D109" s="14"/>
      <c r="E109" s="10"/>
      <c r="F109" s="2"/>
      <c r="G109" s="5">
        <f>SUM(G107:G108)</f>
        <v>34078</v>
      </c>
      <c r="H109" s="5">
        <f>SUM(H107:H108)</f>
        <v>34078</v>
      </c>
    </row>
    <row r="110" spans="1:8" x14ac:dyDescent="0.25">
      <c r="A110" s="2" t="s">
        <v>4483</v>
      </c>
      <c r="B110" s="39">
        <v>7878281</v>
      </c>
      <c r="C110" s="61" t="s">
        <v>2539</v>
      </c>
      <c r="D110" s="14" t="s">
        <v>2540</v>
      </c>
      <c r="E110" s="11" t="s">
        <v>2541</v>
      </c>
      <c r="F110" s="3" t="s">
        <v>170</v>
      </c>
      <c r="G110" s="4"/>
      <c r="H110" s="4">
        <v>38000</v>
      </c>
    </row>
    <row r="111" spans="1:8" x14ac:dyDescent="0.25">
      <c r="A111" s="2" t="s">
        <v>4483</v>
      </c>
      <c r="B111" s="43"/>
      <c r="C111" s="65"/>
      <c r="D111" s="14" t="s">
        <v>2542</v>
      </c>
      <c r="E111" s="11" t="s">
        <v>2543</v>
      </c>
      <c r="F111" s="3" t="s">
        <v>170</v>
      </c>
      <c r="G111" s="4"/>
      <c r="H111" s="4">
        <v>100000</v>
      </c>
    </row>
    <row r="112" spans="1:8" x14ac:dyDescent="0.25">
      <c r="A112" s="2" t="s">
        <v>4483</v>
      </c>
      <c r="B112" s="43"/>
      <c r="C112" s="62"/>
      <c r="D112" s="14" t="s">
        <v>2544</v>
      </c>
      <c r="E112" s="11" t="s">
        <v>2545</v>
      </c>
      <c r="F112" s="3" t="s">
        <v>170</v>
      </c>
      <c r="G112" s="4">
        <v>388000</v>
      </c>
      <c r="H112" s="4"/>
    </row>
    <row r="113" spans="1:8" x14ac:dyDescent="0.25">
      <c r="A113" s="2" t="s">
        <v>4483</v>
      </c>
      <c r="B113" s="43"/>
      <c r="C113" s="61" t="s">
        <v>558</v>
      </c>
      <c r="D113" s="14" t="s">
        <v>2546</v>
      </c>
      <c r="E113" s="11" t="s">
        <v>2547</v>
      </c>
      <c r="F113" s="3" t="s">
        <v>265</v>
      </c>
      <c r="G113" s="4">
        <v>2600</v>
      </c>
      <c r="H113" s="4"/>
    </row>
    <row r="114" spans="1:8" x14ac:dyDescent="0.25">
      <c r="A114" s="2" t="s">
        <v>4483</v>
      </c>
      <c r="B114" s="43"/>
      <c r="C114" s="65"/>
      <c r="D114" s="14" t="s">
        <v>2548</v>
      </c>
      <c r="E114" s="11" t="s">
        <v>2549</v>
      </c>
      <c r="F114" s="3" t="s">
        <v>170</v>
      </c>
      <c r="G114" s="4"/>
      <c r="H114" s="4">
        <v>250000</v>
      </c>
    </row>
    <row r="115" spans="1:8" x14ac:dyDescent="0.25">
      <c r="A115" s="2" t="s">
        <v>4483</v>
      </c>
      <c r="B115" s="40"/>
      <c r="C115" s="62"/>
      <c r="D115" s="14" t="s">
        <v>2550</v>
      </c>
      <c r="E115" s="11" t="s">
        <v>2551</v>
      </c>
      <c r="F115" s="3" t="s">
        <v>265</v>
      </c>
      <c r="G115" s="4"/>
      <c r="H115" s="4">
        <v>2600</v>
      </c>
    </row>
    <row r="116" spans="1:8" x14ac:dyDescent="0.25">
      <c r="A116" s="2" t="s">
        <v>4483</v>
      </c>
      <c r="B116" s="12" t="s">
        <v>2552</v>
      </c>
      <c r="C116" s="10"/>
      <c r="D116" s="14"/>
      <c r="E116" s="10"/>
      <c r="F116" s="2"/>
      <c r="G116" s="5">
        <f>SUM(G110:G115)</f>
        <v>390600</v>
      </c>
      <c r="H116" s="5">
        <f>SUM(H110:H115)</f>
        <v>390600</v>
      </c>
    </row>
    <row r="117" spans="1:8" x14ac:dyDescent="0.25">
      <c r="A117" s="2" t="s">
        <v>4483</v>
      </c>
      <c r="B117" s="39">
        <v>7881593</v>
      </c>
      <c r="C117" s="61" t="s">
        <v>640</v>
      </c>
      <c r="D117" s="63" t="s">
        <v>2493</v>
      </c>
      <c r="E117" s="61" t="s">
        <v>2494</v>
      </c>
      <c r="F117" s="3" t="s">
        <v>2047</v>
      </c>
      <c r="G117" s="4">
        <v>2916000</v>
      </c>
      <c r="H117" s="4"/>
    </row>
    <row r="118" spans="1:8" x14ac:dyDescent="0.25">
      <c r="A118" s="2" t="s">
        <v>4483</v>
      </c>
      <c r="B118" s="43"/>
      <c r="C118" s="65"/>
      <c r="D118" s="66"/>
      <c r="E118" s="65"/>
      <c r="F118" s="3" t="s">
        <v>9</v>
      </c>
      <c r="G118" s="4">
        <v>300000</v>
      </c>
      <c r="H118" s="4"/>
    </row>
    <row r="119" spans="1:8" x14ac:dyDescent="0.25">
      <c r="A119" s="2" t="s">
        <v>4483</v>
      </c>
      <c r="B119" s="43"/>
      <c r="C119" s="65"/>
      <c r="D119" s="66"/>
      <c r="E119" s="65"/>
      <c r="F119" s="3" t="s">
        <v>102</v>
      </c>
      <c r="G119" s="4">
        <v>2617262</v>
      </c>
      <c r="H119" s="4"/>
    </row>
    <row r="120" spans="1:8" x14ac:dyDescent="0.25">
      <c r="A120" s="2" t="s">
        <v>4483</v>
      </c>
      <c r="B120" s="43"/>
      <c r="C120" s="65"/>
      <c r="D120" s="66"/>
      <c r="E120" s="65"/>
      <c r="F120" s="3" t="s">
        <v>103</v>
      </c>
      <c r="G120" s="4">
        <v>230550</v>
      </c>
      <c r="H120" s="4"/>
    </row>
    <row r="121" spans="1:8" x14ac:dyDescent="0.25">
      <c r="A121" s="2" t="s">
        <v>4483</v>
      </c>
      <c r="B121" s="43"/>
      <c r="C121" s="65"/>
      <c r="D121" s="66"/>
      <c r="E121" s="65"/>
      <c r="F121" s="3" t="s">
        <v>53</v>
      </c>
      <c r="G121" s="4">
        <v>500000</v>
      </c>
      <c r="H121" s="4"/>
    </row>
    <row r="122" spans="1:8" x14ac:dyDescent="0.25">
      <c r="A122" s="2" t="s">
        <v>4483</v>
      </c>
      <c r="B122" s="43"/>
      <c r="C122" s="65"/>
      <c r="D122" s="66"/>
      <c r="E122" s="65"/>
      <c r="F122" s="3" t="s">
        <v>13</v>
      </c>
      <c r="G122" s="4">
        <v>559244</v>
      </c>
      <c r="H122" s="4"/>
    </row>
    <row r="123" spans="1:8" x14ac:dyDescent="0.25">
      <c r="A123" s="2" t="s">
        <v>4483</v>
      </c>
      <c r="B123" s="43"/>
      <c r="C123" s="65"/>
      <c r="D123" s="66"/>
      <c r="E123" s="65"/>
      <c r="F123" s="3" t="s">
        <v>15</v>
      </c>
      <c r="G123" s="4">
        <v>450000</v>
      </c>
      <c r="H123" s="4"/>
    </row>
    <row r="124" spans="1:8" x14ac:dyDescent="0.25">
      <c r="A124" s="2" t="s">
        <v>4483</v>
      </c>
      <c r="B124" s="43"/>
      <c r="C124" s="65"/>
      <c r="D124" s="64"/>
      <c r="E124" s="62"/>
      <c r="F124" s="3" t="s">
        <v>16</v>
      </c>
      <c r="G124" s="4">
        <v>1800000</v>
      </c>
      <c r="H124" s="4"/>
    </row>
    <row r="125" spans="1:8" x14ac:dyDescent="0.25">
      <c r="A125" s="2" t="s">
        <v>4483</v>
      </c>
      <c r="B125" s="43"/>
      <c r="C125" s="65"/>
      <c r="D125" s="63" t="s">
        <v>2553</v>
      </c>
      <c r="E125" s="61" t="s">
        <v>2554</v>
      </c>
      <c r="F125" s="3" t="s">
        <v>2047</v>
      </c>
      <c r="G125" s="4"/>
      <c r="H125" s="4">
        <v>2916000</v>
      </c>
    </row>
    <row r="126" spans="1:8" x14ac:dyDescent="0.25">
      <c r="A126" s="2" t="s">
        <v>4483</v>
      </c>
      <c r="B126" s="43"/>
      <c r="C126" s="65"/>
      <c r="D126" s="66"/>
      <c r="E126" s="65"/>
      <c r="F126" s="3" t="s">
        <v>9</v>
      </c>
      <c r="G126" s="4"/>
      <c r="H126" s="4">
        <v>300000</v>
      </c>
    </row>
    <row r="127" spans="1:8" x14ac:dyDescent="0.25">
      <c r="A127" s="2" t="s">
        <v>4483</v>
      </c>
      <c r="B127" s="43"/>
      <c r="C127" s="65"/>
      <c r="D127" s="66"/>
      <c r="E127" s="65"/>
      <c r="F127" s="3" t="s">
        <v>102</v>
      </c>
      <c r="G127" s="4"/>
      <c r="H127" s="4">
        <v>2617262</v>
      </c>
    </row>
    <row r="128" spans="1:8" x14ac:dyDescent="0.25">
      <c r="A128" s="2" t="s">
        <v>4483</v>
      </c>
      <c r="B128" s="43"/>
      <c r="C128" s="65"/>
      <c r="D128" s="66"/>
      <c r="E128" s="65"/>
      <c r="F128" s="3" t="s">
        <v>103</v>
      </c>
      <c r="G128" s="4"/>
      <c r="H128" s="4">
        <v>230550</v>
      </c>
    </row>
    <row r="129" spans="1:8" x14ac:dyDescent="0.25">
      <c r="A129" s="2" t="s">
        <v>4483</v>
      </c>
      <c r="B129" s="43"/>
      <c r="C129" s="65"/>
      <c r="D129" s="66"/>
      <c r="E129" s="65"/>
      <c r="F129" s="3" t="s">
        <v>187</v>
      </c>
      <c r="G129" s="4"/>
      <c r="H129" s="4">
        <v>559244</v>
      </c>
    </row>
    <row r="130" spans="1:8" x14ac:dyDescent="0.25">
      <c r="A130" s="2" t="s">
        <v>4483</v>
      </c>
      <c r="B130" s="43"/>
      <c r="C130" s="65"/>
      <c r="D130" s="66"/>
      <c r="E130" s="65"/>
      <c r="F130" s="3" t="s">
        <v>53</v>
      </c>
      <c r="G130" s="4"/>
      <c r="H130" s="4">
        <v>500000</v>
      </c>
    </row>
    <row r="131" spans="1:8" x14ac:dyDescent="0.25">
      <c r="A131" s="2" t="s">
        <v>4483</v>
      </c>
      <c r="B131" s="43"/>
      <c r="C131" s="65"/>
      <c r="D131" s="66"/>
      <c r="E131" s="65"/>
      <c r="F131" s="3" t="s">
        <v>15</v>
      </c>
      <c r="G131" s="4"/>
      <c r="H131" s="4">
        <v>450000</v>
      </c>
    </row>
    <row r="132" spans="1:8" x14ac:dyDescent="0.25">
      <c r="A132" s="2" t="s">
        <v>4483</v>
      </c>
      <c r="B132" s="40"/>
      <c r="C132" s="62"/>
      <c r="D132" s="64"/>
      <c r="E132" s="62"/>
      <c r="F132" s="3" t="s">
        <v>16</v>
      </c>
      <c r="G132" s="4"/>
      <c r="H132" s="4">
        <v>1800000</v>
      </c>
    </row>
    <row r="133" spans="1:8" x14ac:dyDescent="0.25">
      <c r="A133" s="2" t="s">
        <v>4483</v>
      </c>
      <c r="B133" s="12" t="s">
        <v>2555</v>
      </c>
      <c r="C133" s="10"/>
      <c r="D133" s="14"/>
      <c r="E133" s="10"/>
      <c r="F133" s="2"/>
      <c r="G133" s="5">
        <f>SUM(G117:G132)</f>
        <v>9373056</v>
      </c>
      <c r="H133" s="5">
        <f>SUM(H117:H132)</f>
        <v>9373056</v>
      </c>
    </row>
    <row r="134" spans="1:8" x14ac:dyDescent="0.25">
      <c r="A134" s="2" t="s">
        <v>4483</v>
      </c>
      <c r="B134" s="39">
        <v>7881597</v>
      </c>
      <c r="C134" s="61" t="s">
        <v>640</v>
      </c>
      <c r="D134" s="63" t="s">
        <v>2493</v>
      </c>
      <c r="E134" s="61" t="s">
        <v>2494</v>
      </c>
      <c r="F134" s="3" t="s">
        <v>9</v>
      </c>
      <c r="G134" s="4">
        <v>137500</v>
      </c>
      <c r="H134" s="4"/>
    </row>
    <row r="135" spans="1:8" x14ac:dyDescent="0.25">
      <c r="A135" s="2" t="s">
        <v>4483</v>
      </c>
      <c r="B135" s="43"/>
      <c r="C135" s="65"/>
      <c r="D135" s="66"/>
      <c r="E135" s="65"/>
      <c r="F135" s="3" t="s">
        <v>102</v>
      </c>
      <c r="G135" s="4">
        <v>846182</v>
      </c>
      <c r="H135" s="4"/>
    </row>
    <row r="136" spans="1:8" x14ac:dyDescent="0.25">
      <c r="A136" s="2" t="s">
        <v>4483</v>
      </c>
      <c r="B136" s="43"/>
      <c r="C136" s="65"/>
      <c r="D136" s="66"/>
      <c r="E136" s="65"/>
      <c r="F136" s="3" t="s">
        <v>103</v>
      </c>
      <c r="G136" s="4">
        <v>100220</v>
      </c>
      <c r="H136" s="4"/>
    </row>
    <row r="137" spans="1:8" x14ac:dyDescent="0.25">
      <c r="A137" s="2" t="s">
        <v>4483</v>
      </c>
      <c r="B137" s="43"/>
      <c r="C137" s="65"/>
      <c r="D137" s="66"/>
      <c r="E137" s="65"/>
      <c r="F137" s="3" t="s">
        <v>187</v>
      </c>
      <c r="G137" s="4">
        <v>180808</v>
      </c>
      <c r="H137" s="4"/>
    </row>
    <row r="138" spans="1:8" x14ac:dyDescent="0.25">
      <c r="A138" s="2" t="s">
        <v>4483</v>
      </c>
      <c r="B138" s="43"/>
      <c r="C138" s="65"/>
      <c r="D138" s="66"/>
      <c r="E138" s="65"/>
      <c r="F138" s="3" t="s">
        <v>15</v>
      </c>
      <c r="G138" s="4">
        <v>193755</v>
      </c>
      <c r="H138" s="4"/>
    </row>
    <row r="139" spans="1:8" x14ac:dyDescent="0.25">
      <c r="A139" s="2" t="s">
        <v>4483</v>
      </c>
      <c r="B139" s="43"/>
      <c r="C139" s="65"/>
      <c r="D139" s="64"/>
      <c r="E139" s="62"/>
      <c r="F139" s="3" t="s">
        <v>16</v>
      </c>
      <c r="G139" s="4">
        <v>650410</v>
      </c>
      <c r="H139" s="4"/>
    </row>
    <row r="140" spans="1:8" x14ac:dyDescent="0.25">
      <c r="A140" s="2" t="s">
        <v>4483</v>
      </c>
      <c r="B140" s="43"/>
      <c r="C140" s="65"/>
      <c r="D140" s="63" t="s">
        <v>2556</v>
      </c>
      <c r="E140" s="61" t="s">
        <v>2557</v>
      </c>
      <c r="F140" s="3" t="s">
        <v>9</v>
      </c>
      <c r="G140" s="4"/>
      <c r="H140" s="4">
        <v>137500</v>
      </c>
    </row>
    <row r="141" spans="1:8" x14ac:dyDescent="0.25">
      <c r="A141" s="2" t="s">
        <v>4483</v>
      </c>
      <c r="B141" s="43"/>
      <c r="C141" s="65"/>
      <c r="D141" s="66"/>
      <c r="E141" s="65"/>
      <c r="F141" s="3" t="s">
        <v>102</v>
      </c>
      <c r="G141" s="4"/>
      <c r="H141" s="4">
        <v>846182</v>
      </c>
    </row>
    <row r="142" spans="1:8" x14ac:dyDescent="0.25">
      <c r="A142" s="2" t="s">
        <v>4483</v>
      </c>
      <c r="B142" s="43"/>
      <c r="C142" s="65"/>
      <c r="D142" s="66"/>
      <c r="E142" s="65"/>
      <c r="F142" s="3" t="s">
        <v>103</v>
      </c>
      <c r="G142" s="4"/>
      <c r="H142" s="4">
        <v>100220</v>
      </c>
    </row>
    <row r="143" spans="1:8" x14ac:dyDescent="0.25">
      <c r="A143" s="2" t="s">
        <v>4483</v>
      </c>
      <c r="B143" s="43"/>
      <c r="C143" s="65"/>
      <c r="D143" s="66"/>
      <c r="E143" s="65"/>
      <c r="F143" s="3" t="s">
        <v>187</v>
      </c>
      <c r="G143" s="4"/>
      <c r="H143" s="4">
        <v>180808</v>
      </c>
    </row>
    <row r="144" spans="1:8" x14ac:dyDescent="0.25">
      <c r="A144" s="2" t="s">
        <v>4483</v>
      </c>
      <c r="B144" s="43"/>
      <c r="C144" s="65"/>
      <c r="D144" s="66"/>
      <c r="E144" s="65"/>
      <c r="F144" s="3" t="s">
        <v>15</v>
      </c>
      <c r="G144" s="4"/>
      <c r="H144" s="4">
        <v>193755</v>
      </c>
    </row>
    <row r="145" spans="1:8" x14ac:dyDescent="0.25">
      <c r="A145" s="2" t="s">
        <v>4483</v>
      </c>
      <c r="B145" s="40"/>
      <c r="C145" s="62"/>
      <c r="D145" s="64"/>
      <c r="E145" s="62"/>
      <c r="F145" s="3" t="s">
        <v>16</v>
      </c>
      <c r="G145" s="4"/>
      <c r="H145" s="4">
        <v>650410</v>
      </c>
    </row>
    <row r="146" spans="1:8" x14ac:dyDescent="0.25">
      <c r="A146" s="2" t="s">
        <v>4483</v>
      </c>
      <c r="B146" s="12" t="s">
        <v>2558</v>
      </c>
      <c r="C146" s="10"/>
      <c r="D146" s="14"/>
      <c r="E146" s="10"/>
      <c r="F146" s="2"/>
      <c r="G146" s="5">
        <f>SUM(G134:G145)</f>
        <v>2108875</v>
      </c>
      <c r="H146" s="5">
        <f>SUM(H134:H145)</f>
        <v>2108875</v>
      </c>
    </row>
    <row r="147" spans="1:8" x14ac:dyDescent="0.25">
      <c r="A147" s="2" t="s">
        <v>4483</v>
      </c>
      <c r="B147" s="39">
        <v>7910265</v>
      </c>
      <c r="C147" s="61" t="s">
        <v>118</v>
      </c>
      <c r="D147" s="63" t="s">
        <v>2559</v>
      </c>
      <c r="E147" s="61" t="s">
        <v>2560</v>
      </c>
      <c r="F147" s="3" t="s">
        <v>20</v>
      </c>
      <c r="G147" s="4">
        <v>2000000</v>
      </c>
      <c r="H147" s="4"/>
    </row>
    <row r="148" spans="1:8" x14ac:dyDescent="0.25">
      <c r="A148" s="2" t="s">
        <v>4483</v>
      </c>
      <c r="B148" s="40"/>
      <c r="C148" s="62"/>
      <c r="D148" s="64"/>
      <c r="E148" s="62"/>
      <c r="F148" s="3" t="s">
        <v>24</v>
      </c>
      <c r="G148" s="4"/>
      <c r="H148" s="4">
        <v>2000000</v>
      </c>
    </row>
    <row r="149" spans="1:8" x14ac:dyDescent="0.25">
      <c r="A149" s="2" t="s">
        <v>4483</v>
      </c>
      <c r="B149" s="12" t="s">
        <v>2561</v>
      </c>
      <c r="C149" s="10"/>
      <c r="D149" s="14"/>
      <c r="E149" s="10"/>
      <c r="F149" s="2"/>
      <c r="G149" s="5">
        <f>SUM(G147:G148)</f>
        <v>2000000</v>
      </c>
      <c r="H149" s="5">
        <f>SUM(H147:H148)</f>
        <v>2000000</v>
      </c>
    </row>
    <row r="150" spans="1:8" x14ac:dyDescent="0.25">
      <c r="A150" s="2" t="s">
        <v>4483</v>
      </c>
      <c r="B150" s="39">
        <v>7910677</v>
      </c>
      <c r="C150" s="61" t="s">
        <v>2562</v>
      </c>
      <c r="D150" s="63" t="s">
        <v>2563</v>
      </c>
      <c r="E150" s="61" t="s">
        <v>2564</v>
      </c>
      <c r="F150" s="3" t="s">
        <v>44</v>
      </c>
      <c r="G150" s="4">
        <v>3246206</v>
      </c>
      <c r="H150" s="4"/>
    </row>
    <row r="151" spans="1:8" x14ac:dyDescent="0.25">
      <c r="A151" s="2" t="s">
        <v>4483</v>
      </c>
      <c r="B151" s="43"/>
      <c r="C151" s="65"/>
      <c r="D151" s="66"/>
      <c r="E151" s="65"/>
      <c r="F151" s="3" t="s">
        <v>170</v>
      </c>
      <c r="G151" s="4"/>
      <c r="H151" s="4">
        <v>450000</v>
      </c>
    </row>
    <row r="152" spans="1:8" x14ac:dyDescent="0.25">
      <c r="A152" s="2" t="s">
        <v>4483</v>
      </c>
      <c r="B152" s="43"/>
      <c r="C152" s="65"/>
      <c r="D152" s="66"/>
      <c r="E152" s="65"/>
      <c r="F152" s="3" t="s">
        <v>101</v>
      </c>
      <c r="G152" s="4"/>
      <c r="H152" s="4">
        <v>675000</v>
      </c>
    </row>
    <row r="153" spans="1:8" x14ac:dyDescent="0.25">
      <c r="A153" s="2" t="s">
        <v>4483</v>
      </c>
      <c r="B153" s="43"/>
      <c r="C153" s="65"/>
      <c r="D153" s="66"/>
      <c r="E153" s="65"/>
      <c r="F153" s="3" t="s">
        <v>47</v>
      </c>
      <c r="G153" s="4"/>
      <c r="H153" s="4">
        <v>2054126</v>
      </c>
    </row>
    <row r="154" spans="1:8" x14ac:dyDescent="0.25">
      <c r="A154" s="2" t="s">
        <v>4483</v>
      </c>
      <c r="B154" s="40"/>
      <c r="C154" s="62"/>
      <c r="D154" s="64"/>
      <c r="E154" s="62"/>
      <c r="F154" s="3" t="s">
        <v>259</v>
      </c>
      <c r="G154" s="4"/>
      <c r="H154" s="4">
        <v>67080</v>
      </c>
    </row>
    <row r="155" spans="1:8" x14ac:dyDescent="0.25">
      <c r="A155" s="2" t="s">
        <v>4483</v>
      </c>
      <c r="B155" s="12" t="s">
        <v>2565</v>
      </c>
      <c r="C155" s="10"/>
      <c r="D155" s="14"/>
      <c r="E155" s="10"/>
      <c r="F155" s="2"/>
      <c r="G155" s="5">
        <f>SUM(G150:G154)</f>
        <v>3246206</v>
      </c>
      <c r="H155" s="5">
        <f>SUM(H150:H154)</f>
        <v>3246206</v>
      </c>
    </row>
    <row r="156" spans="1:8" x14ac:dyDescent="0.25">
      <c r="A156" s="2" t="s">
        <v>4483</v>
      </c>
      <c r="B156" s="39">
        <v>7911252</v>
      </c>
      <c r="C156" s="61" t="s">
        <v>2566</v>
      </c>
      <c r="D156" s="63" t="s">
        <v>2567</v>
      </c>
      <c r="E156" s="61" t="s">
        <v>2568</v>
      </c>
      <c r="F156" s="3" t="s">
        <v>19</v>
      </c>
      <c r="G156" s="4">
        <v>65280</v>
      </c>
      <c r="H156" s="4"/>
    </row>
    <row r="157" spans="1:8" x14ac:dyDescent="0.25">
      <c r="A157" s="2" t="s">
        <v>4483</v>
      </c>
      <c r="B157" s="40"/>
      <c r="C157" s="62"/>
      <c r="D157" s="64"/>
      <c r="E157" s="62"/>
      <c r="F157" s="3" t="s">
        <v>259</v>
      </c>
      <c r="G157" s="4"/>
      <c r="H157" s="4">
        <v>65280</v>
      </c>
    </row>
    <row r="158" spans="1:8" x14ac:dyDescent="0.25">
      <c r="A158" s="2" t="s">
        <v>4483</v>
      </c>
      <c r="B158" s="12" t="s">
        <v>2569</v>
      </c>
      <c r="C158" s="10"/>
      <c r="D158" s="14"/>
      <c r="E158" s="10"/>
      <c r="F158" s="2"/>
      <c r="G158" s="5">
        <f>SUM(G156:G157)</f>
        <v>65280</v>
      </c>
      <c r="H158" s="5">
        <f>SUM(H156:H157)</f>
        <v>65280</v>
      </c>
    </row>
    <row r="159" spans="1:8" x14ac:dyDescent="0.25">
      <c r="A159" s="2" t="s">
        <v>4483</v>
      </c>
      <c r="B159" s="39">
        <v>7910739</v>
      </c>
      <c r="C159" s="61" t="s">
        <v>1516</v>
      </c>
      <c r="D159" s="63" t="s">
        <v>2527</v>
      </c>
      <c r="E159" s="61" t="s">
        <v>2528</v>
      </c>
      <c r="F159" s="3" t="s">
        <v>170</v>
      </c>
      <c r="G159" s="4"/>
      <c r="H159" s="4">
        <v>80000</v>
      </c>
    </row>
    <row r="160" spans="1:8" x14ac:dyDescent="0.25">
      <c r="A160" s="2" t="s">
        <v>4483</v>
      </c>
      <c r="B160" s="40"/>
      <c r="C160" s="62"/>
      <c r="D160" s="64"/>
      <c r="E160" s="62"/>
      <c r="F160" s="3" t="s">
        <v>9</v>
      </c>
      <c r="G160" s="4">
        <v>80000</v>
      </c>
      <c r="H160" s="4"/>
    </row>
    <row r="161" spans="1:8" x14ac:dyDescent="0.25">
      <c r="A161" s="2" t="s">
        <v>4483</v>
      </c>
      <c r="B161" s="12" t="s">
        <v>2570</v>
      </c>
      <c r="C161" s="10"/>
      <c r="D161" s="14"/>
      <c r="E161" s="10"/>
      <c r="F161" s="2"/>
      <c r="G161" s="5">
        <f>SUM(G159:G160)</f>
        <v>80000</v>
      </c>
      <c r="H161" s="5">
        <f>SUM(H159:H160)</f>
        <v>80000</v>
      </c>
    </row>
    <row r="162" spans="1:8" x14ac:dyDescent="0.25">
      <c r="A162" s="2" t="s">
        <v>4483</v>
      </c>
      <c r="B162" s="39">
        <v>7894149</v>
      </c>
      <c r="C162" s="61" t="s">
        <v>640</v>
      </c>
      <c r="D162" s="63" t="s">
        <v>2493</v>
      </c>
      <c r="E162" s="61" t="s">
        <v>2494</v>
      </c>
      <c r="F162" s="3" t="s">
        <v>9</v>
      </c>
      <c r="G162" s="4">
        <v>30000</v>
      </c>
      <c r="H162" s="4"/>
    </row>
    <row r="163" spans="1:8" x14ac:dyDescent="0.25">
      <c r="A163" s="2" t="s">
        <v>4483</v>
      </c>
      <c r="B163" s="43"/>
      <c r="C163" s="65"/>
      <c r="D163" s="66"/>
      <c r="E163" s="65"/>
      <c r="F163" s="3" t="s">
        <v>102</v>
      </c>
      <c r="G163" s="4">
        <v>381766</v>
      </c>
      <c r="H163" s="4"/>
    </row>
    <row r="164" spans="1:8" x14ac:dyDescent="0.25">
      <c r="A164" s="2" t="s">
        <v>4483</v>
      </c>
      <c r="B164" s="43"/>
      <c r="C164" s="65"/>
      <c r="D164" s="66"/>
      <c r="E164" s="65"/>
      <c r="F164" s="3" t="s">
        <v>103</v>
      </c>
      <c r="G164" s="4">
        <v>34740</v>
      </c>
      <c r="H164" s="4"/>
    </row>
    <row r="165" spans="1:8" x14ac:dyDescent="0.25">
      <c r="A165" s="2" t="s">
        <v>4483</v>
      </c>
      <c r="B165" s="43"/>
      <c r="C165" s="65"/>
      <c r="D165" s="66"/>
      <c r="E165" s="65"/>
      <c r="F165" s="3" t="s">
        <v>187</v>
      </c>
      <c r="G165" s="4">
        <v>81574</v>
      </c>
      <c r="H165" s="4"/>
    </row>
    <row r="166" spans="1:8" x14ac:dyDescent="0.25">
      <c r="A166" s="2" t="s">
        <v>4483</v>
      </c>
      <c r="B166" s="43"/>
      <c r="C166" s="65"/>
      <c r="D166" s="66"/>
      <c r="E166" s="65"/>
      <c r="F166" s="3" t="s">
        <v>53</v>
      </c>
      <c r="G166" s="4">
        <v>250000</v>
      </c>
      <c r="H166" s="4"/>
    </row>
    <row r="167" spans="1:8" x14ac:dyDescent="0.25">
      <c r="A167" s="2" t="s">
        <v>4483</v>
      </c>
      <c r="B167" s="43"/>
      <c r="C167" s="65"/>
      <c r="D167" s="66"/>
      <c r="E167" s="65"/>
      <c r="F167" s="3" t="s">
        <v>15</v>
      </c>
      <c r="G167" s="4">
        <v>87415</v>
      </c>
      <c r="H167" s="4"/>
    </row>
    <row r="168" spans="1:8" x14ac:dyDescent="0.25">
      <c r="A168" s="2" t="s">
        <v>4483</v>
      </c>
      <c r="B168" s="43"/>
      <c r="C168" s="65"/>
      <c r="D168" s="64"/>
      <c r="E168" s="62"/>
      <c r="F168" s="3" t="s">
        <v>16</v>
      </c>
      <c r="G168" s="4">
        <v>293441</v>
      </c>
      <c r="H168" s="4"/>
    </row>
    <row r="169" spans="1:8" x14ac:dyDescent="0.25">
      <c r="A169" s="2" t="s">
        <v>4483</v>
      </c>
      <c r="B169" s="43"/>
      <c r="C169" s="65"/>
      <c r="D169" s="63" t="s">
        <v>2571</v>
      </c>
      <c r="E169" s="61" t="s">
        <v>2572</v>
      </c>
      <c r="F169" s="3" t="s">
        <v>9</v>
      </c>
      <c r="G169" s="4"/>
      <c r="H169" s="4">
        <v>30000</v>
      </c>
    </row>
    <row r="170" spans="1:8" x14ac:dyDescent="0.25">
      <c r="A170" s="2" t="s">
        <v>4483</v>
      </c>
      <c r="B170" s="43"/>
      <c r="C170" s="65"/>
      <c r="D170" s="66"/>
      <c r="E170" s="65"/>
      <c r="F170" s="3" t="s">
        <v>102</v>
      </c>
      <c r="G170" s="4"/>
      <c r="H170" s="4">
        <v>381766</v>
      </c>
    </row>
    <row r="171" spans="1:8" x14ac:dyDescent="0.25">
      <c r="A171" s="2" t="s">
        <v>4483</v>
      </c>
      <c r="B171" s="43"/>
      <c r="C171" s="65"/>
      <c r="D171" s="66"/>
      <c r="E171" s="65"/>
      <c r="F171" s="3" t="s">
        <v>103</v>
      </c>
      <c r="G171" s="4"/>
      <c r="H171" s="4">
        <v>34740</v>
      </c>
    </row>
    <row r="172" spans="1:8" x14ac:dyDescent="0.25">
      <c r="A172" s="2" t="s">
        <v>4483</v>
      </c>
      <c r="B172" s="43"/>
      <c r="C172" s="65"/>
      <c r="D172" s="66"/>
      <c r="E172" s="65"/>
      <c r="F172" s="3" t="s">
        <v>187</v>
      </c>
      <c r="G172" s="4"/>
      <c r="H172" s="4">
        <v>81574</v>
      </c>
    </row>
    <row r="173" spans="1:8" x14ac:dyDescent="0.25">
      <c r="A173" s="2" t="s">
        <v>4483</v>
      </c>
      <c r="B173" s="43"/>
      <c r="C173" s="65"/>
      <c r="D173" s="66"/>
      <c r="E173" s="65"/>
      <c r="F173" s="3" t="s">
        <v>53</v>
      </c>
      <c r="G173" s="4"/>
      <c r="H173" s="4">
        <v>250000</v>
      </c>
    </row>
    <row r="174" spans="1:8" x14ac:dyDescent="0.25">
      <c r="A174" s="2" t="s">
        <v>4483</v>
      </c>
      <c r="B174" s="43"/>
      <c r="C174" s="65"/>
      <c r="D174" s="66"/>
      <c r="E174" s="65"/>
      <c r="F174" s="3" t="s">
        <v>15</v>
      </c>
      <c r="G174" s="4"/>
      <c r="H174" s="4">
        <v>87415</v>
      </c>
    </row>
    <row r="175" spans="1:8" x14ac:dyDescent="0.25">
      <c r="A175" s="2" t="s">
        <v>4483</v>
      </c>
      <c r="B175" s="40"/>
      <c r="C175" s="62"/>
      <c r="D175" s="64"/>
      <c r="E175" s="62"/>
      <c r="F175" s="3" t="s">
        <v>16</v>
      </c>
      <c r="G175" s="4"/>
      <c r="H175" s="4">
        <v>293441</v>
      </c>
    </row>
    <row r="176" spans="1:8" x14ac:dyDescent="0.25">
      <c r="A176" s="2" t="s">
        <v>4483</v>
      </c>
      <c r="B176" s="12" t="s">
        <v>2573</v>
      </c>
      <c r="C176" s="10"/>
      <c r="D176" s="14"/>
      <c r="E176" s="10"/>
      <c r="F176" s="2"/>
      <c r="G176" s="5">
        <f>SUM(G162:G175)</f>
        <v>1158936</v>
      </c>
      <c r="H176" s="5">
        <f>SUM(H162:H175)</f>
        <v>1158936</v>
      </c>
    </row>
    <row r="177" spans="1:8" x14ac:dyDescent="0.25">
      <c r="A177" s="2" t="s">
        <v>4483</v>
      </c>
      <c r="B177" s="39">
        <v>7894857</v>
      </c>
      <c r="C177" s="61" t="s">
        <v>640</v>
      </c>
      <c r="D177" s="63" t="s">
        <v>2493</v>
      </c>
      <c r="E177" s="61" t="s">
        <v>2494</v>
      </c>
      <c r="F177" s="3" t="s">
        <v>9</v>
      </c>
      <c r="G177" s="4">
        <v>75000</v>
      </c>
      <c r="H177" s="4"/>
    </row>
    <row r="178" spans="1:8" x14ac:dyDescent="0.25">
      <c r="A178" s="2" t="s">
        <v>4483</v>
      </c>
      <c r="B178" s="43"/>
      <c r="C178" s="65"/>
      <c r="D178" s="64"/>
      <c r="E178" s="62"/>
      <c r="F178" s="3" t="s">
        <v>103</v>
      </c>
      <c r="G178" s="4">
        <v>50110</v>
      </c>
      <c r="H178" s="4"/>
    </row>
    <row r="179" spans="1:8" x14ac:dyDescent="0.25">
      <c r="A179" s="2" t="s">
        <v>4483</v>
      </c>
      <c r="B179" s="43"/>
      <c r="C179" s="65"/>
      <c r="D179" s="63" t="s">
        <v>2574</v>
      </c>
      <c r="E179" s="61" t="s">
        <v>2575</v>
      </c>
      <c r="F179" s="3" t="s">
        <v>9</v>
      </c>
      <c r="G179" s="4"/>
      <c r="H179" s="4">
        <v>75000</v>
      </c>
    </row>
    <row r="180" spans="1:8" x14ac:dyDescent="0.25">
      <c r="A180" s="2" t="s">
        <v>4483</v>
      </c>
      <c r="B180" s="40"/>
      <c r="C180" s="62"/>
      <c r="D180" s="64"/>
      <c r="E180" s="62"/>
      <c r="F180" s="3" t="s">
        <v>103</v>
      </c>
      <c r="G180" s="4"/>
      <c r="H180" s="4">
        <v>50110</v>
      </c>
    </row>
    <row r="181" spans="1:8" x14ac:dyDescent="0.25">
      <c r="A181" s="2" t="s">
        <v>4483</v>
      </c>
      <c r="B181" s="12" t="s">
        <v>2576</v>
      </c>
      <c r="C181" s="10"/>
      <c r="D181" s="14"/>
      <c r="E181" s="10"/>
      <c r="F181" s="2"/>
      <c r="G181" s="5">
        <f>SUM(G177:G180)</f>
        <v>125110</v>
      </c>
      <c r="H181" s="5">
        <f>SUM(H177:H180)</f>
        <v>125110</v>
      </c>
    </row>
    <row r="182" spans="1:8" x14ac:dyDescent="0.25">
      <c r="A182" s="2" t="s">
        <v>4483</v>
      </c>
      <c r="B182" s="39">
        <v>7934959</v>
      </c>
      <c r="C182" s="61" t="s">
        <v>640</v>
      </c>
      <c r="D182" s="63" t="s">
        <v>2493</v>
      </c>
      <c r="E182" s="61" t="s">
        <v>2494</v>
      </c>
      <c r="F182" s="3" t="s">
        <v>9</v>
      </c>
      <c r="G182" s="4">
        <v>37500</v>
      </c>
      <c r="H182" s="4"/>
    </row>
    <row r="183" spans="1:8" x14ac:dyDescent="0.25">
      <c r="A183" s="2" t="s">
        <v>4483</v>
      </c>
      <c r="B183" s="43"/>
      <c r="C183" s="65"/>
      <c r="D183" s="66"/>
      <c r="E183" s="65"/>
      <c r="F183" s="3" t="s">
        <v>103</v>
      </c>
      <c r="G183" s="4">
        <v>34740</v>
      </c>
      <c r="H183" s="4"/>
    </row>
    <row r="184" spans="1:8" x14ac:dyDescent="0.25">
      <c r="A184" s="2" t="s">
        <v>4483</v>
      </c>
      <c r="B184" s="43"/>
      <c r="C184" s="65"/>
      <c r="D184" s="66"/>
      <c r="E184" s="65"/>
      <c r="F184" s="3" t="s">
        <v>18</v>
      </c>
      <c r="G184" s="4">
        <v>620041</v>
      </c>
      <c r="H184" s="4"/>
    </row>
    <row r="185" spans="1:8" x14ac:dyDescent="0.25">
      <c r="A185" s="2" t="s">
        <v>4483</v>
      </c>
      <c r="B185" s="43"/>
      <c r="C185" s="65"/>
      <c r="D185" s="64"/>
      <c r="E185" s="62"/>
      <c r="F185" s="3" t="s">
        <v>156</v>
      </c>
      <c r="G185" s="4">
        <v>1500000</v>
      </c>
      <c r="H185" s="4"/>
    </row>
    <row r="186" spans="1:8" x14ac:dyDescent="0.25">
      <c r="A186" s="2" t="s">
        <v>4483</v>
      </c>
      <c r="B186" s="43"/>
      <c r="C186" s="65"/>
      <c r="D186" s="63" t="s">
        <v>2577</v>
      </c>
      <c r="E186" s="61" t="s">
        <v>2578</v>
      </c>
      <c r="F186" s="3" t="s">
        <v>9</v>
      </c>
      <c r="G186" s="4"/>
      <c r="H186" s="4">
        <v>37500</v>
      </c>
    </row>
    <row r="187" spans="1:8" x14ac:dyDescent="0.25">
      <c r="A187" s="2" t="s">
        <v>4483</v>
      </c>
      <c r="B187" s="43"/>
      <c r="C187" s="65"/>
      <c r="D187" s="66"/>
      <c r="E187" s="65"/>
      <c r="F187" s="3" t="s">
        <v>103</v>
      </c>
      <c r="G187" s="4"/>
      <c r="H187" s="4">
        <v>34740</v>
      </c>
    </row>
    <row r="188" spans="1:8" x14ac:dyDescent="0.25">
      <c r="A188" s="2" t="s">
        <v>4483</v>
      </c>
      <c r="B188" s="43"/>
      <c r="C188" s="65"/>
      <c r="D188" s="66"/>
      <c r="E188" s="65"/>
      <c r="F188" s="3" t="s">
        <v>18</v>
      </c>
      <c r="G188" s="4"/>
      <c r="H188" s="4">
        <v>620041</v>
      </c>
    </row>
    <row r="189" spans="1:8" x14ac:dyDescent="0.25">
      <c r="A189" s="2" t="s">
        <v>4483</v>
      </c>
      <c r="B189" s="40"/>
      <c r="C189" s="62"/>
      <c r="D189" s="64"/>
      <c r="E189" s="62"/>
      <c r="F189" s="3" t="s">
        <v>156</v>
      </c>
      <c r="G189" s="4"/>
      <c r="H189" s="4">
        <v>1500000</v>
      </c>
    </row>
    <row r="190" spans="1:8" x14ac:dyDescent="0.25">
      <c r="A190" s="2" t="s">
        <v>4483</v>
      </c>
      <c r="B190" s="12" t="s">
        <v>2579</v>
      </c>
      <c r="C190" s="10"/>
      <c r="D190" s="14"/>
      <c r="E190" s="10"/>
      <c r="F190" s="2"/>
      <c r="G190" s="5">
        <f>SUM(G182:G189)</f>
        <v>2192281</v>
      </c>
      <c r="H190" s="5">
        <f>SUM(H182:H189)</f>
        <v>2192281</v>
      </c>
    </row>
    <row r="191" spans="1:8" x14ac:dyDescent="0.25">
      <c r="A191" s="2" t="s">
        <v>4483</v>
      </c>
      <c r="B191" s="39">
        <v>7927102</v>
      </c>
      <c r="C191" s="61" t="s">
        <v>215</v>
      </c>
      <c r="D191" s="63" t="s">
        <v>2580</v>
      </c>
      <c r="E191" s="61" t="s">
        <v>2581</v>
      </c>
      <c r="F191" s="3" t="s">
        <v>53</v>
      </c>
      <c r="G191" s="4"/>
      <c r="H191" s="4">
        <v>250000</v>
      </c>
    </row>
    <row r="192" spans="1:8" x14ac:dyDescent="0.25">
      <c r="A192" s="2" t="s">
        <v>4483</v>
      </c>
      <c r="B192" s="40"/>
      <c r="C192" s="62"/>
      <c r="D192" s="64"/>
      <c r="E192" s="62"/>
      <c r="F192" s="3" t="s">
        <v>13</v>
      </c>
      <c r="G192" s="4">
        <v>250000</v>
      </c>
      <c r="H192" s="4"/>
    </row>
    <row r="193" spans="1:8" x14ac:dyDescent="0.25">
      <c r="A193" s="2" t="s">
        <v>4483</v>
      </c>
      <c r="B193" s="12" t="s">
        <v>2582</v>
      </c>
      <c r="C193" s="10"/>
      <c r="D193" s="14"/>
      <c r="E193" s="10"/>
      <c r="F193" s="2"/>
      <c r="G193" s="5">
        <f>SUM(G191:G192)</f>
        <v>250000</v>
      </c>
      <c r="H193" s="5">
        <f>SUM(H191:H192)</f>
        <v>250000</v>
      </c>
    </row>
    <row r="194" spans="1:8" x14ac:dyDescent="0.25">
      <c r="A194" s="2" t="s">
        <v>4483</v>
      </c>
      <c r="B194" s="39">
        <v>7933960</v>
      </c>
      <c r="C194" s="61" t="s">
        <v>558</v>
      </c>
      <c r="D194" s="63" t="s">
        <v>2583</v>
      </c>
      <c r="E194" s="61" t="s">
        <v>2584</v>
      </c>
      <c r="F194" s="3" t="s">
        <v>46</v>
      </c>
      <c r="G194" s="4"/>
      <c r="H194" s="4">
        <v>60000</v>
      </c>
    </row>
    <row r="195" spans="1:8" x14ac:dyDescent="0.25">
      <c r="A195" s="2" t="s">
        <v>4483</v>
      </c>
      <c r="B195" s="43"/>
      <c r="C195" s="65"/>
      <c r="D195" s="66"/>
      <c r="E195" s="65"/>
      <c r="F195" s="3" t="s">
        <v>2047</v>
      </c>
      <c r="G195" s="4">
        <v>20000</v>
      </c>
      <c r="H195" s="4"/>
    </row>
    <row r="196" spans="1:8" x14ac:dyDescent="0.25">
      <c r="A196" s="2" t="s">
        <v>4483</v>
      </c>
      <c r="B196" s="43"/>
      <c r="C196" s="65"/>
      <c r="D196" s="66"/>
      <c r="E196" s="65"/>
      <c r="F196" s="3" t="s">
        <v>9</v>
      </c>
      <c r="G196" s="4">
        <v>100000</v>
      </c>
      <c r="H196" s="4"/>
    </row>
    <row r="197" spans="1:8" x14ac:dyDescent="0.25">
      <c r="A197" s="2" t="s">
        <v>4483</v>
      </c>
      <c r="B197" s="43"/>
      <c r="C197" s="65"/>
      <c r="D197" s="66"/>
      <c r="E197" s="65"/>
      <c r="F197" s="3" t="s">
        <v>334</v>
      </c>
      <c r="G197" s="4">
        <v>30000</v>
      </c>
      <c r="H197" s="4"/>
    </row>
    <row r="198" spans="1:8" x14ac:dyDescent="0.25">
      <c r="A198" s="2" t="s">
        <v>4483</v>
      </c>
      <c r="B198" s="43"/>
      <c r="C198" s="65"/>
      <c r="D198" s="66"/>
      <c r="E198" s="65"/>
      <c r="F198" s="3" t="s">
        <v>11</v>
      </c>
      <c r="G198" s="4">
        <v>10000</v>
      </c>
      <c r="H198" s="4"/>
    </row>
    <row r="199" spans="1:8" x14ac:dyDescent="0.25">
      <c r="A199" s="2" t="s">
        <v>4483</v>
      </c>
      <c r="B199" s="43"/>
      <c r="C199" s="65"/>
      <c r="D199" s="66"/>
      <c r="E199" s="65"/>
      <c r="F199" s="3" t="s">
        <v>103</v>
      </c>
      <c r="G199" s="4">
        <v>20000</v>
      </c>
      <c r="H199" s="4"/>
    </row>
    <row r="200" spans="1:8" x14ac:dyDescent="0.25">
      <c r="A200" s="2" t="s">
        <v>4483</v>
      </c>
      <c r="B200" s="43"/>
      <c r="C200" s="65"/>
      <c r="D200" s="66"/>
      <c r="E200" s="65"/>
      <c r="F200" s="3" t="s">
        <v>187</v>
      </c>
      <c r="G200" s="4">
        <v>20000</v>
      </c>
      <c r="H200" s="4"/>
    </row>
    <row r="201" spans="1:8" x14ac:dyDescent="0.25">
      <c r="A201" s="2" t="s">
        <v>4483</v>
      </c>
      <c r="B201" s="43"/>
      <c r="C201" s="65"/>
      <c r="D201" s="66"/>
      <c r="E201" s="65"/>
      <c r="F201" s="3" t="s">
        <v>53</v>
      </c>
      <c r="G201" s="4">
        <v>20000</v>
      </c>
      <c r="H201" s="4"/>
    </row>
    <row r="202" spans="1:8" x14ac:dyDescent="0.25">
      <c r="A202" s="2" t="s">
        <v>4483</v>
      </c>
      <c r="B202" s="43"/>
      <c r="C202" s="65"/>
      <c r="D202" s="66"/>
      <c r="E202" s="65"/>
      <c r="F202" s="3" t="s">
        <v>13</v>
      </c>
      <c r="G202" s="4">
        <v>10000</v>
      </c>
      <c r="H202" s="4"/>
    </row>
    <row r="203" spans="1:8" x14ac:dyDescent="0.25">
      <c r="A203" s="2" t="s">
        <v>4483</v>
      </c>
      <c r="B203" s="43"/>
      <c r="C203" s="65"/>
      <c r="D203" s="66"/>
      <c r="E203" s="65"/>
      <c r="F203" s="3" t="s">
        <v>14</v>
      </c>
      <c r="G203" s="4">
        <v>12000</v>
      </c>
      <c r="H203" s="4"/>
    </row>
    <row r="204" spans="1:8" x14ac:dyDescent="0.25">
      <c r="A204" s="2" t="s">
        <v>4483</v>
      </c>
      <c r="B204" s="43"/>
      <c r="C204" s="65"/>
      <c r="D204" s="66"/>
      <c r="E204" s="65"/>
      <c r="F204" s="3" t="s">
        <v>19</v>
      </c>
      <c r="G204" s="4">
        <v>50000</v>
      </c>
      <c r="H204" s="4"/>
    </row>
    <row r="205" spans="1:8" x14ac:dyDescent="0.25">
      <c r="A205" s="2" t="s">
        <v>4483</v>
      </c>
      <c r="B205" s="43"/>
      <c r="C205" s="65"/>
      <c r="D205" s="66"/>
      <c r="E205" s="65"/>
      <c r="F205" s="3" t="s">
        <v>20</v>
      </c>
      <c r="G205" s="4">
        <v>30000</v>
      </c>
      <c r="H205" s="4"/>
    </row>
    <row r="206" spans="1:8" x14ac:dyDescent="0.25">
      <c r="A206" s="2" t="s">
        <v>4483</v>
      </c>
      <c r="B206" s="43"/>
      <c r="C206" s="65"/>
      <c r="D206" s="66"/>
      <c r="E206" s="65"/>
      <c r="F206" s="3" t="s">
        <v>22</v>
      </c>
      <c r="G206" s="4"/>
      <c r="H206" s="4">
        <v>150000</v>
      </c>
    </row>
    <row r="207" spans="1:8" x14ac:dyDescent="0.25">
      <c r="A207" s="2" t="s">
        <v>4483</v>
      </c>
      <c r="B207" s="43"/>
      <c r="C207" s="65"/>
      <c r="D207" s="66"/>
      <c r="E207" s="65"/>
      <c r="F207" s="3" t="s">
        <v>501</v>
      </c>
      <c r="G207" s="4"/>
      <c r="H207" s="4">
        <v>70000</v>
      </c>
    </row>
    <row r="208" spans="1:8" x14ac:dyDescent="0.25">
      <c r="A208" s="2" t="s">
        <v>4483</v>
      </c>
      <c r="B208" s="43"/>
      <c r="C208" s="65"/>
      <c r="D208" s="66"/>
      <c r="E208" s="65"/>
      <c r="F208" s="3" t="s">
        <v>298</v>
      </c>
      <c r="G208" s="4"/>
      <c r="H208" s="4">
        <v>12000</v>
      </c>
    </row>
    <row r="209" spans="1:8" x14ac:dyDescent="0.25">
      <c r="A209" s="2" t="s">
        <v>4483</v>
      </c>
      <c r="B209" s="40"/>
      <c r="C209" s="62"/>
      <c r="D209" s="64"/>
      <c r="E209" s="62"/>
      <c r="F209" s="3" t="s">
        <v>24</v>
      </c>
      <c r="G209" s="4"/>
      <c r="H209" s="4">
        <v>30000</v>
      </c>
    </row>
    <row r="210" spans="1:8" x14ac:dyDescent="0.25">
      <c r="A210" s="2" t="s">
        <v>4483</v>
      </c>
      <c r="B210" s="12" t="s">
        <v>2585</v>
      </c>
      <c r="C210" s="10"/>
      <c r="D210" s="14"/>
      <c r="E210" s="10"/>
      <c r="F210" s="2"/>
      <c r="G210" s="5">
        <f>SUM(G195:G209)</f>
        <v>322000</v>
      </c>
      <c r="H210" s="5">
        <f>SUM(H195:H209)</f>
        <v>262000</v>
      </c>
    </row>
    <row r="211" spans="1:8" x14ac:dyDescent="0.25">
      <c r="A211" s="2" t="s">
        <v>4483</v>
      </c>
      <c r="B211" s="39">
        <v>7933131</v>
      </c>
      <c r="C211" s="61" t="s">
        <v>211</v>
      </c>
      <c r="D211" s="63" t="s">
        <v>2586</v>
      </c>
      <c r="E211" s="61" t="s">
        <v>2587</v>
      </c>
      <c r="F211" s="3" t="s">
        <v>2482</v>
      </c>
      <c r="G211" s="4">
        <v>3522744</v>
      </c>
      <c r="H211" s="4"/>
    </row>
    <row r="212" spans="1:8" x14ac:dyDescent="0.25">
      <c r="A212" s="2" t="s">
        <v>4483</v>
      </c>
      <c r="B212" s="43"/>
      <c r="C212" s="65"/>
      <c r="D212" s="66"/>
      <c r="E212" s="65"/>
      <c r="F212" s="3" t="s">
        <v>44</v>
      </c>
      <c r="G212" s="4"/>
      <c r="H212" s="4">
        <v>3192744</v>
      </c>
    </row>
    <row r="213" spans="1:8" x14ac:dyDescent="0.25">
      <c r="A213" s="2" t="s">
        <v>4483</v>
      </c>
      <c r="B213" s="43"/>
      <c r="C213" s="65"/>
      <c r="D213" s="66"/>
      <c r="E213" s="65"/>
      <c r="F213" s="3" t="s">
        <v>46</v>
      </c>
      <c r="G213" s="4"/>
      <c r="H213" s="4">
        <v>330000</v>
      </c>
    </row>
    <row r="214" spans="1:8" x14ac:dyDescent="0.25">
      <c r="A214" s="2" t="s">
        <v>4483</v>
      </c>
      <c r="B214" s="43"/>
      <c r="C214" s="65"/>
      <c r="D214" s="66"/>
      <c r="E214" s="65"/>
      <c r="F214" s="3" t="s">
        <v>101</v>
      </c>
      <c r="G214" s="4"/>
      <c r="H214" s="4">
        <v>150000</v>
      </c>
    </row>
    <row r="215" spans="1:8" x14ac:dyDescent="0.25">
      <c r="A215" s="2" t="s">
        <v>4483</v>
      </c>
      <c r="B215" s="40"/>
      <c r="C215" s="62"/>
      <c r="D215" s="64"/>
      <c r="E215" s="62"/>
      <c r="F215" s="3" t="s">
        <v>47</v>
      </c>
      <c r="G215" s="4">
        <v>150000</v>
      </c>
      <c r="H215" s="4"/>
    </row>
    <row r="216" spans="1:8" x14ac:dyDescent="0.25">
      <c r="A216" s="2" t="s">
        <v>4483</v>
      </c>
      <c r="B216" s="12" t="s">
        <v>2588</v>
      </c>
      <c r="C216" s="10"/>
      <c r="D216" s="14"/>
      <c r="E216" s="10"/>
      <c r="F216" s="2"/>
      <c r="G216" s="5">
        <f>SUM(G211:G215)</f>
        <v>3672744</v>
      </c>
      <c r="H216" s="5">
        <f>SUM(H211:H215)</f>
        <v>3672744</v>
      </c>
    </row>
    <row r="217" spans="1:8" x14ac:dyDescent="0.25">
      <c r="A217" s="2" t="s">
        <v>4483</v>
      </c>
      <c r="B217" s="39">
        <v>7911077</v>
      </c>
      <c r="C217" s="61" t="s">
        <v>2589</v>
      </c>
      <c r="D217" s="63" t="s">
        <v>2590</v>
      </c>
      <c r="E217" s="61" t="s">
        <v>2591</v>
      </c>
      <c r="F217" s="3" t="s">
        <v>44</v>
      </c>
      <c r="G217" s="4"/>
      <c r="H217" s="4">
        <v>6501948</v>
      </c>
    </row>
    <row r="218" spans="1:8" x14ac:dyDescent="0.25">
      <c r="A218" s="2" t="s">
        <v>4483</v>
      </c>
      <c r="B218" s="40"/>
      <c r="C218" s="62"/>
      <c r="D218" s="64"/>
      <c r="E218" s="62"/>
      <c r="F218" s="3" t="s">
        <v>193</v>
      </c>
      <c r="G218" s="4">
        <v>6501948</v>
      </c>
      <c r="H218" s="4"/>
    </row>
    <row r="219" spans="1:8" x14ac:dyDescent="0.25">
      <c r="A219" s="2" t="s">
        <v>4483</v>
      </c>
      <c r="B219" s="12" t="s">
        <v>2592</v>
      </c>
      <c r="C219" s="10"/>
      <c r="D219" s="14"/>
      <c r="E219" s="10"/>
      <c r="F219" s="2"/>
      <c r="G219" s="5">
        <f>SUM(G217:G218)</f>
        <v>6501948</v>
      </c>
      <c r="H219" s="5">
        <f>SUM(H217:H218)</f>
        <v>6501948</v>
      </c>
    </row>
    <row r="220" spans="1:8" x14ac:dyDescent="0.25">
      <c r="A220" s="2" t="s">
        <v>4483</v>
      </c>
      <c r="B220" s="39">
        <v>7894994</v>
      </c>
      <c r="C220" s="61" t="s">
        <v>640</v>
      </c>
      <c r="D220" s="63" t="s">
        <v>2493</v>
      </c>
      <c r="E220" s="61" t="s">
        <v>2494</v>
      </c>
      <c r="F220" s="3" t="s">
        <v>9</v>
      </c>
      <c r="G220" s="4">
        <v>42500</v>
      </c>
      <c r="H220" s="4"/>
    </row>
    <row r="221" spans="1:8" x14ac:dyDescent="0.25">
      <c r="A221" s="2" t="s">
        <v>4483</v>
      </c>
      <c r="B221" s="43"/>
      <c r="C221" s="65"/>
      <c r="D221" s="64"/>
      <c r="E221" s="62"/>
      <c r="F221" s="3" t="s">
        <v>103</v>
      </c>
      <c r="G221" s="4">
        <v>26055</v>
      </c>
      <c r="H221" s="4"/>
    </row>
    <row r="222" spans="1:8" x14ac:dyDescent="0.25">
      <c r="A222" s="2" t="s">
        <v>4483</v>
      </c>
      <c r="B222" s="43"/>
      <c r="C222" s="65"/>
      <c r="D222" s="63" t="s">
        <v>2593</v>
      </c>
      <c r="E222" s="61" t="s">
        <v>2594</v>
      </c>
      <c r="F222" s="3" t="s">
        <v>9</v>
      </c>
      <c r="G222" s="4"/>
      <c r="H222" s="4">
        <v>42500</v>
      </c>
    </row>
    <row r="223" spans="1:8" x14ac:dyDescent="0.25">
      <c r="A223" s="2" t="s">
        <v>4483</v>
      </c>
      <c r="B223" s="40"/>
      <c r="C223" s="62"/>
      <c r="D223" s="64"/>
      <c r="E223" s="62"/>
      <c r="F223" s="3" t="s">
        <v>103</v>
      </c>
      <c r="G223" s="4"/>
      <c r="H223" s="4">
        <v>26055</v>
      </c>
    </row>
    <row r="224" spans="1:8" x14ac:dyDescent="0.25">
      <c r="A224" s="2" t="s">
        <v>4483</v>
      </c>
      <c r="B224" s="12" t="s">
        <v>2595</v>
      </c>
      <c r="C224" s="10"/>
      <c r="D224" s="14"/>
      <c r="E224" s="10"/>
      <c r="F224" s="2"/>
      <c r="G224" s="5">
        <f>SUM(G220:G223)</f>
        <v>68555</v>
      </c>
      <c r="H224" s="5">
        <f>SUM(H220:H223)</f>
        <v>68555</v>
      </c>
    </row>
    <row r="225" spans="1:8" x14ac:dyDescent="0.25">
      <c r="A225" s="2" t="s">
        <v>4483</v>
      </c>
      <c r="B225" s="39">
        <v>7893149</v>
      </c>
      <c r="C225" s="61" t="s">
        <v>84</v>
      </c>
      <c r="D225" s="63" t="s">
        <v>2596</v>
      </c>
      <c r="E225" s="61" t="s">
        <v>2597</v>
      </c>
      <c r="F225" s="3" t="s">
        <v>44</v>
      </c>
      <c r="G225" s="4"/>
      <c r="H225" s="4">
        <v>484800</v>
      </c>
    </row>
    <row r="226" spans="1:8" x14ac:dyDescent="0.25">
      <c r="A226" s="2" t="s">
        <v>4483</v>
      </c>
      <c r="B226" s="40"/>
      <c r="C226" s="62"/>
      <c r="D226" s="64"/>
      <c r="E226" s="62"/>
      <c r="F226" s="3" t="s">
        <v>193</v>
      </c>
      <c r="G226" s="4">
        <v>484800</v>
      </c>
      <c r="H226" s="4"/>
    </row>
    <row r="227" spans="1:8" x14ac:dyDescent="0.25">
      <c r="A227" s="2" t="s">
        <v>4483</v>
      </c>
      <c r="B227" s="12" t="s">
        <v>2598</v>
      </c>
      <c r="C227" s="10"/>
      <c r="D227" s="14"/>
      <c r="E227" s="10"/>
      <c r="F227" s="2"/>
      <c r="G227" s="5">
        <f>SUM(G225:G226)</f>
        <v>484800</v>
      </c>
      <c r="H227" s="5">
        <f>SUM(H225:H226)</f>
        <v>484800</v>
      </c>
    </row>
    <row r="228" spans="1:8" x14ac:dyDescent="0.25">
      <c r="A228" s="2" t="s">
        <v>4483</v>
      </c>
      <c r="B228" s="39">
        <v>7907293</v>
      </c>
      <c r="C228" s="61" t="s">
        <v>149</v>
      </c>
      <c r="D228" s="14" t="s">
        <v>2599</v>
      </c>
      <c r="E228" s="11" t="s">
        <v>2600</v>
      </c>
      <c r="F228" s="3" t="s">
        <v>2482</v>
      </c>
      <c r="G228" s="4"/>
      <c r="H228" s="4">
        <v>281685</v>
      </c>
    </row>
    <row r="229" spans="1:8" x14ac:dyDescent="0.25">
      <c r="A229" s="2" t="s">
        <v>4483</v>
      </c>
      <c r="B229" s="43"/>
      <c r="C229" s="65"/>
      <c r="D229" s="14" t="s">
        <v>2601</v>
      </c>
      <c r="E229" s="11" t="s">
        <v>2602</v>
      </c>
      <c r="F229" s="3" t="s">
        <v>1608</v>
      </c>
      <c r="G229" s="4">
        <v>16657845</v>
      </c>
      <c r="H229" s="4"/>
    </row>
    <row r="230" spans="1:8" x14ac:dyDescent="0.25">
      <c r="A230" s="2" t="s">
        <v>4483</v>
      </c>
      <c r="B230" s="43"/>
      <c r="C230" s="65"/>
      <c r="D230" s="14" t="s">
        <v>2603</v>
      </c>
      <c r="E230" s="11" t="s">
        <v>2604</v>
      </c>
      <c r="F230" s="3" t="s">
        <v>2482</v>
      </c>
      <c r="G230" s="4"/>
      <c r="H230" s="4">
        <v>10441950</v>
      </c>
    </row>
    <row r="231" spans="1:8" x14ac:dyDescent="0.25">
      <c r="A231" s="2" t="s">
        <v>4483</v>
      </c>
      <c r="B231" s="40"/>
      <c r="C231" s="62"/>
      <c r="D231" s="14" t="s">
        <v>2605</v>
      </c>
      <c r="E231" s="11" t="s">
        <v>2606</v>
      </c>
      <c r="F231" s="3" t="s">
        <v>2482</v>
      </c>
      <c r="G231" s="4"/>
      <c r="H231" s="4">
        <v>5934210</v>
      </c>
    </row>
    <row r="232" spans="1:8" x14ac:dyDescent="0.25">
      <c r="A232" s="2" t="s">
        <v>4483</v>
      </c>
      <c r="B232" s="12" t="s">
        <v>2607</v>
      </c>
      <c r="C232" s="10"/>
      <c r="D232" s="14"/>
      <c r="E232" s="10"/>
      <c r="F232" s="2"/>
      <c r="G232" s="5">
        <f>SUM(G228:G231)</f>
        <v>16657845</v>
      </c>
      <c r="H232" s="5">
        <f>SUM(H228:H231)</f>
        <v>16657845</v>
      </c>
    </row>
    <row r="233" spans="1:8" x14ac:dyDescent="0.25">
      <c r="A233" s="2" t="s">
        <v>4483</v>
      </c>
      <c r="B233" s="39">
        <v>7933015</v>
      </c>
      <c r="C233" s="61" t="s">
        <v>275</v>
      </c>
      <c r="D233" s="63" t="s">
        <v>2608</v>
      </c>
      <c r="E233" s="61" t="s">
        <v>2609</v>
      </c>
      <c r="F233" s="3" t="s">
        <v>20</v>
      </c>
      <c r="G233" s="4">
        <v>300000</v>
      </c>
      <c r="H233" s="4"/>
    </row>
    <row r="234" spans="1:8" x14ac:dyDescent="0.25">
      <c r="A234" s="2" t="s">
        <v>4483</v>
      </c>
      <c r="B234" s="40"/>
      <c r="C234" s="62"/>
      <c r="D234" s="64"/>
      <c r="E234" s="62"/>
      <c r="F234" s="3" t="s">
        <v>156</v>
      </c>
      <c r="G234" s="4"/>
      <c r="H234" s="4">
        <v>300000</v>
      </c>
    </row>
    <row r="235" spans="1:8" x14ac:dyDescent="0.25">
      <c r="A235" s="2" t="s">
        <v>4483</v>
      </c>
      <c r="B235" s="12" t="s">
        <v>2610</v>
      </c>
      <c r="C235" s="10"/>
      <c r="D235" s="14"/>
      <c r="E235" s="10"/>
      <c r="F235" s="2"/>
      <c r="G235" s="5">
        <f>SUM(G233:G234)</f>
        <v>300000</v>
      </c>
      <c r="H235" s="5">
        <f>SUM(H233:H234)</f>
        <v>300000</v>
      </c>
    </row>
    <row r="236" spans="1:8" x14ac:dyDescent="0.25">
      <c r="A236" s="2" t="s">
        <v>4483</v>
      </c>
      <c r="B236" s="39">
        <v>7933455</v>
      </c>
      <c r="C236" s="61" t="s">
        <v>558</v>
      </c>
      <c r="D236" s="63" t="s">
        <v>2611</v>
      </c>
      <c r="E236" s="61" t="s">
        <v>2612</v>
      </c>
      <c r="F236" s="3" t="s">
        <v>187</v>
      </c>
      <c r="G236" s="4">
        <v>100000</v>
      </c>
      <c r="H236" s="4"/>
    </row>
    <row r="237" spans="1:8" x14ac:dyDescent="0.25">
      <c r="A237" s="2" t="s">
        <v>4483</v>
      </c>
      <c r="B237" s="43"/>
      <c r="C237" s="65"/>
      <c r="D237" s="66"/>
      <c r="E237" s="65"/>
      <c r="F237" s="3" t="s">
        <v>53</v>
      </c>
      <c r="G237" s="4">
        <v>50000</v>
      </c>
      <c r="H237" s="4"/>
    </row>
    <row r="238" spans="1:8" x14ac:dyDescent="0.25">
      <c r="A238" s="2" t="s">
        <v>4483</v>
      </c>
      <c r="B238" s="43"/>
      <c r="C238" s="65"/>
      <c r="D238" s="66"/>
      <c r="E238" s="65"/>
      <c r="F238" s="3" t="s">
        <v>20</v>
      </c>
      <c r="G238" s="4">
        <v>50000</v>
      </c>
      <c r="H238" s="4"/>
    </row>
    <row r="239" spans="1:8" x14ac:dyDescent="0.25">
      <c r="A239" s="2" t="s">
        <v>4483</v>
      </c>
      <c r="B239" s="43"/>
      <c r="C239" s="65"/>
      <c r="D239" s="66"/>
      <c r="E239" s="65"/>
      <c r="F239" s="3" t="s">
        <v>22</v>
      </c>
      <c r="G239" s="4"/>
      <c r="H239" s="4">
        <v>300000</v>
      </c>
    </row>
    <row r="240" spans="1:8" x14ac:dyDescent="0.25">
      <c r="A240" s="2" t="s">
        <v>4483</v>
      </c>
      <c r="B240" s="40"/>
      <c r="C240" s="62"/>
      <c r="D240" s="64"/>
      <c r="E240" s="62"/>
      <c r="F240" s="3" t="s">
        <v>298</v>
      </c>
      <c r="G240" s="4">
        <v>100000</v>
      </c>
      <c r="H240" s="4"/>
    </row>
    <row r="241" spans="1:8" x14ac:dyDescent="0.25">
      <c r="A241" s="2" t="s">
        <v>4483</v>
      </c>
      <c r="B241" s="12" t="s">
        <v>2613</v>
      </c>
      <c r="C241" s="10"/>
      <c r="D241" s="14"/>
      <c r="E241" s="10"/>
      <c r="F241" s="2"/>
      <c r="G241" s="5">
        <f>SUM(G236:G240)</f>
        <v>300000</v>
      </c>
      <c r="H241" s="5">
        <f>SUM(H236:H240)</f>
        <v>300000</v>
      </c>
    </row>
    <row r="242" spans="1:8" x14ac:dyDescent="0.25">
      <c r="A242" s="2" t="s">
        <v>4483</v>
      </c>
      <c r="B242" s="39">
        <v>7936667</v>
      </c>
      <c r="C242" s="61" t="s">
        <v>1849</v>
      </c>
      <c r="D242" s="63" t="s">
        <v>2614</v>
      </c>
      <c r="E242" s="61" t="s">
        <v>2615</v>
      </c>
      <c r="F242" s="3" t="s">
        <v>9</v>
      </c>
      <c r="G242" s="4">
        <v>50000</v>
      </c>
      <c r="H242" s="4"/>
    </row>
    <row r="243" spans="1:8" x14ac:dyDescent="0.25">
      <c r="A243" s="2" t="s">
        <v>4483</v>
      </c>
      <c r="B243" s="43"/>
      <c r="C243" s="65"/>
      <c r="D243" s="66"/>
      <c r="E243" s="65"/>
      <c r="F243" s="3" t="s">
        <v>53</v>
      </c>
      <c r="G243" s="4">
        <v>50000</v>
      </c>
      <c r="H243" s="4"/>
    </row>
    <row r="244" spans="1:8" x14ac:dyDescent="0.25">
      <c r="A244" s="2" t="s">
        <v>4483</v>
      </c>
      <c r="B244" s="43"/>
      <c r="C244" s="65"/>
      <c r="D244" s="66"/>
      <c r="E244" s="65"/>
      <c r="F244" s="3" t="s">
        <v>17</v>
      </c>
      <c r="G244" s="4"/>
      <c r="H244" s="4">
        <v>50000</v>
      </c>
    </row>
    <row r="245" spans="1:8" x14ac:dyDescent="0.25">
      <c r="A245" s="2" t="s">
        <v>4483</v>
      </c>
      <c r="B245" s="43"/>
      <c r="C245" s="65"/>
      <c r="D245" s="66"/>
      <c r="E245" s="65"/>
      <c r="F245" s="3" t="s">
        <v>96</v>
      </c>
      <c r="G245" s="4">
        <v>200000</v>
      </c>
      <c r="H245" s="4"/>
    </row>
    <row r="246" spans="1:8" x14ac:dyDescent="0.25">
      <c r="A246" s="2" t="s">
        <v>4483</v>
      </c>
      <c r="B246" s="43"/>
      <c r="C246" s="65"/>
      <c r="D246" s="66"/>
      <c r="E246" s="65"/>
      <c r="F246" s="3" t="s">
        <v>20</v>
      </c>
      <c r="G246" s="4">
        <v>100000</v>
      </c>
      <c r="H246" s="4"/>
    </row>
    <row r="247" spans="1:8" x14ac:dyDescent="0.25">
      <c r="A247" s="2" t="s">
        <v>4483</v>
      </c>
      <c r="B247" s="43"/>
      <c r="C247" s="65"/>
      <c r="D247" s="66"/>
      <c r="E247" s="65"/>
      <c r="F247" s="3" t="s">
        <v>188</v>
      </c>
      <c r="G247" s="4"/>
      <c r="H247" s="4">
        <v>650000</v>
      </c>
    </row>
    <row r="248" spans="1:8" x14ac:dyDescent="0.25">
      <c r="A248" s="2" t="s">
        <v>4483</v>
      </c>
      <c r="B248" s="40"/>
      <c r="C248" s="62"/>
      <c r="D248" s="64"/>
      <c r="E248" s="62"/>
      <c r="F248" s="3" t="s">
        <v>24</v>
      </c>
      <c r="G248" s="4">
        <v>300000</v>
      </c>
      <c r="H248" s="4"/>
    </row>
    <row r="249" spans="1:8" x14ac:dyDescent="0.25">
      <c r="A249" s="2" t="s">
        <v>4483</v>
      </c>
      <c r="B249" s="12" t="s">
        <v>2616</v>
      </c>
      <c r="C249" s="10"/>
      <c r="D249" s="14"/>
      <c r="E249" s="10"/>
      <c r="F249" s="2"/>
      <c r="G249" s="5">
        <f>SUM(G242:G248)</f>
        <v>700000</v>
      </c>
      <c r="H249" s="5">
        <f>SUM(H242:H248)</f>
        <v>700000</v>
      </c>
    </row>
    <row r="250" spans="1:8" x14ac:dyDescent="0.25">
      <c r="A250" s="2" t="s">
        <v>4483</v>
      </c>
      <c r="B250" s="39">
        <v>7908030</v>
      </c>
      <c r="C250" s="61" t="s">
        <v>558</v>
      </c>
      <c r="D250" s="63" t="s">
        <v>2617</v>
      </c>
      <c r="E250" s="61" t="s">
        <v>2618</v>
      </c>
      <c r="F250" s="3" t="s">
        <v>44</v>
      </c>
      <c r="G250" s="4"/>
      <c r="H250" s="4">
        <v>191000</v>
      </c>
    </row>
    <row r="251" spans="1:8" x14ac:dyDescent="0.25">
      <c r="A251" s="2" t="s">
        <v>4483</v>
      </c>
      <c r="B251" s="40"/>
      <c r="C251" s="62"/>
      <c r="D251" s="64"/>
      <c r="E251" s="62"/>
      <c r="F251" s="3" t="s">
        <v>20</v>
      </c>
      <c r="G251" s="4">
        <v>191000</v>
      </c>
      <c r="H251" s="4"/>
    </row>
    <row r="252" spans="1:8" x14ac:dyDescent="0.25">
      <c r="A252" s="2" t="s">
        <v>4483</v>
      </c>
      <c r="B252" s="12" t="s">
        <v>2619</v>
      </c>
      <c r="C252" s="10"/>
      <c r="D252" s="14"/>
      <c r="E252" s="10"/>
      <c r="F252" s="2"/>
      <c r="G252" s="5">
        <f>SUM(G250:G251)</f>
        <v>191000</v>
      </c>
      <c r="H252" s="5">
        <f>SUM(H250:H251)</f>
        <v>191000</v>
      </c>
    </row>
    <row r="253" spans="1:8" x14ac:dyDescent="0.25">
      <c r="A253" s="2" t="s">
        <v>4483</v>
      </c>
      <c r="B253" s="39">
        <v>7938528</v>
      </c>
      <c r="C253" s="61" t="s">
        <v>190</v>
      </c>
      <c r="D253" s="63" t="s">
        <v>2620</v>
      </c>
      <c r="E253" s="61" t="s">
        <v>2621</v>
      </c>
      <c r="F253" s="3" t="s">
        <v>96</v>
      </c>
      <c r="G253" s="4">
        <v>9129000</v>
      </c>
      <c r="H253" s="4"/>
    </row>
    <row r="254" spans="1:8" x14ac:dyDescent="0.25">
      <c r="A254" s="2" t="s">
        <v>4483</v>
      </c>
      <c r="B254" s="40"/>
      <c r="C254" s="62"/>
      <c r="D254" s="64"/>
      <c r="E254" s="62"/>
      <c r="F254" s="3" t="s">
        <v>194</v>
      </c>
      <c r="G254" s="4"/>
      <c r="H254" s="4">
        <v>9129000</v>
      </c>
    </row>
    <row r="255" spans="1:8" x14ac:dyDescent="0.25">
      <c r="A255" s="2" t="s">
        <v>4483</v>
      </c>
      <c r="B255" s="12" t="s">
        <v>2622</v>
      </c>
      <c r="C255" s="10"/>
      <c r="D255" s="14"/>
      <c r="E255" s="10"/>
      <c r="F255" s="2"/>
      <c r="G255" s="5">
        <f>SUM(G253:G254)</f>
        <v>9129000</v>
      </c>
      <c r="H255" s="5">
        <f>SUM(H253:H254)</f>
        <v>9129000</v>
      </c>
    </row>
    <row r="256" spans="1:8" x14ac:dyDescent="0.25">
      <c r="A256" s="2" t="s">
        <v>4483</v>
      </c>
      <c r="B256" s="39">
        <v>7907884</v>
      </c>
      <c r="C256" s="61" t="s">
        <v>149</v>
      </c>
      <c r="D256" s="63" t="s">
        <v>2603</v>
      </c>
      <c r="E256" s="61" t="s">
        <v>2604</v>
      </c>
      <c r="F256" s="3" t="s">
        <v>2482</v>
      </c>
      <c r="G256" s="4"/>
      <c r="H256" s="4">
        <v>2925450</v>
      </c>
    </row>
    <row r="257" spans="1:8" x14ac:dyDescent="0.25">
      <c r="A257" s="2" t="s">
        <v>4483</v>
      </c>
      <c r="B257" s="43"/>
      <c r="C257" s="65"/>
      <c r="D257" s="66"/>
      <c r="E257" s="65"/>
      <c r="F257" s="3" t="s">
        <v>193</v>
      </c>
      <c r="G257" s="4">
        <v>1462725</v>
      </c>
      <c r="H257" s="4"/>
    </row>
    <row r="258" spans="1:8" x14ac:dyDescent="0.25">
      <c r="A258" s="2" t="s">
        <v>4483</v>
      </c>
      <c r="B258" s="40"/>
      <c r="C258" s="62"/>
      <c r="D258" s="64"/>
      <c r="E258" s="62"/>
      <c r="F258" s="3" t="s">
        <v>1608</v>
      </c>
      <c r="G258" s="4">
        <v>1462725</v>
      </c>
      <c r="H258" s="4"/>
    </row>
    <row r="259" spans="1:8" x14ac:dyDescent="0.25">
      <c r="A259" s="2" t="s">
        <v>4483</v>
      </c>
      <c r="B259" s="12" t="s">
        <v>2623</v>
      </c>
      <c r="C259" s="10"/>
      <c r="D259" s="14"/>
      <c r="E259" s="10"/>
      <c r="F259" s="2"/>
      <c r="G259" s="5">
        <f>SUM(G256:G258)</f>
        <v>2925450</v>
      </c>
      <c r="H259" s="5">
        <f>SUM(H256:H258)</f>
        <v>2925450</v>
      </c>
    </row>
    <row r="260" spans="1:8" x14ac:dyDescent="0.25">
      <c r="A260" s="2" t="s">
        <v>4483</v>
      </c>
      <c r="B260" s="39">
        <v>7933034</v>
      </c>
      <c r="C260" s="61" t="s">
        <v>105</v>
      </c>
      <c r="D260" s="63" t="s">
        <v>2624</v>
      </c>
      <c r="E260" s="61" t="s">
        <v>2625</v>
      </c>
      <c r="F260" s="3" t="s">
        <v>20</v>
      </c>
      <c r="G260" s="4"/>
      <c r="H260" s="4">
        <v>1200000</v>
      </c>
    </row>
    <row r="261" spans="1:8" x14ac:dyDescent="0.25">
      <c r="A261" s="2" t="s">
        <v>4483</v>
      </c>
      <c r="B261" s="40"/>
      <c r="C261" s="62"/>
      <c r="D261" s="64"/>
      <c r="E261" s="62"/>
      <c r="F261" s="3" t="s">
        <v>188</v>
      </c>
      <c r="G261" s="4">
        <v>1200000</v>
      </c>
      <c r="H261" s="4"/>
    </row>
    <row r="262" spans="1:8" x14ac:dyDescent="0.25">
      <c r="A262" s="2" t="s">
        <v>4483</v>
      </c>
      <c r="B262" s="12" t="s">
        <v>2626</v>
      </c>
      <c r="C262" s="10"/>
      <c r="D262" s="14"/>
      <c r="E262" s="10"/>
      <c r="F262" s="2"/>
      <c r="G262" s="5">
        <f>SUM(G260:G261)</f>
        <v>1200000</v>
      </c>
      <c r="H262" s="5">
        <f>SUM(H260:H261)</f>
        <v>1200000</v>
      </c>
    </row>
    <row r="263" spans="1:8" x14ac:dyDescent="0.25">
      <c r="A263" s="2" t="s">
        <v>4483</v>
      </c>
      <c r="B263" s="39">
        <v>7927055</v>
      </c>
      <c r="C263" s="61" t="s">
        <v>215</v>
      </c>
      <c r="D263" s="63" t="s">
        <v>2580</v>
      </c>
      <c r="E263" s="61" t="s">
        <v>2581</v>
      </c>
      <c r="F263" s="3" t="s">
        <v>44</v>
      </c>
      <c r="G263" s="4"/>
      <c r="H263" s="4">
        <v>10000000</v>
      </c>
    </row>
    <row r="264" spans="1:8" x14ac:dyDescent="0.25">
      <c r="A264" s="2" t="s">
        <v>4483</v>
      </c>
      <c r="B264" s="40"/>
      <c r="C264" s="62"/>
      <c r="D264" s="64"/>
      <c r="E264" s="62"/>
      <c r="F264" s="3" t="s">
        <v>193</v>
      </c>
      <c r="G264" s="4">
        <v>10000000</v>
      </c>
      <c r="H264" s="4"/>
    </row>
    <row r="265" spans="1:8" x14ac:dyDescent="0.25">
      <c r="A265" s="2" t="s">
        <v>4483</v>
      </c>
      <c r="B265" s="12" t="s">
        <v>2627</v>
      </c>
      <c r="C265" s="10"/>
      <c r="D265" s="14"/>
      <c r="E265" s="10"/>
      <c r="F265" s="2"/>
      <c r="G265" s="5">
        <f>SUM(G263:G264)</f>
        <v>10000000</v>
      </c>
      <c r="H265" s="5">
        <f>SUM(H263:H264)</f>
        <v>10000000</v>
      </c>
    </row>
    <row r="266" spans="1:8" x14ac:dyDescent="0.25">
      <c r="A266" s="2" t="s">
        <v>4483</v>
      </c>
      <c r="B266" s="39">
        <v>7911082</v>
      </c>
      <c r="C266" s="61" t="s">
        <v>2628</v>
      </c>
      <c r="D266" s="63" t="s">
        <v>2629</v>
      </c>
      <c r="E266" s="61" t="s">
        <v>2630</v>
      </c>
      <c r="F266" s="3" t="s">
        <v>46</v>
      </c>
      <c r="G266" s="4"/>
      <c r="H266" s="4">
        <v>300000</v>
      </c>
    </row>
    <row r="267" spans="1:8" x14ac:dyDescent="0.25">
      <c r="A267" s="2" t="s">
        <v>4483</v>
      </c>
      <c r="B267" s="40"/>
      <c r="C267" s="62"/>
      <c r="D267" s="64"/>
      <c r="E267" s="62"/>
      <c r="F267" s="3" t="s">
        <v>170</v>
      </c>
      <c r="G267" s="4">
        <v>300000</v>
      </c>
      <c r="H267" s="4"/>
    </row>
    <row r="268" spans="1:8" x14ac:dyDescent="0.25">
      <c r="A268" s="2" t="s">
        <v>4483</v>
      </c>
      <c r="B268" s="12" t="s">
        <v>2631</v>
      </c>
      <c r="C268" s="10"/>
      <c r="D268" s="14"/>
      <c r="E268" s="10"/>
      <c r="F268" s="2"/>
      <c r="G268" s="5">
        <f>SUM(G266:G267)</f>
        <v>300000</v>
      </c>
      <c r="H268" s="5">
        <f>SUM(H266:H267)</f>
        <v>300000</v>
      </c>
    </row>
    <row r="269" spans="1:8" x14ac:dyDescent="0.25">
      <c r="A269" s="2" t="s">
        <v>4483</v>
      </c>
      <c r="B269" s="39">
        <v>7907368</v>
      </c>
      <c r="C269" s="61" t="s">
        <v>59</v>
      </c>
      <c r="D269" s="63" t="s">
        <v>2499</v>
      </c>
      <c r="E269" s="61" t="s">
        <v>2500</v>
      </c>
      <c r="F269" s="3" t="s">
        <v>46</v>
      </c>
      <c r="G269" s="4"/>
      <c r="H269" s="4">
        <v>250000</v>
      </c>
    </row>
    <row r="270" spans="1:8" x14ac:dyDescent="0.25">
      <c r="A270" s="2" t="s">
        <v>4483</v>
      </c>
      <c r="B270" s="40"/>
      <c r="C270" s="62"/>
      <c r="D270" s="64"/>
      <c r="E270" s="62"/>
      <c r="F270" s="3" t="s">
        <v>170</v>
      </c>
      <c r="G270" s="4">
        <v>250000</v>
      </c>
      <c r="H270" s="4"/>
    </row>
    <row r="271" spans="1:8" x14ac:dyDescent="0.25">
      <c r="A271" s="2" t="s">
        <v>4483</v>
      </c>
      <c r="B271" s="12" t="s">
        <v>2632</v>
      </c>
      <c r="C271" s="10"/>
      <c r="D271" s="14"/>
      <c r="E271" s="10"/>
      <c r="F271" s="2"/>
      <c r="G271" s="5">
        <f>SUM(G269:G270)</f>
        <v>250000</v>
      </c>
      <c r="H271" s="5">
        <f>SUM(H269:H270)</f>
        <v>250000</v>
      </c>
    </row>
    <row r="272" spans="1:8" x14ac:dyDescent="0.25">
      <c r="A272" s="2" t="s">
        <v>4483</v>
      </c>
      <c r="B272" s="39">
        <v>7908157</v>
      </c>
      <c r="C272" s="61" t="s">
        <v>558</v>
      </c>
      <c r="D272" s="63" t="s">
        <v>2633</v>
      </c>
      <c r="E272" s="61" t="s">
        <v>2634</v>
      </c>
      <c r="F272" s="3" t="s">
        <v>46</v>
      </c>
      <c r="G272" s="4"/>
      <c r="H272" s="4">
        <v>100000</v>
      </c>
    </row>
    <row r="273" spans="1:8" x14ac:dyDescent="0.25">
      <c r="A273" s="2" t="s">
        <v>4483</v>
      </c>
      <c r="B273" s="43"/>
      <c r="C273" s="65"/>
      <c r="D273" s="66"/>
      <c r="E273" s="65"/>
      <c r="F273" s="3" t="s">
        <v>20</v>
      </c>
      <c r="G273" s="4">
        <v>300000</v>
      </c>
      <c r="H273" s="4"/>
    </row>
    <row r="274" spans="1:8" x14ac:dyDescent="0.25">
      <c r="A274" s="2" t="s">
        <v>4483</v>
      </c>
      <c r="B274" s="40"/>
      <c r="C274" s="62"/>
      <c r="D274" s="64"/>
      <c r="E274" s="62"/>
      <c r="F274" s="3" t="s">
        <v>298</v>
      </c>
      <c r="G274" s="4"/>
      <c r="H274" s="4">
        <v>200000</v>
      </c>
    </row>
    <row r="275" spans="1:8" x14ac:dyDescent="0.25">
      <c r="A275" s="2" t="s">
        <v>4483</v>
      </c>
      <c r="B275" s="12" t="s">
        <v>2635</v>
      </c>
      <c r="C275" s="10"/>
      <c r="D275" s="14"/>
      <c r="E275" s="10"/>
      <c r="F275" s="2"/>
      <c r="G275" s="5">
        <f>SUM(G272:G274)</f>
        <v>300000</v>
      </c>
      <c r="H275" s="5">
        <f>SUM(H272:H274)</f>
        <v>300000</v>
      </c>
    </row>
    <row r="276" spans="1:8" x14ac:dyDescent="0.25">
      <c r="A276" s="2" t="s">
        <v>4483</v>
      </c>
      <c r="B276" s="39">
        <v>7918872</v>
      </c>
      <c r="C276" s="61" t="s">
        <v>149</v>
      </c>
      <c r="D276" s="63" t="s">
        <v>2603</v>
      </c>
      <c r="E276" s="61" t="s">
        <v>2604</v>
      </c>
      <c r="F276" s="3" t="s">
        <v>2482</v>
      </c>
      <c r="G276" s="4"/>
      <c r="H276" s="4">
        <v>1050000</v>
      </c>
    </row>
    <row r="277" spans="1:8" x14ac:dyDescent="0.25">
      <c r="A277" s="2" t="s">
        <v>4483</v>
      </c>
      <c r="B277" s="40"/>
      <c r="C277" s="62"/>
      <c r="D277" s="64"/>
      <c r="E277" s="62"/>
      <c r="F277" s="3" t="s">
        <v>20</v>
      </c>
      <c r="G277" s="4">
        <v>1050000</v>
      </c>
      <c r="H277" s="4"/>
    </row>
    <row r="278" spans="1:8" x14ac:dyDescent="0.25">
      <c r="A278" s="2" t="s">
        <v>4483</v>
      </c>
      <c r="B278" s="12" t="s">
        <v>2636</v>
      </c>
      <c r="C278" s="10"/>
      <c r="D278" s="14"/>
      <c r="E278" s="10"/>
      <c r="F278" s="2"/>
      <c r="G278" s="5">
        <f>SUM(G276:G277)</f>
        <v>1050000</v>
      </c>
      <c r="H278" s="5">
        <f>SUM(H276:H277)</f>
        <v>1050000</v>
      </c>
    </row>
    <row r="279" spans="1:8" x14ac:dyDescent="0.25">
      <c r="A279" s="2" t="s">
        <v>4483</v>
      </c>
      <c r="B279" s="39">
        <v>7927031</v>
      </c>
      <c r="C279" s="61" t="s">
        <v>558</v>
      </c>
      <c r="D279" s="63" t="s">
        <v>2637</v>
      </c>
      <c r="E279" s="61" t="s">
        <v>2638</v>
      </c>
      <c r="F279" s="3" t="s">
        <v>11</v>
      </c>
      <c r="G279" s="4">
        <v>35000</v>
      </c>
      <c r="H279" s="4"/>
    </row>
    <row r="280" spans="1:8" x14ac:dyDescent="0.25">
      <c r="A280" s="2" t="s">
        <v>4483</v>
      </c>
      <c r="B280" s="43"/>
      <c r="C280" s="65"/>
      <c r="D280" s="66"/>
      <c r="E280" s="65"/>
      <c r="F280" s="3" t="s">
        <v>13</v>
      </c>
      <c r="G280" s="4">
        <v>90000</v>
      </c>
      <c r="H280" s="4"/>
    </row>
    <row r="281" spans="1:8" x14ac:dyDescent="0.25">
      <c r="A281" s="2" t="s">
        <v>4483</v>
      </c>
      <c r="B281" s="40"/>
      <c r="C281" s="62"/>
      <c r="D281" s="64"/>
      <c r="E281" s="62"/>
      <c r="F281" s="3" t="s">
        <v>14</v>
      </c>
      <c r="G281" s="4"/>
      <c r="H281" s="4">
        <v>125000</v>
      </c>
    </row>
    <row r="282" spans="1:8" x14ac:dyDescent="0.25">
      <c r="A282" s="2" t="s">
        <v>4483</v>
      </c>
      <c r="B282" s="12" t="s">
        <v>2639</v>
      </c>
      <c r="C282" s="10"/>
      <c r="D282" s="14"/>
      <c r="E282" s="10"/>
      <c r="F282" s="2"/>
      <c r="G282" s="5">
        <f>SUM(G279:G281)</f>
        <v>125000</v>
      </c>
      <c r="H282" s="5">
        <f>SUM(H279:H281)</f>
        <v>125000</v>
      </c>
    </row>
    <row r="283" spans="1:8" x14ac:dyDescent="0.25">
      <c r="A283" s="2" t="s">
        <v>4483</v>
      </c>
      <c r="B283" s="39">
        <v>7911242</v>
      </c>
      <c r="C283" s="61" t="s">
        <v>378</v>
      </c>
      <c r="D283" s="63" t="s">
        <v>2640</v>
      </c>
      <c r="E283" s="61" t="s">
        <v>378</v>
      </c>
      <c r="F283" s="3" t="s">
        <v>129</v>
      </c>
      <c r="G283" s="4"/>
      <c r="H283" s="4">
        <v>2600</v>
      </c>
    </row>
    <row r="284" spans="1:8" x14ac:dyDescent="0.25">
      <c r="A284" s="2" t="s">
        <v>4483</v>
      </c>
      <c r="B284" s="43"/>
      <c r="C284" s="65"/>
      <c r="D284" s="66"/>
      <c r="E284" s="65"/>
      <c r="F284" s="3" t="s">
        <v>22</v>
      </c>
      <c r="G284" s="4"/>
      <c r="H284" s="4">
        <v>2073023</v>
      </c>
    </row>
    <row r="285" spans="1:8" x14ac:dyDescent="0.25">
      <c r="A285" s="2" t="s">
        <v>4483</v>
      </c>
      <c r="B285" s="40"/>
      <c r="C285" s="62"/>
      <c r="D285" s="64"/>
      <c r="E285" s="62"/>
      <c r="F285" s="3" t="s">
        <v>230</v>
      </c>
      <c r="G285" s="4">
        <v>2075623</v>
      </c>
      <c r="H285" s="4"/>
    </row>
    <row r="286" spans="1:8" x14ac:dyDescent="0.25">
      <c r="A286" s="2" t="s">
        <v>4483</v>
      </c>
      <c r="B286" s="12" t="s">
        <v>2641</v>
      </c>
      <c r="C286" s="10"/>
      <c r="D286" s="14"/>
      <c r="E286" s="10"/>
      <c r="F286" s="2"/>
      <c r="G286" s="5">
        <f>SUM(G283:G285)</f>
        <v>2075623</v>
      </c>
      <c r="H286" s="5">
        <f>SUM(H283:H285)</f>
        <v>2075623</v>
      </c>
    </row>
    <row r="287" spans="1:8" x14ac:dyDescent="0.25">
      <c r="A287" s="2" t="s">
        <v>4483</v>
      </c>
      <c r="B287" s="39">
        <v>7926037</v>
      </c>
      <c r="C287" s="61" t="s">
        <v>261</v>
      </c>
      <c r="D287" s="14" t="s">
        <v>2642</v>
      </c>
      <c r="E287" s="11" t="s">
        <v>2643</v>
      </c>
      <c r="F287" s="3" t="s">
        <v>51</v>
      </c>
      <c r="G287" s="4"/>
      <c r="H287" s="4">
        <v>1579020</v>
      </c>
    </row>
    <row r="288" spans="1:8" x14ac:dyDescent="0.25">
      <c r="A288" s="2" t="s">
        <v>4483</v>
      </c>
      <c r="B288" s="43"/>
      <c r="C288" s="65"/>
      <c r="D288" s="14" t="s">
        <v>2644</v>
      </c>
      <c r="E288" s="11" t="s">
        <v>2645</v>
      </c>
      <c r="F288" s="3" t="s">
        <v>51</v>
      </c>
      <c r="G288" s="4"/>
      <c r="H288" s="4">
        <v>4946490</v>
      </c>
    </row>
    <row r="289" spans="1:8" x14ac:dyDescent="0.25">
      <c r="A289" s="2" t="s">
        <v>4483</v>
      </c>
      <c r="B289" s="43"/>
      <c r="C289" s="65"/>
      <c r="D289" s="14" t="s">
        <v>2646</v>
      </c>
      <c r="E289" s="11" t="s">
        <v>2647</v>
      </c>
      <c r="F289" s="3" t="s">
        <v>46</v>
      </c>
      <c r="G289" s="4"/>
      <c r="H289" s="4">
        <v>346740</v>
      </c>
    </row>
    <row r="290" spans="1:8" x14ac:dyDescent="0.25">
      <c r="A290" s="2" t="s">
        <v>4483</v>
      </c>
      <c r="B290" s="43"/>
      <c r="C290" s="65"/>
      <c r="D290" s="14" t="s">
        <v>2648</v>
      </c>
      <c r="E290" s="11" t="s">
        <v>2649</v>
      </c>
      <c r="F290" s="3" t="s">
        <v>170</v>
      </c>
      <c r="G290" s="4">
        <v>7030098</v>
      </c>
      <c r="H290" s="4"/>
    </row>
    <row r="291" spans="1:8" x14ac:dyDescent="0.25">
      <c r="A291" s="2" t="s">
        <v>4483</v>
      </c>
      <c r="B291" s="40"/>
      <c r="C291" s="62"/>
      <c r="D291" s="14" t="s">
        <v>2650</v>
      </c>
      <c r="E291" s="11" t="s">
        <v>2651</v>
      </c>
      <c r="F291" s="3" t="s">
        <v>46</v>
      </c>
      <c r="G291" s="4"/>
      <c r="H291" s="4">
        <v>157848</v>
      </c>
    </row>
    <row r="292" spans="1:8" x14ac:dyDescent="0.25">
      <c r="A292" s="2" t="s">
        <v>4483</v>
      </c>
      <c r="B292" s="12" t="s">
        <v>2652</v>
      </c>
      <c r="C292" s="10"/>
      <c r="D292" s="14"/>
      <c r="E292" s="10"/>
      <c r="F292" s="2"/>
      <c r="G292" s="5">
        <f>SUM(G287:G291)</f>
        <v>7030098</v>
      </c>
      <c r="H292" s="5">
        <f>SUM(H287:H291)</f>
        <v>7030098</v>
      </c>
    </row>
    <row r="293" spans="1:8" x14ac:dyDescent="0.25">
      <c r="A293" s="2" t="s">
        <v>4483</v>
      </c>
      <c r="B293" s="39">
        <v>7911198</v>
      </c>
      <c r="C293" s="61" t="s">
        <v>84</v>
      </c>
      <c r="D293" s="63" t="s">
        <v>2653</v>
      </c>
      <c r="E293" s="61" t="s">
        <v>2654</v>
      </c>
      <c r="F293" s="3" t="s">
        <v>44</v>
      </c>
      <c r="G293" s="4"/>
      <c r="H293" s="4">
        <v>1017600</v>
      </c>
    </row>
    <row r="294" spans="1:8" x14ac:dyDescent="0.25">
      <c r="A294" s="2" t="s">
        <v>4483</v>
      </c>
      <c r="B294" s="40"/>
      <c r="C294" s="62"/>
      <c r="D294" s="64"/>
      <c r="E294" s="62"/>
      <c r="F294" s="3" t="s">
        <v>193</v>
      </c>
      <c r="G294" s="4">
        <v>1017600</v>
      </c>
      <c r="H294" s="4"/>
    </row>
    <row r="295" spans="1:8" x14ac:dyDescent="0.25">
      <c r="A295" s="2" t="s">
        <v>4483</v>
      </c>
      <c r="B295" s="12" t="s">
        <v>2655</v>
      </c>
      <c r="C295" s="10"/>
      <c r="D295" s="14"/>
      <c r="E295" s="10"/>
      <c r="F295" s="2"/>
      <c r="G295" s="5">
        <f>SUM(G293:G294)</f>
        <v>1017600</v>
      </c>
      <c r="H295" s="5">
        <f>SUM(H293:H294)</f>
        <v>1017600</v>
      </c>
    </row>
    <row r="296" spans="1:8" x14ac:dyDescent="0.25">
      <c r="A296" s="2" t="s">
        <v>4483</v>
      </c>
      <c r="B296" s="39">
        <v>7927130</v>
      </c>
      <c r="C296" s="61" t="s">
        <v>261</v>
      </c>
      <c r="D296" s="63" t="s">
        <v>2656</v>
      </c>
      <c r="E296" s="61" t="s">
        <v>2657</v>
      </c>
      <c r="F296" s="3" t="s">
        <v>129</v>
      </c>
      <c r="G296" s="4"/>
      <c r="H296" s="4">
        <v>202800</v>
      </c>
    </row>
    <row r="297" spans="1:8" x14ac:dyDescent="0.25">
      <c r="A297" s="2" t="s">
        <v>4483</v>
      </c>
      <c r="B297" s="40"/>
      <c r="C297" s="62"/>
      <c r="D297" s="64"/>
      <c r="E297" s="62"/>
      <c r="F297" s="3" t="s">
        <v>501</v>
      </c>
      <c r="G297" s="4">
        <v>202800</v>
      </c>
      <c r="H297" s="4"/>
    </row>
    <row r="298" spans="1:8" x14ac:dyDescent="0.25">
      <c r="A298" s="2" t="s">
        <v>4483</v>
      </c>
      <c r="B298" s="12" t="s">
        <v>2658</v>
      </c>
      <c r="C298" s="10"/>
      <c r="D298" s="14"/>
      <c r="E298" s="10"/>
      <c r="F298" s="2"/>
      <c r="G298" s="5">
        <f>SUM(G296:G297)</f>
        <v>202800</v>
      </c>
      <c r="H298" s="5">
        <f>SUM(H296:H297)</f>
        <v>202800</v>
      </c>
    </row>
    <row r="299" spans="1:8" x14ac:dyDescent="0.25">
      <c r="A299" s="2" t="s">
        <v>4483</v>
      </c>
      <c r="B299" s="39">
        <v>7911259</v>
      </c>
      <c r="C299" s="61" t="s">
        <v>2566</v>
      </c>
      <c r="D299" s="63" t="s">
        <v>2659</v>
      </c>
      <c r="E299" s="61" t="s">
        <v>2660</v>
      </c>
      <c r="F299" s="3" t="s">
        <v>46</v>
      </c>
      <c r="G299" s="4"/>
      <c r="H299" s="4">
        <v>63120</v>
      </c>
    </row>
    <row r="300" spans="1:8" x14ac:dyDescent="0.25">
      <c r="A300" s="2" t="s">
        <v>4483</v>
      </c>
      <c r="B300" s="43"/>
      <c r="C300" s="65"/>
      <c r="D300" s="66"/>
      <c r="E300" s="65"/>
      <c r="F300" s="3" t="s">
        <v>19</v>
      </c>
      <c r="G300" s="4">
        <v>125724</v>
      </c>
      <c r="H300" s="4"/>
    </row>
    <row r="301" spans="1:8" x14ac:dyDescent="0.25">
      <c r="A301" s="2" t="s">
        <v>4483</v>
      </c>
      <c r="B301" s="40"/>
      <c r="C301" s="62"/>
      <c r="D301" s="64"/>
      <c r="E301" s="62"/>
      <c r="F301" s="3" t="s">
        <v>259</v>
      </c>
      <c r="G301" s="4"/>
      <c r="H301" s="4">
        <v>62604</v>
      </c>
    </row>
    <row r="302" spans="1:8" x14ac:dyDescent="0.25">
      <c r="A302" s="2" t="s">
        <v>4483</v>
      </c>
      <c r="B302" s="12" t="s">
        <v>2661</v>
      </c>
      <c r="C302" s="10"/>
      <c r="D302" s="14"/>
      <c r="E302" s="10"/>
      <c r="F302" s="2"/>
      <c r="G302" s="5">
        <f>SUM(G299:G301)</f>
        <v>125724</v>
      </c>
      <c r="H302" s="5">
        <f>SUM(H299:H301)</f>
        <v>125724</v>
      </c>
    </row>
    <row r="303" spans="1:8" x14ac:dyDescent="0.25">
      <c r="A303" s="2" t="s">
        <v>4483</v>
      </c>
      <c r="B303" s="39">
        <v>7918845</v>
      </c>
      <c r="C303" s="61" t="s">
        <v>29</v>
      </c>
      <c r="D303" s="63" t="s">
        <v>2533</v>
      </c>
      <c r="E303" s="61" t="s">
        <v>2534</v>
      </c>
      <c r="F303" s="3" t="s">
        <v>193</v>
      </c>
      <c r="G303" s="4">
        <v>144000</v>
      </c>
      <c r="H303" s="4"/>
    </row>
    <row r="304" spans="1:8" x14ac:dyDescent="0.25">
      <c r="A304" s="2" t="s">
        <v>4483</v>
      </c>
      <c r="B304" s="40"/>
      <c r="C304" s="62"/>
      <c r="D304" s="64"/>
      <c r="E304" s="62"/>
      <c r="F304" s="3" t="s">
        <v>347</v>
      </c>
      <c r="G304" s="4"/>
      <c r="H304" s="4">
        <v>144000</v>
      </c>
    </row>
    <row r="305" spans="1:8" x14ac:dyDescent="0.25">
      <c r="A305" s="2" t="s">
        <v>4483</v>
      </c>
      <c r="B305" s="12" t="s">
        <v>2662</v>
      </c>
      <c r="C305" s="10"/>
      <c r="D305" s="14"/>
      <c r="E305" s="10"/>
      <c r="F305" s="2"/>
      <c r="G305" s="5">
        <f>SUM(G303:G304)</f>
        <v>144000</v>
      </c>
      <c r="H305" s="5">
        <f>SUM(H303:H304)</f>
        <v>144000</v>
      </c>
    </row>
    <row r="306" spans="1:8" x14ac:dyDescent="0.25">
      <c r="A306" s="2" t="s">
        <v>4483</v>
      </c>
      <c r="B306" s="39">
        <v>7910485</v>
      </c>
      <c r="C306" s="61" t="s">
        <v>118</v>
      </c>
      <c r="D306" s="63" t="s">
        <v>2559</v>
      </c>
      <c r="E306" s="61" t="s">
        <v>2560</v>
      </c>
      <c r="F306" s="3" t="s">
        <v>53</v>
      </c>
      <c r="G306" s="4">
        <v>1000000</v>
      </c>
      <c r="H306" s="4"/>
    </row>
    <row r="307" spans="1:8" x14ac:dyDescent="0.25">
      <c r="A307" s="2" t="s">
        <v>4483</v>
      </c>
      <c r="B307" s="40"/>
      <c r="C307" s="62"/>
      <c r="D307" s="64"/>
      <c r="E307" s="62"/>
      <c r="F307" s="3" t="s">
        <v>24</v>
      </c>
      <c r="G307" s="4"/>
      <c r="H307" s="4">
        <v>1000000</v>
      </c>
    </row>
    <row r="308" spans="1:8" x14ac:dyDescent="0.25">
      <c r="A308" s="2" t="s">
        <v>4483</v>
      </c>
      <c r="B308" s="12" t="s">
        <v>2663</v>
      </c>
      <c r="C308" s="10"/>
      <c r="D308" s="14"/>
      <c r="E308" s="10"/>
      <c r="F308" s="2"/>
      <c r="G308" s="5">
        <f>SUM(G306:G307)</f>
        <v>1000000</v>
      </c>
      <c r="H308" s="5">
        <f>SUM(H306:H307)</f>
        <v>1000000</v>
      </c>
    </row>
    <row r="309" spans="1:8" x14ac:dyDescent="0.25">
      <c r="A309" s="2" t="s">
        <v>4483</v>
      </c>
      <c r="B309" s="39">
        <v>7936051</v>
      </c>
      <c r="C309" s="61" t="s">
        <v>2664</v>
      </c>
      <c r="D309" s="63" t="s">
        <v>2665</v>
      </c>
      <c r="E309" s="61" t="s">
        <v>2666</v>
      </c>
      <c r="F309" s="3" t="s">
        <v>20</v>
      </c>
      <c r="G309" s="4">
        <v>30000</v>
      </c>
      <c r="H309" s="4"/>
    </row>
    <row r="310" spans="1:8" x14ac:dyDescent="0.25">
      <c r="A310" s="2" t="s">
        <v>4483</v>
      </c>
      <c r="B310" s="40"/>
      <c r="C310" s="62"/>
      <c r="D310" s="64"/>
      <c r="E310" s="62"/>
      <c r="F310" s="3" t="s">
        <v>632</v>
      </c>
      <c r="G310" s="4"/>
      <c r="H310" s="4">
        <v>30000</v>
      </c>
    </row>
    <row r="311" spans="1:8" x14ac:dyDescent="0.25">
      <c r="A311" s="2" t="s">
        <v>4483</v>
      </c>
      <c r="B311" s="12" t="s">
        <v>2667</v>
      </c>
      <c r="C311" s="10"/>
      <c r="D311" s="14"/>
      <c r="E311" s="10"/>
      <c r="F311" s="2"/>
      <c r="G311" s="5">
        <f>SUM(G309:G310)</f>
        <v>30000</v>
      </c>
      <c r="H311" s="5">
        <f>SUM(H309:H310)</f>
        <v>30000</v>
      </c>
    </row>
    <row r="312" spans="1:8" x14ac:dyDescent="0.25">
      <c r="A312" s="2" t="s">
        <v>4483</v>
      </c>
      <c r="B312" s="39">
        <v>7911112</v>
      </c>
      <c r="C312" s="61" t="s">
        <v>118</v>
      </c>
      <c r="D312" s="63" t="s">
        <v>2559</v>
      </c>
      <c r="E312" s="61" t="s">
        <v>2560</v>
      </c>
      <c r="F312" s="3" t="s">
        <v>129</v>
      </c>
      <c r="G312" s="4"/>
      <c r="H312" s="4">
        <v>500000</v>
      </c>
    </row>
    <row r="313" spans="1:8" x14ac:dyDescent="0.25">
      <c r="A313" s="2" t="s">
        <v>4483</v>
      </c>
      <c r="B313" s="40"/>
      <c r="C313" s="62"/>
      <c r="D313" s="64"/>
      <c r="E313" s="62"/>
      <c r="F313" s="3" t="s">
        <v>20</v>
      </c>
      <c r="G313" s="4">
        <v>500000</v>
      </c>
      <c r="H313" s="4"/>
    </row>
    <row r="314" spans="1:8" x14ac:dyDescent="0.25">
      <c r="A314" s="2" t="s">
        <v>4483</v>
      </c>
      <c r="B314" s="12" t="s">
        <v>2668</v>
      </c>
      <c r="C314" s="10"/>
      <c r="D314" s="14"/>
      <c r="E314" s="10"/>
      <c r="F314" s="2"/>
      <c r="G314" s="5">
        <f>SUM(G312:G313)</f>
        <v>500000</v>
      </c>
      <c r="H314" s="5">
        <f>SUM(H312:H313)</f>
        <v>500000</v>
      </c>
    </row>
    <row r="315" spans="1:8" x14ac:dyDescent="0.25">
      <c r="A315" s="2" t="s">
        <v>4483</v>
      </c>
      <c r="B315" s="39">
        <v>7938385</v>
      </c>
      <c r="C315" s="61" t="s">
        <v>29</v>
      </c>
      <c r="D315" s="63" t="s">
        <v>2533</v>
      </c>
      <c r="E315" s="61" t="s">
        <v>2534</v>
      </c>
      <c r="F315" s="3" t="s">
        <v>11</v>
      </c>
      <c r="G315" s="4">
        <v>14999</v>
      </c>
      <c r="H315" s="4"/>
    </row>
    <row r="316" spans="1:8" x14ac:dyDescent="0.25">
      <c r="A316" s="2" t="s">
        <v>4483</v>
      </c>
      <c r="B316" s="40"/>
      <c r="C316" s="62"/>
      <c r="D316" s="64"/>
      <c r="E316" s="62"/>
      <c r="F316" s="3" t="s">
        <v>22</v>
      </c>
      <c r="G316" s="4"/>
      <c r="H316" s="4">
        <v>14999</v>
      </c>
    </row>
    <row r="317" spans="1:8" x14ac:dyDescent="0.25">
      <c r="A317" s="2" t="s">
        <v>4483</v>
      </c>
      <c r="B317" s="12" t="s">
        <v>2669</v>
      </c>
      <c r="C317" s="10"/>
      <c r="D317" s="14"/>
      <c r="E317" s="10"/>
      <c r="F317" s="2"/>
      <c r="G317" s="5">
        <f>SUM(G315:G316)</f>
        <v>14999</v>
      </c>
      <c r="H317" s="5">
        <f>SUM(H315:H316)</f>
        <v>14999</v>
      </c>
    </row>
    <row r="318" spans="1:8" x14ac:dyDescent="0.25">
      <c r="A318" s="2" t="s">
        <v>4483</v>
      </c>
      <c r="B318" s="39">
        <v>7967847</v>
      </c>
      <c r="C318" s="61" t="s">
        <v>275</v>
      </c>
      <c r="D318" s="63" t="s">
        <v>2608</v>
      </c>
      <c r="E318" s="61" t="s">
        <v>2609</v>
      </c>
      <c r="F318" s="3" t="s">
        <v>20</v>
      </c>
      <c r="G318" s="4">
        <v>110300</v>
      </c>
      <c r="H318" s="4"/>
    </row>
    <row r="319" spans="1:8" x14ac:dyDescent="0.25">
      <c r="A319" s="2" t="s">
        <v>4483</v>
      </c>
      <c r="B319" s="43"/>
      <c r="C319" s="65"/>
      <c r="D319" s="66"/>
      <c r="E319" s="65"/>
      <c r="F319" s="3" t="s">
        <v>32</v>
      </c>
      <c r="G319" s="4"/>
      <c r="H319" s="4">
        <v>648000</v>
      </c>
    </row>
    <row r="320" spans="1:8" x14ac:dyDescent="0.25">
      <c r="A320" s="2" t="s">
        <v>4483</v>
      </c>
      <c r="B320" s="43"/>
      <c r="C320" s="65"/>
      <c r="D320" s="66"/>
      <c r="E320" s="65"/>
      <c r="F320" s="3" t="s">
        <v>257</v>
      </c>
      <c r="G320" s="4"/>
      <c r="H320" s="4">
        <v>110300</v>
      </c>
    </row>
    <row r="321" spans="1:8" x14ac:dyDescent="0.25">
      <c r="A321" s="2" t="s">
        <v>4483</v>
      </c>
      <c r="B321" s="40"/>
      <c r="C321" s="62"/>
      <c r="D321" s="64"/>
      <c r="E321" s="62"/>
      <c r="F321" s="3" t="s">
        <v>384</v>
      </c>
      <c r="G321" s="4">
        <v>648000</v>
      </c>
      <c r="H321" s="4"/>
    </row>
    <row r="322" spans="1:8" x14ac:dyDescent="0.25">
      <c r="A322" s="2" t="s">
        <v>4483</v>
      </c>
      <c r="B322" s="12" t="s">
        <v>2670</v>
      </c>
      <c r="C322" s="10"/>
      <c r="D322" s="14"/>
      <c r="E322" s="10"/>
      <c r="F322" s="2"/>
      <c r="G322" s="5">
        <f>SUM(G318:G321)</f>
        <v>758300</v>
      </c>
      <c r="H322" s="5">
        <f>SUM(H318:H321)</f>
        <v>758300</v>
      </c>
    </row>
    <row r="323" spans="1:8" x14ac:dyDescent="0.25">
      <c r="A323" s="2" t="s">
        <v>4483</v>
      </c>
      <c r="B323" s="39">
        <v>7946534</v>
      </c>
      <c r="C323" s="61" t="s">
        <v>261</v>
      </c>
      <c r="D323" s="63" t="s">
        <v>2671</v>
      </c>
      <c r="E323" s="61" t="s">
        <v>2672</v>
      </c>
      <c r="F323" s="3" t="s">
        <v>52</v>
      </c>
      <c r="G323" s="4">
        <v>200000</v>
      </c>
      <c r="H323" s="4"/>
    </row>
    <row r="324" spans="1:8" x14ac:dyDescent="0.25">
      <c r="A324" s="2" t="s">
        <v>4483</v>
      </c>
      <c r="B324" s="43"/>
      <c r="C324" s="65"/>
      <c r="D324" s="66"/>
      <c r="E324" s="65"/>
      <c r="F324" s="3" t="s">
        <v>128</v>
      </c>
      <c r="G324" s="4">
        <v>100000</v>
      </c>
      <c r="H324" s="4"/>
    </row>
    <row r="325" spans="1:8" x14ac:dyDescent="0.25">
      <c r="A325" s="2" t="s">
        <v>4483</v>
      </c>
      <c r="B325" s="43"/>
      <c r="C325" s="65"/>
      <c r="D325" s="66"/>
      <c r="E325" s="65"/>
      <c r="F325" s="3" t="s">
        <v>19</v>
      </c>
      <c r="G325" s="4">
        <v>122848</v>
      </c>
      <c r="H325" s="4"/>
    </row>
    <row r="326" spans="1:8" x14ac:dyDescent="0.25">
      <c r="A326" s="2" t="s">
        <v>4483</v>
      </c>
      <c r="B326" s="43"/>
      <c r="C326" s="65"/>
      <c r="D326" s="66"/>
      <c r="E326" s="65"/>
      <c r="F326" s="3" t="s">
        <v>96</v>
      </c>
      <c r="G326" s="4"/>
      <c r="H326" s="4">
        <v>522848</v>
      </c>
    </row>
    <row r="327" spans="1:8" x14ac:dyDescent="0.25">
      <c r="A327" s="2" t="s">
        <v>4483</v>
      </c>
      <c r="B327" s="40"/>
      <c r="C327" s="62"/>
      <c r="D327" s="64"/>
      <c r="E327" s="62"/>
      <c r="F327" s="3" t="s">
        <v>21</v>
      </c>
      <c r="G327" s="4">
        <v>100000</v>
      </c>
      <c r="H327" s="4"/>
    </row>
    <row r="328" spans="1:8" x14ac:dyDescent="0.25">
      <c r="A328" s="2" t="s">
        <v>4483</v>
      </c>
      <c r="B328" s="12" t="s">
        <v>2673</v>
      </c>
      <c r="C328" s="10"/>
      <c r="D328" s="14"/>
      <c r="E328" s="10"/>
      <c r="F328" s="2"/>
      <c r="G328" s="5">
        <f>SUM(G323:G327)</f>
        <v>522848</v>
      </c>
      <c r="H328" s="5">
        <f>SUM(H323:H327)</f>
        <v>522848</v>
      </c>
    </row>
    <row r="329" spans="1:8" x14ac:dyDescent="0.25">
      <c r="A329" s="2" t="s">
        <v>4483</v>
      </c>
      <c r="B329" s="39">
        <v>7949293</v>
      </c>
      <c r="C329" s="61" t="s">
        <v>261</v>
      </c>
      <c r="D329" s="63" t="s">
        <v>2674</v>
      </c>
      <c r="E329" s="61" t="s">
        <v>2675</v>
      </c>
      <c r="F329" s="3" t="s">
        <v>102</v>
      </c>
      <c r="G329" s="4"/>
      <c r="H329" s="4">
        <v>300000</v>
      </c>
    </row>
    <row r="330" spans="1:8" x14ac:dyDescent="0.25">
      <c r="A330" s="2" t="s">
        <v>4483</v>
      </c>
      <c r="B330" s="43"/>
      <c r="C330" s="65"/>
      <c r="D330" s="66"/>
      <c r="E330" s="65"/>
      <c r="F330" s="3" t="s">
        <v>187</v>
      </c>
      <c r="G330" s="4">
        <v>300000</v>
      </c>
      <c r="H330" s="4"/>
    </row>
    <row r="331" spans="1:8" x14ac:dyDescent="0.25">
      <c r="A331" s="2" t="s">
        <v>4483</v>
      </c>
      <c r="B331" s="43"/>
      <c r="C331" s="65"/>
      <c r="D331" s="66"/>
      <c r="E331" s="65"/>
      <c r="F331" s="3" t="s">
        <v>14</v>
      </c>
      <c r="G331" s="4">
        <v>60000</v>
      </c>
      <c r="H331" s="4"/>
    </row>
    <row r="332" spans="1:8" x14ac:dyDescent="0.25">
      <c r="A332" s="2" t="s">
        <v>4483</v>
      </c>
      <c r="B332" s="43"/>
      <c r="C332" s="65"/>
      <c r="D332" s="66"/>
      <c r="E332" s="65"/>
      <c r="F332" s="3" t="s">
        <v>129</v>
      </c>
      <c r="G332" s="4"/>
      <c r="H332" s="4">
        <v>480000</v>
      </c>
    </row>
    <row r="333" spans="1:8" x14ac:dyDescent="0.25">
      <c r="A333" s="2" t="s">
        <v>4483</v>
      </c>
      <c r="B333" s="43"/>
      <c r="C333" s="65"/>
      <c r="D333" s="66"/>
      <c r="E333" s="65"/>
      <c r="F333" s="3" t="s">
        <v>16</v>
      </c>
      <c r="G333" s="4">
        <v>480000</v>
      </c>
      <c r="H333" s="4"/>
    </row>
    <row r="334" spans="1:8" x14ac:dyDescent="0.25">
      <c r="A334" s="2" t="s">
        <v>4483</v>
      </c>
      <c r="B334" s="40"/>
      <c r="C334" s="62"/>
      <c r="D334" s="64"/>
      <c r="E334" s="62"/>
      <c r="F334" s="3" t="s">
        <v>18</v>
      </c>
      <c r="G334" s="4"/>
      <c r="H334" s="4">
        <v>60000</v>
      </c>
    </row>
    <row r="335" spans="1:8" x14ac:dyDescent="0.25">
      <c r="A335" s="2" t="s">
        <v>4483</v>
      </c>
      <c r="B335" s="12" t="s">
        <v>2676</v>
      </c>
      <c r="C335" s="10"/>
      <c r="D335" s="14"/>
      <c r="E335" s="10"/>
      <c r="F335" s="2"/>
      <c r="G335" s="5">
        <f>SUM(G329:G334)</f>
        <v>840000</v>
      </c>
      <c r="H335" s="5">
        <f>SUM(H329:H334)</f>
        <v>840000</v>
      </c>
    </row>
    <row r="336" spans="1:8" x14ac:dyDescent="0.25">
      <c r="A336" s="2" t="s">
        <v>4483</v>
      </c>
      <c r="B336" s="39">
        <v>7965975</v>
      </c>
      <c r="C336" s="61" t="s">
        <v>261</v>
      </c>
      <c r="D336" s="63" t="s">
        <v>2677</v>
      </c>
      <c r="E336" s="61" t="s">
        <v>2678</v>
      </c>
      <c r="F336" s="3" t="s">
        <v>44</v>
      </c>
      <c r="G336" s="4">
        <v>594000</v>
      </c>
      <c r="H336" s="4"/>
    </row>
    <row r="337" spans="1:8" x14ac:dyDescent="0.25">
      <c r="A337" s="2" t="s">
        <v>4483</v>
      </c>
      <c r="B337" s="40"/>
      <c r="C337" s="62"/>
      <c r="D337" s="64"/>
      <c r="E337" s="62"/>
      <c r="F337" s="3" t="s">
        <v>47</v>
      </c>
      <c r="G337" s="4"/>
      <c r="H337" s="4">
        <v>594000</v>
      </c>
    </row>
    <row r="338" spans="1:8" x14ac:dyDescent="0.25">
      <c r="A338" s="2" t="s">
        <v>4483</v>
      </c>
      <c r="B338" s="12" t="s">
        <v>2679</v>
      </c>
      <c r="C338" s="10"/>
      <c r="D338" s="14"/>
      <c r="E338" s="10"/>
      <c r="F338" s="2"/>
      <c r="G338" s="5">
        <f>SUM(G336:G337)</f>
        <v>594000</v>
      </c>
      <c r="H338" s="5">
        <f>SUM(H336:H337)</f>
        <v>594000</v>
      </c>
    </row>
    <row r="339" spans="1:8" x14ac:dyDescent="0.25">
      <c r="A339" s="2" t="s">
        <v>4483</v>
      </c>
      <c r="B339" s="39">
        <v>7976062</v>
      </c>
      <c r="C339" s="61" t="s">
        <v>79</v>
      </c>
      <c r="D339" s="63" t="s">
        <v>2680</v>
      </c>
      <c r="E339" s="61" t="s">
        <v>2681</v>
      </c>
      <c r="F339" s="3" t="s">
        <v>96</v>
      </c>
      <c r="G339" s="4"/>
      <c r="H339" s="4">
        <v>478780</v>
      </c>
    </row>
    <row r="340" spans="1:8" x14ac:dyDescent="0.25">
      <c r="A340" s="2" t="s">
        <v>4483</v>
      </c>
      <c r="B340" s="40"/>
      <c r="C340" s="62"/>
      <c r="D340" s="64"/>
      <c r="E340" s="62"/>
      <c r="F340" s="3" t="s">
        <v>24</v>
      </c>
      <c r="G340" s="4">
        <v>478780</v>
      </c>
      <c r="H340" s="4"/>
    </row>
    <row r="341" spans="1:8" x14ac:dyDescent="0.25">
      <c r="A341" s="2" t="s">
        <v>4483</v>
      </c>
      <c r="B341" s="12" t="s">
        <v>2682</v>
      </c>
      <c r="C341" s="10"/>
      <c r="D341" s="14"/>
      <c r="E341" s="10"/>
      <c r="F341" s="2"/>
      <c r="G341" s="5">
        <f>SUM(G339:G340)</f>
        <v>478780</v>
      </c>
      <c r="H341" s="5">
        <f>SUM(H339:H340)</f>
        <v>478780</v>
      </c>
    </row>
    <row r="342" spans="1:8" x14ac:dyDescent="0.25">
      <c r="A342" s="2" t="s">
        <v>4483</v>
      </c>
      <c r="B342" s="39">
        <v>7961398</v>
      </c>
      <c r="C342" s="61" t="s">
        <v>251</v>
      </c>
      <c r="D342" s="63" t="s">
        <v>2683</v>
      </c>
      <c r="E342" s="61" t="s">
        <v>2684</v>
      </c>
      <c r="F342" s="3" t="s">
        <v>2482</v>
      </c>
      <c r="G342" s="4">
        <v>793120</v>
      </c>
      <c r="H342" s="4"/>
    </row>
    <row r="343" spans="1:8" x14ac:dyDescent="0.25">
      <c r="A343" s="2" t="s">
        <v>4483</v>
      </c>
      <c r="B343" s="43"/>
      <c r="C343" s="65"/>
      <c r="D343" s="66"/>
      <c r="E343" s="65"/>
      <c r="F343" s="3" t="s">
        <v>37</v>
      </c>
      <c r="G343" s="4"/>
      <c r="H343" s="4">
        <v>303120</v>
      </c>
    </row>
    <row r="344" spans="1:8" x14ac:dyDescent="0.25">
      <c r="A344" s="2" t="s">
        <v>4483</v>
      </c>
      <c r="B344" s="43"/>
      <c r="C344" s="65"/>
      <c r="D344" s="66"/>
      <c r="E344" s="65"/>
      <c r="F344" s="3" t="s">
        <v>334</v>
      </c>
      <c r="G344" s="4"/>
      <c r="H344" s="4">
        <v>50000</v>
      </c>
    </row>
    <row r="345" spans="1:8" x14ac:dyDescent="0.25">
      <c r="A345" s="2" t="s">
        <v>4483</v>
      </c>
      <c r="B345" s="43"/>
      <c r="C345" s="65"/>
      <c r="D345" s="66"/>
      <c r="E345" s="65"/>
      <c r="F345" s="3" t="s">
        <v>12</v>
      </c>
      <c r="G345" s="4">
        <v>666226</v>
      </c>
      <c r="H345" s="4"/>
    </row>
    <row r="346" spans="1:8" x14ac:dyDescent="0.25">
      <c r="A346" s="2" t="s">
        <v>4483</v>
      </c>
      <c r="B346" s="43"/>
      <c r="C346" s="65"/>
      <c r="D346" s="66"/>
      <c r="E346" s="65"/>
      <c r="F346" s="3" t="s">
        <v>17</v>
      </c>
      <c r="G346" s="4">
        <v>393000</v>
      </c>
      <c r="H346" s="4"/>
    </row>
    <row r="347" spans="1:8" x14ac:dyDescent="0.25">
      <c r="A347" s="2" t="s">
        <v>4483</v>
      </c>
      <c r="B347" s="43"/>
      <c r="C347" s="65"/>
      <c r="D347" s="66"/>
      <c r="E347" s="65"/>
      <c r="F347" s="3" t="s">
        <v>96</v>
      </c>
      <c r="G347" s="4"/>
      <c r="H347" s="4">
        <v>1148191</v>
      </c>
    </row>
    <row r="348" spans="1:8" x14ac:dyDescent="0.25">
      <c r="A348" s="2" t="s">
        <v>4483</v>
      </c>
      <c r="B348" s="43"/>
      <c r="C348" s="65"/>
      <c r="D348" s="66"/>
      <c r="E348" s="65"/>
      <c r="F348" s="3" t="s">
        <v>156</v>
      </c>
      <c r="G348" s="4">
        <v>138965</v>
      </c>
      <c r="H348" s="4"/>
    </row>
    <row r="349" spans="1:8" x14ac:dyDescent="0.25">
      <c r="A349" s="2" t="s">
        <v>4483</v>
      </c>
      <c r="B349" s="40"/>
      <c r="C349" s="62"/>
      <c r="D349" s="64"/>
      <c r="E349" s="62"/>
      <c r="F349" s="3" t="s">
        <v>194</v>
      </c>
      <c r="G349" s="4"/>
      <c r="H349" s="4">
        <v>490000</v>
      </c>
    </row>
    <row r="350" spans="1:8" x14ac:dyDescent="0.25">
      <c r="A350" s="2" t="s">
        <v>4483</v>
      </c>
      <c r="B350" s="12" t="s">
        <v>2685</v>
      </c>
      <c r="C350" s="10"/>
      <c r="D350" s="14"/>
      <c r="E350" s="10"/>
      <c r="F350" s="2"/>
      <c r="G350" s="5">
        <f>SUM(G342:G349)</f>
        <v>1991311</v>
      </c>
      <c r="H350" s="5">
        <f>SUM(H342:H349)</f>
        <v>1991311</v>
      </c>
    </row>
    <row r="351" spans="1:8" x14ac:dyDescent="0.25">
      <c r="A351" s="2" t="s">
        <v>4483</v>
      </c>
      <c r="B351" s="39">
        <v>7974709</v>
      </c>
      <c r="C351" s="61" t="s">
        <v>558</v>
      </c>
      <c r="D351" s="63" t="s">
        <v>2686</v>
      </c>
      <c r="E351" s="61" t="s">
        <v>2687</v>
      </c>
      <c r="F351" s="3" t="s">
        <v>417</v>
      </c>
      <c r="G351" s="4">
        <v>100000</v>
      </c>
      <c r="H351" s="4"/>
    </row>
    <row r="352" spans="1:8" x14ac:dyDescent="0.25">
      <c r="A352" s="2" t="s">
        <v>4483</v>
      </c>
      <c r="B352" s="43"/>
      <c r="C352" s="65"/>
      <c r="D352" s="66"/>
      <c r="E352" s="65"/>
      <c r="F352" s="3" t="s">
        <v>22</v>
      </c>
      <c r="G352" s="4"/>
      <c r="H352" s="4">
        <v>300000</v>
      </c>
    </row>
    <row r="353" spans="1:8" x14ac:dyDescent="0.25">
      <c r="A353" s="2" t="s">
        <v>4483</v>
      </c>
      <c r="B353" s="40"/>
      <c r="C353" s="62"/>
      <c r="D353" s="64"/>
      <c r="E353" s="62"/>
      <c r="F353" s="3" t="s">
        <v>298</v>
      </c>
      <c r="G353" s="4">
        <v>200000</v>
      </c>
      <c r="H353" s="4"/>
    </row>
    <row r="354" spans="1:8" x14ac:dyDescent="0.25">
      <c r="A354" s="2" t="s">
        <v>4483</v>
      </c>
      <c r="B354" s="12" t="s">
        <v>2688</v>
      </c>
      <c r="C354" s="10"/>
      <c r="D354" s="14"/>
      <c r="E354" s="10"/>
      <c r="F354" s="2"/>
      <c r="G354" s="5">
        <f>SUBTOTAL(9,G351:G353)</f>
        <v>300000</v>
      </c>
      <c r="H354" s="5">
        <f>SUBTOTAL(9,H351:H353)</f>
        <v>300000</v>
      </c>
    </row>
    <row r="355" spans="1:8" x14ac:dyDescent="0.25">
      <c r="A355" s="2" t="s">
        <v>4483</v>
      </c>
      <c r="B355" s="39">
        <v>7962909</v>
      </c>
      <c r="C355" s="61" t="s">
        <v>520</v>
      </c>
      <c r="D355" s="63" t="s">
        <v>2689</v>
      </c>
      <c r="E355" s="61" t="s">
        <v>2690</v>
      </c>
      <c r="F355" s="3" t="s">
        <v>52</v>
      </c>
      <c r="G355" s="4">
        <v>800000</v>
      </c>
      <c r="H355" s="4"/>
    </row>
    <row r="356" spans="1:8" x14ac:dyDescent="0.25">
      <c r="A356" s="2" t="s">
        <v>4483</v>
      </c>
      <c r="B356" s="43"/>
      <c r="C356" s="65"/>
      <c r="D356" s="66"/>
      <c r="E356" s="65"/>
      <c r="F356" s="3" t="s">
        <v>103</v>
      </c>
      <c r="G356" s="4">
        <v>80000</v>
      </c>
      <c r="H356" s="4"/>
    </row>
    <row r="357" spans="1:8" x14ac:dyDescent="0.25">
      <c r="A357" s="2" t="s">
        <v>4483</v>
      </c>
      <c r="B357" s="43"/>
      <c r="C357" s="65"/>
      <c r="D357" s="66"/>
      <c r="E357" s="65"/>
      <c r="F357" s="3" t="s">
        <v>21</v>
      </c>
      <c r="G357" s="4">
        <v>300000</v>
      </c>
      <c r="H357" s="4"/>
    </row>
    <row r="358" spans="1:8" x14ac:dyDescent="0.25">
      <c r="A358" s="2" t="s">
        <v>4483</v>
      </c>
      <c r="B358" s="43"/>
      <c r="C358" s="65"/>
      <c r="D358" s="66"/>
      <c r="E358" s="65"/>
      <c r="F358" s="3" t="s">
        <v>156</v>
      </c>
      <c r="G358" s="4">
        <v>500000</v>
      </c>
      <c r="H358" s="4"/>
    </row>
    <row r="359" spans="1:8" x14ac:dyDescent="0.25">
      <c r="A359" s="2" t="s">
        <v>4483</v>
      </c>
      <c r="B359" s="40"/>
      <c r="C359" s="62"/>
      <c r="D359" s="64"/>
      <c r="E359" s="62"/>
      <c r="F359" s="3" t="s">
        <v>188</v>
      </c>
      <c r="G359" s="4"/>
      <c r="H359" s="4">
        <v>1680000</v>
      </c>
    </row>
    <row r="360" spans="1:8" x14ac:dyDescent="0.25">
      <c r="A360" s="2" t="s">
        <v>4483</v>
      </c>
      <c r="B360" s="12" t="s">
        <v>2691</v>
      </c>
      <c r="C360" s="10"/>
      <c r="D360" s="14"/>
      <c r="E360" s="10"/>
      <c r="F360" s="2"/>
      <c r="G360" s="5">
        <f>SUBTOTAL(9,G355:G359)</f>
        <v>1680000</v>
      </c>
      <c r="H360" s="5">
        <f>SUBTOTAL(9,H355:H359)</f>
        <v>1680000</v>
      </c>
    </row>
    <row r="361" spans="1:8" x14ac:dyDescent="0.25">
      <c r="A361" s="2" t="s">
        <v>4483</v>
      </c>
      <c r="B361" s="39">
        <v>7976107</v>
      </c>
      <c r="C361" s="61" t="s">
        <v>558</v>
      </c>
      <c r="D361" s="63" t="s">
        <v>2546</v>
      </c>
      <c r="E361" s="61" t="s">
        <v>2547</v>
      </c>
      <c r="F361" s="3" t="s">
        <v>187</v>
      </c>
      <c r="G361" s="4"/>
      <c r="H361" s="4">
        <v>250000</v>
      </c>
    </row>
    <row r="362" spans="1:8" x14ac:dyDescent="0.25">
      <c r="A362" s="2" t="s">
        <v>4483</v>
      </c>
      <c r="B362" s="40"/>
      <c r="C362" s="62"/>
      <c r="D362" s="64"/>
      <c r="E362" s="62"/>
      <c r="F362" s="3" t="s">
        <v>752</v>
      </c>
      <c r="G362" s="4">
        <v>250000</v>
      </c>
      <c r="H362" s="4"/>
    </row>
    <row r="363" spans="1:8" x14ac:dyDescent="0.25">
      <c r="A363" s="2" t="s">
        <v>4483</v>
      </c>
      <c r="B363" s="12" t="s">
        <v>2692</v>
      </c>
      <c r="C363" s="10"/>
      <c r="D363" s="14"/>
      <c r="E363" s="10"/>
      <c r="F363" s="2"/>
      <c r="G363" s="5">
        <f>SUBTOTAL(9,G361:G362)</f>
        <v>250000</v>
      </c>
      <c r="H363" s="5">
        <f>SUBTOTAL(9,H361:H362)</f>
        <v>250000</v>
      </c>
    </row>
    <row r="364" spans="1:8" x14ac:dyDescent="0.25">
      <c r="A364" s="2" t="s">
        <v>4483</v>
      </c>
      <c r="B364" s="39">
        <v>7978786</v>
      </c>
      <c r="C364" s="61" t="s">
        <v>2693</v>
      </c>
      <c r="D364" s="63" t="s">
        <v>2694</v>
      </c>
      <c r="E364" s="61" t="s">
        <v>2695</v>
      </c>
      <c r="F364" s="3" t="s">
        <v>20</v>
      </c>
      <c r="G364" s="4">
        <v>200000</v>
      </c>
      <c r="H364" s="4"/>
    </row>
    <row r="365" spans="1:8" x14ac:dyDescent="0.25">
      <c r="A365" s="2" t="s">
        <v>4483</v>
      </c>
      <c r="B365" s="40"/>
      <c r="C365" s="62"/>
      <c r="D365" s="64"/>
      <c r="E365" s="62"/>
      <c r="F365" s="3" t="s">
        <v>23</v>
      </c>
      <c r="G365" s="4"/>
      <c r="H365" s="4">
        <v>200000</v>
      </c>
    </row>
    <row r="366" spans="1:8" x14ac:dyDescent="0.25">
      <c r="A366" s="2" t="s">
        <v>4483</v>
      </c>
      <c r="B366" s="12" t="s">
        <v>2696</v>
      </c>
      <c r="C366" s="10"/>
      <c r="D366" s="14"/>
      <c r="E366" s="10"/>
      <c r="F366" s="2"/>
      <c r="G366" s="5">
        <f>SUBTOTAL(9,G364:G365)</f>
        <v>200000</v>
      </c>
      <c r="H366" s="5">
        <f>SUBTOTAL(9,H364:H365)</f>
        <v>200000</v>
      </c>
    </row>
    <row r="367" spans="1:8" x14ac:dyDescent="0.25">
      <c r="A367" s="2" t="s">
        <v>4483</v>
      </c>
      <c r="B367" s="39">
        <v>7967863</v>
      </c>
      <c r="C367" s="61" t="s">
        <v>275</v>
      </c>
      <c r="D367" s="63" t="s">
        <v>2480</v>
      </c>
      <c r="E367" s="61" t="s">
        <v>2481</v>
      </c>
      <c r="F367" s="3" t="s">
        <v>170</v>
      </c>
      <c r="G367" s="4"/>
      <c r="H367" s="4">
        <v>16500</v>
      </c>
    </row>
    <row r="368" spans="1:8" x14ac:dyDescent="0.25">
      <c r="A368" s="2" t="s">
        <v>4483</v>
      </c>
      <c r="B368" s="40"/>
      <c r="C368" s="62"/>
      <c r="D368" s="64"/>
      <c r="E368" s="62"/>
      <c r="F368" s="3" t="s">
        <v>103</v>
      </c>
      <c r="G368" s="4">
        <v>16500</v>
      </c>
      <c r="H368" s="4"/>
    </row>
    <row r="369" spans="1:8" x14ac:dyDescent="0.25">
      <c r="A369" s="2" t="s">
        <v>4483</v>
      </c>
      <c r="B369" s="12" t="s">
        <v>2697</v>
      </c>
      <c r="C369" s="10"/>
      <c r="D369" s="14"/>
      <c r="E369" s="10"/>
      <c r="F369" s="2"/>
      <c r="G369" s="5">
        <f>SUBTOTAL(9,G367:G368)</f>
        <v>16500</v>
      </c>
      <c r="H369" s="5">
        <f>SUBTOTAL(9,H367:H368)</f>
        <v>16500</v>
      </c>
    </row>
    <row r="370" spans="1:8" x14ac:dyDescent="0.25">
      <c r="A370" s="2" t="s">
        <v>4483</v>
      </c>
      <c r="B370" s="39">
        <v>7967224</v>
      </c>
      <c r="C370" s="61" t="s">
        <v>63</v>
      </c>
      <c r="D370" s="63" t="s">
        <v>2698</v>
      </c>
      <c r="E370" s="61" t="s">
        <v>2699</v>
      </c>
      <c r="F370" s="3" t="s">
        <v>20</v>
      </c>
      <c r="G370" s="4">
        <v>1960376</v>
      </c>
      <c r="H370" s="4"/>
    </row>
    <row r="371" spans="1:8" x14ac:dyDescent="0.25">
      <c r="A371" s="2" t="s">
        <v>4483</v>
      </c>
      <c r="B371" s="40"/>
      <c r="C371" s="62"/>
      <c r="D371" s="64"/>
      <c r="E371" s="62"/>
      <c r="F371" s="3" t="s">
        <v>180</v>
      </c>
      <c r="G371" s="4"/>
      <c r="H371" s="4">
        <v>1960376</v>
      </c>
    </row>
    <row r="372" spans="1:8" x14ac:dyDescent="0.25">
      <c r="A372" s="2" t="s">
        <v>4483</v>
      </c>
      <c r="B372" s="12" t="s">
        <v>2700</v>
      </c>
      <c r="C372" s="10"/>
      <c r="D372" s="14"/>
      <c r="E372" s="10"/>
      <c r="F372" s="2"/>
      <c r="G372" s="5">
        <f>SUBTOTAL(9,G370:G371)</f>
        <v>1960376</v>
      </c>
      <c r="H372" s="5">
        <f>SUBTOTAL(9,H370:H371)</f>
        <v>1960376</v>
      </c>
    </row>
    <row r="373" spans="1:8" x14ac:dyDescent="0.25">
      <c r="A373" s="2" t="s">
        <v>4483</v>
      </c>
      <c r="B373" s="39">
        <v>7968531</v>
      </c>
      <c r="C373" s="61" t="s">
        <v>389</v>
      </c>
      <c r="D373" s="63" t="s">
        <v>2701</v>
      </c>
      <c r="E373" s="61" t="s">
        <v>389</v>
      </c>
      <c r="F373" s="3" t="s">
        <v>51</v>
      </c>
      <c r="G373" s="4"/>
      <c r="H373" s="4">
        <v>240000</v>
      </c>
    </row>
    <row r="374" spans="1:8" x14ac:dyDescent="0.25">
      <c r="A374" s="2" t="s">
        <v>4483</v>
      </c>
      <c r="B374" s="40"/>
      <c r="C374" s="62"/>
      <c r="D374" s="64"/>
      <c r="E374" s="62"/>
      <c r="F374" s="3" t="s">
        <v>11</v>
      </c>
      <c r="G374" s="4">
        <v>240000</v>
      </c>
      <c r="H374" s="4"/>
    </row>
    <row r="375" spans="1:8" x14ac:dyDescent="0.25">
      <c r="A375" s="2" t="s">
        <v>4483</v>
      </c>
      <c r="B375" s="12" t="s">
        <v>2702</v>
      </c>
      <c r="C375" s="10"/>
      <c r="D375" s="14"/>
      <c r="E375" s="10"/>
      <c r="F375" s="2"/>
      <c r="G375" s="5">
        <f>SUBTOTAL(9,G373:G374)</f>
        <v>240000</v>
      </c>
      <c r="H375" s="5">
        <f>SUBTOTAL(9,H373:H374)</f>
        <v>240000</v>
      </c>
    </row>
    <row r="376" spans="1:8" x14ac:dyDescent="0.25">
      <c r="A376" s="2" t="s">
        <v>4483</v>
      </c>
      <c r="B376" s="39">
        <v>7974508</v>
      </c>
      <c r="C376" s="61" t="s">
        <v>2703</v>
      </c>
      <c r="D376" s="63" t="s">
        <v>2704</v>
      </c>
      <c r="E376" s="61" t="s">
        <v>2705</v>
      </c>
      <c r="F376" s="3" t="s">
        <v>187</v>
      </c>
      <c r="G376" s="4"/>
      <c r="H376" s="4">
        <v>2000000</v>
      </c>
    </row>
    <row r="377" spans="1:8" x14ac:dyDescent="0.25">
      <c r="A377" s="2" t="s">
        <v>4483</v>
      </c>
      <c r="B377" s="40"/>
      <c r="C377" s="62"/>
      <c r="D377" s="64"/>
      <c r="E377" s="62"/>
      <c r="F377" s="3" t="s">
        <v>13</v>
      </c>
      <c r="G377" s="4">
        <v>2000000</v>
      </c>
      <c r="H377" s="4"/>
    </row>
    <row r="378" spans="1:8" x14ac:dyDescent="0.25">
      <c r="A378" s="2" t="s">
        <v>4483</v>
      </c>
      <c r="B378" s="12" t="s">
        <v>2706</v>
      </c>
      <c r="C378" s="10"/>
      <c r="D378" s="14"/>
      <c r="E378" s="10"/>
      <c r="F378" s="2"/>
      <c r="G378" s="5">
        <f>SUBTOTAL(9,G376:G377)</f>
        <v>2000000</v>
      </c>
      <c r="H378" s="5">
        <f>SUBTOTAL(9,H376:H377)</f>
        <v>2000000</v>
      </c>
    </row>
    <row r="379" spans="1:8" x14ac:dyDescent="0.25">
      <c r="A379" s="2" t="s">
        <v>4483</v>
      </c>
      <c r="B379" s="39">
        <v>7966669</v>
      </c>
      <c r="C379" s="61" t="s">
        <v>29</v>
      </c>
      <c r="D379" s="63" t="s">
        <v>2533</v>
      </c>
      <c r="E379" s="61" t="s">
        <v>2534</v>
      </c>
      <c r="F379" s="3" t="s">
        <v>17</v>
      </c>
      <c r="G379" s="4">
        <v>120000</v>
      </c>
      <c r="H379" s="4"/>
    </row>
    <row r="380" spans="1:8" x14ac:dyDescent="0.25">
      <c r="A380" s="2" t="s">
        <v>4483</v>
      </c>
      <c r="B380" s="40"/>
      <c r="C380" s="62"/>
      <c r="D380" s="64"/>
      <c r="E380" s="62"/>
      <c r="F380" s="3" t="s">
        <v>96</v>
      </c>
      <c r="G380" s="4"/>
      <c r="H380" s="4">
        <v>120000</v>
      </c>
    </row>
    <row r="381" spans="1:8" x14ac:dyDescent="0.25">
      <c r="A381" s="2" t="s">
        <v>4483</v>
      </c>
      <c r="B381" s="12" t="s">
        <v>2707</v>
      </c>
      <c r="C381" s="10"/>
      <c r="D381" s="14"/>
      <c r="E381" s="10"/>
      <c r="F381" s="2"/>
      <c r="G381" s="5">
        <f>SUBTOTAL(9,G379:G380)</f>
        <v>120000</v>
      </c>
      <c r="H381" s="5">
        <f>SUBTOTAL(9,H379:H380)</f>
        <v>120000</v>
      </c>
    </row>
    <row r="382" spans="1:8" x14ac:dyDescent="0.25">
      <c r="A382" s="2" t="s">
        <v>4483</v>
      </c>
      <c r="B382" s="39">
        <v>7974520</v>
      </c>
      <c r="C382" s="61" t="s">
        <v>2703</v>
      </c>
      <c r="D382" s="63" t="s">
        <v>2704</v>
      </c>
      <c r="E382" s="61" t="s">
        <v>2705</v>
      </c>
      <c r="F382" s="3" t="s">
        <v>187</v>
      </c>
      <c r="G382" s="4"/>
      <c r="H382" s="4">
        <v>3500000</v>
      </c>
    </row>
    <row r="383" spans="1:8" x14ac:dyDescent="0.25">
      <c r="A383" s="2" t="s">
        <v>4483</v>
      </c>
      <c r="B383" s="40"/>
      <c r="C383" s="62"/>
      <c r="D383" s="64"/>
      <c r="E383" s="62"/>
      <c r="F383" s="3" t="s">
        <v>13</v>
      </c>
      <c r="G383" s="4">
        <v>3500000</v>
      </c>
      <c r="H383" s="4"/>
    </row>
    <row r="384" spans="1:8" x14ac:dyDescent="0.25">
      <c r="A384" s="2" t="s">
        <v>4483</v>
      </c>
      <c r="B384" s="12" t="s">
        <v>2708</v>
      </c>
      <c r="C384" s="10"/>
      <c r="D384" s="14"/>
      <c r="E384" s="10"/>
      <c r="F384" s="2"/>
      <c r="G384" s="5">
        <f>SUBTOTAL(9,G382:G383)</f>
        <v>3500000</v>
      </c>
      <c r="H384" s="5">
        <f>SUBTOTAL(9,H382:H383)</f>
        <v>3500000</v>
      </c>
    </row>
    <row r="385" spans="1:8" x14ac:dyDescent="0.25">
      <c r="A385" s="2" t="s">
        <v>4483</v>
      </c>
      <c r="B385" s="39">
        <v>7965936</v>
      </c>
      <c r="C385" s="11" t="s">
        <v>2474</v>
      </c>
      <c r="D385" s="14" t="s">
        <v>2475</v>
      </c>
      <c r="E385" s="11" t="s">
        <v>2476</v>
      </c>
      <c r="F385" s="3" t="s">
        <v>44</v>
      </c>
      <c r="G385" s="4"/>
      <c r="H385" s="4">
        <v>3120000</v>
      </c>
    </row>
    <row r="386" spans="1:8" x14ac:dyDescent="0.25">
      <c r="A386" s="2" t="s">
        <v>4483</v>
      </c>
      <c r="B386" s="43"/>
      <c r="C386" s="61" t="s">
        <v>1339</v>
      </c>
      <c r="D386" s="63" t="s">
        <v>2709</v>
      </c>
      <c r="E386" s="61" t="s">
        <v>2710</v>
      </c>
      <c r="F386" s="3" t="s">
        <v>44</v>
      </c>
      <c r="G386" s="4"/>
      <c r="H386" s="4">
        <v>480000</v>
      </c>
    </row>
    <row r="387" spans="1:8" x14ac:dyDescent="0.25">
      <c r="A387" s="2" t="s">
        <v>4483</v>
      </c>
      <c r="B387" s="40"/>
      <c r="C387" s="62"/>
      <c r="D387" s="64"/>
      <c r="E387" s="62"/>
      <c r="F387" s="3" t="s">
        <v>193</v>
      </c>
      <c r="G387" s="4">
        <v>3600000</v>
      </c>
      <c r="H387" s="4"/>
    </row>
    <row r="388" spans="1:8" x14ac:dyDescent="0.25">
      <c r="A388" s="2" t="s">
        <v>4483</v>
      </c>
      <c r="B388" s="12" t="s">
        <v>2711</v>
      </c>
      <c r="C388" s="10"/>
      <c r="D388" s="14"/>
      <c r="E388" s="10"/>
      <c r="F388" s="2"/>
      <c r="G388" s="5">
        <f>SUBTOTAL(9,G385:G387)</f>
        <v>3600000</v>
      </c>
      <c r="H388" s="5">
        <f>SUBTOTAL(9,H385:H387)</f>
        <v>3600000</v>
      </c>
    </row>
    <row r="389" spans="1:8" x14ac:dyDescent="0.25">
      <c r="A389" s="2" t="s">
        <v>4483</v>
      </c>
      <c r="B389" s="39">
        <v>7963472</v>
      </c>
      <c r="C389" s="61" t="s">
        <v>59</v>
      </c>
      <c r="D389" s="63" t="s">
        <v>2499</v>
      </c>
      <c r="E389" s="61" t="s">
        <v>2500</v>
      </c>
      <c r="F389" s="3" t="s">
        <v>53</v>
      </c>
      <c r="G389" s="4"/>
      <c r="H389" s="4">
        <v>300000</v>
      </c>
    </row>
    <row r="390" spans="1:8" x14ac:dyDescent="0.25">
      <c r="A390" s="2" t="s">
        <v>4483</v>
      </c>
      <c r="B390" s="40"/>
      <c r="C390" s="62"/>
      <c r="D390" s="64"/>
      <c r="E390" s="62"/>
      <c r="F390" s="3" t="s">
        <v>20</v>
      </c>
      <c r="G390" s="4">
        <v>300000</v>
      </c>
      <c r="H390" s="4"/>
    </row>
    <row r="391" spans="1:8" x14ac:dyDescent="0.25">
      <c r="A391" s="2" t="s">
        <v>4483</v>
      </c>
      <c r="B391" s="12" t="s">
        <v>2712</v>
      </c>
      <c r="C391" s="10"/>
      <c r="D391" s="14"/>
      <c r="E391" s="10"/>
      <c r="F391" s="2"/>
      <c r="G391" s="5">
        <f>SUBTOTAL(9,G389:G390)</f>
        <v>300000</v>
      </c>
      <c r="H391" s="5">
        <f>SUBTOTAL(9,H389:H390)</f>
        <v>300000</v>
      </c>
    </row>
    <row r="392" spans="1:8" x14ac:dyDescent="0.25">
      <c r="A392" s="2" t="s">
        <v>4483</v>
      </c>
      <c r="B392" s="39">
        <v>7963526</v>
      </c>
      <c r="C392" s="61" t="s">
        <v>1516</v>
      </c>
      <c r="D392" s="63" t="s">
        <v>2527</v>
      </c>
      <c r="E392" s="61" t="s">
        <v>2528</v>
      </c>
      <c r="F392" s="3" t="s">
        <v>417</v>
      </c>
      <c r="G392" s="4">
        <v>3000000</v>
      </c>
      <c r="H392" s="4"/>
    </row>
    <row r="393" spans="1:8" x14ac:dyDescent="0.25">
      <c r="A393" s="2" t="s">
        <v>4483</v>
      </c>
      <c r="B393" s="40"/>
      <c r="C393" s="62"/>
      <c r="D393" s="64"/>
      <c r="E393" s="62"/>
      <c r="F393" s="3" t="s">
        <v>82</v>
      </c>
      <c r="G393" s="4"/>
      <c r="H393" s="4">
        <v>3000000</v>
      </c>
    </row>
    <row r="394" spans="1:8" x14ac:dyDescent="0.25">
      <c r="A394" s="2" t="s">
        <v>4483</v>
      </c>
      <c r="B394" s="12" t="s">
        <v>2713</v>
      </c>
      <c r="C394" s="10"/>
      <c r="D394" s="14"/>
      <c r="E394" s="10"/>
      <c r="F394" s="2"/>
      <c r="G394" s="5">
        <f>SUBTOTAL(9,G392:G393)</f>
        <v>3000000</v>
      </c>
      <c r="H394" s="5">
        <f>SUBTOTAL(9,H392:H393)</f>
        <v>3000000</v>
      </c>
    </row>
    <row r="395" spans="1:8" x14ac:dyDescent="0.25">
      <c r="A395" s="2" t="s">
        <v>4483</v>
      </c>
      <c r="B395" s="39">
        <v>7944953</v>
      </c>
      <c r="C395" s="61" t="s">
        <v>520</v>
      </c>
      <c r="D395" s="63" t="s">
        <v>2689</v>
      </c>
      <c r="E395" s="61" t="s">
        <v>2690</v>
      </c>
      <c r="F395" s="3" t="s">
        <v>170</v>
      </c>
      <c r="G395" s="4"/>
      <c r="H395" s="4">
        <v>1502000</v>
      </c>
    </row>
    <row r="396" spans="1:8" x14ac:dyDescent="0.25">
      <c r="A396" s="2" t="s">
        <v>4483</v>
      </c>
      <c r="B396" s="40"/>
      <c r="C396" s="62"/>
      <c r="D396" s="64"/>
      <c r="E396" s="62"/>
      <c r="F396" s="3" t="s">
        <v>20</v>
      </c>
      <c r="G396" s="4">
        <v>1502000</v>
      </c>
      <c r="H396" s="4"/>
    </row>
    <row r="397" spans="1:8" x14ac:dyDescent="0.25">
      <c r="A397" s="2" t="s">
        <v>4483</v>
      </c>
      <c r="B397" s="12" t="s">
        <v>2714</v>
      </c>
      <c r="C397" s="10"/>
      <c r="D397" s="14"/>
      <c r="E397" s="10"/>
      <c r="F397" s="2"/>
      <c r="G397" s="5">
        <f>SUBTOTAL(9,G395:G396)</f>
        <v>1502000</v>
      </c>
      <c r="H397" s="5">
        <f>SUBTOTAL(9,H395:H396)</f>
        <v>1502000</v>
      </c>
    </row>
    <row r="398" spans="1:8" x14ac:dyDescent="0.25">
      <c r="A398" s="2" t="s">
        <v>4483</v>
      </c>
      <c r="B398" s="39">
        <v>7965675</v>
      </c>
      <c r="C398" s="61" t="s">
        <v>1482</v>
      </c>
      <c r="D398" s="63" t="s">
        <v>2530</v>
      </c>
      <c r="E398" s="61" t="s">
        <v>2531</v>
      </c>
      <c r="F398" s="3" t="s">
        <v>46</v>
      </c>
      <c r="G398" s="4">
        <v>8751892</v>
      </c>
      <c r="H398" s="4"/>
    </row>
    <row r="399" spans="1:8" x14ac:dyDescent="0.25">
      <c r="A399" s="2" t="s">
        <v>4483</v>
      </c>
      <c r="B399" s="40"/>
      <c r="C399" s="62"/>
      <c r="D399" s="64"/>
      <c r="E399" s="62"/>
      <c r="F399" s="3" t="s">
        <v>170</v>
      </c>
      <c r="G399" s="4"/>
      <c r="H399" s="4">
        <v>8751892</v>
      </c>
    </row>
    <row r="400" spans="1:8" x14ac:dyDescent="0.25">
      <c r="A400" s="2" t="s">
        <v>4483</v>
      </c>
      <c r="B400" s="12" t="s">
        <v>2715</v>
      </c>
      <c r="C400" s="10"/>
      <c r="D400" s="14"/>
      <c r="E400" s="10"/>
      <c r="F400" s="2"/>
      <c r="G400" s="5">
        <f>SUBTOTAL(9,G398:G399)</f>
        <v>8751892</v>
      </c>
      <c r="H400" s="5">
        <f>SUBTOTAL(9,H398:H399)</f>
        <v>8751892</v>
      </c>
    </row>
    <row r="401" spans="1:8" x14ac:dyDescent="0.25">
      <c r="A401" s="2" t="s">
        <v>4483</v>
      </c>
      <c r="B401" s="39">
        <v>7968402</v>
      </c>
      <c r="C401" s="61" t="s">
        <v>211</v>
      </c>
      <c r="D401" s="63" t="s">
        <v>2716</v>
      </c>
      <c r="E401" s="61" t="s">
        <v>2717</v>
      </c>
      <c r="F401" s="3" t="s">
        <v>51</v>
      </c>
      <c r="G401" s="4"/>
      <c r="H401" s="4">
        <v>910284</v>
      </c>
    </row>
    <row r="402" spans="1:8" x14ac:dyDescent="0.25">
      <c r="A402" s="2" t="s">
        <v>4483</v>
      </c>
      <c r="B402" s="40"/>
      <c r="C402" s="62"/>
      <c r="D402" s="64"/>
      <c r="E402" s="62"/>
      <c r="F402" s="3" t="s">
        <v>193</v>
      </c>
      <c r="G402" s="4">
        <v>910284</v>
      </c>
      <c r="H402" s="4"/>
    </row>
    <row r="403" spans="1:8" x14ac:dyDescent="0.25">
      <c r="A403" s="2" t="s">
        <v>4483</v>
      </c>
      <c r="B403" s="12" t="s">
        <v>2718</v>
      </c>
      <c r="C403" s="10"/>
      <c r="D403" s="14"/>
      <c r="E403" s="10"/>
      <c r="F403" s="2"/>
      <c r="G403" s="5">
        <f>SUBTOTAL(9,G401:G402)</f>
        <v>910284</v>
      </c>
      <c r="H403" s="5">
        <f>SUBTOTAL(9,H401:H402)</f>
        <v>910284</v>
      </c>
    </row>
    <row r="404" spans="1:8" x14ac:dyDescent="0.25">
      <c r="A404" s="2" t="s">
        <v>4483</v>
      </c>
      <c r="B404" s="39">
        <v>7978849</v>
      </c>
      <c r="C404" s="61" t="s">
        <v>558</v>
      </c>
      <c r="D404" s="63" t="s">
        <v>2719</v>
      </c>
      <c r="E404" s="61" t="s">
        <v>2720</v>
      </c>
      <c r="F404" s="3" t="s">
        <v>22</v>
      </c>
      <c r="G404" s="4"/>
      <c r="H404" s="4">
        <v>450000</v>
      </c>
    </row>
    <row r="405" spans="1:8" x14ac:dyDescent="0.25">
      <c r="A405" s="2" t="s">
        <v>4483</v>
      </c>
      <c r="B405" s="40"/>
      <c r="C405" s="62"/>
      <c r="D405" s="64"/>
      <c r="E405" s="62"/>
      <c r="F405" s="3" t="s">
        <v>23</v>
      </c>
      <c r="G405" s="4">
        <v>450000</v>
      </c>
      <c r="H405" s="4"/>
    </row>
    <row r="406" spans="1:8" x14ac:dyDescent="0.25">
      <c r="A406" s="2" t="s">
        <v>4483</v>
      </c>
      <c r="B406" s="12" t="s">
        <v>2721</v>
      </c>
      <c r="C406" s="10"/>
      <c r="D406" s="14"/>
      <c r="E406" s="10"/>
      <c r="F406" s="2"/>
      <c r="G406" s="5">
        <f>SUBTOTAL(9,G404:G405)</f>
        <v>450000</v>
      </c>
      <c r="H406" s="5">
        <f>SUBTOTAL(9,H404:H405)</f>
        <v>450000</v>
      </c>
    </row>
    <row r="407" spans="1:8" x14ac:dyDescent="0.25">
      <c r="A407" s="2" t="s">
        <v>4483</v>
      </c>
      <c r="B407" s="39">
        <v>8012720</v>
      </c>
      <c r="C407" s="61" t="s">
        <v>79</v>
      </c>
      <c r="D407" s="63" t="s">
        <v>2722</v>
      </c>
      <c r="E407" s="61" t="s">
        <v>2723</v>
      </c>
      <c r="F407" s="3" t="s">
        <v>96</v>
      </c>
      <c r="G407" s="4"/>
      <c r="H407" s="4">
        <v>354000</v>
      </c>
    </row>
    <row r="408" spans="1:8" x14ac:dyDescent="0.25">
      <c r="A408" s="2" t="s">
        <v>4483</v>
      </c>
      <c r="B408" s="43"/>
      <c r="C408" s="65"/>
      <c r="D408" s="66"/>
      <c r="E408" s="65"/>
      <c r="F408" s="3" t="s">
        <v>405</v>
      </c>
      <c r="G408" s="4">
        <v>834000</v>
      </c>
      <c r="H408" s="4"/>
    </row>
    <row r="409" spans="1:8" x14ac:dyDescent="0.25">
      <c r="A409" s="2" t="s">
        <v>4483</v>
      </c>
      <c r="B409" s="40"/>
      <c r="C409" s="62"/>
      <c r="D409" s="64"/>
      <c r="E409" s="62"/>
      <c r="F409" s="3" t="s">
        <v>24</v>
      </c>
      <c r="G409" s="4"/>
      <c r="H409" s="4">
        <v>480000</v>
      </c>
    </row>
    <row r="410" spans="1:8" x14ac:dyDescent="0.25">
      <c r="A410" s="2" t="s">
        <v>4483</v>
      </c>
      <c r="B410" s="12" t="s">
        <v>2724</v>
      </c>
      <c r="C410" s="10"/>
      <c r="D410" s="14"/>
      <c r="E410" s="10"/>
      <c r="F410" s="2"/>
      <c r="G410" s="5">
        <f>SUBTOTAL(9,G407:G409)</f>
        <v>834000</v>
      </c>
      <c r="H410" s="5">
        <f>SUBTOTAL(9,H407:H409)</f>
        <v>834000</v>
      </c>
    </row>
    <row r="411" spans="1:8" x14ac:dyDescent="0.25">
      <c r="A411" s="2" t="s">
        <v>4483</v>
      </c>
      <c r="B411" s="39">
        <v>8021086</v>
      </c>
      <c r="C411" s="61" t="s">
        <v>2725</v>
      </c>
      <c r="D411" s="63" t="s">
        <v>2726</v>
      </c>
      <c r="E411" s="61" t="s">
        <v>2727</v>
      </c>
      <c r="F411" s="3" t="s">
        <v>14</v>
      </c>
      <c r="G411" s="4"/>
      <c r="H411" s="4">
        <v>145000</v>
      </c>
    </row>
    <row r="412" spans="1:8" x14ac:dyDescent="0.25">
      <c r="A412" s="2" t="s">
        <v>4483</v>
      </c>
      <c r="B412" s="43"/>
      <c r="C412" s="65"/>
      <c r="D412" s="66"/>
      <c r="E412" s="65"/>
      <c r="F412" s="3" t="s">
        <v>180</v>
      </c>
      <c r="G412" s="4">
        <v>405000</v>
      </c>
      <c r="H412" s="4"/>
    </row>
    <row r="413" spans="1:8" x14ac:dyDescent="0.25">
      <c r="A413" s="2" t="s">
        <v>4483</v>
      </c>
      <c r="B413" s="40"/>
      <c r="C413" s="62"/>
      <c r="D413" s="64"/>
      <c r="E413" s="62"/>
      <c r="F413" s="3" t="s">
        <v>257</v>
      </c>
      <c r="G413" s="4"/>
      <c r="H413" s="4">
        <v>260000</v>
      </c>
    </row>
    <row r="414" spans="1:8" x14ac:dyDescent="0.25">
      <c r="A414" s="2" t="s">
        <v>4483</v>
      </c>
      <c r="B414" s="12" t="s">
        <v>2728</v>
      </c>
      <c r="C414" s="10"/>
      <c r="D414" s="14"/>
      <c r="E414" s="10"/>
      <c r="F414" s="2"/>
      <c r="G414" s="5">
        <f>SUBTOTAL(9,G411:G413)</f>
        <v>405000</v>
      </c>
      <c r="H414" s="5">
        <f>SUBTOTAL(9,H411:H413)</f>
        <v>405000</v>
      </c>
    </row>
    <row r="415" spans="1:8" x14ac:dyDescent="0.25">
      <c r="A415" s="2" t="s">
        <v>4483</v>
      </c>
      <c r="B415" s="39">
        <v>7985048</v>
      </c>
      <c r="C415" s="61" t="s">
        <v>29</v>
      </c>
      <c r="D415" s="63" t="s">
        <v>2533</v>
      </c>
      <c r="E415" s="61" t="s">
        <v>2534</v>
      </c>
      <c r="F415" s="3" t="s">
        <v>101</v>
      </c>
      <c r="G415" s="4">
        <v>64800</v>
      </c>
      <c r="H415" s="4"/>
    </row>
    <row r="416" spans="1:8" x14ac:dyDescent="0.25">
      <c r="A416" s="2" t="s">
        <v>4483</v>
      </c>
      <c r="B416" s="40"/>
      <c r="C416" s="62"/>
      <c r="D416" s="64"/>
      <c r="E416" s="62"/>
      <c r="F416" s="3" t="s">
        <v>265</v>
      </c>
      <c r="G416" s="4"/>
      <c r="H416" s="4">
        <v>64800</v>
      </c>
    </row>
    <row r="417" spans="1:8" x14ac:dyDescent="0.25">
      <c r="A417" s="2" t="s">
        <v>4483</v>
      </c>
      <c r="B417" s="12" t="s">
        <v>2729</v>
      </c>
      <c r="C417" s="10"/>
      <c r="D417" s="14"/>
      <c r="E417" s="10"/>
      <c r="F417" s="2"/>
      <c r="G417" s="5">
        <f>SUBTOTAL(9,G415:G416)</f>
        <v>64800</v>
      </c>
      <c r="H417" s="5">
        <f>SUBTOTAL(9,H415:H416)</f>
        <v>64800</v>
      </c>
    </row>
    <row r="418" spans="1:8" x14ac:dyDescent="0.25">
      <c r="A418" s="2" t="s">
        <v>4483</v>
      </c>
      <c r="B418" s="39">
        <v>8022398</v>
      </c>
      <c r="C418" s="61" t="s">
        <v>487</v>
      </c>
      <c r="D418" s="63" t="s">
        <v>2477</v>
      </c>
      <c r="E418" s="61" t="s">
        <v>2478</v>
      </c>
      <c r="F418" s="3" t="s">
        <v>128</v>
      </c>
      <c r="G418" s="4">
        <v>600000</v>
      </c>
      <c r="H418" s="4"/>
    </row>
    <row r="419" spans="1:8" x14ac:dyDescent="0.25">
      <c r="A419" s="2" t="s">
        <v>4483</v>
      </c>
      <c r="B419" s="43"/>
      <c r="C419" s="65"/>
      <c r="D419" s="66"/>
      <c r="E419" s="65"/>
      <c r="F419" s="3" t="s">
        <v>19</v>
      </c>
      <c r="G419" s="4">
        <v>400000</v>
      </c>
      <c r="H419" s="4"/>
    </row>
    <row r="420" spans="1:8" x14ac:dyDescent="0.25">
      <c r="A420" s="2" t="s">
        <v>4483</v>
      </c>
      <c r="B420" s="40"/>
      <c r="C420" s="62"/>
      <c r="D420" s="64"/>
      <c r="E420" s="62"/>
      <c r="F420" s="3" t="s">
        <v>82</v>
      </c>
      <c r="G420" s="4"/>
      <c r="H420" s="4">
        <v>1000000</v>
      </c>
    </row>
    <row r="421" spans="1:8" x14ac:dyDescent="0.25">
      <c r="A421" s="2" t="s">
        <v>4483</v>
      </c>
      <c r="B421" s="12" t="s">
        <v>2730</v>
      </c>
      <c r="C421" s="10"/>
      <c r="D421" s="14"/>
      <c r="E421" s="10"/>
      <c r="F421" s="2"/>
      <c r="G421" s="5">
        <f>SUBTOTAL(9,G418:G420)</f>
        <v>1000000</v>
      </c>
      <c r="H421" s="5">
        <f>SUBTOTAL(9,H418:H420)</f>
        <v>1000000</v>
      </c>
    </row>
    <row r="422" spans="1:8" x14ac:dyDescent="0.25">
      <c r="A422" s="2" t="s">
        <v>4483</v>
      </c>
      <c r="B422" s="39">
        <v>7999943</v>
      </c>
      <c r="C422" s="11" t="s">
        <v>84</v>
      </c>
      <c r="D422" s="14" t="s">
        <v>2731</v>
      </c>
      <c r="E422" s="11" t="s">
        <v>2732</v>
      </c>
      <c r="F422" s="3" t="s">
        <v>1608</v>
      </c>
      <c r="G422" s="4">
        <v>1817139</v>
      </c>
      <c r="H422" s="4"/>
    </row>
    <row r="423" spans="1:8" x14ac:dyDescent="0.25">
      <c r="A423" s="2" t="s">
        <v>4483</v>
      </c>
      <c r="B423" s="43"/>
      <c r="C423" s="11" t="s">
        <v>1683</v>
      </c>
      <c r="D423" s="14" t="s">
        <v>2733</v>
      </c>
      <c r="E423" s="11" t="s">
        <v>2734</v>
      </c>
      <c r="F423" s="3" t="s">
        <v>193</v>
      </c>
      <c r="G423" s="4"/>
      <c r="H423" s="4">
        <v>1355747</v>
      </c>
    </row>
    <row r="424" spans="1:8" x14ac:dyDescent="0.25">
      <c r="A424" s="2" t="s">
        <v>4483</v>
      </c>
      <c r="B424" s="43"/>
      <c r="C424" s="11" t="s">
        <v>1258</v>
      </c>
      <c r="D424" s="14" t="s">
        <v>2735</v>
      </c>
      <c r="E424" s="11" t="s">
        <v>2736</v>
      </c>
      <c r="F424" s="3" t="s">
        <v>193</v>
      </c>
      <c r="G424" s="4"/>
      <c r="H424" s="4">
        <v>2183747</v>
      </c>
    </row>
    <row r="425" spans="1:8" x14ac:dyDescent="0.25">
      <c r="A425" s="2" t="s">
        <v>4483</v>
      </c>
      <c r="B425" s="40"/>
      <c r="C425" s="11" t="s">
        <v>621</v>
      </c>
      <c r="D425" s="14" t="s">
        <v>2737</v>
      </c>
      <c r="E425" s="11" t="s">
        <v>2738</v>
      </c>
      <c r="F425" s="3" t="s">
        <v>1608</v>
      </c>
      <c r="G425" s="4">
        <v>1722355</v>
      </c>
      <c r="H425" s="4"/>
    </row>
    <row r="426" spans="1:8" x14ac:dyDescent="0.25">
      <c r="A426" s="2" t="s">
        <v>4483</v>
      </c>
      <c r="B426" s="12" t="s">
        <v>2739</v>
      </c>
      <c r="C426" s="10"/>
      <c r="D426" s="14"/>
      <c r="E426" s="10"/>
      <c r="F426" s="2"/>
      <c r="G426" s="5">
        <f>SUBTOTAL(9,G422:G425)</f>
        <v>3539494</v>
      </c>
      <c r="H426" s="5">
        <f>SUBTOTAL(9,H422:H425)</f>
        <v>3539494</v>
      </c>
    </row>
    <row r="427" spans="1:8" x14ac:dyDescent="0.25">
      <c r="A427" s="2" t="s">
        <v>4483</v>
      </c>
      <c r="B427" s="39">
        <v>8002645</v>
      </c>
      <c r="C427" s="61" t="s">
        <v>378</v>
      </c>
      <c r="D427" s="63" t="s">
        <v>2640</v>
      </c>
      <c r="E427" s="61" t="s">
        <v>378</v>
      </c>
      <c r="F427" s="3" t="s">
        <v>37</v>
      </c>
      <c r="G427" s="4"/>
      <c r="H427" s="4">
        <v>120000</v>
      </c>
    </row>
    <row r="428" spans="1:8" x14ac:dyDescent="0.25">
      <c r="A428" s="2" t="s">
        <v>4483</v>
      </c>
      <c r="B428" s="43"/>
      <c r="C428" s="65"/>
      <c r="D428" s="66"/>
      <c r="E428" s="65"/>
      <c r="F428" s="3" t="s">
        <v>129</v>
      </c>
      <c r="G428" s="4"/>
      <c r="H428" s="4">
        <v>2600</v>
      </c>
    </row>
    <row r="429" spans="1:8" x14ac:dyDescent="0.25">
      <c r="A429" s="2" t="s">
        <v>4483</v>
      </c>
      <c r="B429" s="43"/>
      <c r="C429" s="65"/>
      <c r="D429" s="66"/>
      <c r="E429" s="65"/>
      <c r="F429" s="3" t="s">
        <v>22</v>
      </c>
      <c r="G429" s="4"/>
      <c r="H429" s="4">
        <v>1869985</v>
      </c>
    </row>
    <row r="430" spans="1:8" x14ac:dyDescent="0.25">
      <c r="A430" s="2" t="s">
        <v>4483</v>
      </c>
      <c r="B430" s="40"/>
      <c r="C430" s="62"/>
      <c r="D430" s="64"/>
      <c r="E430" s="62"/>
      <c r="F430" s="3" t="s">
        <v>230</v>
      </c>
      <c r="G430" s="4">
        <v>1992585</v>
      </c>
      <c r="H430" s="4"/>
    </row>
    <row r="431" spans="1:8" x14ac:dyDescent="0.25">
      <c r="A431" s="2" t="s">
        <v>4483</v>
      </c>
      <c r="B431" s="12" t="s">
        <v>2740</v>
      </c>
      <c r="C431" s="10"/>
      <c r="D431" s="14"/>
      <c r="E431" s="10"/>
      <c r="F431" s="2"/>
      <c r="G431" s="5">
        <f>SUBTOTAL(9,G427:G430)</f>
        <v>1992585</v>
      </c>
      <c r="H431" s="5">
        <f>SUBTOTAL(9,H427:H430)</f>
        <v>1992585</v>
      </c>
    </row>
    <row r="432" spans="1:8" x14ac:dyDescent="0.25">
      <c r="A432" s="2" t="s">
        <v>4483</v>
      </c>
      <c r="B432" s="39">
        <v>8022361</v>
      </c>
      <c r="C432" s="61" t="s">
        <v>2741</v>
      </c>
      <c r="D432" s="63" t="s">
        <v>2742</v>
      </c>
      <c r="E432" s="61" t="s">
        <v>2743</v>
      </c>
      <c r="F432" s="3" t="s">
        <v>11</v>
      </c>
      <c r="G432" s="4">
        <v>300000</v>
      </c>
      <c r="H432" s="4"/>
    </row>
    <row r="433" spans="1:8" x14ac:dyDescent="0.25">
      <c r="A433" s="2" t="s">
        <v>4483</v>
      </c>
      <c r="B433" s="43"/>
      <c r="C433" s="65"/>
      <c r="D433" s="66"/>
      <c r="E433" s="65"/>
      <c r="F433" s="3" t="s">
        <v>53</v>
      </c>
      <c r="G433" s="4"/>
      <c r="H433" s="4">
        <v>550000</v>
      </c>
    </row>
    <row r="434" spans="1:8" x14ac:dyDescent="0.25">
      <c r="A434" s="2" t="s">
        <v>4483</v>
      </c>
      <c r="B434" s="40"/>
      <c r="C434" s="62"/>
      <c r="D434" s="64"/>
      <c r="E434" s="62"/>
      <c r="F434" s="3" t="s">
        <v>20</v>
      </c>
      <c r="G434" s="4">
        <v>250000</v>
      </c>
      <c r="H434" s="4"/>
    </row>
    <row r="435" spans="1:8" x14ac:dyDescent="0.25">
      <c r="A435" s="2" t="s">
        <v>4483</v>
      </c>
      <c r="B435" s="12" t="s">
        <v>2744</v>
      </c>
      <c r="C435" s="10"/>
      <c r="D435" s="14"/>
      <c r="E435" s="10"/>
      <c r="F435" s="2"/>
      <c r="G435" s="5">
        <f>SUBTOTAL(9,G432:G434)</f>
        <v>550000</v>
      </c>
      <c r="H435" s="5">
        <f>SUBTOTAL(9,H432:H434)</f>
        <v>550000</v>
      </c>
    </row>
    <row r="436" spans="1:8" x14ac:dyDescent="0.25">
      <c r="A436" s="2" t="s">
        <v>4483</v>
      </c>
      <c r="B436" s="39">
        <v>7997089</v>
      </c>
      <c r="C436" s="61" t="s">
        <v>2539</v>
      </c>
      <c r="D436" s="14" t="s">
        <v>2745</v>
      </c>
      <c r="E436" s="11" t="s">
        <v>2746</v>
      </c>
      <c r="F436" s="3" t="s">
        <v>170</v>
      </c>
      <c r="G436" s="4"/>
      <c r="H436" s="4">
        <v>80000</v>
      </c>
    </row>
    <row r="437" spans="1:8" x14ac:dyDescent="0.25">
      <c r="A437" s="2" t="s">
        <v>4483</v>
      </c>
      <c r="B437" s="43"/>
      <c r="C437" s="62"/>
      <c r="D437" s="14" t="s">
        <v>2747</v>
      </c>
      <c r="E437" s="11" t="s">
        <v>2748</v>
      </c>
      <c r="F437" s="3" t="s">
        <v>170</v>
      </c>
      <c r="G437" s="4"/>
      <c r="H437" s="4">
        <v>250000</v>
      </c>
    </row>
    <row r="438" spans="1:8" x14ac:dyDescent="0.25">
      <c r="A438" s="2" t="s">
        <v>4483</v>
      </c>
      <c r="B438" s="40"/>
      <c r="C438" s="11" t="s">
        <v>340</v>
      </c>
      <c r="D438" s="14" t="s">
        <v>2749</v>
      </c>
      <c r="E438" s="11" t="s">
        <v>2750</v>
      </c>
      <c r="F438" s="3" t="s">
        <v>170</v>
      </c>
      <c r="G438" s="4">
        <v>330000</v>
      </c>
      <c r="H438" s="4"/>
    </row>
    <row r="439" spans="1:8" x14ac:dyDescent="0.25">
      <c r="A439" s="2" t="s">
        <v>4483</v>
      </c>
      <c r="B439" s="12" t="s">
        <v>2751</v>
      </c>
      <c r="C439" s="10"/>
      <c r="D439" s="14"/>
      <c r="E439" s="10"/>
      <c r="F439" s="2"/>
      <c r="G439" s="5">
        <f>SUBTOTAL(9,G436:G438)</f>
        <v>330000</v>
      </c>
      <c r="H439" s="5">
        <f>SUBTOTAL(9,H436:H438)</f>
        <v>330000</v>
      </c>
    </row>
    <row r="440" spans="1:8" x14ac:dyDescent="0.25">
      <c r="A440" s="2" t="s">
        <v>4483</v>
      </c>
      <c r="B440" s="39">
        <v>8022411</v>
      </c>
      <c r="C440" s="11" t="s">
        <v>2474</v>
      </c>
      <c r="D440" s="14" t="s">
        <v>2475</v>
      </c>
      <c r="E440" s="11" t="s">
        <v>2476</v>
      </c>
      <c r="F440" s="3" t="s">
        <v>17</v>
      </c>
      <c r="G440" s="4">
        <v>350000</v>
      </c>
      <c r="H440" s="4"/>
    </row>
    <row r="441" spans="1:8" x14ac:dyDescent="0.25">
      <c r="A441" s="2" t="s">
        <v>4483</v>
      </c>
      <c r="B441" s="40"/>
      <c r="C441" s="11" t="s">
        <v>487</v>
      </c>
      <c r="D441" s="14" t="s">
        <v>2477</v>
      </c>
      <c r="E441" s="11" t="s">
        <v>2478</v>
      </c>
      <c r="F441" s="3" t="s">
        <v>632</v>
      </c>
      <c r="G441" s="4"/>
      <c r="H441" s="4">
        <v>350000</v>
      </c>
    </row>
    <row r="442" spans="1:8" x14ac:dyDescent="0.25">
      <c r="A442" s="2" t="s">
        <v>4483</v>
      </c>
      <c r="B442" s="12" t="s">
        <v>2752</v>
      </c>
      <c r="C442" s="10"/>
      <c r="D442" s="14"/>
      <c r="E442" s="10"/>
      <c r="F442" s="2"/>
      <c r="G442" s="5">
        <f>SUBTOTAL(9,G440:G441)</f>
        <v>350000</v>
      </c>
      <c r="H442" s="5">
        <f>SUBTOTAL(9,H440:H441)</f>
        <v>350000</v>
      </c>
    </row>
    <row r="443" spans="1:8" x14ac:dyDescent="0.25">
      <c r="A443" s="2" t="s">
        <v>4483</v>
      </c>
      <c r="B443" s="39">
        <v>8012492</v>
      </c>
      <c r="C443" s="11" t="s">
        <v>93</v>
      </c>
      <c r="D443" s="14" t="s">
        <v>2753</v>
      </c>
      <c r="E443" s="11" t="s">
        <v>2754</v>
      </c>
      <c r="F443" s="3" t="s">
        <v>2755</v>
      </c>
      <c r="G443" s="4"/>
      <c r="H443" s="4">
        <v>4239996</v>
      </c>
    </row>
    <row r="444" spans="1:8" x14ac:dyDescent="0.25">
      <c r="A444" s="2" t="s">
        <v>4483</v>
      </c>
      <c r="B444" s="43"/>
      <c r="C444" s="11" t="s">
        <v>149</v>
      </c>
      <c r="D444" s="14" t="s">
        <v>2605</v>
      </c>
      <c r="E444" s="11" t="s">
        <v>2606</v>
      </c>
      <c r="F444" s="3" t="s">
        <v>2756</v>
      </c>
      <c r="G444" s="4">
        <v>1300200</v>
      </c>
      <c r="H444" s="4"/>
    </row>
    <row r="445" spans="1:8" x14ac:dyDescent="0.25">
      <c r="A445" s="2" t="s">
        <v>4483</v>
      </c>
      <c r="B445" s="43"/>
      <c r="C445" s="11" t="s">
        <v>473</v>
      </c>
      <c r="D445" s="14" t="s">
        <v>2757</v>
      </c>
      <c r="E445" s="11" t="s">
        <v>2758</v>
      </c>
      <c r="F445" s="3" t="s">
        <v>2756</v>
      </c>
      <c r="G445" s="4">
        <v>1265520</v>
      </c>
      <c r="H445" s="4"/>
    </row>
    <row r="446" spans="1:8" x14ac:dyDescent="0.25">
      <c r="A446" s="2" t="s">
        <v>4483</v>
      </c>
      <c r="B446" s="40"/>
      <c r="C446" s="11" t="s">
        <v>807</v>
      </c>
      <c r="D446" s="14" t="s">
        <v>2759</v>
      </c>
      <c r="E446" s="11" t="s">
        <v>2760</v>
      </c>
      <c r="F446" s="3" t="s">
        <v>2756</v>
      </c>
      <c r="G446" s="4">
        <v>1674276</v>
      </c>
      <c r="H446" s="4"/>
    </row>
    <row r="447" spans="1:8" x14ac:dyDescent="0.25">
      <c r="A447" s="2" t="s">
        <v>4483</v>
      </c>
      <c r="B447" s="12" t="s">
        <v>2761</v>
      </c>
      <c r="C447" s="10"/>
      <c r="D447" s="14"/>
      <c r="E447" s="10"/>
      <c r="F447" s="2"/>
      <c r="G447" s="5">
        <f>SUBTOTAL(9,G443:G446)</f>
        <v>4239996</v>
      </c>
      <c r="H447" s="5">
        <f>SUBTOTAL(9,H443:H446)</f>
        <v>4239996</v>
      </c>
    </row>
    <row r="448" spans="1:8" x14ac:dyDescent="0.25">
      <c r="A448" s="2" t="s">
        <v>4483</v>
      </c>
      <c r="B448" s="39">
        <v>8022660</v>
      </c>
      <c r="C448" s="61" t="s">
        <v>2725</v>
      </c>
      <c r="D448" s="63" t="s">
        <v>2726</v>
      </c>
      <c r="E448" s="61" t="s">
        <v>2727</v>
      </c>
      <c r="F448" s="3" t="s">
        <v>17</v>
      </c>
      <c r="G448" s="4">
        <v>300000</v>
      </c>
      <c r="H448" s="4"/>
    </row>
    <row r="449" spans="1:8" x14ac:dyDescent="0.25">
      <c r="A449" s="2" t="s">
        <v>4483</v>
      </c>
      <c r="B449" s="40"/>
      <c r="C449" s="62"/>
      <c r="D449" s="64"/>
      <c r="E449" s="62"/>
      <c r="F449" s="3" t="s">
        <v>82</v>
      </c>
      <c r="G449" s="4"/>
      <c r="H449" s="4">
        <v>300000</v>
      </c>
    </row>
    <row r="450" spans="1:8" x14ac:dyDescent="0.25">
      <c r="A450" s="2" t="s">
        <v>4483</v>
      </c>
      <c r="B450" s="12" t="s">
        <v>2762</v>
      </c>
      <c r="C450" s="10"/>
      <c r="D450" s="14"/>
      <c r="E450" s="10"/>
      <c r="F450" s="2"/>
      <c r="G450" s="5">
        <f>SUBTOTAL(9,G448:G449)</f>
        <v>300000</v>
      </c>
      <c r="H450" s="5">
        <f>SUBTOTAL(9,H448:H449)</f>
        <v>300000</v>
      </c>
    </row>
    <row r="451" spans="1:8" x14ac:dyDescent="0.25">
      <c r="A451" s="2" t="s">
        <v>4483</v>
      </c>
      <c r="B451" s="39">
        <v>8042749</v>
      </c>
      <c r="C451" s="61" t="s">
        <v>261</v>
      </c>
      <c r="D451" s="63" t="s">
        <v>2646</v>
      </c>
      <c r="E451" s="61" t="s">
        <v>2647</v>
      </c>
      <c r="F451" s="3" t="s">
        <v>47</v>
      </c>
      <c r="G451" s="4"/>
      <c r="H451" s="4">
        <v>208360</v>
      </c>
    </row>
    <row r="452" spans="1:8" x14ac:dyDescent="0.25">
      <c r="A452" s="2" t="s">
        <v>4483</v>
      </c>
      <c r="B452" s="43"/>
      <c r="C452" s="65"/>
      <c r="D452" s="66"/>
      <c r="E452" s="65"/>
      <c r="F452" s="3" t="s">
        <v>52</v>
      </c>
      <c r="G452" s="4">
        <v>1000000</v>
      </c>
      <c r="H452" s="4"/>
    </row>
    <row r="453" spans="1:8" x14ac:dyDescent="0.25">
      <c r="A453" s="2" t="s">
        <v>4483</v>
      </c>
      <c r="B453" s="43"/>
      <c r="C453" s="65"/>
      <c r="D453" s="66"/>
      <c r="E453" s="65"/>
      <c r="F453" s="3" t="s">
        <v>128</v>
      </c>
      <c r="G453" s="4"/>
      <c r="H453" s="4">
        <v>200000</v>
      </c>
    </row>
    <row r="454" spans="1:8" x14ac:dyDescent="0.25">
      <c r="A454" s="2" t="s">
        <v>4483</v>
      </c>
      <c r="B454" s="43"/>
      <c r="C454" s="65"/>
      <c r="D454" s="66"/>
      <c r="E454" s="65"/>
      <c r="F454" s="3" t="s">
        <v>20</v>
      </c>
      <c r="G454" s="4"/>
      <c r="H454" s="4">
        <v>150000</v>
      </c>
    </row>
    <row r="455" spans="1:8" x14ac:dyDescent="0.25">
      <c r="A455" s="2" t="s">
        <v>4483</v>
      </c>
      <c r="B455" s="43"/>
      <c r="C455" s="65"/>
      <c r="D455" s="66"/>
      <c r="E455" s="65"/>
      <c r="F455" s="3" t="s">
        <v>22</v>
      </c>
      <c r="G455" s="4"/>
      <c r="H455" s="4">
        <v>300000</v>
      </c>
    </row>
    <row r="456" spans="1:8" x14ac:dyDescent="0.25">
      <c r="A456" s="2" t="s">
        <v>4483</v>
      </c>
      <c r="B456" s="40"/>
      <c r="C456" s="62"/>
      <c r="D456" s="64"/>
      <c r="E456" s="62"/>
      <c r="F456" s="3" t="s">
        <v>24</v>
      </c>
      <c r="G456" s="4"/>
      <c r="H456" s="4">
        <v>141640</v>
      </c>
    </row>
    <row r="457" spans="1:8" x14ac:dyDescent="0.25">
      <c r="A457" s="2" t="s">
        <v>4483</v>
      </c>
      <c r="B457" s="12" t="s">
        <v>2763</v>
      </c>
      <c r="C457" s="10"/>
      <c r="D457" s="14"/>
      <c r="E457" s="10"/>
      <c r="F457" s="2"/>
      <c r="G457" s="5">
        <f>SUBTOTAL(9,G451:G456)</f>
        <v>1000000</v>
      </c>
      <c r="H457" s="5">
        <f>SUBTOTAL(9,H451:H456)</f>
        <v>1000000</v>
      </c>
    </row>
    <row r="458" spans="1:8" x14ac:dyDescent="0.25">
      <c r="A458" s="2" t="s">
        <v>4483</v>
      </c>
      <c r="B458" s="39">
        <v>8045691</v>
      </c>
      <c r="C458" s="61" t="s">
        <v>2764</v>
      </c>
      <c r="D458" s="14" t="s">
        <v>2765</v>
      </c>
      <c r="E458" s="11" t="s">
        <v>2766</v>
      </c>
      <c r="F458" s="3" t="s">
        <v>51</v>
      </c>
      <c r="G458" s="4"/>
      <c r="H458" s="4">
        <v>708000</v>
      </c>
    </row>
    <row r="459" spans="1:8" x14ac:dyDescent="0.25">
      <c r="A459" s="2" t="s">
        <v>4483</v>
      </c>
      <c r="B459" s="43"/>
      <c r="C459" s="65"/>
      <c r="D459" s="14" t="s">
        <v>2767</v>
      </c>
      <c r="E459" s="11" t="s">
        <v>2768</v>
      </c>
      <c r="F459" s="3" t="s">
        <v>51</v>
      </c>
      <c r="G459" s="4"/>
      <c r="H459" s="4">
        <v>84000</v>
      </c>
    </row>
    <row r="460" spans="1:8" x14ac:dyDescent="0.25">
      <c r="A460" s="2" t="s">
        <v>4483</v>
      </c>
      <c r="B460" s="43"/>
      <c r="C460" s="65"/>
      <c r="D460" s="14" t="s">
        <v>2769</v>
      </c>
      <c r="E460" s="11" t="s">
        <v>2770</v>
      </c>
      <c r="F460" s="3" t="s">
        <v>51</v>
      </c>
      <c r="G460" s="4"/>
      <c r="H460" s="4">
        <v>1116000</v>
      </c>
    </row>
    <row r="461" spans="1:8" x14ac:dyDescent="0.25">
      <c r="A461" s="2" t="s">
        <v>4483</v>
      </c>
      <c r="B461" s="43"/>
      <c r="C461" s="65"/>
      <c r="D461" s="14" t="s">
        <v>2771</v>
      </c>
      <c r="E461" s="11" t="s">
        <v>2772</v>
      </c>
      <c r="F461" s="3" t="s">
        <v>51</v>
      </c>
      <c r="G461" s="4"/>
      <c r="H461" s="4">
        <v>624000</v>
      </c>
    </row>
    <row r="462" spans="1:8" x14ac:dyDescent="0.25">
      <c r="A462" s="2" t="s">
        <v>4483</v>
      </c>
      <c r="B462" s="43"/>
      <c r="C462" s="65"/>
      <c r="D462" s="14" t="s">
        <v>2773</v>
      </c>
      <c r="E462" s="11" t="s">
        <v>2774</v>
      </c>
      <c r="F462" s="3" t="s">
        <v>51</v>
      </c>
      <c r="G462" s="4"/>
      <c r="H462" s="4">
        <v>228000</v>
      </c>
    </row>
    <row r="463" spans="1:8" x14ac:dyDescent="0.25">
      <c r="A463" s="2" t="s">
        <v>4483</v>
      </c>
      <c r="B463" s="43"/>
      <c r="C463" s="65"/>
      <c r="D463" s="14" t="s">
        <v>2775</v>
      </c>
      <c r="E463" s="11" t="s">
        <v>2776</v>
      </c>
      <c r="F463" s="3" t="s">
        <v>51</v>
      </c>
      <c r="G463" s="4"/>
      <c r="H463" s="4">
        <v>372000</v>
      </c>
    </row>
    <row r="464" spans="1:8" x14ac:dyDescent="0.25">
      <c r="A464" s="2" t="s">
        <v>4483</v>
      </c>
      <c r="B464" s="43"/>
      <c r="C464" s="65"/>
      <c r="D464" s="14" t="s">
        <v>2777</v>
      </c>
      <c r="E464" s="11" t="s">
        <v>2778</v>
      </c>
      <c r="F464" s="3" t="s">
        <v>51</v>
      </c>
      <c r="G464" s="4"/>
      <c r="H464" s="4">
        <v>540000</v>
      </c>
    </row>
    <row r="465" spans="1:8" x14ac:dyDescent="0.25">
      <c r="A465" s="2" t="s">
        <v>4483</v>
      </c>
      <c r="B465" s="43"/>
      <c r="C465" s="65"/>
      <c r="D465" s="14" t="s">
        <v>2779</v>
      </c>
      <c r="E465" s="11" t="s">
        <v>2780</v>
      </c>
      <c r="F465" s="3" t="s">
        <v>51</v>
      </c>
      <c r="G465" s="4"/>
      <c r="H465" s="4">
        <v>4116000</v>
      </c>
    </row>
    <row r="466" spans="1:8" x14ac:dyDescent="0.25">
      <c r="A466" s="2" t="s">
        <v>4483</v>
      </c>
      <c r="B466" s="43"/>
      <c r="C466" s="65"/>
      <c r="D466" s="14" t="s">
        <v>2781</v>
      </c>
      <c r="E466" s="11" t="s">
        <v>2782</v>
      </c>
      <c r="F466" s="3" t="s">
        <v>51</v>
      </c>
      <c r="G466" s="4"/>
      <c r="H466" s="4">
        <v>288000</v>
      </c>
    </row>
    <row r="467" spans="1:8" x14ac:dyDescent="0.25">
      <c r="A467" s="2" t="s">
        <v>4483</v>
      </c>
      <c r="B467" s="43"/>
      <c r="C467" s="65"/>
      <c r="D467" s="14" t="s">
        <v>2783</v>
      </c>
      <c r="E467" s="11" t="s">
        <v>2784</v>
      </c>
      <c r="F467" s="3" t="s">
        <v>51</v>
      </c>
      <c r="G467" s="4"/>
      <c r="H467" s="4">
        <v>348000</v>
      </c>
    </row>
    <row r="468" spans="1:8" x14ac:dyDescent="0.25">
      <c r="A468" s="2" t="s">
        <v>4483</v>
      </c>
      <c r="B468" s="43"/>
      <c r="C468" s="65"/>
      <c r="D468" s="14" t="s">
        <v>2785</v>
      </c>
      <c r="E468" s="11" t="s">
        <v>2786</v>
      </c>
      <c r="F468" s="3" t="s">
        <v>51</v>
      </c>
      <c r="G468" s="4"/>
      <c r="H468" s="4">
        <v>1260000</v>
      </c>
    </row>
    <row r="469" spans="1:8" x14ac:dyDescent="0.25">
      <c r="A469" s="2" t="s">
        <v>4483</v>
      </c>
      <c r="B469" s="43"/>
      <c r="C469" s="65"/>
      <c r="D469" s="14" t="s">
        <v>2787</v>
      </c>
      <c r="E469" s="11" t="s">
        <v>2788</v>
      </c>
      <c r="F469" s="3" t="s">
        <v>51</v>
      </c>
      <c r="G469" s="4"/>
      <c r="H469" s="4">
        <v>336000</v>
      </c>
    </row>
    <row r="470" spans="1:8" x14ac:dyDescent="0.25">
      <c r="A470" s="2" t="s">
        <v>4483</v>
      </c>
      <c r="B470" s="43"/>
      <c r="C470" s="65"/>
      <c r="D470" s="14" t="s">
        <v>2789</v>
      </c>
      <c r="E470" s="11" t="s">
        <v>2790</v>
      </c>
      <c r="F470" s="3" t="s">
        <v>51</v>
      </c>
      <c r="G470" s="4"/>
      <c r="H470" s="4">
        <v>828000</v>
      </c>
    </row>
    <row r="471" spans="1:8" x14ac:dyDescent="0.25">
      <c r="A471" s="2" t="s">
        <v>4483</v>
      </c>
      <c r="B471" s="43"/>
      <c r="C471" s="65"/>
      <c r="D471" s="14" t="s">
        <v>2791</v>
      </c>
      <c r="E471" s="11" t="s">
        <v>2792</v>
      </c>
      <c r="F471" s="3" t="s">
        <v>51</v>
      </c>
      <c r="G471" s="4"/>
      <c r="H471" s="4">
        <v>1704000</v>
      </c>
    </row>
    <row r="472" spans="1:8" x14ac:dyDescent="0.25">
      <c r="A472" s="2" t="s">
        <v>4483</v>
      </c>
      <c r="B472" s="43"/>
      <c r="C472" s="65"/>
      <c r="D472" s="14" t="s">
        <v>2793</v>
      </c>
      <c r="E472" s="11" t="s">
        <v>2794</v>
      </c>
      <c r="F472" s="3" t="s">
        <v>51</v>
      </c>
      <c r="G472" s="4"/>
      <c r="H472" s="4">
        <v>288000</v>
      </c>
    </row>
    <row r="473" spans="1:8" x14ac:dyDescent="0.25">
      <c r="A473" s="2" t="s">
        <v>4483</v>
      </c>
      <c r="B473" s="43"/>
      <c r="C473" s="62"/>
      <c r="D473" s="14" t="s">
        <v>2795</v>
      </c>
      <c r="E473" s="11" t="s">
        <v>2796</v>
      </c>
      <c r="F473" s="3" t="s">
        <v>51</v>
      </c>
      <c r="G473" s="4"/>
      <c r="H473" s="4">
        <v>1188000</v>
      </c>
    </row>
    <row r="474" spans="1:8" x14ac:dyDescent="0.25">
      <c r="A474" s="2" t="s">
        <v>4483</v>
      </c>
      <c r="B474" s="43"/>
      <c r="C474" s="61" t="s">
        <v>2797</v>
      </c>
      <c r="D474" s="14" t="s">
        <v>2798</v>
      </c>
      <c r="E474" s="11" t="s">
        <v>2799</v>
      </c>
      <c r="F474" s="3" t="s">
        <v>51</v>
      </c>
      <c r="G474" s="4"/>
      <c r="H474" s="4">
        <v>6972000</v>
      </c>
    </row>
    <row r="475" spans="1:8" x14ac:dyDescent="0.25">
      <c r="A475" s="2" t="s">
        <v>4483</v>
      </c>
      <c r="B475" s="40"/>
      <c r="C475" s="62"/>
      <c r="D475" s="14"/>
      <c r="E475" s="11"/>
      <c r="F475" s="3" t="s">
        <v>193</v>
      </c>
      <c r="G475" s="4">
        <v>21000000</v>
      </c>
      <c r="H475" s="4"/>
    </row>
    <row r="476" spans="1:8" x14ac:dyDescent="0.25">
      <c r="A476" s="2" t="s">
        <v>4483</v>
      </c>
      <c r="B476" s="12" t="s">
        <v>2800</v>
      </c>
      <c r="C476" s="10"/>
      <c r="D476" s="14"/>
      <c r="E476" s="10"/>
      <c r="F476" s="2"/>
      <c r="G476" s="5">
        <f>SUBTOTAL(9,G458:G475)</f>
        <v>21000000</v>
      </c>
      <c r="H476" s="5">
        <f>SUBTOTAL(9,H458:H475)</f>
        <v>21000000</v>
      </c>
    </row>
    <row r="477" spans="1:8" x14ac:dyDescent="0.25">
      <c r="A477" s="2" t="s">
        <v>4483</v>
      </c>
      <c r="B477" s="39">
        <v>8035649</v>
      </c>
      <c r="C477" s="61" t="s">
        <v>149</v>
      </c>
      <c r="D477" s="63" t="s">
        <v>2801</v>
      </c>
      <c r="E477" s="61" t="s">
        <v>2802</v>
      </c>
      <c r="F477" s="3" t="s">
        <v>128</v>
      </c>
      <c r="G477" s="4"/>
      <c r="H477" s="4">
        <v>500000</v>
      </c>
    </row>
    <row r="478" spans="1:8" x14ac:dyDescent="0.25">
      <c r="A478" s="2" t="s">
        <v>4483</v>
      </c>
      <c r="B478" s="43"/>
      <c r="C478" s="65"/>
      <c r="D478" s="66"/>
      <c r="E478" s="65"/>
      <c r="F478" s="3" t="s">
        <v>12</v>
      </c>
      <c r="G478" s="4">
        <v>800000</v>
      </c>
      <c r="H478" s="4"/>
    </row>
    <row r="479" spans="1:8" x14ac:dyDescent="0.25">
      <c r="A479" s="2" t="s">
        <v>4483</v>
      </c>
      <c r="B479" s="43"/>
      <c r="C479" s="65"/>
      <c r="D479" s="66"/>
      <c r="E479" s="65"/>
      <c r="F479" s="3" t="s">
        <v>18</v>
      </c>
      <c r="G479" s="4"/>
      <c r="H479" s="4">
        <v>1000000</v>
      </c>
    </row>
    <row r="480" spans="1:8" x14ac:dyDescent="0.25">
      <c r="A480" s="2" t="s">
        <v>4483</v>
      </c>
      <c r="B480" s="43"/>
      <c r="C480" s="65"/>
      <c r="D480" s="66"/>
      <c r="E480" s="65"/>
      <c r="F480" s="3" t="s">
        <v>20</v>
      </c>
      <c r="G480" s="4">
        <v>500000</v>
      </c>
      <c r="H480" s="4"/>
    </row>
    <row r="481" spans="1:8" x14ac:dyDescent="0.25">
      <c r="A481" s="2" t="s">
        <v>4483</v>
      </c>
      <c r="B481" s="43"/>
      <c r="C481" s="65"/>
      <c r="D481" s="66"/>
      <c r="E481" s="65"/>
      <c r="F481" s="3" t="s">
        <v>22</v>
      </c>
      <c r="G481" s="4"/>
      <c r="H481" s="4">
        <v>1000000</v>
      </c>
    </row>
    <row r="482" spans="1:8" x14ac:dyDescent="0.25">
      <c r="A482" s="2" t="s">
        <v>4483</v>
      </c>
      <c r="B482" s="43"/>
      <c r="C482" s="65"/>
      <c r="D482" s="66"/>
      <c r="E482" s="65"/>
      <c r="F482" s="3" t="s">
        <v>23</v>
      </c>
      <c r="G482" s="4">
        <v>1000000</v>
      </c>
      <c r="H482" s="4"/>
    </row>
    <row r="483" spans="1:8" x14ac:dyDescent="0.25">
      <c r="A483" s="2" t="s">
        <v>4483</v>
      </c>
      <c r="B483" s="40"/>
      <c r="C483" s="62"/>
      <c r="D483" s="64"/>
      <c r="E483" s="62"/>
      <c r="F483" s="3" t="s">
        <v>24</v>
      </c>
      <c r="G483" s="4">
        <v>200000</v>
      </c>
      <c r="H483" s="4"/>
    </row>
    <row r="484" spans="1:8" x14ac:dyDescent="0.25">
      <c r="A484" s="2" t="s">
        <v>4483</v>
      </c>
      <c r="B484" s="12" t="s">
        <v>2803</v>
      </c>
      <c r="C484" s="10"/>
      <c r="D484" s="14"/>
      <c r="E484" s="10"/>
      <c r="F484" s="2"/>
      <c r="G484" s="5">
        <f>SUBTOTAL(9,G477:G483)</f>
        <v>2500000</v>
      </c>
      <c r="H484" s="5">
        <f>SUBTOTAL(9,H477:H483)</f>
        <v>2500000</v>
      </c>
    </row>
    <row r="485" spans="1:8" x14ac:dyDescent="0.25">
      <c r="A485" s="2" t="s">
        <v>4483</v>
      </c>
      <c r="B485" s="39">
        <v>8045686</v>
      </c>
      <c r="C485" s="61" t="s">
        <v>190</v>
      </c>
      <c r="D485" s="63" t="s">
        <v>2620</v>
      </c>
      <c r="E485" s="61" t="s">
        <v>2621</v>
      </c>
      <c r="F485" s="3" t="s">
        <v>2482</v>
      </c>
      <c r="G485" s="4"/>
      <c r="H485" s="4">
        <v>15789068</v>
      </c>
    </row>
    <row r="486" spans="1:8" x14ac:dyDescent="0.25">
      <c r="A486" s="2" t="s">
        <v>4483</v>
      </c>
      <c r="B486" s="43"/>
      <c r="C486" s="65"/>
      <c r="D486" s="66"/>
      <c r="E486" s="65"/>
      <c r="F486" s="3" t="s">
        <v>193</v>
      </c>
      <c r="G486" s="4">
        <v>16861712</v>
      </c>
      <c r="H486" s="4"/>
    </row>
    <row r="487" spans="1:8" x14ac:dyDescent="0.25">
      <c r="A487" s="2" t="s">
        <v>4483</v>
      </c>
      <c r="B487" s="40"/>
      <c r="C487" s="62"/>
      <c r="D487" s="64"/>
      <c r="E487" s="62"/>
      <c r="F487" s="3" t="s">
        <v>47</v>
      </c>
      <c r="G487" s="4"/>
      <c r="H487" s="4">
        <v>1072644</v>
      </c>
    </row>
    <row r="488" spans="1:8" x14ac:dyDescent="0.25">
      <c r="A488" s="2" t="s">
        <v>4483</v>
      </c>
      <c r="B488" s="12" t="s">
        <v>2804</v>
      </c>
      <c r="C488" s="10"/>
      <c r="D488" s="14"/>
      <c r="E488" s="10"/>
      <c r="F488" s="2"/>
      <c r="G488" s="5">
        <f>SUBTOTAL(9,G485:G487)</f>
        <v>16861712</v>
      </c>
      <c r="H488" s="5">
        <f>SUBTOTAL(9,H485:H487)</f>
        <v>16861712</v>
      </c>
    </row>
    <row r="489" spans="1:8" x14ac:dyDescent="0.25">
      <c r="A489" s="2" t="s">
        <v>4483</v>
      </c>
      <c r="B489" s="39">
        <v>8033717</v>
      </c>
      <c r="C489" s="61" t="s">
        <v>2539</v>
      </c>
      <c r="D489" s="63" t="s">
        <v>2805</v>
      </c>
      <c r="E489" s="61" t="s">
        <v>2806</v>
      </c>
      <c r="F489" s="3" t="s">
        <v>44</v>
      </c>
      <c r="G489" s="4"/>
      <c r="H489" s="4">
        <v>170000</v>
      </c>
    </row>
    <row r="490" spans="1:8" x14ac:dyDescent="0.25">
      <c r="A490" s="2" t="s">
        <v>4483</v>
      </c>
      <c r="B490" s="43"/>
      <c r="C490" s="65"/>
      <c r="D490" s="66"/>
      <c r="E490" s="65"/>
      <c r="F490" s="3" t="s">
        <v>9</v>
      </c>
      <c r="G490" s="4">
        <v>150000</v>
      </c>
      <c r="H490" s="4"/>
    </row>
    <row r="491" spans="1:8" x14ac:dyDescent="0.25">
      <c r="A491" s="2" t="s">
        <v>4483</v>
      </c>
      <c r="B491" s="43"/>
      <c r="C491" s="65"/>
      <c r="D491" s="66"/>
      <c r="E491" s="65"/>
      <c r="F491" s="3" t="s">
        <v>102</v>
      </c>
      <c r="G491" s="4"/>
      <c r="H491" s="4">
        <v>150000</v>
      </c>
    </row>
    <row r="492" spans="1:8" x14ac:dyDescent="0.25">
      <c r="A492" s="2" t="s">
        <v>4483</v>
      </c>
      <c r="B492" s="43"/>
      <c r="C492" s="65"/>
      <c r="D492" s="66"/>
      <c r="E492" s="65"/>
      <c r="F492" s="3" t="s">
        <v>11</v>
      </c>
      <c r="G492" s="4">
        <v>30000</v>
      </c>
      <c r="H492" s="4"/>
    </row>
    <row r="493" spans="1:8" x14ac:dyDescent="0.25">
      <c r="A493" s="2" t="s">
        <v>4483</v>
      </c>
      <c r="B493" s="43"/>
      <c r="C493" s="65"/>
      <c r="D493" s="66"/>
      <c r="E493" s="65"/>
      <c r="F493" s="3" t="s">
        <v>103</v>
      </c>
      <c r="G493" s="4">
        <v>50000</v>
      </c>
      <c r="H493" s="4"/>
    </row>
    <row r="494" spans="1:8" x14ac:dyDescent="0.25">
      <c r="A494" s="2" t="s">
        <v>4483</v>
      </c>
      <c r="B494" s="43"/>
      <c r="C494" s="65"/>
      <c r="D494" s="66"/>
      <c r="E494" s="65"/>
      <c r="F494" s="3" t="s">
        <v>13</v>
      </c>
      <c r="G494" s="4">
        <v>300000</v>
      </c>
      <c r="H494" s="4"/>
    </row>
    <row r="495" spans="1:8" x14ac:dyDescent="0.25">
      <c r="A495" s="2" t="s">
        <v>4483</v>
      </c>
      <c r="B495" s="43"/>
      <c r="C495" s="65"/>
      <c r="D495" s="66"/>
      <c r="E495" s="65"/>
      <c r="F495" s="3" t="s">
        <v>14</v>
      </c>
      <c r="G495" s="4">
        <v>25000</v>
      </c>
      <c r="H495" s="4"/>
    </row>
    <row r="496" spans="1:8" x14ac:dyDescent="0.25">
      <c r="A496" s="2" t="s">
        <v>4483</v>
      </c>
      <c r="B496" s="43"/>
      <c r="C496" s="65"/>
      <c r="D496" s="66"/>
      <c r="E496" s="65"/>
      <c r="F496" s="3" t="s">
        <v>15</v>
      </c>
      <c r="G496" s="4"/>
      <c r="H496" s="4">
        <v>25000</v>
      </c>
    </row>
    <row r="497" spans="1:8" x14ac:dyDescent="0.25">
      <c r="A497" s="2" t="s">
        <v>4483</v>
      </c>
      <c r="B497" s="43"/>
      <c r="C497" s="65"/>
      <c r="D497" s="66"/>
      <c r="E497" s="65"/>
      <c r="F497" s="3" t="s">
        <v>20</v>
      </c>
      <c r="G497" s="4">
        <v>170000</v>
      </c>
      <c r="H497" s="4"/>
    </row>
    <row r="498" spans="1:8" x14ac:dyDescent="0.25">
      <c r="A498" s="2" t="s">
        <v>4483</v>
      </c>
      <c r="B498" s="43"/>
      <c r="C498" s="65"/>
      <c r="D498" s="66"/>
      <c r="E498" s="65"/>
      <c r="F498" s="3" t="s">
        <v>22</v>
      </c>
      <c r="G498" s="4"/>
      <c r="H498" s="4">
        <v>300000</v>
      </c>
    </row>
    <row r="499" spans="1:8" x14ac:dyDescent="0.25">
      <c r="A499" s="2" t="s">
        <v>4483</v>
      </c>
      <c r="B499" s="43"/>
      <c r="C499" s="65"/>
      <c r="D499" s="66"/>
      <c r="E499" s="65"/>
      <c r="F499" s="3" t="s">
        <v>181</v>
      </c>
      <c r="G499" s="4"/>
      <c r="H499" s="4">
        <v>30000</v>
      </c>
    </row>
    <row r="500" spans="1:8" x14ac:dyDescent="0.25">
      <c r="A500" s="2" t="s">
        <v>4483</v>
      </c>
      <c r="B500" s="40"/>
      <c r="C500" s="62"/>
      <c r="D500" s="64"/>
      <c r="E500" s="62"/>
      <c r="F500" s="3" t="s">
        <v>490</v>
      </c>
      <c r="G500" s="4"/>
      <c r="H500" s="4">
        <v>50000</v>
      </c>
    </row>
    <row r="501" spans="1:8" x14ac:dyDescent="0.25">
      <c r="A501" s="2" t="s">
        <v>4483</v>
      </c>
      <c r="B501" s="12" t="s">
        <v>2807</v>
      </c>
      <c r="C501" s="10"/>
      <c r="D501" s="14"/>
      <c r="E501" s="10"/>
      <c r="F501" s="2"/>
      <c r="G501" s="5">
        <f>SUBTOTAL(9,G489:G500)</f>
        <v>725000</v>
      </c>
      <c r="H501" s="5">
        <f>SUBTOTAL(9,H489:H500)</f>
        <v>725000</v>
      </c>
    </row>
    <row r="502" spans="1:8" x14ac:dyDescent="0.25">
      <c r="A502" s="2" t="s">
        <v>4483</v>
      </c>
      <c r="B502" s="39">
        <v>8033362</v>
      </c>
      <c r="C502" s="61" t="s">
        <v>56</v>
      </c>
      <c r="D502" s="63" t="s">
        <v>2808</v>
      </c>
      <c r="E502" s="61" t="s">
        <v>2809</v>
      </c>
      <c r="F502" s="3" t="s">
        <v>17</v>
      </c>
      <c r="G502" s="4">
        <v>414000</v>
      </c>
      <c r="H502" s="4"/>
    </row>
    <row r="503" spans="1:8" x14ac:dyDescent="0.25">
      <c r="A503" s="2" t="s">
        <v>4483</v>
      </c>
      <c r="B503" s="40"/>
      <c r="C503" s="62"/>
      <c r="D503" s="64"/>
      <c r="E503" s="62"/>
      <c r="F503" s="3" t="s">
        <v>24</v>
      </c>
      <c r="G503" s="4"/>
      <c r="H503" s="4">
        <v>414000</v>
      </c>
    </row>
    <row r="504" spans="1:8" x14ac:dyDescent="0.25">
      <c r="A504" s="2" t="s">
        <v>4483</v>
      </c>
      <c r="B504" s="12" t="s">
        <v>2810</v>
      </c>
      <c r="C504" s="10"/>
      <c r="D504" s="14"/>
      <c r="E504" s="10"/>
      <c r="F504" s="2"/>
      <c r="G504" s="5">
        <f>SUBTOTAL(9,G502:G503)</f>
        <v>414000</v>
      </c>
      <c r="H504" s="5">
        <f>SUBTOTAL(9,H502:H503)</f>
        <v>414000</v>
      </c>
    </row>
    <row r="505" spans="1:8" x14ac:dyDescent="0.25">
      <c r="A505" s="2" t="s">
        <v>4483</v>
      </c>
      <c r="B505" s="39">
        <v>8035886</v>
      </c>
      <c r="C505" s="61" t="s">
        <v>1055</v>
      </c>
      <c r="D505" s="63" t="s">
        <v>2811</v>
      </c>
      <c r="E505" s="61" t="s">
        <v>1055</v>
      </c>
      <c r="F505" s="3" t="s">
        <v>17</v>
      </c>
      <c r="G505" s="4"/>
      <c r="H505" s="4">
        <v>60000</v>
      </c>
    </row>
    <row r="506" spans="1:8" x14ac:dyDescent="0.25">
      <c r="A506" s="2" t="s">
        <v>4483</v>
      </c>
      <c r="B506" s="43"/>
      <c r="C506" s="65"/>
      <c r="D506" s="66"/>
      <c r="E506" s="65"/>
      <c r="F506" s="3" t="s">
        <v>444</v>
      </c>
      <c r="G506" s="4"/>
      <c r="H506" s="4">
        <v>20000</v>
      </c>
    </row>
    <row r="507" spans="1:8" x14ac:dyDescent="0.25">
      <c r="A507" s="2" t="s">
        <v>4483</v>
      </c>
      <c r="B507" s="40"/>
      <c r="C507" s="62"/>
      <c r="D507" s="64"/>
      <c r="E507" s="62"/>
      <c r="F507" s="3" t="s">
        <v>24</v>
      </c>
      <c r="G507" s="4">
        <v>80000</v>
      </c>
      <c r="H507" s="4"/>
    </row>
    <row r="508" spans="1:8" x14ac:dyDescent="0.25">
      <c r="A508" s="2" t="s">
        <v>4483</v>
      </c>
      <c r="B508" s="12" t="s">
        <v>2812</v>
      </c>
      <c r="C508" s="10"/>
      <c r="D508" s="14"/>
      <c r="E508" s="10"/>
      <c r="F508" s="2"/>
      <c r="G508" s="5">
        <f>SUBTOTAL(9,G505:G507)</f>
        <v>80000</v>
      </c>
      <c r="H508" s="5">
        <f>SUBTOTAL(9,H505:H507)</f>
        <v>80000</v>
      </c>
    </row>
    <row r="509" spans="1:8" x14ac:dyDescent="0.25">
      <c r="A509" s="2" t="s">
        <v>4483</v>
      </c>
      <c r="B509" s="39">
        <v>8046663</v>
      </c>
      <c r="C509" s="61" t="s">
        <v>261</v>
      </c>
      <c r="D509" s="63" t="s">
        <v>2650</v>
      </c>
      <c r="E509" s="61" t="s">
        <v>2651</v>
      </c>
      <c r="F509" s="3" t="s">
        <v>2482</v>
      </c>
      <c r="G509" s="4"/>
      <c r="H509" s="4">
        <v>3000000</v>
      </c>
    </row>
    <row r="510" spans="1:8" x14ac:dyDescent="0.25">
      <c r="A510" s="2" t="s">
        <v>4483</v>
      </c>
      <c r="B510" s="43"/>
      <c r="C510" s="65"/>
      <c r="D510" s="66"/>
      <c r="E510" s="65"/>
      <c r="F510" s="3" t="s">
        <v>44</v>
      </c>
      <c r="G510" s="4"/>
      <c r="H510" s="4">
        <v>70820</v>
      </c>
    </row>
    <row r="511" spans="1:8" x14ac:dyDescent="0.25">
      <c r="A511" s="2" t="s">
        <v>4483</v>
      </c>
      <c r="B511" s="43"/>
      <c r="C511" s="65"/>
      <c r="D511" s="64"/>
      <c r="E511" s="62"/>
      <c r="F511" s="3" t="s">
        <v>170</v>
      </c>
      <c r="G511" s="4"/>
      <c r="H511" s="4">
        <v>2020000</v>
      </c>
    </row>
    <row r="512" spans="1:8" x14ac:dyDescent="0.25">
      <c r="A512" s="2" t="s">
        <v>4483</v>
      </c>
      <c r="B512" s="43"/>
      <c r="C512" s="65"/>
      <c r="D512" s="63" t="s">
        <v>2813</v>
      </c>
      <c r="E512" s="61" t="s">
        <v>2814</v>
      </c>
      <c r="F512" s="3" t="s">
        <v>2482</v>
      </c>
      <c r="G512" s="4">
        <v>3000000</v>
      </c>
      <c r="H512" s="4"/>
    </row>
    <row r="513" spans="1:8" x14ac:dyDescent="0.25">
      <c r="A513" s="2" t="s">
        <v>4483</v>
      </c>
      <c r="B513" s="43"/>
      <c r="C513" s="65"/>
      <c r="D513" s="66"/>
      <c r="E513" s="65"/>
      <c r="F513" s="3" t="s">
        <v>44</v>
      </c>
      <c r="G513" s="4">
        <v>70820</v>
      </c>
      <c r="H513" s="4"/>
    </row>
    <row r="514" spans="1:8" x14ac:dyDescent="0.25">
      <c r="A514" s="2" t="s">
        <v>4483</v>
      </c>
      <c r="B514" s="40"/>
      <c r="C514" s="62"/>
      <c r="D514" s="64"/>
      <c r="E514" s="62"/>
      <c r="F514" s="3" t="s">
        <v>170</v>
      </c>
      <c r="G514" s="4">
        <v>2020000</v>
      </c>
      <c r="H514" s="4"/>
    </row>
    <row r="515" spans="1:8" x14ac:dyDescent="0.25">
      <c r="A515" s="2" t="s">
        <v>4483</v>
      </c>
      <c r="B515" s="12" t="s">
        <v>2815</v>
      </c>
      <c r="C515" s="10"/>
      <c r="D515" s="14"/>
      <c r="E515" s="10"/>
      <c r="F515" s="2"/>
      <c r="G515" s="5">
        <f>SUBTOTAL(9,G509:G514)</f>
        <v>5090820</v>
      </c>
      <c r="H515" s="5">
        <f>SUBTOTAL(9,H509:H514)</f>
        <v>5090820</v>
      </c>
    </row>
    <row r="516" spans="1:8" x14ac:dyDescent="0.25">
      <c r="A516" s="2" t="s">
        <v>4483</v>
      </c>
      <c r="B516" s="39">
        <v>8037498</v>
      </c>
      <c r="C516" s="61" t="s">
        <v>378</v>
      </c>
      <c r="D516" s="63" t="s">
        <v>2640</v>
      </c>
      <c r="E516" s="61" t="s">
        <v>378</v>
      </c>
      <c r="F516" s="3" t="s">
        <v>230</v>
      </c>
      <c r="G516" s="4">
        <v>1500000</v>
      </c>
      <c r="H516" s="4"/>
    </row>
    <row r="517" spans="1:8" x14ac:dyDescent="0.25">
      <c r="A517" s="2" t="s">
        <v>4483</v>
      </c>
      <c r="B517" s="40"/>
      <c r="C517" s="62"/>
      <c r="D517" s="64"/>
      <c r="E517" s="62"/>
      <c r="F517" s="3" t="s">
        <v>24</v>
      </c>
      <c r="G517" s="4"/>
      <c r="H517" s="4">
        <v>1500000</v>
      </c>
    </row>
    <row r="518" spans="1:8" x14ac:dyDescent="0.25">
      <c r="A518" s="2" t="s">
        <v>4483</v>
      </c>
      <c r="B518" s="12" t="s">
        <v>2816</v>
      </c>
      <c r="C518" s="10"/>
      <c r="D518" s="14"/>
      <c r="E518" s="10"/>
      <c r="F518" s="2"/>
      <c r="G518" s="5">
        <f>SUBTOTAL(9,G516:G517)</f>
        <v>1500000</v>
      </c>
      <c r="H518" s="5">
        <f>SUBTOTAL(9,H516:H517)</f>
        <v>1500000</v>
      </c>
    </row>
    <row r="519" spans="1:8" x14ac:dyDescent="0.25">
      <c r="A519" s="2" t="s">
        <v>4483</v>
      </c>
      <c r="B519" s="39">
        <v>8042619</v>
      </c>
      <c r="C519" s="61" t="s">
        <v>1084</v>
      </c>
      <c r="D519" s="63" t="s">
        <v>2817</v>
      </c>
      <c r="E519" s="61" t="s">
        <v>2818</v>
      </c>
      <c r="F519" s="3" t="s">
        <v>102</v>
      </c>
      <c r="G519" s="4"/>
      <c r="H519" s="4">
        <v>300000</v>
      </c>
    </row>
    <row r="520" spans="1:8" x14ac:dyDescent="0.25">
      <c r="A520" s="2" t="s">
        <v>4483</v>
      </c>
      <c r="B520" s="40"/>
      <c r="C520" s="62"/>
      <c r="D520" s="64"/>
      <c r="E520" s="62"/>
      <c r="F520" s="3" t="s">
        <v>12</v>
      </c>
      <c r="G520" s="4">
        <v>300000</v>
      </c>
      <c r="H520" s="4"/>
    </row>
    <row r="521" spans="1:8" x14ac:dyDescent="0.25">
      <c r="A521" s="2" t="s">
        <v>4483</v>
      </c>
      <c r="B521" s="12" t="s">
        <v>2819</v>
      </c>
      <c r="C521" s="10"/>
      <c r="D521" s="14"/>
      <c r="E521" s="10"/>
      <c r="F521" s="2"/>
      <c r="G521" s="5">
        <f>SUBTOTAL(9,G519:G520)</f>
        <v>300000</v>
      </c>
      <c r="H521" s="5">
        <f>SUBTOTAL(9,H519:H520)</f>
        <v>300000</v>
      </c>
    </row>
    <row r="522" spans="1:8" x14ac:dyDescent="0.25">
      <c r="A522" s="2" t="s">
        <v>4483</v>
      </c>
      <c r="B522" s="39">
        <v>8039796</v>
      </c>
      <c r="C522" s="61" t="s">
        <v>2566</v>
      </c>
      <c r="D522" s="63" t="s">
        <v>2567</v>
      </c>
      <c r="E522" s="61" t="s">
        <v>2568</v>
      </c>
      <c r="F522" s="3" t="s">
        <v>19</v>
      </c>
      <c r="G522" s="4">
        <v>96525</v>
      </c>
      <c r="H522" s="4"/>
    </row>
    <row r="523" spans="1:8" x14ac:dyDescent="0.25">
      <c r="A523" s="2" t="s">
        <v>4483</v>
      </c>
      <c r="B523" s="40"/>
      <c r="C523" s="62"/>
      <c r="D523" s="64"/>
      <c r="E523" s="62"/>
      <c r="F523" s="3" t="s">
        <v>257</v>
      </c>
      <c r="G523" s="4"/>
      <c r="H523" s="4">
        <v>96525</v>
      </c>
    </row>
    <row r="524" spans="1:8" x14ac:dyDescent="0.25">
      <c r="A524" s="2" t="s">
        <v>4483</v>
      </c>
      <c r="B524" s="12" t="s">
        <v>2820</v>
      </c>
      <c r="C524" s="10"/>
      <c r="D524" s="14"/>
      <c r="E524" s="10"/>
      <c r="F524" s="2"/>
      <c r="G524" s="5">
        <f>SUBTOTAL(9,G522:G523)</f>
        <v>96525</v>
      </c>
      <c r="H524" s="5">
        <f>SUBTOTAL(9,H522:H523)</f>
        <v>96525</v>
      </c>
    </row>
    <row r="525" spans="1:8" x14ac:dyDescent="0.25">
      <c r="A525" s="2" t="s">
        <v>4483</v>
      </c>
      <c r="B525" s="39">
        <v>8040971</v>
      </c>
      <c r="C525" s="61" t="s">
        <v>2821</v>
      </c>
      <c r="D525" s="63" t="s">
        <v>2822</v>
      </c>
      <c r="E525" s="61" t="s">
        <v>2823</v>
      </c>
      <c r="F525" s="3" t="s">
        <v>14</v>
      </c>
      <c r="G525" s="4">
        <v>390000</v>
      </c>
      <c r="H525" s="4"/>
    </row>
    <row r="526" spans="1:8" x14ac:dyDescent="0.25">
      <c r="A526" s="2" t="s">
        <v>4483</v>
      </c>
      <c r="B526" s="40"/>
      <c r="C526" s="62"/>
      <c r="D526" s="64"/>
      <c r="E526" s="62"/>
      <c r="F526" s="3" t="s">
        <v>22</v>
      </c>
      <c r="G526" s="4"/>
      <c r="H526" s="4">
        <v>390000</v>
      </c>
    </row>
    <row r="527" spans="1:8" x14ac:dyDescent="0.25">
      <c r="A527" s="2" t="s">
        <v>4483</v>
      </c>
      <c r="B527" s="12" t="s">
        <v>2824</v>
      </c>
      <c r="C527" s="10"/>
      <c r="D527" s="14"/>
      <c r="E527" s="10"/>
      <c r="F527" s="2"/>
      <c r="G527" s="5">
        <f>SUBTOTAL(9,G525:G526)</f>
        <v>390000</v>
      </c>
      <c r="H527" s="5">
        <f>SUBTOTAL(9,H525:H526)</f>
        <v>390000</v>
      </c>
    </row>
    <row r="528" spans="1:8" x14ac:dyDescent="0.25">
      <c r="A528" s="2" t="s">
        <v>4483</v>
      </c>
      <c r="B528" s="39">
        <v>8036800</v>
      </c>
      <c r="C528" s="61" t="s">
        <v>56</v>
      </c>
      <c r="D528" s="63" t="s">
        <v>2471</v>
      </c>
      <c r="E528" s="61" t="s">
        <v>2472</v>
      </c>
      <c r="F528" s="3" t="s">
        <v>170</v>
      </c>
      <c r="G528" s="4"/>
      <c r="H528" s="4">
        <v>25053</v>
      </c>
    </row>
    <row r="529" spans="1:8" x14ac:dyDescent="0.25">
      <c r="A529" s="2" t="s">
        <v>4483</v>
      </c>
      <c r="B529" s="40"/>
      <c r="C529" s="62"/>
      <c r="D529" s="64"/>
      <c r="E529" s="62"/>
      <c r="F529" s="3" t="s">
        <v>20</v>
      </c>
      <c r="G529" s="4">
        <v>25053</v>
      </c>
      <c r="H529" s="4"/>
    </row>
    <row r="530" spans="1:8" x14ac:dyDescent="0.25">
      <c r="A530" s="2" t="s">
        <v>4483</v>
      </c>
      <c r="B530" s="12" t="s">
        <v>2825</v>
      </c>
      <c r="C530" s="10"/>
      <c r="D530" s="14"/>
      <c r="E530" s="10"/>
      <c r="F530" s="2"/>
      <c r="G530" s="5">
        <f>SUBTOTAL(9,G528:G529)</f>
        <v>25053</v>
      </c>
      <c r="H530" s="5">
        <f>SUBTOTAL(9,H528:H529)</f>
        <v>25053</v>
      </c>
    </row>
    <row r="531" spans="1:8" x14ac:dyDescent="0.25">
      <c r="A531" s="2" t="s">
        <v>4483</v>
      </c>
      <c r="B531" s="39">
        <v>8033779</v>
      </c>
      <c r="C531" s="61" t="s">
        <v>1055</v>
      </c>
      <c r="D531" s="63" t="s">
        <v>2811</v>
      </c>
      <c r="E531" s="61" t="s">
        <v>1055</v>
      </c>
      <c r="F531" s="3" t="s">
        <v>17</v>
      </c>
      <c r="G531" s="4"/>
      <c r="H531" s="4">
        <v>60000</v>
      </c>
    </row>
    <row r="532" spans="1:8" x14ac:dyDescent="0.25">
      <c r="A532" s="2" t="s">
        <v>4483</v>
      </c>
      <c r="B532" s="43"/>
      <c r="C532" s="65"/>
      <c r="D532" s="66"/>
      <c r="E532" s="65"/>
      <c r="F532" s="3" t="s">
        <v>444</v>
      </c>
      <c r="G532" s="4"/>
      <c r="H532" s="4">
        <v>20000</v>
      </c>
    </row>
    <row r="533" spans="1:8" x14ac:dyDescent="0.25">
      <c r="A533" s="2" t="s">
        <v>4483</v>
      </c>
      <c r="B533" s="40"/>
      <c r="C533" s="62"/>
      <c r="D533" s="64"/>
      <c r="E533" s="62"/>
      <c r="F533" s="3" t="s">
        <v>24</v>
      </c>
      <c r="G533" s="4">
        <v>80000</v>
      </c>
      <c r="H533" s="4"/>
    </row>
    <row r="534" spans="1:8" x14ac:dyDescent="0.25">
      <c r="A534" s="2" t="s">
        <v>4483</v>
      </c>
      <c r="B534" s="12" t="s">
        <v>2826</v>
      </c>
      <c r="C534" s="10"/>
      <c r="D534" s="14"/>
      <c r="E534" s="10"/>
      <c r="F534" s="2"/>
      <c r="G534" s="5">
        <f>SUBTOTAL(9,G531:G533)</f>
        <v>80000</v>
      </c>
      <c r="H534" s="5">
        <f>SUBTOTAL(9,H531:H533)</f>
        <v>80000</v>
      </c>
    </row>
    <row r="535" spans="1:8" x14ac:dyDescent="0.25">
      <c r="A535" s="2" t="s">
        <v>4483</v>
      </c>
      <c r="B535" s="39">
        <v>8022642</v>
      </c>
      <c r="C535" s="61" t="s">
        <v>2703</v>
      </c>
      <c r="D535" s="63" t="s">
        <v>2704</v>
      </c>
      <c r="E535" s="61" t="s">
        <v>2705</v>
      </c>
      <c r="F535" s="3" t="s">
        <v>103</v>
      </c>
      <c r="G535" s="4">
        <v>100000</v>
      </c>
      <c r="H535" s="4"/>
    </row>
    <row r="536" spans="1:8" x14ac:dyDescent="0.25">
      <c r="A536" s="2" t="s">
        <v>4483</v>
      </c>
      <c r="B536" s="40"/>
      <c r="C536" s="62"/>
      <c r="D536" s="64"/>
      <c r="E536" s="62"/>
      <c r="F536" s="3" t="s">
        <v>19</v>
      </c>
      <c r="G536" s="4"/>
      <c r="H536" s="4">
        <v>100000</v>
      </c>
    </row>
    <row r="537" spans="1:8" x14ac:dyDescent="0.25">
      <c r="A537" s="2" t="s">
        <v>4483</v>
      </c>
      <c r="B537" s="12" t="s">
        <v>2827</v>
      </c>
      <c r="C537" s="10"/>
      <c r="D537" s="14"/>
      <c r="E537" s="10"/>
      <c r="F537" s="2"/>
      <c r="G537" s="5">
        <f>SUBTOTAL(9,G535:G536)</f>
        <v>100000</v>
      </c>
      <c r="H537" s="5">
        <f>SUBTOTAL(9,H535:H536)</f>
        <v>100000</v>
      </c>
    </row>
    <row r="538" spans="1:8" x14ac:dyDescent="0.25">
      <c r="A538" s="2" t="s">
        <v>4483</v>
      </c>
      <c r="B538" s="39">
        <v>8022784</v>
      </c>
      <c r="C538" s="61" t="s">
        <v>2566</v>
      </c>
      <c r="D538" s="63" t="s">
        <v>2567</v>
      </c>
      <c r="E538" s="61" t="s">
        <v>2568</v>
      </c>
      <c r="F538" s="3" t="s">
        <v>129</v>
      </c>
      <c r="G538" s="4"/>
      <c r="H538" s="4">
        <v>184100</v>
      </c>
    </row>
    <row r="539" spans="1:8" x14ac:dyDescent="0.25">
      <c r="A539" s="2" t="s">
        <v>4483</v>
      </c>
      <c r="B539" s="40"/>
      <c r="C539" s="62"/>
      <c r="D539" s="64"/>
      <c r="E539" s="62"/>
      <c r="F539" s="3" t="s">
        <v>19</v>
      </c>
      <c r="G539" s="4">
        <v>184100</v>
      </c>
      <c r="H539" s="4"/>
    </row>
    <row r="540" spans="1:8" x14ac:dyDescent="0.25">
      <c r="A540" s="2" t="s">
        <v>4483</v>
      </c>
      <c r="B540" s="12" t="s">
        <v>2828</v>
      </c>
      <c r="C540" s="10"/>
      <c r="D540" s="14"/>
      <c r="E540" s="10"/>
      <c r="F540" s="2"/>
      <c r="G540" s="5">
        <f>SUBTOTAL(9,G538:G539)</f>
        <v>184100</v>
      </c>
      <c r="H540" s="5">
        <f>SUBTOTAL(9,H538:H539)</f>
        <v>184100</v>
      </c>
    </row>
    <row r="541" spans="1:8" x14ac:dyDescent="0.25">
      <c r="A541" s="2" t="s">
        <v>4483</v>
      </c>
      <c r="B541" s="12">
        <v>8039714</v>
      </c>
      <c r="C541" s="11" t="s">
        <v>457</v>
      </c>
      <c r="D541" s="14" t="s">
        <v>2829</v>
      </c>
      <c r="E541" s="11" t="s">
        <v>2830</v>
      </c>
      <c r="F541" s="3" t="s">
        <v>32</v>
      </c>
      <c r="G541" s="4"/>
      <c r="H541" s="4">
        <v>4501292</v>
      </c>
    </row>
    <row r="542" spans="1:8" x14ac:dyDescent="0.25">
      <c r="A542" s="2" t="s">
        <v>4483</v>
      </c>
      <c r="B542" s="12"/>
      <c r="C542" s="11"/>
      <c r="D542" s="14"/>
      <c r="E542" s="11"/>
      <c r="F542" s="3" t="s">
        <v>451</v>
      </c>
      <c r="G542" s="4">
        <v>4501292</v>
      </c>
      <c r="H542" s="4"/>
    </row>
    <row r="543" spans="1:8" x14ac:dyDescent="0.25">
      <c r="A543" s="2" t="s">
        <v>4483</v>
      </c>
      <c r="B543" s="12" t="s">
        <v>2831</v>
      </c>
      <c r="C543" s="10"/>
      <c r="D543" s="14"/>
      <c r="E543" s="10"/>
      <c r="F543" s="2"/>
      <c r="G543" s="5">
        <v>0</v>
      </c>
      <c r="H543" s="5">
        <v>0</v>
      </c>
    </row>
    <row r="544" spans="1:8" x14ac:dyDescent="0.25">
      <c r="A544" s="2" t="s">
        <v>4483</v>
      </c>
      <c r="B544" s="39">
        <v>8022833</v>
      </c>
      <c r="C544" s="11" t="s">
        <v>1516</v>
      </c>
      <c r="D544" s="14" t="s">
        <v>2527</v>
      </c>
      <c r="E544" s="11" t="s">
        <v>2528</v>
      </c>
      <c r="F544" s="3" t="s">
        <v>82</v>
      </c>
      <c r="G544" s="4"/>
      <c r="H544" s="4">
        <v>500000</v>
      </c>
    </row>
    <row r="545" spans="1:8" x14ac:dyDescent="0.25">
      <c r="A545" s="2" t="s">
        <v>4483</v>
      </c>
      <c r="B545" s="40"/>
      <c r="C545" s="11" t="s">
        <v>2693</v>
      </c>
      <c r="D545" s="14" t="s">
        <v>2694</v>
      </c>
      <c r="E545" s="11" t="s">
        <v>2695</v>
      </c>
      <c r="F545" s="3" t="s">
        <v>20</v>
      </c>
      <c r="G545" s="4">
        <v>500000</v>
      </c>
      <c r="H545" s="4"/>
    </row>
    <row r="546" spans="1:8" x14ac:dyDescent="0.25">
      <c r="A546" s="2" t="s">
        <v>4483</v>
      </c>
      <c r="B546" s="12" t="s">
        <v>2832</v>
      </c>
      <c r="C546" s="10"/>
      <c r="D546" s="14"/>
      <c r="E546" s="10"/>
      <c r="F546" s="2"/>
      <c r="G546" s="5">
        <f>SUBTOTAL(9,G544:G545)</f>
        <v>500000</v>
      </c>
      <c r="H546" s="5">
        <f>SUBTOTAL(9,H544:H545)</f>
        <v>500000</v>
      </c>
    </row>
    <row r="547" spans="1:8" x14ac:dyDescent="0.25">
      <c r="A547" s="2" t="s">
        <v>4483</v>
      </c>
      <c r="B547" s="39">
        <v>8048269</v>
      </c>
      <c r="C547" s="61" t="s">
        <v>2489</v>
      </c>
      <c r="D547" s="63" t="s">
        <v>2490</v>
      </c>
      <c r="E547" s="61" t="s">
        <v>2491</v>
      </c>
      <c r="F547" s="3" t="s">
        <v>194</v>
      </c>
      <c r="G547" s="4"/>
      <c r="H547" s="4">
        <v>1500000</v>
      </c>
    </row>
    <row r="548" spans="1:8" x14ac:dyDescent="0.25">
      <c r="A548" s="2" t="s">
        <v>4483</v>
      </c>
      <c r="B548" s="40"/>
      <c r="C548" s="62"/>
      <c r="D548" s="64"/>
      <c r="E548" s="62"/>
      <c r="F548" s="3" t="s">
        <v>24</v>
      </c>
      <c r="G548" s="4">
        <v>1500000</v>
      </c>
      <c r="H548" s="4"/>
    </row>
    <row r="549" spans="1:8" x14ac:dyDescent="0.25">
      <c r="A549" s="2" t="s">
        <v>4483</v>
      </c>
      <c r="B549" s="12" t="s">
        <v>2833</v>
      </c>
      <c r="C549" s="10"/>
      <c r="D549" s="14"/>
      <c r="E549" s="10"/>
      <c r="F549" s="2"/>
      <c r="G549" s="5">
        <f>SUBTOTAL(9,G547:G548)</f>
        <v>1500000</v>
      </c>
      <c r="H549" s="5">
        <f>SUBTOTAL(9,H547:H548)</f>
        <v>1500000</v>
      </c>
    </row>
    <row r="550" spans="1:8" x14ac:dyDescent="0.25">
      <c r="A550" s="2" t="s">
        <v>4483</v>
      </c>
      <c r="B550" s="39">
        <v>8050808</v>
      </c>
      <c r="C550" s="61" t="s">
        <v>118</v>
      </c>
      <c r="D550" s="14" t="s">
        <v>2559</v>
      </c>
      <c r="E550" s="11" t="s">
        <v>2560</v>
      </c>
      <c r="F550" s="3" t="s">
        <v>16</v>
      </c>
      <c r="G550" s="4">
        <v>600000</v>
      </c>
      <c r="H550" s="4"/>
    </row>
    <row r="551" spans="1:8" x14ac:dyDescent="0.25">
      <c r="A551" s="2" t="s">
        <v>4483</v>
      </c>
      <c r="B551" s="43"/>
      <c r="C551" s="65"/>
      <c r="D551" s="14"/>
      <c r="E551" s="11"/>
      <c r="F551" s="3" t="s">
        <v>82</v>
      </c>
      <c r="G551" s="4"/>
      <c r="H551" s="4">
        <v>5000000</v>
      </c>
    </row>
    <row r="552" spans="1:8" x14ac:dyDescent="0.25">
      <c r="A552" s="2" t="s">
        <v>4483</v>
      </c>
      <c r="B552" s="43"/>
      <c r="C552" s="62"/>
      <c r="D552" s="14"/>
      <c r="E552" s="11"/>
      <c r="F552" s="3" t="s">
        <v>405</v>
      </c>
      <c r="G552" s="4">
        <v>2900000</v>
      </c>
      <c r="H552" s="4"/>
    </row>
    <row r="553" spans="1:8" x14ac:dyDescent="0.25">
      <c r="A553" s="2" t="s">
        <v>4483</v>
      </c>
      <c r="B553" s="43"/>
      <c r="C553" s="11" t="s">
        <v>1516</v>
      </c>
      <c r="D553" s="14" t="s">
        <v>2527</v>
      </c>
      <c r="E553" s="11" t="s">
        <v>2528</v>
      </c>
      <c r="F553" s="3" t="s">
        <v>417</v>
      </c>
      <c r="G553" s="4">
        <v>600000</v>
      </c>
      <c r="H553" s="4"/>
    </row>
    <row r="554" spans="1:8" x14ac:dyDescent="0.25">
      <c r="A554" s="2" t="s">
        <v>4483</v>
      </c>
      <c r="B554" s="43"/>
      <c r="C554" s="61" t="s">
        <v>2834</v>
      </c>
      <c r="D554" s="63" t="s">
        <v>2835</v>
      </c>
      <c r="E554" s="61" t="s">
        <v>2836</v>
      </c>
      <c r="F554" s="3" t="s">
        <v>16</v>
      </c>
      <c r="G554" s="4">
        <v>400000</v>
      </c>
      <c r="H554" s="4"/>
    </row>
    <row r="555" spans="1:8" x14ac:dyDescent="0.25">
      <c r="A555" s="2" t="s">
        <v>4483</v>
      </c>
      <c r="B555" s="40"/>
      <c r="C555" s="62"/>
      <c r="D555" s="64"/>
      <c r="E555" s="62"/>
      <c r="F555" s="3" t="s">
        <v>20</v>
      </c>
      <c r="G555" s="4">
        <v>500000</v>
      </c>
      <c r="H555" s="4"/>
    </row>
    <row r="556" spans="1:8" x14ac:dyDescent="0.25">
      <c r="A556" s="2" t="s">
        <v>4483</v>
      </c>
      <c r="B556" s="12" t="s">
        <v>2837</v>
      </c>
      <c r="C556" s="10"/>
      <c r="D556" s="14"/>
      <c r="E556" s="10"/>
      <c r="F556" s="2"/>
      <c r="G556" s="5">
        <f>SUBTOTAL(9,G550:G555)</f>
        <v>5000000</v>
      </c>
      <c r="H556" s="5">
        <f>SUBTOTAL(9,H550:H555)</f>
        <v>5000000</v>
      </c>
    </row>
    <row r="557" spans="1:8" x14ac:dyDescent="0.25">
      <c r="A557" s="2" t="s">
        <v>4483</v>
      </c>
      <c r="B557" s="39">
        <v>8055166</v>
      </c>
      <c r="C557" s="61" t="s">
        <v>2838</v>
      </c>
      <c r="D557" s="63" t="s">
        <v>2839</v>
      </c>
      <c r="E557" s="61" t="s">
        <v>2840</v>
      </c>
      <c r="F557" s="3" t="s">
        <v>9</v>
      </c>
      <c r="G557" s="4">
        <v>800000</v>
      </c>
      <c r="H557" s="4"/>
    </row>
    <row r="558" spans="1:8" x14ac:dyDescent="0.25">
      <c r="A558" s="2" t="s">
        <v>4483</v>
      </c>
      <c r="B558" s="43"/>
      <c r="C558" s="65"/>
      <c r="D558" s="64"/>
      <c r="E558" s="62"/>
      <c r="F558" s="3" t="s">
        <v>188</v>
      </c>
      <c r="G558" s="4"/>
      <c r="H558" s="4">
        <v>800000</v>
      </c>
    </row>
    <row r="559" spans="1:8" x14ac:dyDescent="0.25">
      <c r="A559" s="2" t="s">
        <v>4483</v>
      </c>
      <c r="B559" s="43"/>
      <c r="C559" s="65"/>
      <c r="D559" s="63" t="s">
        <v>2841</v>
      </c>
      <c r="E559" s="61" t="s">
        <v>2842</v>
      </c>
      <c r="F559" s="3" t="s">
        <v>9</v>
      </c>
      <c r="G559" s="4">
        <v>1600000</v>
      </c>
      <c r="H559" s="4"/>
    </row>
    <row r="560" spans="1:8" x14ac:dyDescent="0.25">
      <c r="A560" s="2" t="s">
        <v>4483</v>
      </c>
      <c r="B560" s="40"/>
      <c r="C560" s="62"/>
      <c r="D560" s="64"/>
      <c r="E560" s="62"/>
      <c r="F560" s="3" t="s">
        <v>188</v>
      </c>
      <c r="G560" s="4"/>
      <c r="H560" s="4">
        <v>1600000</v>
      </c>
    </row>
    <row r="561" spans="1:8" x14ac:dyDescent="0.25">
      <c r="A561" s="2" t="s">
        <v>4483</v>
      </c>
      <c r="B561" s="12" t="s">
        <v>2843</v>
      </c>
      <c r="C561" s="10"/>
      <c r="D561" s="14"/>
      <c r="E561" s="10"/>
      <c r="F561" s="2"/>
      <c r="G561" s="5">
        <f>SUBTOTAL(9,G557:G560)</f>
        <v>2400000</v>
      </c>
      <c r="H561" s="5">
        <f>SUBTOTAL(9,H557:H560)</f>
        <v>2400000</v>
      </c>
    </row>
    <row r="562" spans="1:8" x14ac:dyDescent="0.25">
      <c r="A562" s="2" t="s">
        <v>4483</v>
      </c>
      <c r="B562" s="39">
        <v>8080779</v>
      </c>
      <c r="C562" s="61" t="s">
        <v>2844</v>
      </c>
      <c r="D562" s="63" t="s">
        <v>2845</v>
      </c>
      <c r="E562" s="61" t="s">
        <v>2846</v>
      </c>
      <c r="F562" s="3" t="s">
        <v>156</v>
      </c>
      <c r="G562" s="4">
        <v>280000000</v>
      </c>
      <c r="H562" s="4"/>
    </row>
    <row r="563" spans="1:8" x14ac:dyDescent="0.25">
      <c r="A563" s="2" t="s">
        <v>4483</v>
      </c>
      <c r="B563" s="40"/>
      <c r="C563" s="62"/>
      <c r="D563" s="64"/>
      <c r="E563" s="62"/>
      <c r="F563" s="3" t="s">
        <v>2847</v>
      </c>
      <c r="G563" s="4"/>
      <c r="H563" s="4">
        <v>280000000</v>
      </c>
    </row>
    <row r="564" spans="1:8" x14ac:dyDescent="0.25">
      <c r="A564" s="2" t="s">
        <v>4483</v>
      </c>
      <c r="B564" s="12" t="s">
        <v>2848</v>
      </c>
      <c r="C564" s="10"/>
      <c r="D564" s="14"/>
      <c r="E564" s="10"/>
      <c r="F564" s="2"/>
      <c r="G564" s="5">
        <f>SUBTOTAL(9,G562:G563)</f>
        <v>280000000</v>
      </c>
      <c r="H564" s="5">
        <f>SUBTOTAL(9,H562:H563)</f>
        <v>280000000</v>
      </c>
    </row>
    <row r="565" spans="1:8" x14ac:dyDescent="0.25">
      <c r="A565" s="2" t="s">
        <v>4483</v>
      </c>
      <c r="B565" s="39">
        <v>8091291</v>
      </c>
      <c r="C565" s="61" t="s">
        <v>2539</v>
      </c>
      <c r="D565" s="63" t="s">
        <v>2849</v>
      </c>
      <c r="E565" s="61" t="s">
        <v>2850</v>
      </c>
      <c r="F565" s="3" t="s">
        <v>187</v>
      </c>
      <c r="G565" s="4">
        <v>50000</v>
      </c>
      <c r="H565" s="4"/>
    </row>
    <row r="566" spans="1:8" x14ac:dyDescent="0.25">
      <c r="A566" s="2" t="s">
        <v>4483</v>
      </c>
      <c r="B566" s="43"/>
      <c r="C566" s="65"/>
      <c r="D566" s="66"/>
      <c r="E566" s="65"/>
      <c r="F566" s="3" t="s">
        <v>13</v>
      </c>
      <c r="G566" s="4">
        <v>50000</v>
      </c>
      <c r="H566" s="4"/>
    </row>
    <row r="567" spans="1:8" x14ac:dyDescent="0.25">
      <c r="A567" s="2" t="s">
        <v>4483</v>
      </c>
      <c r="B567" s="43"/>
      <c r="C567" s="65"/>
      <c r="D567" s="66"/>
      <c r="E567" s="65"/>
      <c r="F567" s="3" t="s">
        <v>17</v>
      </c>
      <c r="G567" s="4">
        <v>20000</v>
      </c>
      <c r="H567" s="4"/>
    </row>
    <row r="568" spans="1:8" x14ac:dyDescent="0.25">
      <c r="A568" s="2" t="s">
        <v>4483</v>
      </c>
      <c r="B568" s="43"/>
      <c r="C568" s="65"/>
      <c r="D568" s="66"/>
      <c r="E568" s="65"/>
      <c r="F568" s="3" t="s">
        <v>18</v>
      </c>
      <c r="G568" s="4">
        <v>20000</v>
      </c>
      <c r="H568" s="4"/>
    </row>
    <row r="569" spans="1:8" x14ac:dyDescent="0.25">
      <c r="A569" s="2" t="s">
        <v>4483</v>
      </c>
      <c r="B569" s="43"/>
      <c r="C569" s="65"/>
      <c r="D569" s="66"/>
      <c r="E569" s="65"/>
      <c r="F569" s="3" t="s">
        <v>96</v>
      </c>
      <c r="G569" s="4"/>
      <c r="H569" s="4">
        <v>170000</v>
      </c>
    </row>
    <row r="570" spans="1:8" x14ac:dyDescent="0.25">
      <c r="A570" s="2" t="s">
        <v>4483</v>
      </c>
      <c r="B570" s="40"/>
      <c r="C570" s="62"/>
      <c r="D570" s="64"/>
      <c r="E570" s="62"/>
      <c r="F570" s="3" t="s">
        <v>298</v>
      </c>
      <c r="G570" s="4">
        <v>30000</v>
      </c>
      <c r="H570" s="4"/>
    </row>
    <row r="571" spans="1:8" x14ac:dyDescent="0.25">
      <c r="A571" s="2" t="s">
        <v>4483</v>
      </c>
      <c r="B571" s="12" t="s">
        <v>2851</v>
      </c>
      <c r="C571" s="10"/>
      <c r="D571" s="14"/>
      <c r="E571" s="10"/>
      <c r="F571" s="2"/>
      <c r="G571" s="5">
        <f>SUBTOTAL(9,G565:G570)</f>
        <v>170000</v>
      </c>
      <c r="H571" s="5">
        <f>SUBTOTAL(9,H565:H570)</f>
        <v>170000</v>
      </c>
    </row>
    <row r="572" spans="1:8" x14ac:dyDescent="0.25">
      <c r="A572" s="2" t="s">
        <v>4483</v>
      </c>
      <c r="B572" s="39">
        <v>8087324</v>
      </c>
      <c r="C572" s="61" t="s">
        <v>2852</v>
      </c>
      <c r="D572" s="63" t="s">
        <v>2853</v>
      </c>
      <c r="E572" s="61" t="s">
        <v>2854</v>
      </c>
      <c r="F572" s="3" t="s">
        <v>18</v>
      </c>
      <c r="G572" s="4"/>
      <c r="H572" s="4">
        <v>2500000</v>
      </c>
    </row>
    <row r="573" spans="1:8" x14ac:dyDescent="0.25">
      <c r="A573" s="2" t="s">
        <v>4483</v>
      </c>
      <c r="B573" s="43"/>
      <c r="C573" s="65"/>
      <c r="D573" s="66"/>
      <c r="E573" s="65"/>
      <c r="F573" s="3" t="s">
        <v>20</v>
      </c>
      <c r="G573" s="4"/>
      <c r="H573" s="4">
        <v>1500000</v>
      </c>
    </row>
    <row r="574" spans="1:8" x14ac:dyDescent="0.25">
      <c r="A574" s="2" t="s">
        <v>4483</v>
      </c>
      <c r="B574" s="40"/>
      <c r="C574" s="62"/>
      <c r="D574" s="64"/>
      <c r="E574" s="62"/>
      <c r="F574" s="3" t="s">
        <v>417</v>
      </c>
      <c r="G574" s="4">
        <v>4000000</v>
      </c>
      <c r="H574" s="4"/>
    </row>
    <row r="575" spans="1:8" x14ac:dyDescent="0.25">
      <c r="A575" s="2" t="s">
        <v>4483</v>
      </c>
      <c r="B575" s="12" t="s">
        <v>2855</v>
      </c>
      <c r="C575" s="10"/>
      <c r="D575" s="14"/>
      <c r="E575" s="10"/>
      <c r="F575" s="2"/>
      <c r="G575" s="5">
        <f>SUBTOTAL(9,G572:G574)</f>
        <v>4000000</v>
      </c>
      <c r="H575" s="5">
        <f>SUBTOTAL(9,H572:H574)</f>
        <v>4000000</v>
      </c>
    </row>
    <row r="576" spans="1:8" x14ac:dyDescent="0.25">
      <c r="A576" s="2" t="s">
        <v>4483</v>
      </c>
      <c r="B576" s="39">
        <v>8097207</v>
      </c>
      <c r="C576" s="61" t="s">
        <v>2856</v>
      </c>
      <c r="D576" s="63" t="s">
        <v>2857</v>
      </c>
      <c r="E576" s="61" t="s">
        <v>2858</v>
      </c>
      <c r="F576" s="3" t="s">
        <v>128</v>
      </c>
      <c r="G576" s="4">
        <v>177000</v>
      </c>
      <c r="H576" s="4"/>
    </row>
    <row r="577" spans="1:8" x14ac:dyDescent="0.25">
      <c r="A577" s="2" t="s">
        <v>4483</v>
      </c>
      <c r="B577" s="43"/>
      <c r="C577" s="65"/>
      <c r="D577" s="66"/>
      <c r="E577" s="65"/>
      <c r="F577" s="3" t="s">
        <v>187</v>
      </c>
      <c r="G577" s="4"/>
      <c r="H577" s="4">
        <v>300000</v>
      </c>
    </row>
    <row r="578" spans="1:8" x14ac:dyDescent="0.25">
      <c r="A578" s="2" t="s">
        <v>4483</v>
      </c>
      <c r="B578" s="43"/>
      <c r="C578" s="65"/>
      <c r="D578" s="66"/>
      <c r="E578" s="65"/>
      <c r="F578" s="3" t="s">
        <v>53</v>
      </c>
      <c r="G578" s="4">
        <v>100000</v>
      </c>
      <c r="H578" s="4"/>
    </row>
    <row r="579" spans="1:8" x14ac:dyDescent="0.25">
      <c r="A579" s="2" t="s">
        <v>4483</v>
      </c>
      <c r="B579" s="43"/>
      <c r="C579" s="65"/>
      <c r="D579" s="66"/>
      <c r="E579" s="65"/>
      <c r="F579" s="3" t="s">
        <v>14</v>
      </c>
      <c r="G579" s="4"/>
      <c r="H579" s="4">
        <v>227000</v>
      </c>
    </row>
    <row r="580" spans="1:8" x14ac:dyDescent="0.25">
      <c r="A580" s="2" t="s">
        <v>4483</v>
      </c>
      <c r="B580" s="43"/>
      <c r="C580" s="65"/>
      <c r="D580" s="66"/>
      <c r="E580" s="65"/>
      <c r="F580" s="3" t="s">
        <v>15</v>
      </c>
      <c r="G580" s="4"/>
      <c r="H580" s="4">
        <v>250000</v>
      </c>
    </row>
    <row r="581" spans="1:8" x14ac:dyDescent="0.25">
      <c r="A581" s="2" t="s">
        <v>4483</v>
      </c>
      <c r="B581" s="43"/>
      <c r="C581" s="65"/>
      <c r="D581" s="66"/>
      <c r="E581" s="65"/>
      <c r="F581" s="3" t="s">
        <v>22</v>
      </c>
      <c r="G581" s="4"/>
      <c r="H581" s="4">
        <v>200000</v>
      </c>
    </row>
    <row r="582" spans="1:8" x14ac:dyDescent="0.25">
      <c r="A582" s="2" t="s">
        <v>4483</v>
      </c>
      <c r="B582" s="43"/>
      <c r="C582" s="65"/>
      <c r="D582" s="66"/>
      <c r="E582" s="65"/>
      <c r="F582" s="3" t="s">
        <v>23</v>
      </c>
      <c r="G582" s="4"/>
      <c r="H582" s="4">
        <v>300000</v>
      </c>
    </row>
    <row r="583" spans="1:8" x14ac:dyDescent="0.25">
      <c r="A583" s="2" t="s">
        <v>4483</v>
      </c>
      <c r="B583" s="40"/>
      <c r="C583" s="62"/>
      <c r="D583" s="64"/>
      <c r="E583" s="62"/>
      <c r="F583" s="3" t="s">
        <v>405</v>
      </c>
      <c r="G583" s="4">
        <v>1000000</v>
      </c>
      <c r="H583" s="4"/>
    </row>
    <row r="584" spans="1:8" x14ac:dyDescent="0.25">
      <c r="A584" s="2" t="s">
        <v>4483</v>
      </c>
      <c r="B584" s="12" t="s">
        <v>2859</v>
      </c>
      <c r="C584" s="10"/>
      <c r="D584" s="14"/>
      <c r="E584" s="10"/>
      <c r="F584" s="2"/>
      <c r="G584" s="5">
        <f>SUBTOTAL(9,G576:G583)</f>
        <v>1277000</v>
      </c>
      <c r="H584" s="5">
        <f>SUBTOTAL(9,H576:H583)</f>
        <v>1277000</v>
      </c>
    </row>
    <row r="585" spans="1:8" x14ac:dyDescent="0.25">
      <c r="A585" s="2" t="s">
        <v>4483</v>
      </c>
      <c r="B585" s="39">
        <v>8091185</v>
      </c>
      <c r="C585" s="61" t="s">
        <v>558</v>
      </c>
      <c r="D585" s="63" t="s">
        <v>2860</v>
      </c>
      <c r="E585" s="61" t="s">
        <v>2861</v>
      </c>
      <c r="F585" s="3" t="s">
        <v>101</v>
      </c>
      <c r="G585" s="4"/>
      <c r="H585" s="4">
        <v>240000</v>
      </c>
    </row>
    <row r="586" spans="1:8" x14ac:dyDescent="0.25">
      <c r="A586" s="2" t="s">
        <v>4483</v>
      </c>
      <c r="B586" s="40"/>
      <c r="C586" s="62"/>
      <c r="D586" s="64"/>
      <c r="E586" s="62"/>
      <c r="F586" s="3" t="s">
        <v>20</v>
      </c>
      <c r="G586" s="4">
        <v>240000</v>
      </c>
      <c r="H586" s="4"/>
    </row>
    <row r="587" spans="1:8" x14ac:dyDescent="0.25">
      <c r="A587" s="2" t="s">
        <v>4483</v>
      </c>
      <c r="B587" s="12" t="s">
        <v>2862</v>
      </c>
      <c r="C587" s="10"/>
      <c r="D587" s="14"/>
      <c r="E587" s="10"/>
      <c r="F587" s="2"/>
      <c r="G587" s="5">
        <f>SUBTOTAL(9,G585:G586)</f>
        <v>240000</v>
      </c>
      <c r="H587" s="5">
        <f>SUBTOTAL(9,H585:H586)</f>
        <v>240000</v>
      </c>
    </row>
    <row r="588" spans="1:8" x14ac:dyDescent="0.25">
      <c r="A588" s="2" t="s">
        <v>4483</v>
      </c>
      <c r="B588" s="39">
        <v>8091634</v>
      </c>
      <c r="C588" s="61" t="s">
        <v>378</v>
      </c>
      <c r="D588" s="63" t="s">
        <v>2640</v>
      </c>
      <c r="E588" s="61" t="s">
        <v>378</v>
      </c>
      <c r="F588" s="3" t="s">
        <v>13</v>
      </c>
      <c r="G588" s="4"/>
      <c r="H588" s="4">
        <v>200000</v>
      </c>
    </row>
    <row r="589" spans="1:8" x14ac:dyDescent="0.25">
      <c r="A589" s="2" t="s">
        <v>4483</v>
      </c>
      <c r="B589" s="43"/>
      <c r="C589" s="65"/>
      <c r="D589" s="66"/>
      <c r="E589" s="65"/>
      <c r="F589" s="3" t="s">
        <v>129</v>
      </c>
      <c r="G589" s="4"/>
      <c r="H589" s="4">
        <v>7800</v>
      </c>
    </row>
    <row r="590" spans="1:8" x14ac:dyDescent="0.25">
      <c r="A590" s="2" t="s">
        <v>4483</v>
      </c>
      <c r="B590" s="43"/>
      <c r="C590" s="65"/>
      <c r="D590" s="66"/>
      <c r="E590" s="65"/>
      <c r="F590" s="3" t="s">
        <v>22</v>
      </c>
      <c r="G590" s="4"/>
      <c r="H590" s="4">
        <v>3500000</v>
      </c>
    </row>
    <row r="591" spans="1:8" x14ac:dyDescent="0.25">
      <c r="A591" s="2" t="s">
        <v>4483</v>
      </c>
      <c r="B591" s="40"/>
      <c r="C591" s="62"/>
      <c r="D591" s="64"/>
      <c r="E591" s="62"/>
      <c r="F591" s="3" t="s">
        <v>230</v>
      </c>
      <c r="G591" s="4">
        <v>3707800</v>
      </c>
      <c r="H591" s="4"/>
    </row>
    <row r="592" spans="1:8" x14ac:dyDescent="0.25">
      <c r="A592" s="2" t="s">
        <v>4483</v>
      </c>
      <c r="B592" s="12" t="s">
        <v>2863</v>
      </c>
      <c r="C592" s="10"/>
      <c r="D592" s="14"/>
      <c r="E592" s="10"/>
      <c r="F592" s="2"/>
      <c r="G592" s="5">
        <f>SUBTOTAL(9,G588:G591)</f>
        <v>3707800</v>
      </c>
      <c r="H592" s="5">
        <f>SUBTOTAL(9,H588:H591)</f>
        <v>3707800</v>
      </c>
    </row>
    <row r="593" spans="1:8" x14ac:dyDescent="0.25">
      <c r="A593" s="2" t="s">
        <v>4483</v>
      </c>
      <c r="B593" s="39">
        <v>8080624</v>
      </c>
      <c r="C593" s="61" t="s">
        <v>2856</v>
      </c>
      <c r="D593" s="63" t="s">
        <v>2864</v>
      </c>
      <c r="E593" s="61" t="s">
        <v>2865</v>
      </c>
      <c r="F593" s="3" t="s">
        <v>11</v>
      </c>
      <c r="G593" s="4">
        <v>1000000</v>
      </c>
      <c r="H593" s="4"/>
    </row>
    <row r="594" spans="1:8" x14ac:dyDescent="0.25">
      <c r="A594" s="2" t="s">
        <v>4483</v>
      </c>
      <c r="B594" s="43"/>
      <c r="C594" s="65"/>
      <c r="D594" s="66"/>
      <c r="E594" s="65"/>
      <c r="F594" s="3" t="s">
        <v>187</v>
      </c>
      <c r="G594" s="4"/>
      <c r="H594" s="4">
        <v>950000</v>
      </c>
    </row>
    <row r="595" spans="1:8" x14ac:dyDescent="0.25">
      <c r="A595" s="2" t="s">
        <v>4483</v>
      </c>
      <c r="B595" s="43"/>
      <c r="C595" s="65"/>
      <c r="D595" s="66"/>
      <c r="E595" s="65"/>
      <c r="F595" s="3" t="s">
        <v>13</v>
      </c>
      <c r="G595" s="4"/>
      <c r="H595" s="4">
        <v>1000000</v>
      </c>
    </row>
    <row r="596" spans="1:8" x14ac:dyDescent="0.25">
      <c r="A596" s="2" t="s">
        <v>4483</v>
      </c>
      <c r="B596" s="43"/>
      <c r="C596" s="65"/>
      <c r="D596" s="66"/>
      <c r="E596" s="65"/>
      <c r="F596" s="3" t="s">
        <v>16</v>
      </c>
      <c r="G596" s="4">
        <v>3000000</v>
      </c>
      <c r="H596" s="4"/>
    </row>
    <row r="597" spans="1:8" x14ac:dyDescent="0.25">
      <c r="A597" s="2" t="s">
        <v>4483</v>
      </c>
      <c r="B597" s="43"/>
      <c r="C597" s="65"/>
      <c r="D597" s="66"/>
      <c r="E597" s="65"/>
      <c r="F597" s="3" t="s">
        <v>18</v>
      </c>
      <c r="G597" s="4">
        <v>1150000</v>
      </c>
      <c r="H597" s="4"/>
    </row>
    <row r="598" spans="1:8" x14ac:dyDescent="0.25">
      <c r="A598" s="2" t="s">
        <v>4483</v>
      </c>
      <c r="B598" s="43"/>
      <c r="C598" s="65"/>
      <c r="D598" s="66"/>
      <c r="E598" s="65"/>
      <c r="F598" s="3" t="s">
        <v>20</v>
      </c>
      <c r="G598" s="4"/>
      <c r="H598" s="4">
        <v>2000000</v>
      </c>
    </row>
    <row r="599" spans="1:8" x14ac:dyDescent="0.25">
      <c r="A599" s="2" t="s">
        <v>4483</v>
      </c>
      <c r="B599" s="43"/>
      <c r="C599" s="65"/>
      <c r="D599" s="66"/>
      <c r="E599" s="65"/>
      <c r="F599" s="3" t="s">
        <v>819</v>
      </c>
      <c r="G599" s="4"/>
      <c r="H599" s="4">
        <v>800000</v>
      </c>
    </row>
    <row r="600" spans="1:8" x14ac:dyDescent="0.25">
      <c r="A600" s="2" t="s">
        <v>4483</v>
      </c>
      <c r="B600" s="40"/>
      <c r="C600" s="62"/>
      <c r="D600" s="64"/>
      <c r="E600" s="62"/>
      <c r="F600" s="3" t="s">
        <v>22</v>
      </c>
      <c r="G600" s="4"/>
      <c r="H600" s="4">
        <v>400000</v>
      </c>
    </row>
    <row r="601" spans="1:8" x14ac:dyDescent="0.25">
      <c r="A601" s="2" t="s">
        <v>4483</v>
      </c>
      <c r="B601" s="12" t="s">
        <v>2866</v>
      </c>
      <c r="C601" s="10"/>
      <c r="D601" s="14"/>
      <c r="E601" s="10"/>
      <c r="F601" s="2"/>
      <c r="G601" s="5">
        <f>SUBTOTAL(9,G593:G600)</f>
        <v>5150000</v>
      </c>
      <c r="H601" s="5">
        <f>SUBTOTAL(9,H593:H600)</f>
        <v>5150000</v>
      </c>
    </row>
    <row r="602" spans="1:8" x14ac:dyDescent="0.25">
      <c r="A602" s="2" t="s">
        <v>4483</v>
      </c>
      <c r="B602" s="39">
        <v>8084542</v>
      </c>
      <c r="C602" s="61" t="s">
        <v>261</v>
      </c>
      <c r="D602" s="63" t="s">
        <v>2867</v>
      </c>
      <c r="E602" s="61" t="s">
        <v>2868</v>
      </c>
      <c r="F602" s="3" t="s">
        <v>9</v>
      </c>
      <c r="G602" s="4">
        <v>150000</v>
      </c>
      <c r="H602" s="4"/>
    </row>
    <row r="603" spans="1:8" x14ac:dyDescent="0.25">
      <c r="A603" s="2" t="s">
        <v>4483</v>
      </c>
      <c r="B603" s="43"/>
      <c r="C603" s="65"/>
      <c r="D603" s="66"/>
      <c r="E603" s="65"/>
      <c r="F603" s="3" t="s">
        <v>187</v>
      </c>
      <c r="G603" s="4">
        <v>100000</v>
      </c>
      <c r="H603" s="4"/>
    </row>
    <row r="604" spans="1:8" x14ac:dyDescent="0.25">
      <c r="A604" s="2" t="s">
        <v>4483</v>
      </c>
      <c r="B604" s="43"/>
      <c r="C604" s="65"/>
      <c r="D604" s="66"/>
      <c r="E604" s="65"/>
      <c r="F604" s="3" t="s">
        <v>53</v>
      </c>
      <c r="G604" s="4">
        <v>100000</v>
      </c>
      <c r="H604" s="4"/>
    </row>
    <row r="605" spans="1:8" x14ac:dyDescent="0.25">
      <c r="A605" s="2" t="s">
        <v>4483</v>
      </c>
      <c r="B605" s="40"/>
      <c r="C605" s="62"/>
      <c r="D605" s="64"/>
      <c r="E605" s="62"/>
      <c r="F605" s="3" t="s">
        <v>22</v>
      </c>
      <c r="G605" s="4"/>
      <c r="H605" s="4">
        <v>350000</v>
      </c>
    </row>
    <row r="606" spans="1:8" x14ac:dyDescent="0.25">
      <c r="A606" s="2" t="s">
        <v>4483</v>
      </c>
      <c r="B606" s="12" t="s">
        <v>2869</v>
      </c>
      <c r="C606" s="10"/>
      <c r="D606" s="14"/>
      <c r="E606" s="10"/>
      <c r="F606" s="2"/>
      <c r="G606" s="5">
        <f>SUBTOTAL(9,G602:G605)</f>
        <v>350000</v>
      </c>
      <c r="H606" s="5">
        <f>SUBTOTAL(9,H602:H605)</f>
        <v>350000</v>
      </c>
    </row>
    <row r="607" spans="1:8" x14ac:dyDescent="0.25">
      <c r="A607" s="2" t="s">
        <v>4483</v>
      </c>
      <c r="B607" s="39">
        <v>8082589</v>
      </c>
      <c r="C607" s="61" t="s">
        <v>261</v>
      </c>
      <c r="D607" s="63" t="s">
        <v>2671</v>
      </c>
      <c r="E607" s="61" t="s">
        <v>2672</v>
      </c>
      <c r="F607" s="3" t="s">
        <v>18</v>
      </c>
      <c r="G607" s="4">
        <v>45000</v>
      </c>
      <c r="H607" s="4"/>
    </row>
    <row r="608" spans="1:8" x14ac:dyDescent="0.25">
      <c r="A608" s="2" t="s">
        <v>4483</v>
      </c>
      <c r="B608" s="43"/>
      <c r="C608" s="65"/>
      <c r="D608" s="66"/>
      <c r="E608" s="65"/>
      <c r="F608" s="3" t="s">
        <v>19</v>
      </c>
      <c r="G608" s="4">
        <v>100000</v>
      </c>
      <c r="H608" s="4"/>
    </row>
    <row r="609" spans="1:8" x14ac:dyDescent="0.25">
      <c r="A609" s="2" t="s">
        <v>4483</v>
      </c>
      <c r="B609" s="43"/>
      <c r="C609" s="65"/>
      <c r="D609" s="66"/>
      <c r="E609" s="65"/>
      <c r="F609" s="3" t="s">
        <v>20</v>
      </c>
      <c r="G609" s="4">
        <v>137000</v>
      </c>
      <c r="H609" s="4"/>
    </row>
    <row r="610" spans="1:8" x14ac:dyDescent="0.25">
      <c r="A610" s="2" t="s">
        <v>4483</v>
      </c>
      <c r="B610" s="40"/>
      <c r="C610" s="62"/>
      <c r="D610" s="64"/>
      <c r="E610" s="62"/>
      <c r="F610" s="3" t="s">
        <v>23</v>
      </c>
      <c r="G610" s="4"/>
      <c r="H610" s="4">
        <v>282000</v>
      </c>
    </row>
    <row r="611" spans="1:8" x14ac:dyDescent="0.25">
      <c r="A611" s="2" t="s">
        <v>4483</v>
      </c>
      <c r="B611" s="12" t="s">
        <v>2870</v>
      </c>
      <c r="C611" s="10"/>
      <c r="D611" s="14"/>
      <c r="E611" s="10"/>
      <c r="F611" s="2"/>
      <c r="G611" s="5">
        <f>SUBTOTAL(9,G607:G610)</f>
        <v>282000</v>
      </c>
      <c r="H611" s="5">
        <f>SUBTOTAL(9,H607:H610)</f>
        <v>282000</v>
      </c>
    </row>
    <row r="612" spans="1:8" x14ac:dyDescent="0.25">
      <c r="A612" s="2" t="s">
        <v>4483</v>
      </c>
      <c r="B612" s="39">
        <v>8055117</v>
      </c>
      <c r="C612" s="61" t="s">
        <v>2838</v>
      </c>
      <c r="D612" s="63" t="s">
        <v>2871</v>
      </c>
      <c r="E612" s="61" t="s">
        <v>2872</v>
      </c>
      <c r="F612" s="3" t="s">
        <v>9</v>
      </c>
      <c r="G612" s="4">
        <v>800000</v>
      </c>
      <c r="H612" s="4"/>
    </row>
    <row r="613" spans="1:8" x14ac:dyDescent="0.25">
      <c r="A613" s="2" t="s">
        <v>4483</v>
      </c>
      <c r="B613" s="43"/>
      <c r="C613" s="65"/>
      <c r="D613" s="64"/>
      <c r="E613" s="62"/>
      <c r="F613" s="3" t="s">
        <v>20</v>
      </c>
      <c r="G613" s="4">
        <v>562500</v>
      </c>
      <c r="H613" s="4"/>
    </row>
    <row r="614" spans="1:8" x14ac:dyDescent="0.25">
      <c r="A614" s="2" t="s">
        <v>4483</v>
      </c>
      <c r="B614" s="43"/>
      <c r="C614" s="65"/>
      <c r="D614" s="63" t="s">
        <v>2873</v>
      </c>
      <c r="E614" s="61" t="s">
        <v>2874</v>
      </c>
      <c r="F614" s="3" t="s">
        <v>53</v>
      </c>
      <c r="G614" s="4"/>
      <c r="H614" s="4">
        <v>500000</v>
      </c>
    </row>
    <row r="615" spans="1:8" x14ac:dyDescent="0.25">
      <c r="A615" s="2" t="s">
        <v>4483</v>
      </c>
      <c r="B615" s="43"/>
      <c r="C615" s="65"/>
      <c r="D615" s="66"/>
      <c r="E615" s="65"/>
      <c r="F615" s="3" t="s">
        <v>20</v>
      </c>
      <c r="G615" s="4"/>
      <c r="H615" s="4">
        <v>562500</v>
      </c>
    </row>
    <row r="616" spans="1:8" x14ac:dyDescent="0.25">
      <c r="A616" s="2" t="s">
        <v>4483</v>
      </c>
      <c r="B616" s="40"/>
      <c r="C616" s="62"/>
      <c r="D616" s="64"/>
      <c r="E616" s="62"/>
      <c r="F616" s="3" t="s">
        <v>490</v>
      </c>
      <c r="G616" s="4"/>
      <c r="H616" s="4">
        <v>300000</v>
      </c>
    </row>
    <row r="617" spans="1:8" x14ac:dyDescent="0.25">
      <c r="A617" s="2" t="s">
        <v>4483</v>
      </c>
      <c r="B617" s="12" t="s">
        <v>2875</v>
      </c>
      <c r="C617" s="10"/>
      <c r="D617" s="14"/>
      <c r="E617" s="10"/>
      <c r="F617" s="2"/>
      <c r="G617" s="5">
        <f>SUBTOTAL(9,G612:G616)</f>
        <v>1362500</v>
      </c>
      <c r="H617" s="5">
        <f>SUBTOTAL(9,H612:H616)</f>
        <v>1362500</v>
      </c>
    </row>
    <row r="618" spans="1:8" x14ac:dyDescent="0.25">
      <c r="A618" s="2" t="s">
        <v>4483</v>
      </c>
      <c r="B618" s="39">
        <v>8095542</v>
      </c>
      <c r="C618" s="61" t="s">
        <v>352</v>
      </c>
      <c r="D618" s="63" t="s">
        <v>2876</v>
      </c>
      <c r="E618" s="61" t="s">
        <v>2877</v>
      </c>
      <c r="F618" s="3" t="s">
        <v>334</v>
      </c>
      <c r="G618" s="4">
        <v>4000000</v>
      </c>
      <c r="H618" s="4"/>
    </row>
    <row r="619" spans="1:8" x14ac:dyDescent="0.25">
      <c r="A619" s="2" t="s">
        <v>4483</v>
      </c>
      <c r="B619" s="43"/>
      <c r="C619" s="65"/>
      <c r="D619" s="66"/>
      <c r="E619" s="65"/>
      <c r="F619" s="3" t="s">
        <v>129</v>
      </c>
      <c r="G619" s="4"/>
      <c r="H619" s="4">
        <v>3000000</v>
      </c>
    </row>
    <row r="620" spans="1:8" x14ac:dyDescent="0.25">
      <c r="A620" s="2" t="s">
        <v>4483</v>
      </c>
      <c r="B620" s="40"/>
      <c r="C620" s="62"/>
      <c r="D620" s="64"/>
      <c r="E620" s="62"/>
      <c r="F620" s="3" t="s">
        <v>20</v>
      </c>
      <c r="G620" s="4"/>
      <c r="H620" s="4">
        <v>1000000</v>
      </c>
    </row>
    <row r="621" spans="1:8" x14ac:dyDescent="0.25">
      <c r="A621" s="2" t="s">
        <v>4483</v>
      </c>
      <c r="B621" s="12" t="s">
        <v>2878</v>
      </c>
      <c r="C621" s="10"/>
      <c r="D621" s="14"/>
      <c r="E621" s="10"/>
      <c r="F621" s="2"/>
      <c r="G621" s="5">
        <f>SUBTOTAL(9,G618:G620)</f>
        <v>4000000</v>
      </c>
      <c r="H621" s="5">
        <f>SUBTOTAL(9,H618:H620)</f>
        <v>4000000</v>
      </c>
    </row>
    <row r="622" spans="1:8" x14ac:dyDescent="0.25">
      <c r="A622" s="2" t="s">
        <v>4483</v>
      </c>
      <c r="B622" s="39">
        <v>8142160</v>
      </c>
      <c r="C622" s="61" t="s">
        <v>25</v>
      </c>
      <c r="D622" s="63" t="s">
        <v>2879</v>
      </c>
      <c r="E622" s="61" t="s">
        <v>2880</v>
      </c>
      <c r="F622" s="3" t="s">
        <v>2482</v>
      </c>
      <c r="G622" s="4"/>
      <c r="H622" s="4">
        <v>873696</v>
      </c>
    </row>
    <row r="623" spans="1:8" x14ac:dyDescent="0.25">
      <c r="A623" s="2" t="s">
        <v>4483</v>
      </c>
      <c r="B623" s="43"/>
      <c r="C623" s="65"/>
      <c r="D623" s="64"/>
      <c r="E623" s="62"/>
      <c r="F623" s="3" t="s">
        <v>47</v>
      </c>
      <c r="G623" s="4"/>
      <c r="H623" s="4">
        <v>131055</v>
      </c>
    </row>
    <row r="624" spans="1:8" x14ac:dyDescent="0.25">
      <c r="A624" s="2" t="s">
        <v>4483</v>
      </c>
      <c r="B624" s="40"/>
      <c r="C624" s="62"/>
      <c r="D624" s="14" t="s">
        <v>2881</v>
      </c>
      <c r="E624" s="11" t="s">
        <v>2882</v>
      </c>
      <c r="F624" s="3" t="s">
        <v>1608</v>
      </c>
      <c r="G624" s="4">
        <v>1004751</v>
      </c>
      <c r="H624" s="4"/>
    </row>
    <row r="625" spans="1:8" x14ac:dyDescent="0.25">
      <c r="A625" s="2" t="s">
        <v>4483</v>
      </c>
      <c r="B625" s="12" t="s">
        <v>2883</v>
      </c>
      <c r="C625" s="10"/>
      <c r="D625" s="14"/>
      <c r="E625" s="10"/>
      <c r="F625" s="2"/>
      <c r="G625" s="5">
        <f>SUBTOTAL(9,G622:G624)</f>
        <v>1004751</v>
      </c>
      <c r="H625" s="5">
        <f>SUBTOTAL(9,H622:H624)</f>
        <v>1004751</v>
      </c>
    </row>
    <row r="626" spans="1:8" x14ac:dyDescent="0.25">
      <c r="A626" s="2" t="s">
        <v>4483</v>
      </c>
      <c r="B626" s="39">
        <v>8129069</v>
      </c>
      <c r="C626" s="61" t="s">
        <v>98</v>
      </c>
      <c r="D626" s="63" t="s">
        <v>2524</v>
      </c>
      <c r="E626" s="61" t="s">
        <v>2525</v>
      </c>
      <c r="F626" s="3" t="s">
        <v>44</v>
      </c>
      <c r="G626" s="4"/>
      <c r="H626" s="4">
        <v>2000000</v>
      </c>
    </row>
    <row r="627" spans="1:8" x14ac:dyDescent="0.25">
      <c r="A627" s="2" t="s">
        <v>4483</v>
      </c>
      <c r="B627" s="43"/>
      <c r="C627" s="65"/>
      <c r="D627" s="66"/>
      <c r="E627" s="65"/>
      <c r="F627" s="3" t="s">
        <v>193</v>
      </c>
      <c r="G627" s="4">
        <v>3445340</v>
      </c>
      <c r="H627" s="4"/>
    </row>
    <row r="628" spans="1:8" x14ac:dyDescent="0.25">
      <c r="A628" s="2" t="s">
        <v>4483</v>
      </c>
      <c r="B628" s="40"/>
      <c r="C628" s="62"/>
      <c r="D628" s="64"/>
      <c r="E628" s="62"/>
      <c r="F628" s="3" t="s">
        <v>47</v>
      </c>
      <c r="G628" s="4"/>
      <c r="H628" s="4">
        <v>1445340</v>
      </c>
    </row>
    <row r="629" spans="1:8" x14ac:dyDescent="0.25">
      <c r="A629" s="2" t="s">
        <v>4483</v>
      </c>
      <c r="B629" s="12" t="s">
        <v>2884</v>
      </c>
      <c r="C629" s="10"/>
      <c r="D629" s="14"/>
      <c r="E629" s="10"/>
      <c r="F629" s="2"/>
      <c r="G629" s="5">
        <f>SUBTOTAL(9,G627:G628)</f>
        <v>3445340</v>
      </c>
      <c r="H629" s="5">
        <f>SUBTOTAL(9,H627:H628)</f>
        <v>1445340</v>
      </c>
    </row>
    <row r="630" spans="1:8" x14ac:dyDescent="0.25">
      <c r="A630" s="2" t="s">
        <v>4483</v>
      </c>
      <c r="B630" s="39">
        <v>8096783</v>
      </c>
      <c r="C630" s="61" t="s">
        <v>558</v>
      </c>
      <c r="D630" s="63" t="s">
        <v>2637</v>
      </c>
      <c r="E630" s="61" t="s">
        <v>2638</v>
      </c>
      <c r="F630" s="3" t="s">
        <v>15</v>
      </c>
      <c r="G630" s="4"/>
      <c r="H630" s="4">
        <v>30000</v>
      </c>
    </row>
    <row r="631" spans="1:8" x14ac:dyDescent="0.25">
      <c r="A631" s="2" t="s">
        <v>4483</v>
      </c>
      <c r="B631" s="40"/>
      <c r="C631" s="62"/>
      <c r="D631" s="64"/>
      <c r="E631" s="62"/>
      <c r="F631" s="3" t="s">
        <v>417</v>
      </c>
      <c r="G631" s="4">
        <v>30000</v>
      </c>
      <c r="H631" s="4"/>
    </row>
    <row r="632" spans="1:8" x14ac:dyDescent="0.25">
      <c r="A632" s="2" t="s">
        <v>4483</v>
      </c>
      <c r="B632" s="12" t="s">
        <v>2885</v>
      </c>
      <c r="C632" s="10"/>
      <c r="D632" s="14"/>
      <c r="E632" s="10"/>
      <c r="F632" s="2"/>
      <c r="G632" s="5">
        <f>SUBTOTAL(9,G630:G631)</f>
        <v>30000</v>
      </c>
      <c r="H632" s="5">
        <f>SUBTOTAL(9,H630:H631)</f>
        <v>30000</v>
      </c>
    </row>
    <row r="633" spans="1:8" x14ac:dyDescent="0.25">
      <c r="A633" s="2" t="s">
        <v>4483</v>
      </c>
      <c r="B633" s="39">
        <v>8129737</v>
      </c>
      <c r="C633" s="61" t="s">
        <v>122</v>
      </c>
      <c r="D633" s="63" t="s">
        <v>2886</v>
      </c>
      <c r="E633" s="61" t="s">
        <v>2887</v>
      </c>
      <c r="F633" s="3" t="s">
        <v>2482</v>
      </c>
      <c r="G633" s="4">
        <v>804756</v>
      </c>
      <c r="H633" s="4"/>
    </row>
    <row r="634" spans="1:8" x14ac:dyDescent="0.25">
      <c r="A634" s="2" t="s">
        <v>4483</v>
      </c>
      <c r="B634" s="43"/>
      <c r="C634" s="65"/>
      <c r="D634" s="66"/>
      <c r="E634" s="65"/>
      <c r="F634" s="3" t="s">
        <v>44</v>
      </c>
      <c r="G634" s="4"/>
      <c r="H634" s="4">
        <v>1733973</v>
      </c>
    </row>
    <row r="635" spans="1:8" x14ac:dyDescent="0.25">
      <c r="A635" s="2" t="s">
        <v>4483</v>
      </c>
      <c r="B635" s="43"/>
      <c r="C635" s="65"/>
      <c r="D635" s="66"/>
      <c r="E635" s="65"/>
      <c r="F635" s="3" t="s">
        <v>193</v>
      </c>
      <c r="G635" s="4">
        <v>885276</v>
      </c>
      <c r="H635" s="4"/>
    </row>
    <row r="636" spans="1:8" x14ac:dyDescent="0.25">
      <c r="A636" s="2" t="s">
        <v>4483</v>
      </c>
      <c r="B636" s="43"/>
      <c r="C636" s="65"/>
      <c r="D636" s="66"/>
      <c r="E636" s="65"/>
      <c r="F636" s="3" t="s">
        <v>47</v>
      </c>
      <c r="G636" s="4"/>
      <c r="H636" s="4">
        <v>356108</v>
      </c>
    </row>
    <row r="637" spans="1:8" x14ac:dyDescent="0.25">
      <c r="A637" s="2" t="s">
        <v>4483</v>
      </c>
      <c r="B637" s="43"/>
      <c r="C637" s="65"/>
      <c r="D637" s="66"/>
      <c r="E637" s="65"/>
      <c r="F637" s="3" t="s">
        <v>265</v>
      </c>
      <c r="G637" s="4">
        <v>4800</v>
      </c>
      <c r="H637" s="4"/>
    </row>
    <row r="638" spans="1:8" x14ac:dyDescent="0.25">
      <c r="A638" s="2" t="s">
        <v>4483</v>
      </c>
      <c r="B638" s="43"/>
      <c r="C638" s="65"/>
      <c r="D638" s="66"/>
      <c r="E638" s="65"/>
      <c r="F638" s="3" t="s">
        <v>13</v>
      </c>
      <c r="G638" s="4">
        <v>200000</v>
      </c>
      <c r="H638" s="4"/>
    </row>
    <row r="639" spans="1:8" x14ac:dyDescent="0.25">
      <c r="A639" s="2" t="s">
        <v>4483</v>
      </c>
      <c r="B639" s="40"/>
      <c r="C639" s="62"/>
      <c r="D639" s="64"/>
      <c r="E639" s="62"/>
      <c r="F639" s="3" t="s">
        <v>2756</v>
      </c>
      <c r="G639" s="4">
        <v>195249</v>
      </c>
      <c r="H639" s="4"/>
    </row>
    <row r="640" spans="1:8" x14ac:dyDescent="0.25">
      <c r="A640" s="2" t="s">
        <v>4483</v>
      </c>
      <c r="B640" s="12" t="s">
        <v>2888</v>
      </c>
      <c r="C640" s="10"/>
      <c r="D640" s="14"/>
      <c r="E640" s="10"/>
      <c r="F640" s="2"/>
      <c r="G640" s="5">
        <f>SUBTOTAL(9,G633:G639)</f>
        <v>2090081</v>
      </c>
      <c r="H640" s="5">
        <f>SUBTOTAL(9,H633:H639)</f>
        <v>2090081</v>
      </c>
    </row>
    <row r="641" spans="1:8" x14ac:dyDescent="0.25">
      <c r="A641" s="2" t="s">
        <v>4483</v>
      </c>
      <c r="B641" s="39">
        <v>8129794</v>
      </c>
      <c r="C641" s="61" t="s">
        <v>98</v>
      </c>
      <c r="D641" s="63" t="s">
        <v>2889</v>
      </c>
      <c r="E641" s="61" t="s">
        <v>2890</v>
      </c>
      <c r="F641" s="3" t="s">
        <v>44</v>
      </c>
      <c r="G641" s="4"/>
      <c r="H641" s="4">
        <v>1033380</v>
      </c>
    </row>
    <row r="642" spans="1:8" x14ac:dyDescent="0.25">
      <c r="A642" s="2" t="s">
        <v>4483</v>
      </c>
      <c r="B642" s="43"/>
      <c r="C642" s="65"/>
      <c r="D642" s="66"/>
      <c r="E642" s="65"/>
      <c r="F642" s="3" t="s">
        <v>37</v>
      </c>
      <c r="G642" s="4"/>
      <c r="H642" s="4">
        <v>120000</v>
      </c>
    </row>
    <row r="643" spans="1:8" x14ac:dyDescent="0.25">
      <c r="A643" s="2" t="s">
        <v>4483</v>
      </c>
      <c r="B643" s="43"/>
      <c r="C643" s="65"/>
      <c r="D643" s="66"/>
      <c r="E643" s="65"/>
      <c r="F643" s="3" t="s">
        <v>193</v>
      </c>
      <c r="G643" s="4">
        <v>1033380</v>
      </c>
      <c r="H643" s="4"/>
    </row>
    <row r="644" spans="1:8" x14ac:dyDescent="0.25">
      <c r="A644" s="2" t="s">
        <v>4483</v>
      </c>
      <c r="B644" s="43"/>
      <c r="C644" s="65"/>
      <c r="D644" s="66"/>
      <c r="E644" s="65"/>
      <c r="F644" s="3" t="s">
        <v>9</v>
      </c>
      <c r="G644" s="4"/>
      <c r="H644" s="4">
        <v>200000</v>
      </c>
    </row>
    <row r="645" spans="1:8" x14ac:dyDescent="0.25">
      <c r="A645" s="2" t="s">
        <v>4483</v>
      </c>
      <c r="B645" s="43"/>
      <c r="C645" s="65"/>
      <c r="D645" s="66"/>
      <c r="E645" s="65"/>
      <c r="F645" s="3" t="s">
        <v>102</v>
      </c>
      <c r="G645" s="4"/>
      <c r="H645" s="4">
        <v>400000</v>
      </c>
    </row>
    <row r="646" spans="1:8" x14ac:dyDescent="0.25">
      <c r="A646" s="2" t="s">
        <v>4483</v>
      </c>
      <c r="B646" s="43"/>
      <c r="C646" s="65"/>
      <c r="D646" s="66"/>
      <c r="E646" s="65"/>
      <c r="F646" s="3" t="s">
        <v>11</v>
      </c>
      <c r="G646" s="4">
        <v>600000</v>
      </c>
      <c r="H646" s="4"/>
    </row>
    <row r="647" spans="1:8" x14ac:dyDescent="0.25">
      <c r="A647" s="2" t="s">
        <v>4483</v>
      </c>
      <c r="B647" s="43"/>
      <c r="C647" s="65"/>
      <c r="D647" s="66"/>
      <c r="E647" s="65"/>
      <c r="F647" s="3" t="s">
        <v>103</v>
      </c>
      <c r="G647" s="4">
        <v>300000</v>
      </c>
      <c r="H647" s="4"/>
    </row>
    <row r="648" spans="1:8" x14ac:dyDescent="0.25">
      <c r="A648" s="2" t="s">
        <v>4483</v>
      </c>
      <c r="B648" s="43"/>
      <c r="C648" s="65"/>
      <c r="D648" s="66"/>
      <c r="E648" s="65"/>
      <c r="F648" s="3" t="s">
        <v>12</v>
      </c>
      <c r="G648" s="4">
        <v>150000</v>
      </c>
      <c r="H648" s="4"/>
    </row>
    <row r="649" spans="1:8" x14ac:dyDescent="0.25">
      <c r="A649" s="2" t="s">
        <v>4483</v>
      </c>
      <c r="B649" s="43"/>
      <c r="C649" s="65"/>
      <c r="D649" s="66"/>
      <c r="E649" s="65"/>
      <c r="F649" s="3" t="s">
        <v>13</v>
      </c>
      <c r="G649" s="4"/>
      <c r="H649" s="4">
        <v>151620</v>
      </c>
    </row>
    <row r="650" spans="1:8" x14ac:dyDescent="0.25">
      <c r="A650" s="2" t="s">
        <v>4483</v>
      </c>
      <c r="B650" s="43"/>
      <c r="C650" s="65"/>
      <c r="D650" s="66"/>
      <c r="E650" s="65"/>
      <c r="F650" s="3" t="s">
        <v>18</v>
      </c>
      <c r="G650" s="4"/>
      <c r="H650" s="4">
        <v>50000</v>
      </c>
    </row>
    <row r="651" spans="1:8" x14ac:dyDescent="0.25">
      <c r="A651" s="2" t="s">
        <v>4483</v>
      </c>
      <c r="B651" s="40"/>
      <c r="C651" s="62"/>
      <c r="D651" s="64"/>
      <c r="E651" s="62"/>
      <c r="F651" s="3" t="s">
        <v>20</v>
      </c>
      <c r="G651" s="4"/>
      <c r="H651" s="4">
        <v>128380</v>
      </c>
    </row>
    <row r="652" spans="1:8" x14ac:dyDescent="0.25">
      <c r="A652" s="2" t="s">
        <v>4483</v>
      </c>
      <c r="B652" s="12" t="s">
        <v>2891</v>
      </c>
      <c r="C652" s="10"/>
      <c r="D652" s="14"/>
      <c r="E652" s="10"/>
      <c r="F652" s="2"/>
      <c r="G652" s="5">
        <f>SUBTOTAL(9,G641:G651)</f>
        <v>2083380</v>
      </c>
      <c r="H652" s="5">
        <f>SUBTOTAL(9,H641:H651)</f>
        <v>2083380</v>
      </c>
    </row>
    <row r="653" spans="1:8" x14ac:dyDescent="0.25">
      <c r="A653" s="2" t="s">
        <v>4483</v>
      </c>
      <c r="B653" s="39">
        <v>8130079</v>
      </c>
      <c r="C653" s="61" t="s">
        <v>118</v>
      </c>
      <c r="D653" s="63" t="s">
        <v>2559</v>
      </c>
      <c r="E653" s="61" t="s">
        <v>2560</v>
      </c>
      <c r="F653" s="3" t="s">
        <v>53</v>
      </c>
      <c r="G653" s="4">
        <v>425000</v>
      </c>
      <c r="H653" s="4"/>
    </row>
    <row r="654" spans="1:8" x14ac:dyDescent="0.25">
      <c r="A654" s="2" t="s">
        <v>4483</v>
      </c>
      <c r="B654" s="43"/>
      <c r="C654" s="65"/>
      <c r="D654" s="66"/>
      <c r="E654" s="65"/>
      <c r="F654" s="3" t="s">
        <v>13</v>
      </c>
      <c r="G654" s="4">
        <v>950000</v>
      </c>
      <c r="H654" s="4"/>
    </row>
    <row r="655" spans="1:8" x14ac:dyDescent="0.25">
      <c r="A655" s="2" t="s">
        <v>4483</v>
      </c>
      <c r="B655" s="43"/>
      <c r="C655" s="62"/>
      <c r="D655" s="64"/>
      <c r="E655" s="62"/>
      <c r="F655" s="3" t="s">
        <v>16</v>
      </c>
      <c r="G655" s="4">
        <v>1403495</v>
      </c>
      <c r="H655" s="4"/>
    </row>
    <row r="656" spans="1:8" x14ac:dyDescent="0.25">
      <c r="A656" s="2" t="s">
        <v>4483</v>
      </c>
      <c r="B656" s="43"/>
      <c r="C656" s="11" t="s">
        <v>2693</v>
      </c>
      <c r="D656" s="14" t="s">
        <v>2694</v>
      </c>
      <c r="E656" s="11" t="s">
        <v>2695</v>
      </c>
      <c r="F656" s="3" t="s">
        <v>16</v>
      </c>
      <c r="G656" s="4"/>
      <c r="H656" s="4">
        <v>5038994</v>
      </c>
    </row>
    <row r="657" spans="1:8" x14ac:dyDescent="0.25">
      <c r="A657" s="2" t="s">
        <v>4483</v>
      </c>
      <c r="B657" s="43"/>
      <c r="C657" s="61" t="s">
        <v>2834</v>
      </c>
      <c r="D657" s="63" t="s">
        <v>2835</v>
      </c>
      <c r="E657" s="61" t="s">
        <v>2836</v>
      </c>
      <c r="F657" s="3" t="s">
        <v>53</v>
      </c>
      <c r="G657" s="4">
        <v>337500</v>
      </c>
      <c r="H657" s="4"/>
    </row>
    <row r="658" spans="1:8" x14ac:dyDescent="0.25">
      <c r="A658" s="2" t="s">
        <v>4483</v>
      </c>
      <c r="B658" s="43"/>
      <c r="C658" s="62"/>
      <c r="D658" s="64"/>
      <c r="E658" s="62"/>
      <c r="F658" s="3" t="s">
        <v>16</v>
      </c>
      <c r="G658" s="4">
        <v>1641177</v>
      </c>
      <c r="H658" s="4"/>
    </row>
    <row r="659" spans="1:8" x14ac:dyDescent="0.25">
      <c r="A659" s="2" t="s">
        <v>4483</v>
      </c>
      <c r="B659" s="43"/>
      <c r="C659" s="61" t="s">
        <v>2892</v>
      </c>
      <c r="D659" s="63" t="s">
        <v>2893</v>
      </c>
      <c r="E659" s="61" t="s">
        <v>2894</v>
      </c>
      <c r="F659" s="3" t="s">
        <v>9</v>
      </c>
      <c r="G659" s="4">
        <v>5000</v>
      </c>
      <c r="H659" s="4"/>
    </row>
    <row r="660" spans="1:8" x14ac:dyDescent="0.25">
      <c r="A660" s="2" t="s">
        <v>4483</v>
      </c>
      <c r="B660" s="43"/>
      <c r="C660" s="65"/>
      <c r="D660" s="66"/>
      <c r="E660" s="65"/>
      <c r="F660" s="3" t="s">
        <v>334</v>
      </c>
      <c r="G660" s="4">
        <v>45000</v>
      </c>
      <c r="H660" s="4"/>
    </row>
    <row r="661" spans="1:8" x14ac:dyDescent="0.25">
      <c r="A661" s="2" t="s">
        <v>4483</v>
      </c>
      <c r="B661" s="43"/>
      <c r="C661" s="62"/>
      <c r="D661" s="64"/>
      <c r="E661" s="62"/>
      <c r="F661" s="3" t="s">
        <v>20</v>
      </c>
      <c r="G661" s="4">
        <v>55596</v>
      </c>
      <c r="H661" s="4"/>
    </row>
    <row r="662" spans="1:8" x14ac:dyDescent="0.25">
      <c r="A662" s="2" t="s">
        <v>4483</v>
      </c>
      <c r="B662" s="40"/>
      <c r="C662" s="11" t="s">
        <v>2895</v>
      </c>
      <c r="D662" s="14" t="s">
        <v>2896</v>
      </c>
      <c r="E662" s="11" t="s">
        <v>2897</v>
      </c>
      <c r="F662" s="3" t="s">
        <v>20</v>
      </c>
      <c r="G662" s="4">
        <v>176226</v>
      </c>
      <c r="H662" s="4"/>
    </row>
    <row r="663" spans="1:8" x14ac:dyDescent="0.25">
      <c r="A663" s="2" t="s">
        <v>4483</v>
      </c>
      <c r="B663" s="12" t="s">
        <v>2898</v>
      </c>
      <c r="C663" s="10"/>
      <c r="D663" s="14"/>
      <c r="E663" s="10"/>
      <c r="F663" s="2"/>
      <c r="G663" s="5">
        <f>SUBTOTAL(9,G653:G662)</f>
        <v>5038994</v>
      </c>
      <c r="H663" s="5">
        <f>SUBTOTAL(9,H656:H662)</f>
        <v>5038994</v>
      </c>
    </row>
    <row r="664" spans="1:8" x14ac:dyDescent="0.25">
      <c r="A664" s="2" t="s">
        <v>4483</v>
      </c>
      <c r="B664" s="39">
        <v>8152747</v>
      </c>
      <c r="C664" s="61" t="s">
        <v>261</v>
      </c>
      <c r="D664" s="63" t="s">
        <v>2650</v>
      </c>
      <c r="E664" s="61" t="s">
        <v>2651</v>
      </c>
      <c r="F664" s="3" t="s">
        <v>2482</v>
      </c>
      <c r="G664" s="4"/>
      <c r="H664" s="4">
        <v>3000000</v>
      </c>
    </row>
    <row r="665" spans="1:8" x14ac:dyDescent="0.25">
      <c r="A665" s="2" t="s">
        <v>4483</v>
      </c>
      <c r="B665" s="43"/>
      <c r="C665" s="65"/>
      <c r="D665" s="66"/>
      <c r="E665" s="65"/>
      <c r="F665" s="3" t="s">
        <v>44</v>
      </c>
      <c r="G665" s="4"/>
      <c r="H665" s="4">
        <v>850000</v>
      </c>
    </row>
    <row r="666" spans="1:8" x14ac:dyDescent="0.25">
      <c r="A666" s="2" t="s">
        <v>4483</v>
      </c>
      <c r="B666" s="43"/>
      <c r="C666" s="65"/>
      <c r="D666" s="64"/>
      <c r="E666" s="62"/>
      <c r="F666" s="3" t="s">
        <v>170</v>
      </c>
      <c r="G666" s="4"/>
      <c r="H666" s="4">
        <v>1500000</v>
      </c>
    </row>
    <row r="667" spans="1:8" x14ac:dyDescent="0.25">
      <c r="A667" s="2" t="s">
        <v>4483</v>
      </c>
      <c r="B667" s="43"/>
      <c r="C667" s="65"/>
      <c r="D667" s="63" t="s">
        <v>2813</v>
      </c>
      <c r="E667" s="61" t="s">
        <v>2814</v>
      </c>
      <c r="F667" s="3" t="s">
        <v>2482</v>
      </c>
      <c r="G667" s="4">
        <v>3000000</v>
      </c>
      <c r="H667" s="4"/>
    </row>
    <row r="668" spans="1:8" x14ac:dyDescent="0.25">
      <c r="A668" s="2" t="s">
        <v>4483</v>
      </c>
      <c r="B668" s="43"/>
      <c r="C668" s="65"/>
      <c r="D668" s="66"/>
      <c r="E668" s="65"/>
      <c r="F668" s="3" t="s">
        <v>44</v>
      </c>
      <c r="G668" s="4">
        <v>850000</v>
      </c>
      <c r="H668" s="4"/>
    </row>
    <row r="669" spans="1:8" x14ac:dyDescent="0.25">
      <c r="A669" s="2" t="s">
        <v>4483</v>
      </c>
      <c r="B669" s="40"/>
      <c r="C669" s="62"/>
      <c r="D669" s="64"/>
      <c r="E669" s="62"/>
      <c r="F669" s="3" t="s">
        <v>170</v>
      </c>
      <c r="G669" s="4">
        <v>1500000</v>
      </c>
      <c r="H669" s="4"/>
    </row>
    <row r="670" spans="1:8" x14ac:dyDescent="0.25">
      <c r="A670" s="2" t="s">
        <v>4483</v>
      </c>
      <c r="B670" s="12" t="s">
        <v>2899</v>
      </c>
      <c r="C670" s="10"/>
      <c r="D670" s="14"/>
      <c r="E670" s="10"/>
      <c r="F670" s="2"/>
      <c r="G670" s="5">
        <f>SUBTOTAL(9,G664:G669)</f>
        <v>5350000</v>
      </c>
      <c r="H670" s="5">
        <f>SUBTOTAL(9,H664:H669)</f>
        <v>5350000</v>
      </c>
    </row>
    <row r="671" spans="1:8" x14ac:dyDescent="0.25">
      <c r="A671" s="2" t="s">
        <v>4483</v>
      </c>
      <c r="B671" s="39">
        <v>8140879</v>
      </c>
      <c r="C671" s="61" t="s">
        <v>558</v>
      </c>
      <c r="D671" s="63" t="s">
        <v>2900</v>
      </c>
      <c r="E671" s="61" t="s">
        <v>2901</v>
      </c>
      <c r="F671" s="3" t="s">
        <v>44</v>
      </c>
      <c r="G671" s="4"/>
      <c r="H671" s="4">
        <v>58000</v>
      </c>
    </row>
    <row r="672" spans="1:8" x14ac:dyDescent="0.25">
      <c r="A672" s="2" t="s">
        <v>4483</v>
      </c>
      <c r="B672" s="43"/>
      <c r="C672" s="65"/>
      <c r="D672" s="66"/>
      <c r="E672" s="65"/>
      <c r="F672" s="3" t="s">
        <v>170</v>
      </c>
      <c r="G672" s="4">
        <v>103000</v>
      </c>
      <c r="H672" s="4"/>
    </row>
    <row r="673" spans="1:8" x14ac:dyDescent="0.25">
      <c r="A673" s="2" t="s">
        <v>4483</v>
      </c>
      <c r="B673" s="43"/>
      <c r="C673" s="65"/>
      <c r="D673" s="66"/>
      <c r="E673" s="65"/>
      <c r="F673" s="3" t="s">
        <v>101</v>
      </c>
      <c r="G673" s="4"/>
      <c r="H673" s="4">
        <v>40000</v>
      </c>
    </row>
    <row r="674" spans="1:8" x14ac:dyDescent="0.25">
      <c r="A674" s="2" t="s">
        <v>4483</v>
      </c>
      <c r="B674" s="43"/>
      <c r="C674" s="65"/>
      <c r="D674" s="66"/>
      <c r="E674" s="65"/>
      <c r="F674" s="3" t="s">
        <v>47</v>
      </c>
      <c r="G674" s="4"/>
      <c r="H674" s="4">
        <v>5000</v>
      </c>
    </row>
    <row r="675" spans="1:8" x14ac:dyDescent="0.25">
      <c r="A675" s="2" t="s">
        <v>4483</v>
      </c>
      <c r="B675" s="43"/>
      <c r="C675" s="65"/>
      <c r="D675" s="66"/>
      <c r="E675" s="65"/>
      <c r="F675" s="3" t="s">
        <v>12</v>
      </c>
      <c r="G675" s="4">
        <v>400000</v>
      </c>
      <c r="H675" s="4"/>
    </row>
    <row r="676" spans="1:8" x14ac:dyDescent="0.25">
      <c r="A676" s="2" t="s">
        <v>4483</v>
      </c>
      <c r="B676" s="40"/>
      <c r="C676" s="62"/>
      <c r="D676" s="64"/>
      <c r="E676" s="62"/>
      <c r="F676" s="3" t="s">
        <v>20</v>
      </c>
      <c r="G676" s="4"/>
      <c r="H676" s="4">
        <v>400000</v>
      </c>
    </row>
    <row r="677" spans="1:8" x14ac:dyDescent="0.25">
      <c r="A677" s="2" t="s">
        <v>4483</v>
      </c>
      <c r="B677" s="12" t="s">
        <v>2902</v>
      </c>
      <c r="C677" s="10"/>
      <c r="D677" s="14"/>
      <c r="E677" s="10"/>
      <c r="F677" s="2"/>
      <c r="G677" s="5">
        <f>SUBTOTAL(9,G671:G676)</f>
        <v>503000</v>
      </c>
      <c r="H677" s="5">
        <f>SUBTOTAL(9,H671:H676)</f>
        <v>503000</v>
      </c>
    </row>
    <row r="678" spans="1:8" x14ac:dyDescent="0.25">
      <c r="A678" s="2" t="s">
        <v>4483</v>
      </c>
      <c r="B678" s="39">
        <v>8129823</v>
      </c>
      <c r="C678" s="61" t="s">
        <v>118</v>
      </c>
      <c r="D678" s="63" t="s">
        <v>2559</v>
      </c>
      <c r="E678" s="61" t="s">
        <v>2560</v>
      </c>
      <c r="F678" s="3" t="s">
        <v>128</v>
      </c>
      <c r="G678" s="4">
        <v>400000</v>
      </c>
      <c r="H678" s="4"/>
    </row>
    <row r="679" spans="1:8" x14ac:dyDescent="0.25">
      <c r="A679" s="2" t="s">
        <v>4483</v>
      </c>
      <c r="B679" s="43"/>
      <c r="C679" s="65"/>
      <c r="D679" s="66"/>
      <c r="E679" s="65"/>
      <c r="F679" s="3" t="s">
        <v>102</v>
      </c>
      <c r="G679" s="4">
        <v>450000</v>
      </c>
      <c r="H679" s="4"/>
    </row>
    <row r="680" spans="1:8" x14ac:dyDescent="0.25">
      <c r="A680" s="2" t="s">
        <v>4483</v>
      </c>
      <c r="B680" s="43"/>
      <c r="C680" s="65"/>
      <c r="D680" s="66"/>
      <c r="E680" s="65"/>
      <c r="F680" s="3" t="s">
        <v>53</v>
      </c>
      <c r="G680" s="4">
        <v>425000</v>
      </c>
      <c r="H680" s="4"/>
    </row>
    <row r="681" spans="1:8" x14ac:dyDescent="0.25">
      <c r="A681" s="2" t="s">
        <v>4483</v>
      </c>
      <c r="B681" s="43"/>
      <c r="C681" s="65"/>
      <c r="D681" s="66"/>
      <c r="E681" s="65"/>
      <c r="F681" s="3" t="s">
        <v>13</v>
      </c>
      <c r="G681" s="4">
        <v>900000</v>
      </c>
      <c r="H681" s="4"/>
    </row>
    <row r="682" spans="1:8" x14ac:dyDescent="0.25">
      <c r="A682" s="2" t="s">
        <v>4483</v>
      </c>
      <c r="B682" s="43"/>
      <c r="C682" s="65"/>
      <c r="D682" s="66"/>
      <c r="E682" s="65"/>
      <c r="F682" s="3" t="s">
        <v>129</v>
      </c>
      <c r="G682" s="4">
        <v>125000</v>
      </c>
      <c r="H682" s="4"/>
    </row>
    <row r="683" spans="1:8" x14ac:dyDescent="0.25">
      <c r="A683" s="2" t="s">
        <v>4483</v>
      </c>
      <c r="B683" s="40"/>
      <c r="C683" s="62"/>
      <c r="D683" s="64"/>
      <c r="E683" s="62"/>
      <c r="F683" s="3" t="s">
        <v>24</v>
      </c>
      <c r="G683" s="4"/>
      <c r="H683" s="4">
        <v>2300000</v>
      </c>
    </row>
    <row r="684" spans="1:8" x14ac:dyDescent="0.25">
      <c r="A684" s="2" t="s">
        <v>4483</v>
      </c>
      <c r="B684" s="12" t="s">
        <v>2903</v>
      </c>
      <c r="C684" s="10"/>
      <c r="D684" s="14"/>
      <c r="E684" s="10"/>
      <c r="F684" s="2"/>
      <c r="G684" s="5">
        <f>SUBTOTAL(9,G678:G683)</f>
        <v>2300000</v>
      </c>
      <c r="H684" s="5">
        <f>SUBTOTAL(9,H678:H683)</f>
        <v>2300000</v>
      </c>
    </row>
    <row r="685" spans="1:8" x14ac:dyDescent="0.25">
      <c r="A685" s="2" t="s">
        <v>4483</v>
      </c>
      <c r="B685" s="39">
        <v>8147245</v>
      </c>
      <c r="C685" s="61" t="s">
        <v>378</v>
      </c>
      <c r="D685" s="63" t="s">
        <v>2640</v>
      </c>
      <c r="E685" s="61" t="s">
        <v>378</v>
      </c>
      <c r="F685" s="3" t="s">
        <v>102</v>
      </c>
      <c r="G685" s="4"/>
      <c r="H685" s="4">
        <v>42000</v>
      </c>
    </row>
    <row r="686" spans="1:8" x14ac:dyDescent="0.25">
      <c r="A686" s="2" t="s">
        <v>4483</v>
      </c>
      <c r="B686" s="43"/>
      <c r="C686" s="65"/>
      <c r="D686" s="66"/>
      <c r="E686" s="65"/>
      <c r="F686" s="3" t="s">
        <v>230</v>
      </c>
      <c r="G686" s="4">
        <v>4542000</v>
      </c>
      <c r="H686" s="4"/>
    </row>
    <row r="687" spans="1:8" x14ac:dyDescent="0.25">
      <c r="A687" s="2" t="s">
        <v>4483</v>
      </c>
      <c r="B687" s="40"/>
      <c r="C687" s="62"/>
      <c r="D687" s="64"/>
      <c r="E687" s="62"/>
      <c r="F687" s="3" t="s">
        <v>24</v>
      </c>
      <c r="G687" s="4"/>
      <c r="H687" s="4">
        <v>4500000</v>
      </c>
    </row>
    <row r="688" spans="1:8" x14ac:dyDescent="0.25">
      <c r="A688" s="2" t="s">
        <v>4483</v>
      </c>
      <c r="B688" s="12" t="s">
        <v>2904</v>
      </c>
      <c r="C688" s="10"/>
      <c r="D688" s="14"/>
      <c r="E688" s="10"/>
      <c r="F688" s="2"/>
      <c r="G688" s="5">
        <v>0</v>
      </c>
      <c r="H688" s="5">
        <v>0</v>
      </c>
    </row>
    <row r="689" spans="1:8" x14ac:dyDescent="0.25">
      <c r="A689" s="2" t="s">
        <v>4483</v>
      </c>
      <c r="B689" s="39">
        <v>8152744</v>
      </c>
      <c r="C689" s="61" t="s">
        <v>261</v>
      </c>
      <c r="D689" s="63" t="s">
        <v>2650</v>
      </c>
      <c r="E689" s="61" t="s">
        <v>2651</v>
      </c>
      <c r="F689" s="3" t="s">
        <v>2482</v>
      </c>
      <c r="G689" s="4"/>
      <c r="H689" s="4">
        <v>3000000</v>
      </c>
    </row>
    <row r="690" spans="1:8" x14ac:dyDescent="0.25">
      <c r="A690" s="2" t="s">
        <v>4483</v>
      </c>
      <c r="B690" s="43"/>
      <c r="C690" s="65"/>
      <c r="D690" s="66"/>
      <c r="E690" s="65"/>
      <c r="F690" s="3" t="s">
        <v>44</v>
      </c>
      <c r="G690" s="4"/>
      <c r="H690" s="4">
        <v>850000</v>
      </c>
    </row>
    <row r="691" spans="1:8" x14ac:dyDescent="0.25">
      <c r="A691" s="2" t="s">
        <v>4483</v>
      </c>
      <c r="B691" s="43"/>
      <c r="C691" s="65"/>
      <c r="D691" s="64"/>
      <c r="E691" s="62"/>
      <c r="F691" s="3" t="s">
        <v>170</v>
      </c>
      <c r="G691" s="4"/>
      <c r="H691" s="4">
        <v>1500000</v>
      </c>
    </row>
    <row r="692" spans="1:8" x14ac:dyDescent="0.25">
      <c r="A692" s="2" t="s">
        <v>4483</v>
      </c>
      <c r="B692" s="43"/>
      <c r="C692" s="65"/>
      <c r="D692" s="63" t="s">
        <v>2671</v>
      </c>
      <c r="E692" s="61" t="s">
        <v>2672</v>
      </c>
      <c r="F692" s="3" t="s">
        <v>44</v>
      </c>
      <c r="G692" s="4">
        <v>2450000</v>
      </c>
      <c r="H692" s="4"/>
    </row>
    <row r="693" spans="1:8" x14ac:dyDescent="0.25">
      <c r="A693" s="2" t="s">
        <v>4483</v>
      </c>
      <c r="B693" s="43"/>
      <c r="C693" s="65"/>
      <c r="D693" s="64"/>
      <c r="E693" s="62"/>
      <c r="F693" s="3" t="s">
        <v>170</v>
      </c>
      <c r="G693" s="4">
        <v>2093000</v>
      </c>
      <c r="H693" s="4"/>
    </row>
    <row r="694" spans="1:8" x14ac:dyDescent="0.25">
      <c r="A694" s="2" t="s">
        <v>4483</v>
      </c>
      <c r="B694" s="43"/>
      <c r="C694" s="65"/>
      <c r="D694" s="63" t="s">
        <v>2813</v>
      </c>
      <c r="E694" s="61" t="s">
        <v>2814</v>
      </c>
      <c r="F694" s="3" t="s">
        <v>2482</v>
      </c>
      <c r="G694" s="4">
        <v>3000000</v>
      </c>
      <c r="H694" s="4"/>
    </row>
    <row r="695" spans="1:8" x14ac:dyDescent="0.25">
      <c r="A695" s="2" t="s">
        <v>4483</v>
      </c>
      <c r="B695" s="43"/>
      <c r="C695" s="65"/>
      <c r="D695" s="66"/>
      <c r="E695" s="65"/>
      <c r="F695" s="3" t="s">
        <v>44</v>
      </c>
      <c r="G695" s="4">
        <v>850000</v>
      </c>
      <c r="H695" s="4"/>
    </row>
    <row r="696" spans="1:8" x14ac:dyDescent="0.25">
      <c r="A696" s="2" t="s">
        <v>4483</v>
      </c>
      <c r="B696" s="43"/>
      <c r="C696" s="65"/>
      <c r="D696" s="64"/>
      <c r="E696" s="62"/>
      <c r="F696" s="3" t="s">
        <v>170</v>
      </c>
      <c r="G696" s="4">
        <v>1500000</v>
      </c>
      <c r="H696" s="4"/>
    </row>
    <row r="697" spans="1:8" x14ac:dyDescent="0.25">
      <c r="A697" s="2" t="s">
        <v>4483</v>
      </c>
      <c r="B697" s="43"/>
      <c r="C697" s="65"/>
      <c r="D697" s="63" t="s">
        <v>2905</v>
      </c>
      <c r="E697" s="61" t="s">
        <v>2906</v>
      </c>
      <c r="F697" s="3" t="s">
        <v>44</v>
      </c>
      <c r="G697" s="4"/>
      <c r="H697" s="4">
        <v>2450000</v>
      </c>
    </row>
    <row r="698" spans="1:8" x14ac:dyDescent="0.25">
      <c r="A698" s="2" t="s">
        <v>4483</v>
      </c>
      <c r="B698" s="40"/>
      <c r="C698" s="62"/>
      <c r="D698" s="64"/>
      <c r="E698" s="62"/>
      <c r="F698" s="3" t="s">
        <v>170</v>
      </c>
      <c r="G698" s="4"/>
      <c r="H698" s="4">
        <v>2093000</v>
      </c>
    </row>
    <row r="699" spans="1:8" x14ac:dyDescent="0.25">
      <c r="A699" s="2" t="s">
        <v>4483</v>
      </c>
      <c r="B699" s="12" t="s">
        <v>2907</v>
      </c>
      <c r="C699" s="10"/>
      <c r="D699" s="14"/>
      <c r="E699" s="10"/>
      <c r="F699" s="2"/>
      <c r="G699" s="5">
        <f>SUBTOTAL(9,G689:G698)</f>
        <v>9893000</v>
      </c>
      <c r="H699" s="5">
        <f>SUBTOTAL(9,H689:H698)</f>
        <v>9893000</v>
      </c>
    </row>
    <row r="700" spans="1:8" x14ac:dyDescent="0.25">
      <c r="A700" s="2" t="s">
        <v>4483</v>
      </c>
      <c r="B700" s="39">
        <v>8082538</v>
      </c>
      <c r="C700" s="61" t="s">
        <v>2539</v>
      </c>
      <c r="D700" s="63" t="s">
        <v>2544</v>
      </c>
      <c r="E700" s="61" t="s">
        <v>2545</v>
      </c>
      <c r="F700" s="3" t="s">
        <v>52</v>
      </c>
      <c r="G700" s="4">
        <v>80000</v>
      </c>
      <c r="H700" s="4"/>
    </row>
    <row r="701" spans="1:8" x14ac:dyDescent="0.25">
      <c r="A701" s="2" t="s">
        <v>4483</v>
      </c>
      <c r="B701" s="40"/>
      <c r="C701" s="62"/>
      <c r="D701" s="64"/>
      <c r="E701" s="62"/>
      <c r="F701" s="3" t="s">
        <v>22</v>
      </c>
      <c r="G701" s="4"/>
      <c r="H701" s="4">
        <v>80000</v>
      </c>
    </row>
    <row r="702" spans="1:8" x14ac:dyDescent="0.25">
      <c r="A702" s="2" t="s">
        <v>4483</v>
      </c>
      <c r="B702" s="12" t="s">
        <v>2908</v>
      </c>
      <c r="C702" s="10"/>
      <c r="D702" s="14"/>
      <c r="E702" s="10"/>
      <c r="F702" s="2"/>
      <c r="G702" s="5">
        <f>SUBTOTAL(9,G700:G701)</f>
        <v>80000</v>
      </c>
      <c r="H702" s="5">
        <f>SUBTOTAL(9,H700:H701)</f>
        <v>80000</v>
      </c>
    </row>
    <row r="703" spans="1:8" x14ac:dyDescent="0.25">
      <c r="A703" s="2" t="s">
        <v>4483</v>
      </c>
      <c r="B703" s="39">
        <v>8087648</v>
      </c>
      <c r="C703" s="61" t="s">
        <v>275</v>
      </c>
      <c r="D703" s="63" t="s">
        <v>2608</v>
      </c>
      <c r="E703" s="61" t="s">
        <v>2609</v>
      </c>
      <c r="F703" s="3" t="s">
        <v>20</v>
      </c>
      <c r="G703" s="4">
        <v>263000</v>
      </c>
      <c r="H703" s="4"/>
    </row>
    <row r="704" spans="1:8" x14ac:dyDescent="0.25">
      <c r="A704" s="2" t="s">
        <v>4483</v>
      </c>
      <c r="B704" s="40"/>
      <c r="C704" s="62"/>
      <c r="D704" s="64"/>
      <c r="E704" s="62"/>
      <c r="F704" s="3" t="s">
        <v>156</v>
      </c>
      <c r="G704" s="4"/>
      <c r="H704" s="4">
        <v>263000</v>
      </c>
    </row>
    <row r="705" spans="1:8" x14ac:dyDescent="0.25">
      <c r="A705" s="2" t="s">
        <v>4483</v>
      </c>
      <c r="B705" s="12" t="s">
        <v>2909</v>
      </c>
      <c r="C705" s="10"/>
      <c r="D705" s="14"/>
      <c r="E705" s="10"/>
      <c r="F705" s="2"/>
      <c r="G705" s="5">
        <f>SUBTOTAL(9,G703:G704)</f>
        <v>263000</v>
      </c>
      <c r="H705" s="5">
        <f>SUBTOTAL(9,H703:H704)</f>
        <v>263000</v>
      </c>
    </row>
    <row r="706" spans="1:8" x14ac:dyDescent="0.25">
      <c r="A706" s="2" t="s">
        <v>4483</v>
      </c>
      <c r="B706" s="39">
        <v>8049017</v>
      </c>
      <c r="C706" s="61" t="s">
        <v>261</v>
      </c>
      <c r="D706" s="63" t="s">
        <v>2910</v>
      </c>
      <c r="E706" s="61" t="s">
        <v>2911</v>
      </c>
      <c r="F706" s="3" t="s">
        <v>96</v>
      </c>
      <c r="G706" s="4">
        <v>200000</v>
      </c>
      <c r="H706" s="4"/>
    </row>
    <row r="707" spans="1:8" x14ac:dyDescent="0.25">
      <c r="A707" s="2" t="s">
        <v>4483</v>
      </c>
      <c r="B707" s="40"/>
      <c r="C707" s="62"/>
      <c r="D707" s="64"/>
      <c r="E707" s="62"/>
      <c r="F707" s="3" t="s">
        <v>22</v>
      </c>
      <c r="G707" s="4"/>
      <c r="H707" s="4">
        <v>200000</v>
      </c>
    </row>
    <row r="708" spans="1:8" x14ac:dyDescent="0.25">
      <c r="A708" s="2" t="s">
        <v>4483</v>
      </c>
      <c r="B708" s="12" t="s">
        <v>2912</v>
      </c>
      <c r="C708" s="10"/>
      <c r="D708" s="14"/>
      <c r="E708" s="10"/>
      <c r="F708" s="2"/>
      <c r="G708" s="5">
        <f>SUBTOTAL(9,G706:G707)</f>
        <v>200000</v>
      </c>
      <c r="H708" s="5">
        <f>SUBTOTAL(9,H706:H707)</f>
        <v>200000</v>
      </c>
    </row>
    <row r="709" spans="1:8" x14ac:dyDescent="0.25">
      <c r="A709" s="2" t="s">
        <v>4483</v>
      </c>
      <c r="B709" s="39">
        <v>8079567</v>
      </c>
      <c r="C709" s="61" t="s">
        <v>640</v>
      </c>
      <c r="D709" s="63" t="s">
        <v>2493</v>
      </c>
      <c r="E709" s="61" t="s">
        <v>2494</v>
      </c>
      <c r="F709" s="3" t="s">
        <v>20</v>
      </c>
      <c r="G709" s="4">
        <v>1156434</v>
      </c>
      <c r="H709" s="4"/>
    </row>
    <row r="710" spans="1:8" x14ac:dyDescent="0.25">
      <c r="A710" s="2" t="s">
        <v>4483</v>
      </c>
      <c r="B710" s="43"/>
      <c r="C710" s="65"/>
      <c r="D710" s="66"/>
      <c r="E710" s="65"/>
      <c r="F710" s="3" t="s">
        <v>130</v>
      </c>
      <c r="G710" s="4"/>
      <c r="H710" s="4">
        <v>900000</v>
      </c>
    </row>
    <row r="711" spans="1:8" x14ac:dyDescent="0.25">
      <c r="A711" s="2" t="s">
        <v>4483</v>
      </c>
      <c r="B711" s="40"/>
      <c r="C711" s="62"/>
      <c r="D711" s="64"/>
      <c r="E711" s="62"/>
      <c r="F711" s="3" t="s">
        <v>329</v>
      </c>
      <c r="G711" s="4"/>
      <c r="H711" s="4">
        <v>256434</v>
      </c>
    </row>
    <row r="712" spans="1:8" x14ac:dyDescent="0.25">
      <c r="A712" s="2" t="s">
        <v>4483</v>
      </c>
      <c r="B712" s="12" t="s">
        <v>2913</v>
      </c>
      <c r="C712" s="10"/>
      <c r="D712" s="14"/>
      <c r="E712" s="10"/>
      <c r="F712" s="2"/>
      <c r="G712" s="5">
        <f>SUBTOTAL(9,G709:G711)</f>
        <v>1156434</v>
      </c>
      <c r="H712" s="5">
        <f>SUBTOTAL(9,H709:H711)</f>
        <v>1156434</v>
      </c>
    </row>
    <row r="713" spans="1:8" x14ac:dyDescent="0.25">
      <c r="A713" s="2" t="s">
        <v>4483</v>
      </c>
      <c r="B713" s="39">
        <v>8084554</v>
      </c>
      <c r="C713" s="61" t="s">
        <v>558</v>
      </c>
      <c r="D713" s="63" t="s">
        <v>2617</v>
      </c>
      <c r="E713" s="61" t="s">
        <v>2618</v>
      </c>
      <c r="F713" s="3" t="s">
        <v>170</v>
      </c>
      <c r="G713" s="4">
        <v>64000</v>
      </c>
      <c r="H713" s="4"/>
    </row>
    <row r="714" spans="1:8" x14ac:dyDescent="0.25">
      <c r="A714" s="2" t="s">
        <v>4483</v>
      </c>
      <c r="B714" s="43"/>
      <c r="C714" s="65"/>
      <c r="D714" s="66"/>
      <c r="E714" s="65"/>
      <c r="F714" s="3" t="s">
        <v>101</v>
      </c>
      <c r="G714" s="4"/>
      <c r="H714" s="4">
        <v>22600</v>
      </c>
    </row>
    <row r="715" spans="1:8" x14ac:dyDescent="0.25">
      <c r="A715" s="2" t="s">
        <v>4483</v>
      </c>
      <c r="B715" s="40"/>
      <c r="C715" s="62"/>
      <c r="D715" s="64"/>
      <c r="E715" s="62"/>
      <c r="F715" s="3" t="s">
        <v>47</v>
      </c>
      <c r="G715" s="4"/>
      <c r="H715" s="4">
        <v>41400</v>
      </c>
    </row>
    <row r="716" spans="1:8" x14ac:dyDescent="0.25">
      <c r="A716" s="2" t="s">
        <v>4483</v>
      </c>
      <c r="B716" s="12" t="s">
        <v>2914</v>
      </c>
      <c r="C716" s="10"/>
      <c r="D716" s="14"/>
      <c r="E716" s="10"/>
      <c r="F716" s="2"/>
      <c r="G716" s="5">
        <f>SUBTOTAL(9,G713:G715)</f>
        <v>64000</v>
      </c>
      <c r="H716" s="5">
        <f>SUBTOTAL(9,H713:H715)</f>
        <v>64000</v>
      </c>
    </row>
    <row r="717" spans="1:8" x14ac:dyDescent="0.25">
      <c r="A717" s="2" t="s">
        <v>4483</v>
      </c>
      <c r="B717" s="39">
        <v>8149662</v>
      </c>
      <c r="C717" s="61" t="s">
        <v>261</v>
      </c>
      <c r="D717" s="63" t="s">
        <v>2646</v>
      </c>
      <c r="E717" s="61" t="s">
        <v>2647</v>
      </c>
      <c r="F717" s="3" t="s">
        <v>51</v>
      </c>
      <c r="G717" s="4"/>
      <c r="H717" s="4">
        <v>60000</v>
      </c>
    </row>
    <row r="718" spans="1:8" x14ac:dyDescent="0.25">
      <c r="A718" s="2" t="s">
        <v>4483</v>
      </c>
      <c r="B718" s="43"/>
      <c r="C718" s="65"/>
      <c r="D718" s="64"/>
      <c r="E718" s="62"/>
      <c r="F718" s="3" t="s">
        <v>170</v>
      </c>
      <c r="G718" s="4"/>
      <c r="H718" s="4">
        <v>1350000</v>
      </c>
    </row>
    <row r="719" spans="1:8" x14ac:dyDescent="0.25">
      <c r="A719" s="2" t="s">
        <v>4483</v>
      </c>
      <c r="B719" s="43"/>
      <c r="C719" s="65"/>
      <c r="D719" s="14" t="s">
        <v>2648</v>
      </c>
      <c r="E719" s="11" t="s">
        <v>2649</v>
      </c>
      <c r="F719" s="3" t="s">
        <v>170</v>
      </c>
      <c r="G719" s="4">
        <v>4015000</v>
      </c>
      <c r="H719" s="4"/>
    </row>
    <row r="720" spans="1:8" x14ac:dyDescent="0.25">
      <c r="A720" s="2" t="s">
        <v>4483</v>
      </c>
      <c r="B720" s="43"/>
      <c r="C720" s="62"/>
      <c r="D720" s="14" t="s">
        <v>2915</v>
      </c>
      <c r="E720" s="11" t="s">
        <v>2478</v>
      </c>
      <c r="F720" s="3" t="s">
        <v>44</v>
      </c>
      <c r="G720" s="4"/>
      <c r="H720" s="4">
        <v>2600000</v>
      </c>
    </row>
    <row r="721" spans="1:8" x14ac:dyDescent="0.25">
      <c r="A721" s="2" t="s">
        <v>4483</v>
      </c>
      <c r="B721" s="40"/>
      <c r="C721" s="11" t="s">
        <v>2852</v>
      </c>
      <c r="D721" s="14" t="s">
        <v>2853</v>
      </c>
      <c r="E721" s="11" t="s">
        <v>2854</v>
      </c>
      <c r="F721" s="3" t="s">
        <v>1118</v>
      </c>
      <c r="G721" s="4"/>
      <c r="H721" s="4">
        <v>5000</v>
      </c>
    </row>
    <row r="722" spans="1:8" x14ac:dyDescent="0.25">
      <c r="A722" s="2" t="s">
        <v>4483</v>
      </c>
      <c r="B722" s="12" t="s">
        <v>2916</v>
      </c>
      <c r="C722" s="10"/>
      <c r="D722" s="14"/>
      <c r="E722" s="10"/>
      <c r="F722" s="2"/>
      <c r="G722" s="5">
        <f>SUBTOTAL(9,G717:G721)</f>
        <v>4015000</v>
      </c>
      <c r="H722" s="5">
        <f>SUBTOTAL(9,H717:H721)</f>
        <v>4015000</v>
      </c>
    </row>
    <row r="723" spans="1:8" x14ac:dyDescent="0.25">
      <c r="A723" s="2" t="s">
        <v>4483</v>
      </c>
      <c r="B723" s="39">
        <v>8149516</v>
      </c>
      <c r="C723" s="61" t="s">
        <v>558</v>
      </c>
      <c r="D723" s="63" t="s">
        <v>2917</v>
      </c>
      <c r="E723" s="61" t="s">
        <v>2918</v>
      </c>
      <c r="F723" s="3" t="s">
        <v>53</v>
      </c>
      <c r="G723" s="4">
        <v>50000</v>
      </c>
      <c r="H723" s="4"/>
    </row>
    <row r="724" spans="1:8" x14ac:dyDescent="0.25">
      <c r="A724" s="2" t="s">
        <v>4483</v>
      </c>
      <c r="B724" s="40"/>
      <c r="C724" s="62"/>
      <c r="D724" s="64"/>
      <c r="E724" s="62"/>
      <c r="F724" s="3" t="s">
        <v>15</v>
      </c>
      <c r="G724" s="4"/>
      <c r="H724" s="4">
        <v>50000</v>
      </c>
    </row>
    <row r="725" spans="1:8" x14ac:dyDescent="0.25">
      <c r="A725" s="2" t="s">
        <v>4483</v>
      </c>
      <c r="B725" s="12" t="s">
        <v>2919</v>
      </c>
      <c r="C725" s="10"/>
      <c r="D725" s="14"/>
      <c r="E725" s="10"/>
      <c r="F725" s="2"/>
      <c r="G725" s="5">
        <f>SUBTOTAL(9,G723:G724)</f>
        <v>50000</v>
      </c>
      <c r="H725" s="5">
        <f>SUBTOTAL(9,H723:H724)</f>
        <v>50000</v>
      </c>
    </row>
    <row r="726" spans="1:8" x14ac:dyDescent="0.25">
      <c r="A726" s="2" t="s">
        <v>4483</v>
      </c>
      <c r="B726" s="39">
        <v>8098324</v>
      </c>
      <c r="C726" s="61" t="s">
        <v>320</v>
      </c>
      <c r="D726" s="63" t="s">
        <v>2920</v>
      </c>
      <c r="E726" s="61" t="s">
        <v>2921</v>
      </c>
      <c r="F726" s="3" t="s">
        <v>265</v>
      </c>
      <c r="G726" s="4"/>
      <c r="H726" s="4">
        <v>4800</v>
      </c>
    </row>
    <row r="727" spans="1:8" x14ac:dyDescent="0.25">
      <c r="A727" s="2" t="s">
        <v>4483</v>
      </c>
      <c r="B727" s="43"/>
      <c r="C727" s="65"/>
      <c r="D727" s="66"/>
      <c r="E727" s="65"/>
      <c r="F727" s="3" t="s">
        <v>17</v>
      </c>
      <c r="G727" s="4">
        <v>624800</v>
      </c>
      <c r="H727" s="4"/>
    </row>
    <row r="728" spans="1:8" x14ac:dyDescent="0.25">
      <c r="A728" s="2" t="s">
        <v>4483</v>
      </c>
      <c r="B728" s="40"/>
      <c r="C728" s="62"/>
      <c r="D728" s="64"/>
      <c r="E728" s="62"/>
      <c r="F728" s="3" t="s">
        <v>77</v>
      </c>
      <c r="G728" s="4"/>
      <c r="H728" s="4">
        <v>620000</v>
      </c>
    </row>
    <row r="729" spans="1:8" x14ac:dyDescent="0.25">
      <c r="A729" s="2" t="s">
        <v>4483</v>
      </c>
      <c r="B729" s="12" t="s">
        <v>2922</v>
      </c>
      <c r="C729" s="10"/>
      <c r="D729" s="14"/>
      <c r="E729" s="10"/>
      <c r="F729" s="2"/>
      <c r="G729" s="5">
        <f>SUBTOTAL(9,G726:G728)</f>
        <v>624800</v>
      </c>
      <c r="H729" s="5">
        <f>SUBTOTAL(9,H726:H728)</f>
        <v>624800</v>
      </c>
    </row>
    <row r="730" spans="1:8" x14ac:dyDescent="0.25">
      <c r="A730" s="2" t="s">
        <v>4483</v>
      </c>
      <c r="B730" s="39">
        <v>8119272</v>
      </c>
      <c r="C730" s="61" t="s">
        <v>621</v>
      </c>
      <c r="D730" s="63" t="s">
        <v>2737</v>
      </c>
      <c r="E730" s="61" t="s">
        <v>2738</v>
      </c>
      <c r="F730" s="3" t="s">
        <v>193</v>
      </c>
      <c r="G730" s="4">
        <v>720000</v>
      </c>
      <c r="H730" s="4"/>
    </row>
    <row r="731" spans="1:8" x14ac:dyDescent="0.25">
      <c r="A731" s="2" t="s">
        <v>4483</v>
      </c>
      <c r="B731" s="40"/>
      <c r="C731" s="62"/>
      <c r="D731" s="64"/>
      <c r="E731" s="62"/>
      <c r="F731" s="3" t="s">
        <v>194</v>
      </c>
      <c r="G731" s="4"/>
      <c r="H731" s="4">
        <v>720000</v>
      </c>
    </row>
    <row r="732" spans="1:8" x14ac:dyDescent="0.25">
      <c r="A732" s="2" t="s">
        <v>4483</v>
      </c>
      <c r="B732" s="12" t="s">
        <v>2923</v>
      </c>
      <c r="C732" s="10"/>
      <c r="D732" s="14"/>
      <c r="E732" s="10"/>
      <c r="F732" s="2"/>
      <c r="G732" s="5">
        <f>SUBTOTAL(9,G730:G731)</f>
        <v>720000</v>
      </c>
      <c r="H732" s="5">
        <f>SUBTOTAL(9,H730:H731)</f>
        <v>720000</v>
      </c>
    </row>
    <row r="733" spans="1:8" x14ac:dyDescent="0.25">
      <c r="A733" s="2" t="s">
        <v>4483</v>
      </c>
      <c r="B733" s="39">
        <v>8149696</v>
      </c>
      <c r="C733" s="61" t="s">
        <v>261</v>
      </c>
      <c r="D733" s="14" t="s">
        <v>2646</v>
      </c>
      <c r="E733" s="11" t="s">
        <v>2647</v>
      </c>
      <c r="F733" s="3" t="s">
        <v>46</v>
      </c>
      <c r="G733" s="4"/>
      <c r="H733" s="4">
        <v>60000</v>
      </c>
    </row>
    <row r="734" spans="1:8" x14ac:dyDescent="0.25">
      <c r="A734" s="2" t="s">
        <v>4483</v>
      </c>
      <c r="B734" s="40"/>
      <c r="C734" s="62"/>
      <c r="D734" s="14" t="s">
        <v>2648</v>
      </c>
      <c r="E734" s="11" t="s">
        <v>2649</v>
      </c>
      <c r="F734" s="3" t="s">
        <v>170</v>
      </c>
      <c r="G734" s="4">
        <v>60000</v>
      </c>
      <c r="H734" s="4"/>
    </row>
    <row r="735" spans="1:8" x14ac:dyDescent="0.25">
      <c r="A735" s="2" t="s">
        <v>4483</v>
      </c>
      <c r="B735" s="12" t="s">
        <v>2924</v>
      </c>
      <c r="C735" s="10"/>
      <c r="D735" s="14"/>
      <c r="E735" s="10"/>
      <c r="F735" s="2"/>
      <c r="G735" s="5">
        <f>SUBTOTAL(9,G733:G734)</f>
        <v>60000</v>
      </c>
      <c r="H735" s="5">
        <f>SUBTOTAL(9,H733:H734)</f>
        <v>60000</v>
      </c>
    </row>
    <row r="736" spans="1:8" x14ac:dyDescent="0.25">
      <c r="A736" s="2" t="s">
        <v>4483</v>
      </c>
      <c r="B736" s="39">
        <v>8096513</v>
      </c>
      <c r="C736" s="61" t="s">
        <v>2856</v>
      </c>
      <c r="D736" s="63" t="s">
        <v>2925</v>
      </c>
      <c r="E736" s="61" t="s">
        <v>2926</v>
      </c>
      <c r="F736" s="3" t="s">
        <v>329</v>
      </c>
      <c r="G736" s="4">
        <v>100000</v>
      </c>
      <c r="H736" s="4"/>
    </row>
    <row r="737" spans="1:8" x14ac:dyDescent="0.25">
      <c r="A737" s="2" t="s">
        <v>4483</v>
      </c>
      <c r="B737" s="40"/>
      <c r="C737" s="62"/>
      <c r="D737" s="64"/>
      <c r="E737" s="62"/>
      <c r="F737" s="3" t="s">
        <v>367</v>
      </c>
      <c r="G737" s="4"/>
      <c r="H737" s="4">
        <v>100000</v>
      </c>
    </row>
    <row r="738" spans="1:8" x14ac:dyDescent="0.25">
      <c r="A738" s="2" t="s">
        <v>4483</v>
      </c>
      <c r="B738" s="12" t="s">
        <v>2927</v>
      </c>
      <c r="C738" s="10"/>
      <c r="D738" s="14"/>
      <c r="E738" s="10"/>
      <c r="F738" s="2"/>
      <c r="G738" s="5">
        <f>SUBTOTAL(9,G736:G737)</f>
        <v>100000</v>
      </c>
      <c r="H738" s="5">
        <f>SUBTOTAL(9,H736:H737)</f>
        <v>100000</v>
      </c>
    </row>
    <row r="739" spans="1:8" x14ac:dyDescent="0.25">
      <c r="A739" s="2" t="s">
        <v>4483</v>
      </c>
      <c r="B739" s="39">
        <v>8091205</v>
      </c>
      <c r="C739" s="61" t="s">
        <v>558</v>
      </c>
      <c r="D739" s="63" t="s">
        <v>2686</v>
      </c>
      <c r="E739" s="61" t="s">
        <v>2687</v>
      </c>
      <c r="F739" s="3" t="s">
        <v>47</v>
      </c>
      <c r="G739" s="4"/>
      <c r="H739" s="4">
        <v>300000</v>
      </c>
    </row>
    <row r="740" spans="1:8" x14ac:dyDescent="0.25">
      <c r="A740" s="2" t="s">
        <v>4483</v>
      </c>
      <c r="B740" s="40"/>
      <c r="C740" s="62"/>
      <c r="D740" s="64"/>
      <c r="E740" s="62"/>
      <c r="F740" s="3" t="s">
        <v>405</v>
      </c>
      <c r="G740" s="4">
        <v>300000</v>
      </c>
      <c r="H740" s="4"/>
    </row>
    <row r="741" spans="1:8" x14ac:dyDescent="0.25">
      <c r="A741" s="2" t="s">
        <v>4483</v>
      </c>
      <c r="B741" s="12" t="s">
        <v>2928</v>
      </c>
      <c r="C741" s="10"/>
      <c r="D741" s="14"/>
      <c r="E741" s="10"/>
      <c r="F741" s="2"/>
      <c r="G741" s="5">
        <f>SUBTOTAL(9,G739:G740)</f>
        <v>300000</v>
      </c>
      <c r="H741" s="5">
        <f>SUBTOTAL(9,H739:H740)</f>
        <v>300000</v>
      </c>
    </row>
    <row r="742" spans="1:8" x14ac:dyDescent="0.25">
      <c r="A742" s="2" t="s">
        <v>4483</v>
      </c>
      <c r="B742" s="39">
        <v>8049895</v>
      </c>
      <c r="C742" s="61" t="s">
        <v>215</v>
      </c>
      <c r="D742" s="63" t="s">
        <v>2580</v>
      </c>
      <c r="E742" s="61" t="s">
        <v>2581</v>
      </c>
      <c r="F742" s="3" t="s">
        <v>334</v>
      </c>
      <c r="G742" s="4">
        <v>50000</v>
      </c>
      <c r="H742" s="4"/>
    </row>
    <row r="743" spans="1:8" x14ac:dyDescent="0.25">
      <c r="A743" s="2" t="s">
        <v>4483</v>
      </c>
      <c r="B743" s="40"/>
      <c r="C743" s="62"/>
      <c r="D743" s="64"/>
      <c r="E743" s="62"/>
      <c r="F743" s="3" t="s">
        <v>632</v>
      </c>
      <c r="G743" s="4"/>
      <c r="H743" s="4">
        <v>50000</v>
      </c>
    </row>
    <row r="744" spans="1:8" x14ac:dyDescent="0.25">
      <c r="A744" s="2" t="s">
        <v>4483</v>
      </c>
      <c r="B744" s="12" t="s">
        <v>2929</v>
      </c>
      <c r="C744" s="10"/>
      <c r="D744" s="14"/>
      <c r="E744" s="10"/>
      <c r="F744" s="2"/>
      <c r="G744" s="5">
        <f>SUBTOTAL(9,G742:G743)</f>
        <v>50000</v>
      </c>
      <c r="H744" s="5">
        <f>SUBTOTAL(9,H742:H743)</f>
        <v>50000</v>
      </c>
    </row>
    <row r="745" spans="1:8" x14ac:dyDescent="0.25">
      <c r="A745" s="2" t="s">
        <v>4483</v>
      </c>
      <c r="B745" s="39">
        <v>8084491</v>
      </c>
      <c r="C745" s="61" t="s">
        <v>261</v>
      </c>
      <c r="D745" s="63" t="s">
        <v>2671</v>
      </c>
      <c r="E745" s="61" t="s">
        <v>2672</v>
      </c>
      <c r="F745" s="3" t="s">
        <v>46</v>
      </c>
      <c r="G745" s="4"/>
      <c r="H745" s="4">
        <v>23208</v>
      </c>
    </row>
    <row r="746" spans="1:8" x14ac:dyDescent="0.25">
      <c r="A746" s="2" t="s">
        <v>4483</v>
      </c>
      <c r="B746" s="40"/>
      <c r="C746" s="62"/>
      <c r="D746" s="64"/>
      <c r="E746" s="62"/>
      <c r="F746" s="3" t="s">
        <v>170</v>
      </c>
      <c r="G746" s="4">
        <v>23208</v>
      </c>
      <c r="H746" s="4"/>
    </row>
    <row r="747" spans="1:8" x14ac:dyDescent="0.25">
      <c r="A747" s="2" t="s">
        <v>4483</v>
      </c>
      <c r="B747" s="12" t="s">
        <v>2930</v>
      </c>
      <c r="C747" s="10"/>
      <c r="D747" s="14"/>
      <c r="E747" s="10"/>
      <c r="F747" s="2"/>
      <c r="G747" s="5">
        <f>SUBTOTAL(9,G745:G746)</f>
        <v>23208</v>
      </c>
      <c r="H747" s="5">
        <f>SUBTOTAL(9,H745:H746)</f>
        <v>23208</v>
      </c>
    </row>
    <row r="748" spans="1:8" x14ac:dyDescent="0.25">
      <c r="A748" s="2" t="s">
        <v>4483</v>
      </c>
      <c r="B748" s="39">
        <v>8149548</v>
      </c>
      <c r="C748" s="61" t="s">
        <v>2725</v>
      </c>
      <c r="D748" s="63" t="s">
        <v>2726</v>
      </c>
      <c r="E748" s="61" t="s">
        <v>2727</v>
      </c>
      <c r="F748" s="3" t="s">
        <v>51</v>
      </c>
      <c r="G748" s="4"/>
      <c r="H748" s="4">
        <v>240000</v>
      </c>
    </row>
    <row r="749" spans="1:8" x14ac:dyDescent="0.25">
      <c r="A749" s="2" t="s">
        <v>4483</v>
      </c>
      <c r="B749" s="43"/>
      <c r="C749" s="65"/>
      <c r="D749" s="66"/>
      <c r="E749" s="65"/>
      <c r="F749" s="3" t="s">
        <v>11</v>
      </c>
      <c r="G749" s="4">
        <v>138600</v>
      </c>
      <c r="H749" s="4"/>
    </row>
    <row r="750" spans="1:8" x14ac:dyDescent="0.25">
      <c r="A750" s="2" t="s">
        <v>4483</v>
      </c>
      <c r="B750" s="40"/>
      <c r="C750" s="62"/>
      <c r="D750" s="64"/>
      <c r="E750" s="62"/>
      <c r="F750" s="3" t="s">
        <v>180</v>
      </c>
      <c r="G750" s="4">
        <v>101400</v>
      </c>
      <c r="H750" s="4"/>
    </row>
    <row r="751" spans="1:8" x14ac:dyDescent="0.25">
      <c r="A751" s="2" t="s">
        <v>4483</v>
      </c>
      <c r="B751" s="12" t="s">
        <v>2931</v>
      </c>
      <c r="C751" s="10"/>
      <c r="D751" s="14"/>
      <c r="E751" s="10"/>
      <c r="F751" s="2"/>
      <c r="G751" s="5">
        <f>SUBTOTAL(9,G748:G750)</f>
        <v>240000</v>
      </c>
      <c r="H751" s="5">
        <f>SUBTOTAL(9,H748:H750)</f>
        <v>240000</v>
      </c>
    </row>
    <row r="752" spans="1:8" x14ac:dyDescent="0.25">
      <c r="A752" s="2" t="s">
        <v>4483</v>
      </c>
      <c r="B752" s="39">
        <v>8152029</v>
      </c>
      <c r="C752" s="61" t="s">
        <v>2932</v>
      </c>
      <c r="D752" s="63" t="s">
        <v>2933</v>
      </c>
      <c r="E752" s="61" t="s">
        <v>2934</v>
      </c>
      <c r="F752" s="3" t="s">
        <v>53</v>
      </c>
      <c r="G752" s="4">
        <v>680000</v>
      </c>
      <c r="H752" s="4"/>
    </row>
    <row r="753" spans="1:8" x14ac:dyDescent="0.25">
      <c r="A753" s="2" t="s">
        <v>4483</v>
      </c>
      <c r="B753" s="43"/>
      <c r="C753" s="65"/>
      <c r="D753" s="66"/>
      <c r="E753" s="65"/>
      <c r="F753" s="3" t="s">
        <v>17</v>
      </c>
      <c r="G753" s="4"/>
      <c r="H753" s="4">
        <v>300000</v>
      </c>
    </row>
    <row r="754" spans="1:8" x14ac:dyDescent="0.25">
      <c r="A754" s="2" t="s">
        <v>4483</v>
      </c>
      <c r="B754" s="43"/>
      <c r="C754" s="65"/>
      <c r="D754" s="66"/>
      <c r="E754" s="65"/>
      <c r="F754" s="3" t="s">
        <v>19</v>
      </c>
      <c r="G754" s="4"/>
      <c r="H754" s="4">
        <v>80000</v>
      </c>
    </row>
    <row r="755" spans="1:8" x14ac:dyDescent="0.25">
      <c r="A755" s="2" t="s">
        <v>4483</v>
      </c>
      <c r="B755" s="43"/>
      <c r="C755" s="65"/>
      <c r="D755" s="66"/>
      <c r="E755" s="65"/>
      <c r="F755" s="3" t="s">
        <v>22</v>
      </c>
      <c r="G755" s="4"/>
      <c r="H755" s="4">
        <v>200000</v>
      </c>
    </row>
    <row r="756" spans="1:8" x14ac:dyDescent="0.25">
      <c r="A756" s="2" t="s">
        <v>4483</v>
      </c>
      <c r="B756" s="40"/>
      <c r="C756" s="62"/>
      <c r="D756" s="64"/>
      <c r="E756" s="62"/>
      <c r="F756" s="3" t="s">
        <v>490</v>
      </c>
      <c r="G756" s="4"/>
      <c r="H756" s="4">
        <v>100000</v>
      </c>
    </row>
    <row r="757" spans="1:8" x14ac:dyDescent="0.25">
      <c r="A757" s="2" t="s">
        <v>4483</v>
      </c>
      <c r="B757" s="12" t="s">
        <v>2935</v>
      </c>
      <c r="C757" s="10"/>
      <c r="D757" s="14"/>
      <c r="E757" s="10"/>
      <c r="F757" s="2"/>
      <c r="G757" s="5">
        <f>SUBTOTAL(9,G752:G756)</f>
        <v>680000</v>
      </c>
      <c r="H757" s="5">
        <f>SUBTOTAL(9,H752:H756)</f>
        <v>680000</v>
      </c>
    </row>
    <row r="758" spans="1:8" x14ac:dyDescent="0.25">
      <c r="A758" s="2" t="s">
        <v>4483</v>
      </c>
      <c r="B758" s="39">
        <v>8105870</v>
      </c>
      <c r="C758" s="61" t="s">
        <v>2834</v>
      </c>
      <c r="D758" s="63" t="s">
        <v>2835</v>
      </c>
      <c r="E758" s="61" t="s">
        <v>2836</v>
      </c>
      <c r="F758" s="3" t="s">
        <v>13</v>
      </c>
      <c r="G758" s="4">
        <v>400000</v>
      </c>
      <c r="H758" s="4"/>
    </row>
    <row r="759" spans="1:8" x14ac:dyDescent="0.25">
      <c r="A759" s="2" t="s">
        <v>4483</v>
      </c>
      <c r="B759" s="40"/>
      <c r="C759" s="62"/>
      <c r="D759" s="64"/>
      <c r="E759" s="62"/>
      <c r="F759" s="3" t="s">
        <v>298</v>
      </c>
      <c r="G759" s="4"/>
      <c r="H759" s="4">
        <v>400000</v>
      </c>
    </row>
    <row r="760" spans="1:8" x14ac:dyDescent="0.25">
      <c r="A760" s="2" t="s">
        <v>4483</v>
      </c>
      <c r="B760" s="12" t="s">
        <v>2936</v>
      </c>
      <c r="C760" s="10"/>
      <c r="D760" s="14"/>
      <c r="E760" s="10"/>
      <c r="F760" s="2"/>
      <c r="G760" s="5">
        <f>SUBTOTAL(9,G758:G759)</f>
        <v>400000</v>
      </c>
      <c r="H760" s="5">
        <f>SUBTOTAL(9,H758:H759)</f>
        <v>400000</v>
      </c>
    </row>
    <row r="761" spans="1:8" x14ac:dyDescent="0.25">
      <c r="A761" s="2" t="s">
        <v>4483</v>
      </c>
      <c r="B761" s="39">
        <v>8129304</v>
      </c>
      <c r="C761" s="61" t="s">
        <v>98</v>
      </c>
      <c r="D761" s="63" t="s">
        <v>2937</v>
      </c>
      <c r="E761" s="61" t="s">
        <v>2938</v>
      </c>
      <c r="F761" s="3" t="s">
        <v>44</v>
      </c>
      <c r="G761" s="4"/>
      <c r="H761" s="4">
        <v>1000000</v>
      </c>
    </row>
    <row r="762" spans="1:8" x14ac:dyDescent="0.25">
      <c r="A762" s="2" t="s">
        <v>4483</v>
      </c>
      <c r="B762" s="43"/>
      <c r="C762" s="65"/>
      <c r="D762" s="66"/>
      <c r="E762" s="65"/>
      <c r="F762" s="3" t="s">
        <v>193</v>
      </c>
      <c r="G762" s="4">
        <v>1663643</v>
      </c>
      <c r="H762" s="4"/>
    </row>
    <row r="763" spans="1:8" x14ac:dyDescent="0.25">
      <c r="A763" s="2" t="s">
        <v>4483</v>
      </c>
      <c r="B763" s="40"/>
      <c r="C763" s="62"/>
      <c r="D763" s="64"/>
      <c r="E763" s="62"/>
      <c r="F763" s="3" t="s">
        <v>47</v>
      </c>
      <c r="G763" s="4"/>
      <c r="H763" s="4">
        <v>663643</v>
      </c>
    </row>
    <row r="764" spans="1:8" x14ac:dyDescent="0.25">
      <c r="A764" s="2" t="s">
        <v>4483</v>
      </c>
      <c r="B764" s="12" t="s">
        <v>2939</v>
      </c>
      <c r="C764" s="10"/>
      <c r="D764" s="14"/>
      <c r="E764" s="10"/>
      <c r="F764" s="2"/>
      <c r="G764" s="5">
        <f>SUBTOTAL(9,G761:G763)</f>
        <v>1663643</v>
      </c>
      <c r="H764" s="5">
        <f>SUBTOTAL(9,H761:H763)</f>
        <v>1663643</v>
      </c>
    </row>
    <row r="765" spans="1:8" x14ac:dyDescent="0.25">
      <c r="A765" s="2" t="s">
        <v>4483</v>
      </c>
      <c r="B765" s="39">
        <v>8105433</v>
      </c>
      <c r="C765" s="61" t="s">
        <v>84</v>
      </c>
      <c r="D765" s="14" t="s">
        <v>2596</v>
      </c>
      <c r="E765" s="11" t="s">
        <v>2597</v>
      </c>
      <c r="F765" s="3" t="s">
        <v>44</v>
      </c>
      <c r="G765" s="4"/>
      <c r="H765" s="4">
        <v>711040</v>
      </c>
    </row>
    <row r="766" spans="1:8" x14ac:dyDescent="0.25">
      <c r="A766" s="2" t="s">
        <v>4483</v>
      </c>
      <c r="B766" s="43"/>
      <c r="C766" s="65"/>
      <c r="D766" s="14" t="s">
        <v>2653</v>
      </c>
      <c r="E766" s="11" t="s">
        <v>2654</v>
      </c>
      <c r="F766" s="3" t="s">
        <v>44</v>
      </c>
      <c r="G766" s="4"/>
      <c r="H766" s="4">
        <v>840000</v>
      </c>
    </row>
    <row r="767" spans="1:8" x14ac:dyDescent="0.25">
      <c r="A767" s="2" t="s">
        <v>4483</v>
      </c>
      <c r="B767" s="43"/>
      <c r="C767" s="65"/>
      <c r="D767" s="14" t="s">
        <v>2731</v>
      </c>
      <c r="E767" s="11" t="s">
        <v>2732</v>
      </c>
      <c r="F767" s="3" t="s">
        <v>193</v>
      </c>
      <c r="G767" s="4">
        <v>4395200</v>
      </c>
      <c r="H767" s="4"/>
    </row>
    <row r="768" spans="1:8" x14ac:dyDescent="0.25">
      <c r="A768" s="2" t="s">
        <v>4483</v>
      </c>
      <c r="B768" s="43"/>
      <c r="C768" s="65"/>
      <c r="D768" s="14" t="s">
        <v>2940</v>
      </c>
      <c r="E768" s="11" t="s">
        <v>2941</v>
      </c>
      <c r="F768" s="3" t="s">
        <v>44</v>
      </c>
      <c r="G768" s="4"/>
      <c r="H768" s="4">
        <v>355520</v>
      </c>
    </row>
    <row r="769" spans="1:8" x14ac:dyDescent="0.25">
      <c r="A769" s="2" t="s">
        <v>4483</v>
      </c>
      <c r="B769" s="43"/>
      <c r="C769" s="65"/>
      <c r="D769" s="14" t="s">
        <v>2942</v>
      </c>
      <c r="E769" s="11" t="s">
        <v>2943</v>
      </c>
      <c r="F769" s="3" t="s">
        <v>44</v>
      </c>
      <c r="G769" s="4"/>
      <c r="H769" s="4">
        <v>355520</v>
      </c>
    </row>
    <row r="770" spans="1:8" x14ac:dyDescent="0.25">
      <c r="A770" s="2" t="s">
        <v>4483</v>
      </c>
      <c r="B770" s="43"/>
      <c r="C770" s="65"/>
      <c r="D770" s="14" t="s">
        <v>2944</v>
      </c>
      <c r="E770" s="11" t="s">
        <v>2945</v>
      </c>
      <c r="F770" s="3" t="s">
        <v>44</v>
      </c>
      <c r="G770" s="4"/>
      <c r="H770" s="4">
        <v>1777600</v>
      </c>
    </row>
    <row r="771" spans="1:8" x14ac:dyDescent="0.25">
      <c r="A771" s="2" t="s">
        <v>4483</v>
      </c>
      <c r="B771" s="40"/>
      <c r="C771" s="62"/>
      <c r="D771" s="14" t="s">
        <v>2946</v>
      </c>
      <c r="E771" s="11" t="s">
        <v>2947</v>
      </c>
      <c r="F771" s="3" t="s">
        <v>44</v>
      </c>
      <c r="G771" s="4"/>
      <c r="H771" s="4">
        <v>355520</v>
      </c>
    </row>
    <row r="772" spans="1:8" x14ac:dyDescent="0.25">
      <c r="A772" s="2" t="s">
        <v>4483</v>
      </c>
      <c r="B772" s="12" t="s">
        <v>2948</v>
      </c>
      <c r="C772" s="10"/>
      <c r="D772" s="14"/>
      <c r="E772" s="10"/>
      <c r="F772" s="2"/>
      <c r="G772" s="5">
        <f>SUBTOTAL(9,G765:G771)</f>
        <v>4395200</v>
      </c>
      <c r="H772" s="5">
        <f>SUBTOTAL(9,H765:H771)</f>
        <v>4395200</v>
      </c>
    </row>
    <row r="773" spans="1:8" x14ac:dyDescent="0.25">
      <c r="A773" s="2" t="s">
        <v>4483</v>
      </c>
      <c r="B773" s="39">
        <v>8149682</v>
      </c>
      <c r="C773" s="61" t="s">
        <v>275</v>
      </c>
      <c r="D773" s="63" t="s">
        <v>2608</v>
      </c>
      <c r="E773" s="61" t="s">
        <v>2609</v>
      </c>
      <c r="F773" s="3" t="s">
        <v>156</v>
      </c>
      <c r="G773" s="4"/>
      <c r="H773" s="4">
        <v>430000</v>
      </c>
    </row>
    <row r="774" spans="1:8" x14ac:dyDescent="0.25">
      <c r="A774" s="2" t="s">
        <v>4483</v>
      </c>
      <c r="B774" s="40"/>
      <c r="C774" s="62"/>
      <c r="D774" s="64"/>
      <c r="E774" s="62"/>
      <c r="F774" s="3" t="s">
        <v>384</v>
      </c>
      <c r="G774" s="4">
        <v>430000</v>
      </c>
      <c r="H774" s="4"/>
    </row>
    <row r="775" spans="1:8" x14ac:dyDescent="0.25">
      <c r="A775" s="2" t="s">
        <v>4483</v>
      </c>
      <c r="B775" s="12" t="s">
        <v>2949</v>
      </c>
      <c r="C775" s="10"/>
      <c r="D775" s="14"/>
      <c r="E775" s="10"/>
      <c r="F775" s="2"/>
      <c r="G775" s="5">
        <f>SUBTOTAL(9,G773:G774)</f>
        <v>430000</v>
      </c>
      <c r="H775" s="5">
        <f>SUBTOTAL(9,H773:H774)</f>
        <v>430000</v>
      </c>
    </row>
    <row r="776" spans="1:8" x14ac:dyDescent="0.25">
      <c r="A776" s="2" t="s">
        <v>4483</v>
      </c>
      <c r="B776" s="39">
        <v>8130254</v>
      </c>
      <c r="C776" s="61" t="s">
        <v>93</v>
      </c>
      <c r="D776" s="63" t="s">
        <v>2753</v>
      </c>
      <c r="E776" s="61" t="s">
        <v>2754</v>
      </c>
      <c r="F776" s="3" t="s">
        <v>129</v>
      </c>
      <c r="G776" s="4"/>
      <c r="H776" s="4">
        <v>1800000</v>
      </c>
    </row>
    <row r="777" spans="1:8" x14ac:dyDescent="0.25">
      <c r="A777" s="2" t="s">
        <v>4483</v>
      </c>
      <c r="B777" s="40"/>
      <c r="C777" s="62"/>
      <c r="D777" s="64"/>
      <c r="E777" s="62"/>
      <c r="F777" s="3" t="s">
        <v>156</v>
      </c>
      <c r="G777" s="4">
        <v>1800000</v>
      </c>
      <c r="H777" s="4"/>
    </row>
    <row r="778" spans="1:8" x14ac:dyDescent="0.25">
      <c r="A778" s="2" t="s">
        <v>4483</v>
      </c>
      <c r="B778" s="12" t="s">
        <v>2950</v>
      </c>
      <c r="C778" s="10"/>
      <c r="D778" s="14"/>
      <c r="E778" s="10"/>
      <c r="F778" s="2"/>
      <c r="G778" s="5">
        <f>SUBTOTAL(9,G776:G777)</f>
        <v>1800000</v>
      </c>
      <c r="H778" s="5">
        <f>SUBTOTAL(9,H776:H777)</f>
        <v>1800000</v>
      </c>
    </row>
    <row r="779" spans="1:8" x14ac:dyDescent="0.25">
      <c r="A779" s="2" t="s">
        <v>4483</v>
      </c>
      <c r="B779" s="39">
        <v>8149497</v>
      </c>
      <c r="C779" s="61" t="s">
        <v>558</v>
      </c>
      <c r="D779" s="63" t="s">
        <v>2719</v>
      </c>
      <c r="E779" s="61" t="s">
        <v>2720</v>
      </c>
      <c r="F779" s="3" t="s">
        <v>44</v>
      </c>
      <c r="G779" s="4"/>
      <c r="H779" s="4">
        <v>360000</v>
      </c>
    </row>
    <row r="780" spans="1:8" x14ac:dyDescent="0.25">
      <c r="A780" s="2" t="s">
        <v>4483</v>
      </c>
      <c r="B780" s="40"/>
      <c r="C780" s="62"/>
      <c r="D780" s="64"/>
      <c r="E780" s="62"/>
      <c r="F780" s="3" t="s">
        <v>13</v>
      </c>
      <c r="G780" s="4">
        <v>360000</v>
      </c>
      <c r="H780" s="4"/>
    </row>
    <row r="781" spans="1:8" x14ac:dyDescent="0.25">
      <c r="A781" s="2" t="s">
        <v>4483</v>
      </c>
      <c r="B781" s="12" t="s">
        <v>2951</v>
      </c>
      <c r="C781" s="10"/>
      <c r="D781" s="14"/>
      <c r="E781" s="10"/>
      <c r="F781" s="2"/>
      <c r="G781" s="5">
        <f>SUBTOTAL(9,G779:G780)</f>
        <v>360000</v>
      </c>
      <c r="H781" s="5">
        <f>SUBTOTAL(9,H779:H780)</f>
        <v>360000</v>
      </c>
    </row>
    <row r="782" spans="1:8" x14ac:dyDescent="0.25">
      <c r="A782" s="2" t="s">
        <v>4483</v>
      </c>
      <c r="B782" s="39">
        <v>8149528</v>
      </c>
      <c r="C782" s="61" t="s">
        <v>558</v>
      </c>
      <c r="D782" s="63" t="s">
        <v>2546</v>
      </c>
      <c r="E782" s="61" t="s">
        <v>2547</v>
      </c>
      <c r="F782" s="3" t="s">
        <v>53</v>
      </c>
      <c r="G782" s="4">
        <v>100000</v>
      </c>
      <c r="H782" s="4"/>
    </row>
    <row r="783" spans="1:8" x14ac:dyDescent="0.25">
      <c r="A783" s="2" t="s">
        <v>4483</v>
      </c>
      <c r="B783" s="40"/>
      <c r="C783" s="62"/>
      <c r="D783" s="64"/>
      <c r="E783" s="62"/>
      <c r="F783" s="3" t="s">
        <v>13</v>
      </c>
      <c r="G783" s="4"/>
      <c r="H783" s="4">
        <v>100000</v>
      </c>
    </row>
    <row r="784" spans="1:8" x14ac:dyDescent="0.25">
      <c r="A784" s="2" t="s">
        <v>4483</v>
      </c>
      <c r="B784" s="12" t="s">
        <v>2952</v>
      </c>
      <c r="C784" s="10"/>
      <c r="D784" s="14"/>
      <c r="E784" s="10"/>
      <c r="F784" s="2"/>
      <c r="G784" s="5">
        <f>SUBTOTAL(9,G782:G783)</f>
        <v>100000</v>
      </c>
      <c r="H784" s="5">
        <f>SUBTOTAL(9,H782:H783)</f>
        <v>100000</v>
      </c>
    </row>
    <row r="785" spans="1:8" x14ac:dyDescent="0.25">
      <c r="A785" s="2" t="s">
        <v>4483</v>
      </c>
      <c r="B785" s="39">
        <v>8079580</v>
      </c>
      <c r="C785" s="61" t="s">
        <v>578</v>
      </c>
      <c r="D785" s="63" t="s">
        <v>2953</v>
      </c>
      <c r="E785" s="61" t="s">
        <v>2954</v>
      </c>
      <c r="F785" s="3" t="s">
        <v>21</v>
      </c>
      <c r="G785" s="4">
        <v>150000</v>
      </c>
      <c r="H785" s="4"/>
    </row>
    <row r="786" spans="1:8" x14ac:dyDescent="0.25">
      <c r="A786" s="2" t="s">
        <v>4483</v>
      </c>
      <c r="B786" s="40"/>
      <c r="C786" s="62"/>
      <c r="D786" s="64"/>
      <c r="E786" s="62"/>
      <c r="F786" s="3" t="s">
        <v>632</v>
      </c>
      <c r="G786" s="4"/>
      <c r="H786" s="4">
        <v>150000</v>
      </c>
    </row>
    <row r="787" spans="1:8" x14ac:dyDescent="0.25">
      <c r="A787" s="2" t="s">
        <v>4483</v>
      </c>
      <c r="B787" s="12" t="s">
        <v>2955</v>
      </c>
      <c r="C787" s="10"/>
      <c r="D787" s="14"/>
      <c r="E787" s="10"/>
      <c r="F787" s="2"/>
      <c r="G787" s="5">
        <f>SUBTOTAL(9,G785:G786)</f>
        <v>150000</v>
      </c>
      <c r="H787" s="5">
        <f>SUBTOTAL(9,H785:H786)</f>
        <v>150000</v>
      </c>
    </row>
    <row r="788" spans="1:8" x14ac:dyDescent="0.25">
      <c r="A788" s="2" t="s">
        <v>4483</v>
      </c>
      <c r="B788" s="39">
        <v>8084776</v>
      </c>
      <c r="C788" s="61" t="s">
        <v>109</v>
      </c>
      <c r="D788" s="63" t="s">
        <v>2956</v>
      </c>
      <c r="E788" s="61" t="s">
        <v>2957</v>
      </c>
      <c r="F788" s="3" t="s">
        <v>44</v>
      </c>
      <c r="G788" s="4"/>
      <c r="H788" s="4">
        <v>2420000</v>
      </c>
    </row>
    <row r="789" spans="1:8" x14ac:dyDescent="0.25">
      <c r="A789" s="2" t="s">
        <v>4483</v>
      </c>
      <c r="B789" s="43"/>
      <c r="C789" s="65"/>
      <c r="D789" s="66"/>
      <c r="E789" s="65"/>
      <c r="F789" s="3" t="s">
        <v>47</v>
      </c>
      <c r="G789" s="4"/>
      <c r="H789" s="4">
        <v>175500</v>
      </c>
    </row>
    <row r="790" spans="1:8" x14ac:dyDescent="0.25">
      <c r="A790" s="2" t="s">
        <v>4483</v>
      </c>
      <c r="B790" s="40"/>
      <c r="C790" s="62"/>
      <c r="D790" s="64"/>
      <c r="E790" s="62"/>
      <c r="F790" s="3" t="s">
        <v>2756</v>
      </c>
      <c r="G790" s="4">
        <v>2595500</v>
      </c>
      <c r="H790" s="4"/>
    </row>
    <row r="791" spans="1:8" x14ac:dyDescent="0.25">
      <c r="A791" s="2" t="s">
        <v>4483</v>
      </c>
      <c r="B791" s="12" t="s">
        <v>2958</v>
      </c>
      <c r="C791" s="10"/>
      <c r="D791" s="14"/>
      <c r="E791" s="10"/>
      <c r="F791" s="2"/>
      <c r="G791" s="5">
        <f>SUBTOTAL(9,G788:G790)</f>
        <v>2595500</v>
      </c>
      <c r="H791" s="5">
        <f>SUBTOTAL(9,H788:H790)</f>
        <v>2595500</v>
      </c>
    </row>
    <row r="792" spans="1:8" x14ac:dyDescent="0.25">
      <c r="A792" s="2" t="s">
        <v>4483</v>
      </c>
      <c r="B792" s="39">
        <v>8051380</v>
      </c>
      <c r="C792" s="61" t="s">
        <v>79</v>
      </c>
      <c r="D792" s="63" t="s">
        <v>2722</v>
      </c>
      <c r="E792" s="61" t="s">
        <v>2723</v>
      </c>
      <c r="F792" s="3" t="s">
        <v>82</v>
      </c>
      <c r="G792" s="4"/>
      <c r="H792" s="4">
        <v>1000000</v>
      </c>
    </row>
    <row r="793" spans="1:8" x14ac:dyDescent="0.25">
      <c r="A793" s="2" t="s">
        <v>4483</v>
      </c>
      <c r="B793" s="40"/>
      <c r="C793" s="62"/>
      <c r="D793" s="64"/>
      <c r="E793" s="62"/>
      <c r="F793" s="3" t="s">
        <v>405</v>
      </c>
      <c r="G793" s="4">
        <v>1000000</v>
      </c>
      <c r="H793" s="4"/>
    </row>
    <row r="794" spans="1:8" x14ac:dyDescent="0.25">
      <c r="A794" s="2" t="s">
        <v>4483</v>
      </c>
      <c r="B794" s="12" t="s">
        <v>2959</v>
      </c>
      <c r="C794" s="10"/>
      <c r="D794" s="14"/>
      <c r="E794" s="10"/>
      <c r="F794" s="2"/>
      <c r="G794" s="5">
        <f>SUBTOTAL(9,G792:G793)</f>
        <v>1000000</v>
      </c>
      <c r="H794" s="5">
        <f>SUBTOTAL(9,H792:H793)</f>
        <v>1000000</v>
      </c>
    </row>
    <row r="795" spans="1:8" x14ac:dyDescent="0.25">
      <c r="A795" s="2" t="s">
        <v>4483</v>
      </c>
      <c r="B795" s="39">
        <v>8091628</v>
      </c>
      <c r="C795" s="61" t="s">
        <v>593</v>
      </c>
      <c r="D795" s="63" t="s">
        <v>2960</v>
      </c>
      <c r="E795" s="61" t="s">
        <v>2961</v>
      </c>
      <c r="F795" s="3" t="s">
        <v>170</v>
      </c>
      <c r="G795" s="4">
        <v>251000</v>
      </c>
      <c r="H795" s="4"/>
    </row>
    <row r="796" spans="1:8" x14ac:dyDescent="0.25">
      <c r="A796" s="2" t="s">
        <v>4483</v>
      </c>
      <c r="B796" s="40"/>
      <c r="C796" s="62"/>
      <c r="D796" s="64"/>
      <c r="E796" s="62"/>
      <c r="F796" s="3" t="s">
        <v>101</v>
      </c>
      <c r="G796" s="4"/>
      <c r="H796" s="4">
        <v>251000</v>
      </c>
    </row>
    <row r="797" spans="1:8" x14ac:dyDescent="0.25">
      <c r="A797" s="2" t="s">
        <v>4483</v>
      </c>
      <c r="B797" s="12" t="s">
        <v>2962</v>
      </c>
      <c r="C797" s="10"/>
      <c r="D797" s="14"/>
      <c r="E797" s="10"/>
      <c r="F797" s="2"/>
      <c r="G797" s="5">
        <f>SUBTOTAL(9,G795:G796)</f>
        <v>251000</v>
      </c>
      <c r="H797" s="5">
        <f>SUBTOTAL(9,H795:H796)</f>
        <v>251000</v>
      </c>
    </row>
    <row r="798" spans="1:8" x14ac:dyDescent="0.25">
      <c r="A798" s="2" t="s">
        <v>4483</v>
      </c>
      <c r="B798" s="39">
        <v>8149554</v>
      </c>
      <c r="C798" s="61" t="s">
        <v>647</v>
      </c>
      <c r="D798" s="63" t="s">
        <v>2963</v>
      </c>
      <c r="E798" s="61" t="s">
        <v>2964</v>
      </c>
      <c r="F798" s="3" t="s">
        <v>11</v>
      </c>
      <c r="G798" s="4">
        <v>50000</v>
      </c>
      <c r="H798" s="4"/>
    </row>
    <row r="799" spans="1:8" x14ac:dyDescent="0.25">
      <c r="A799" s="2" t="s">
        <v>4483</v>
      </c>
      <c r="B799" s="43"/>
      <c r="C799" s="65"/>
      <c r="D799" s="66"/>
      <c r="E799" s="65"/>
      <c r="F799" s="3" t="s">
        <v>103</v>
      </c>
      <c r="G799" s="4">
        <v>50000</v>
      </c>
      <c r="H799" s="4"/>
    </row>
    <row r="800" spans="1:8" x14ac:dyDescent="0.25">
      <c r="A800" s="2" t="s">
        <v>4483</v>
      </c>
      <c r="B800" s="43"/>
      <c r="C800" s="65"/>
      <c r="D800" s="66"/>
      <c r="E800" s="65"/>
      <c r="F800" s="3" t="s">
        <v>53</v>
      </c>
      <c r="G800" s="4">
        <v>50000</v>
      </c>
      <c r="H800" s="4"/>
    </row>
    <row r="801" spans="1:8" x14ac:dyDescent="0.25">
      <c r="A801" s="2" t="s">
        <v>4483</v>
      </c>
      <c r="B801" s="43"/>
      <c r="C801" s="65"/>
      <c r="D801" s="66"/>
      <c r="E801" s="65"/>
      <c r="F801" s="3" t="s">
        <v>19</v>
      </c>
      <c r="G801" s="4"/>
      <c r="H801" s="4">
        <v>200000</v>
      </c>
    </row>
    <row r="802" spans="1:8" x14ac:dyDescent="0.25">
      <c r="A802" s="2" t="s">
        <v>4483</v>
      </c>
      <c r="B802" s="40"/>
      <c r="C802" s="62"/>
      <c r="D802" s="64"/>
      <c r="E802" s="62"/>
      <c r="F802" s="3" t="s">
        <v>490</v>
      </c>
      <c r="G802" s="4">
        <v>50000</v>
      </c>
      <c r="H802" s="4"/>
    </row>
    <row r="803" spans="1:8" x14ac:dyDescent="0.25">
      <c r="A803" s="2" t="s">
        <v>4483</v>
      </c>
      <c r="B803" s="12" t="s">
        <v>2965</v>
      </c>
      <c r="C803" s="10"/>
      <c r="D803" s="14"/>
      <c r="E803" s="10"/>
      <c r="F803" s="2"/>
      <c r="G803" s="5">
        <f>SUBTOTAL(9,G798:G802)</f>
        <v>200000</v>
      </c>
      <c r="H803" s="5">
        <f>SUBTOTAL(9,H798:H802)</f>
        <v>200000</v>
      </c>
    </row>
    <row r="804" spans="1:8" x14ac:dyDescent="0.25">
      <c r="A804" s="2" t="s">
        <v>4483</v>
      </c>
      <c r="B804" s="39">
        <v>8098654</v>
      </c>
      <c r="C804" s="61" t="s">
        <v>352</v>
      </c>
      <c r="D804" s="63" t="s">
        <v>2966</v>
      </c>
      <c r="E804" s="61" t="s">
        <v>2967</v>
      </c>
      <c r="F804" s="3" t="s">
        <v>129</v>
      </c>
      <c r="G804" s="4">
        <v>800000</v>
      </c>
      <c r="H804" s="4"/>
    </row>
    <row r="805" spans="1:8" x14ac:dyDescent="0.25">
      <c r="A805" s="2" t="s">
        <v>4483</v>
      </c>
      <c r="B805" s="43"/>
      <c r="C805" s="65"/>
      <c r="D805" s="66"/>
      <c r="E805" s="65"/>
      <c r="F805" s="3" t="s">
        <v>17</v>
      </c>
      <c r="G805" s="4"/>
      <c r="H805" s="4">
        <v>550000</v>
      </c>
    </row>
    <row r="806" spans="1:8" x14ac:dyDescent="0.25">
      <c r="A806" s="2" t="s">
        <v>4483</v>
      </c>
      <c r="B806" s="40"/>
      <c r="C806" s="62"/>
      <c r="D806" s="64"/>
      <c r="E806" s="62"/>
      <c r="F806" s="3" t="s">
        <v>22</v>
      </c>
      <c r="G806" s="4"/>
      <c r="H806" s="4">
        <v>250000</v>
      </c>
    </row>
    <row r="807" spans="1:8" x14ac:dyDescent="0.25">
      <c r="A807" s="2" t="s">
        <v>4483</v>
      </c>
      <c r="B807" s="12" t="s">
        <v>2968</v>
      </c>
      <c r="C807" s="10"/>
      <c r="D807" s="14"/>
      <c r="E807" s="10"/>
      <c r="F807" s="2"/>
      <c r="G807" s="5">
        <f>SUBTOTAL(9,G804:G806)</f>
        <v>800000</v>
      </c>
      <c r="H807" s="5">
        <f>SUBTOTAL(9,H804:H806)</f>
        <v>800000</v>
      </c>
    </row>
    <row r="808" spans="1:8" x14ac:dyDescent="0.25">
      <c r="A808" s="2" t="s">
        <v>4483</v>
      </c>
      <c r="B808" s="39">
        <v>8130219</v>
      </c>
      <c r="C808" s="61" t="s">
        <v>98</v>
      </c>
      <c r="D808" s="63" t="s">
        <v>2969</v>
      </c>
      <c r="E808" s="61" t="s">
        <v>2970</v>
      </c>
      <c r="F808" s="3" t="s">
        <v>2482</v>
      </c>
      <c r="G808" s="4">
        <v>2262213</v>
      </c>
      <c r="H808" s="4"/>
    </row>
    <row r="809" spans="1:8" x14ac:dyDescent="0.25">
      <c r="A809" s="2" t="s">
        <v>4483</v>
      </c>
      <c r="B809" s="43"/>
      <c r="C809" s="65"/>
      <c r="D809" s="66"/>
      <c r="E809" s="65"/>
      <c r="F809" s="3" t="s">
        <v>44</v>
      </c>
      <c r="G809" s="4"/>
      <c r="H809" s="4">
        <v>2500000</v>
      </c>
    </row>
    <row r="810" spans="1:8" x14ac:dyDescent="0.25">
      <c r="A810" s="2" t="s">
        <v>4483</v>
      </c>
      <c r="B810" s="43"/>
      <c r="C810" s="65"/>
      <c r="D810" s="66"/>
      <c r="E810" s="65"/>
      <c r="F810" s="3" t="s">
        <v>101</v>
      </c>
      <c r="G810" s="4">
        <v>93908</v>
      </c>
      <c r="H810" s="4"/>
    </row>
    <row r="811" spans="1:8" x14ac:dyDescent="0.25">
      <c r="A811" s="2" t="s">
        <v>4483</v>
      </c>
      <c r="B811" s="43"/>
      <c r="C811" s="65"/>
      <c r="D811" s="66"/>
      <c r="E811" s="65"/>
      <c r="F811" s="3" t="s">
        <v>193</v>
      </c>
      <c r="G811" s="4">
        <v>1203827</v>
      </c>
      <c r="H811" s="4"/>
    </row>
    <row r="812" spans="1:8" x14ac:dyDescent="0.25">
      <c r="A812" s="2" t="s">
        <v>4483</v>
      </c>
      <c r="B812" s="43"/>
      <c r="C812" s="65"/>
      <c r="D812" s="66"/>
      <c r="E812" s="65"/>
      <c r="F812" s="3" t="s">
        <v>47</v>
      </c>
      <c r="G812" s="4"/>
      <c r="H812" s="4">
        <v>1183379</v>
      </c>
    </row>
    <row r="813" spans="1:8" x14ac:dyDescent="0.25">
      <c r="A813" s="2" t="s">
        <v>4483</v>
      </c>
      <c r="B813" s="40"/>
      <c r="C813" s="62"/>
      <c r="D813" s="64"/>
      <c r="E813" s="62"/>
      <c r="F813" s="3" t="s">
        <v>2971</v>
      </c>
      <c r="G813" s="4">
        <v>123431</v>
      </c>
      <c r="H813" s="4"/>
    </row>
    <row r="814" spans="1:8" x14ac:dyDescent="0.25">
      <c r="A814" s="2" t="s">
        <v>4483</v>
      </c>
      <c r="B814" s="12" t="s">
        <v>2972</v>
      </c>
      <c r="C814" s="10"/>
      <c r="D814" s="14"/>
      <c r="E814" s="10"/>
      <c r="F814" s="2"/>
      <c r="G814" s="5">
        <f>SUBTOTAL(9,G808:G813)</f>
        <v>3683379</v>
      </c>
      <c r="H814" s="5">
        <f>SUBTOTAL(9,H808:H813)</f>
        <v>3683379</v>
      </c>
    </row>
    <row r="815" spans="1:8" x14ac:dyDescent="0.25">
      <c r="A815" s="2" t="s">
        <v>4483</v>
      </c>
      <c r="B815" s="39">
        <v>8119441</v>
      </c>
      <c r="C815" s="61" t="s">
        <v>275</v>
      </c>
      <c r="D815" s="63" t="s">
        <v>2608</v>
      </c>
      <c r="E815" s="61" t="s">
        <v>2609</v>
      </c>
      <c r="F815" s="3" t="s">
        <v>20</v>
      </c>
      <c r="G815" s="4">
        <v>100000</v>
      </c>
      <c r="H815" s="4"/>
    </row>
    <row r="816" spans="1:8" x14ac:dyDescent="0.25">
      <c r="A816" s="2" t="s">
        <v>4483</v>
      </c>
      <c r="B816" s="40"/>
      <c r="C816" s="62"/>
      <c r="D816" s="64"/>
      <c r="E816" s="62"/>
      <c r="F816" s="3" t="s">
        <v>257</v>
      </c>
      <c r="G816" s="4"/>
      <c r="H816" s="4">
        <v>100000</v>
      </c>
    </row>
    <row r="817" spans="1:8" x14ac:dyDescent="0.25">
      <c r="A817" s="2" t="s">
        <v>4483</v>
      </c>
      <c r="B817" s="12" t="s">
        <v>2973</v>
      </c>
      <c r="C817" s="10"/>
      <c r="D817" s="14"/>
      <c r="E817" s="10"/>
      <c r="F817" s="2"/>
      <c r="G817" s="5">
        <f>SUBTOTAL(9,G815:G816)</f>
        <v>100000</v>
      </c>
      <c r="H817" s="5">
        <f>SUBTOTAL(9,H815:H816)</f>
        <v>100000</v>
      </c>
    </row>
    <row r="818" spans="1:8" x14ac:dyDescent="0.25">
      <c r="A818" s="2" t="s">
        <v>4483</v>
      </c>
      <c r="B818" s="39">
        <v>8139227</v>
      </c>
      <c r="C818" s="61" t="s">
        <v>98</v>
      </c>
      <c r="D818" s="63" t="s">
        <v>2974</v>
      </c>
      <c r="E818" s="61" t="s">
        <v>2975</v>
      </c>
      <c r="F818" s="3" t="s">
        <v>44</v>
      </c>
      <c r="G818" s="4"/>
      <c r="H818" s="4">
        <v>460000</v>
      </c>
    </row>
    <row r="819" spans="1:8" x14ac:dyDescent="0.25">
      <c r="A819" s="2" t="s">
        <v>4483</v>
      </c>
      <c r="B819" s="40"/>
      <c r="C819" s="62"/>
      <c r="D819" s="64"/>
      <c r="E819" s="62"/>
      <c r="F819" s="3" t="s">
        <v>51</v>
      </c>
      <c r="G819" s="4">
        <v>460000</v>
      </c>
      <c r="H819" s="4"/>
    </row>
    <row r="820" spans="1:8" x14ac:dyDescent="0.25">
      <c r="A820" s="2" t="s">
        <v>4483</v>
      </c>
      <c r="B820" s="12" t="s">
        <v>2976</v>
      </c>
      <c r="C820" s="10"/>
      <c r="D820" s="14"/>
      <c r="E820" s="10"/>
      <c r="F820" s="2"/>
      <c r="G820" s="5">
        <f>SUBTOTAL(9,G818:G819)</f>
        <v>460000</v>
      </c>
      <c r="H820" s="5">
        <f>SUBTOTAL(9,H818:H819)</f>
        <v>460000</v>
      </c>
    </row>
    <row r="821" spans="1:8" x14ac:dyDescent="0.25">
      <c r="A821" s="2" t="s">
        <v>4483</v>
      </c>
      <c r="B821" s="39">
        <v>8098057</v>
      </c>
      <c r="C821" s="61" t="s">
        <v>63</v>
      </c>
      <c r="D821" s="14" t="s">
        <v>2698</v>
      </c>
      <c r="E821" s="11" t="s">
        <v>2699</v>
      </c>
      <c r="F821" s="3" t="s">
        <v>20</v>
      </c>
      <c r="G821" s="4">
        <v>800000</v>
      </c>
      <c r="H821" s="4"/>
    </row>
    <row r="822" spans="1:8" x14ac:dyDescent="0.25">
      <c r="A822" s="2" t="s">
        <v>4483</v>
      </c>
      <c r="B822" s="40"/>
      <c r="C822" s="62"/>
      <c r="D822" s="14" t="s">
        <v>2977</v>
      </c>
      <c r="E822" s="11" t="s">
        <v>2978</v>
      </c>
      <c r="F822" s="3" t="s">
        <v>16</v>
      </c>
      <c r="G822" s="4"/>
      <c r="H822" s="4">
        <v>800000</v>
      </c>
    </row>
    <row r="823" spans="1:8" x14ac:dyDescent="0.25">
      <c r="A823" s="2" t="s">
        <v>4483</v>
      </c>
      <c r="B823" s="12" t="s">
        <v>2979</v>
      </c>
      <c r="C823" s="10"/>
      <c r="D823" s="14"/>
      <c r="E823" s="10"/>
      <c r="F823" s="2"/>
      <c r="G823" s="5">
        <f>SUBTOTAL(9,G821:G822)</f>
        <v>800000</v>
      </c>
      <c r="H823" s="5">
        <f>SUBTOTAL(9,H821:H822)</f>
        <v>800000</v>
      </c>
    </row>
    <row r="824" spans="1:8" x14ac:dyDescent="0.25">
      <c r="A824" s="2" t="s">
        <v>4483</v>
      </c>
      <c r="B824" s="39">
        <v>8087140</v>
      </c>
      <c r="C824" s="61" t="s">
        <v>807</v>
      </c>
      <c r="D824" s="63" t="s">
        <v>2759</v>
      </c>
      <c r="E824" s="61" t="s">
        <v>2760</v>
      </c>
      <c r="F824" s="3" t="s">
        <v>53</v>
      </c>
      <c r="G824" s="4"/>
      <c r="H824" s="4">
        <v>300000</v>
      </c>
    </row>
    <row r="825" spans="1:8" x14ac:dyDescent="0.25">
      <c r="A825" s="2" t="s">
        <v>4483</v>
      </c>
      <c r="B825" s="40"/>
      <c r="C825" s="62"/>
      <c r="D825" s="64"/>
      <c r="E825" s="62"/>
      <c r="F825" s="3" t="s">
        <v>20</v>
      </c>
      <c r="G825" s="4">
        <v>300000</v>
      </c>
      <c r="H825" s="4"/>
    </row>
    <row r="826" spans="1:8" x14ac:dyDescent="0.25">
      <c r="A826" s="2" t="s">
        <v>4483</v>
      </c>
      <c r="B826" s="12" t="s">
        <v>2980</v>
      </c>
      <c r="C826" s="10"/>
      <c r="D826" s="14"/>
      <c r="E826" s="10"/>
      <c r="F826" s="2"/>
      <c r="G826" s="5">
        <f>SUBTOTAL(9,G824:G825)</f>
        <v>300000</v>
      </c>
      <c r="H826" s="5">
        <f>SUBTOTAL(9,H824:H825)</f>
        <v>300000</v>
      </c>
    </row>
    <row r="827" spans="1:8" x14ac:dyDescent="0.25">
      <c r="A827" s="2" t="s">
        <v>4483</v>
      </c>
      <c r="B827" s="39">
        <v>8080794</v>
      </c>
      <c r="C827" s="61" t="s">
        <v>261</v>
      </c>
      <c r="D827" s="63" t="s">
        <v>2644</v>
      </c>
      <c r="E827" s="61" t="s">
        <v>2645</v>
      </c>
      <c r="F827" s="3" t="s">
        <v>170</v>
      </c>
      <c r="G827" s="4">
        <v>2993208</v>
      </c>
      <c r="H827" s="4"/>
    </row>
    <row r="828" spans="1:8" x14ac:dyDescent="0.25">
      <c r="A828" s="2" t="s">
        <v>4483</v>
      </c>
      <c r="B828" s="40"/>
      <c r="C828" s="62"/>
      <c r="D828" s="64"/>
      <c r="E828" s="62"/>
      <c r="F828" s="3" t="s">
        <v>47</v>
      </c>
      <c r="G828" s="4"/>
      <c r="H828" s="4">
        <v>2993208</v>
      </c>
    </row>
    <row r="829" spans="1:8" x14ac:dyDescent="0.25">
      <c r="A829" s="2" t="s">
        <v>4483</v>
      </c>
      <c r="B829" s="12" t="s">
        <v>2981</v>
      </c>
      <c r="C829" s="10"/>
      <c r="D829" s="14"/>
      <c r="E829" s="10"/>
      <c r="F829" s="2"/>
      <c r="G829" s="5">
        <f>SUBTOTAL(9,G827:G828)</f>
        <v>2993208</v>
      </c>
      <c r="H829" s="5">
        <f>SUBTOTAL(9,H827:H828)</f>
        <v>2993208</v>
      </c>
    </row>
    <row r="830" spans="1:8" x14ac:dyDescent="0.25">
      <c r="A830" s="2" t="s">
        <v>4483</v>
      </c>
      <c r="B830" s="39">
        <v>8049873</v>
      </c>
      <c r="C830" s="11" t="s">
        <v>118</v>
      </c>
      <c r="D830" s="14" t="s">
        <v>2559</v>
      </c>
      <c r="E830" s="11" t="s">
        <v>2560</v>
      </c>
      <c r="F830" s="3" t="s">
        <v>37</v>
      </c>
      <c r="G830" s="4">
        <v>850350</v>
      </c>
      <c r="H830" s="4"/>
    </row>
    <row r="831" spans="1:8" x14ac:dyDescent="0.25">
      <c r="A831" s="2" t="s">
        <v>4483</v>
      </c>
      <c r="B831" s="40"/>
      <c r="C831" s="11" t="s">
        <v>1516</v>
      </c>
      <c r="D831" s="14" t="s">
        <v>2527</v>
      </c>
      <c r="E831" s="11" t="s">
        <v>2528</v>
      </c>
      <c r="F831" s="3" t="s">
        <v>194</v>
      </c>
      <c r="G831" s="4"/>
      <c r="H831" s="4">
        <v>850350</v>
      </c>
    </row>
    <row r="832" spans="1:8" x14ac:dyDescent="0.25">
      <c r="A832" s="2" t="s">
        <v>4483</v>
      </c>
      <c r="B832" s="12" t="s">
        <v>2982</v>
      </c>
      <c r="C832" s="10"/>
      <c r="D832" s="14"/>
      <c r="E832" s="10"/>
      <c r="F832" s="2"/>
      <c r="G832" s="5">
        <f>SUBTOTAL(9,G830:G831)</f>
        <v>850350</v>
      </c>
      <c r="H832" s="5">
        <f>SUBTOTAL(9,H830:H831)</f>
        <v>850350</v>
      </c>
    </row>
    <row r="833" spans="1:8" x14ac:dyDescent="0.25">
      <c r="A833" s="2" t="s">
        <v>4483</v>
      </c>
      <c r="B833" s="39">
        <v>8048920</v>
      </c>
      <c r="C833" s="61" t="s">
        <v>135</v>
      </c>
      <c r="D833" s="63" t="s">
        <v>2983</v>
      </c>
      <c r="E833" s="61" t="s">
        <v>2984</v>
      </c>
      <c r="F833" s="3" t="s">
        <v>77</v>
      </c>
      <c r="G833" s="4">
        <v>675000</v>
      </c>
      <c r="H833" s="4"/>
    </row>
    <row r="834" spans="1:8" x14ac:dyDescent="0.25">
      <c r="A834" s="2" t="s">
        <v>4483</v>
      </c>
      <c r="B834" s="40"/>
      <c r="C834" s="62"/>
      <c r="D834" s="64"/>
      <c r="E834" s="62"/>
      <c r="F834" s="3" t="s">
        <v>24</v>
      </c>
      <c r="G834" s="4"/>
      <c r="H834" s="4">
        <v>675000</v>
      </c>
    </row>
    <row r="835" spans="1:8" x14ac:dyDescent="0.25">
      <c r="A835" s="2" t="s">
        <v>4483</v>
      </c>
      <c r="B835" s="12" t="s">
        <v>2985</v>
      </c>
      <c r="C835" s="10"/>
      <c r="D835" s="14"/>
      <c r="E835" s="10"/>
      <c r="F835" s="2"/>
      <c r="G835" s="5">
        <f>SUBTOTAL(9,G833:G834)</f>
        <v>675000</v>
      </c>
      <c r="H835" s="5">
        <f>SUBTOTAL(9,H833:H834)</f>
        <v>675000</v>
      </c>
    </row>
    <row r="836" spans="1:8" x14ac:dyDescent="0.25">
      <c r="A836" s="2" t="s">
        <v>4483</v>
      </c>
      <c r="B836" s="39">
        <v>8119295</v>
      </c>
      <c r="C836" s="61" t="s">
        <v>520</v>
      </c>
      <c r="D836" s="63" t="s">
        <v>2689</v>
      </c>
      <c r="E836" s="61" t="s">
        <v>2690</v>
      </c>
      <c r="F836" s="3" t="s">
        <v>257</v>
      </c>
      <c r="G836" s="4"/>
      <c r="H836" s="4">
        <v>336200</v>
      </c>
    </row>
    <row r="837" spans="1:8" x14ac:dyDescent="0.25">
      <c r="A837" s="2" t="s">
        <v>4483</v>
      </c>
      <c r="B837" s="40"/>
      <c r="C837" s="62"/>
      <c r="D837" s="64"/>
      <c r="E837" s="62"/>
      <c r="F837" s="3" t="s">
        <v>405</v>
      </c>
      <c r="G837" s="4">
        <v>336200</v>
      </c>
      <c r="H837" s="4"/>
    </row>
    <row r="838" spans="1:8" x14ac:dyDescent="0.25">
      <c r="A838" s="2" t="s">
        <v>4483</v>
      </c>
      <c r="B838" s="12" t="s">
        <v>2986</v>
      </c>
      <c r="C838" s="10"/>
      <c r="D838" s="14"/>
      <c r="E838" s="10"/>
      <c r="F838" s="2"/>
      <c r="G838" s="5">
        <f>SUBTOTAL(9,G836:G837)</f>
        <v>336200</v>
      </c>
      <c r="H838" s="5">
        <f>SUBTOTAL(9,H836:H837)</f>
        <v>336200</v>
      </c>
    </row>
    <row r="839" spans="1:8" x14ac:dyDescent="0.25">
      <c r="A839" s="2" t="s">
        <v>4483</v>
      </c>
      <c r="B839" s="39">
        <v>8149697</v>
      </c>
      <c r="C839" s="61" t="s">
        <v>261</v>
      </c>
      <c r="D839" s="14" t="s">
        <v>2646</v>
      </c>
      <c r="E839" s="11" t="s">
        <v>2647</v>
      </c>
      <c r="F839" s="3" t="s">
        <v>51</v>
      </c>
      <c r="G839" s="4"/>
      <c r="H839" s="4">
        <v>200000</v>
      </c>
    </row>
    <row r="840" spans="1:8" x14ac:dyDescent="0.25">
      <c r="A840" s="2" t="s">
        <v>4483</v>
      </c>
      <c r="B840" s="40"/>
      <c r="C840" s="62"/>
      <c r="D840" s="14" t="s">
        <v>2648</v>
      </c>
      <c r="E840" s="11" t="s">
        <v>2649</v>
      </c>
      <c r="F840" s="3" t="s">
        <v>170</v>
      </c>
      <c r="G840" s="4">
        <v>200000</v>
      </c>
      <c r="H840" s="4"/>
    </row>
    <row r="841" spans="1:8" x14ac:dyDescent="0.25">
      <c r="A841" s="2" t="s">
        <v>4483</v>
      </c>
      <c r="B841" s="12" t="s">
        <v>2987</v>
      </c>
      <c r="C841" s="10"/>
      <c r="D841" s="14"/>
      <c r="E841" s="10"/>
      <c r="F841" s="2"/>
      <c r="G841" s="5">
        <f>SUBTOTAL(9,G839:G840)</f>
        <v>200000</v>
      </c>
      <c r="H841" s="5">
        <f>SUBTOTAL(9,H839:H840)</f>
        <v>200000</v>
      </c>
    </row>
    <row r="842" spans="1:8" x14ac:dyDescent="0.25">
      <c r="A842" s="2" t="s">
        <v>4483</v>
      </c>
      <c r="B842" s="39">
        <v>8051812</v>
      </c>
      <c r="C842" s="61" t="s">
        <v>261</v>
      </c>
      <c r="D842" s="14" t="s">
        <v>2650</v>
      </c>
      <c r="E842" s="11" t="s">
        <v>2651</v>
      </c>
      <c r="F842" s="3" t="s">
        <v>2482</v>
      </c>
      <c r="G842" s="4"/>
      <c r="H842" s="4">
        <v>500000</v>
      </c>
    </row>
    <row r="843" spans="1:8" x14ac:dyDescent="0.25">
      <c r="A843" s="2" t="s">
        <v>4483</v>
      </c>
      <c r="B843" s="40"/>
      <c r="C843" s="62"/>
      <c r="D843" s="14" t="s">
        <v>2813</v>
      </c>
      <c r="E843" s="11" t="s">
        <v>2814</v>
      </c>
      <c r="F843" s="3" t="s">
        <v>2482</v>
      </c>
      <c r="G843" s="4">
        <v>500000</v>
      </c>
      <c r="H843" s="4"/>
    </row>
    <row r="844" spans="1:8" x14ac:dyDescent="0.25">
      <c r="A844" s="2" t="s">
        <v>4483</v>
      </c>
      <c r="B844" s="12" t="s">
        <v>2988</v>
      </c>
      <c r="C844" s="2"/>
      <c r="D844" s="15"/>
      <c r="E844" s="2"/>
      <c r="F844" s="2"/>
      <c r="G844" s="5">
        <f>SUBTOTAL(9,G842:G843)</f>
        <v>500000</v>
      </c>
      <c r="H844" s="5">
        <f>SUBTOTAL(9,H842:H843)</f>
        <v>500000</v>
      </c>
    </row>
    <row r="845" spans="1:8" x14ac:dyDescent="0.25">
      <c r="A845" s="2" t="s">
        <v>4488</v>
      </c>
      <c r="B845" s="12"/>
      <c r="C845" s="2"/>
      <c r="D845" s="2"/>
      <c r="E845" s="2"/>
      <c r="F845" s="2"/>
      <c r="G845" s="5">
        <v>646245955</v>
      </c>
      <c r="H845" s="5">
        <v>646245955</v>
      </c>
    </row>
    <row r="846" spans="1:8" x14ac:dyDescent="0.25">
      <c r="A846" s="2" t="s">
        <v>4489</v>
      </c>
      <c r="B846" s="33">
        <v>8155196</v>
      </c>
      <c r="C846" s="35" t="s">
        <v>352</v>
      </c>
      <c r="D846" s="33" t="s">
        <v>2989</v>
      </c>
      <c r="E846" s="35" t="s">
        <v>2990</v>
      </c>
      <c r="F846" s="3" t="s">
        <v>102</v>
      </c>
      <c r="G846" s="4"/>
      <c r="H846" s="4">
        <v>300000</v>
      </c>
    </row>
    <row r="847" spans="1:8" x14ac:dyDescent="0.25">
      <c r="A847" s="2" t="s">
        <v>4489</v>
      </c>
      <c r="B847" s="37"/>
      <c r="C847" s="38"/>
      <c r="D847" s="37"/>
      <c r="E847" s="38"/>
      <c r="F847" s="3" t="s">
        <v>53</v>
      </c>
      <c r="G847" s="4"/>
      <c r="H847" s="4">
        <v>300000</v>
      </c>
    </row>
    <row r="848" spans="1:8" x14ac:dyDescent="0.25">
      <c r="A848" s="2" t="s">
        <v>4489</v>
      </c>
      <c r="B848" s="37"/>
      <c r="C848" s="38"/>
      <c r="D848" s="37"/>
      <c r="E848" s="38"/>
      <c r="F848" s="3" t="s">
        <v>17</v>
      </c>
      <c r="G848" s="4"/>
      <c r="H848" s="4">
        <v>12000</v>
      </c>
    </row>
    <row r="849" spans="1:8" x14ac:dyDescent="0.25">
      <c r="A849" s="2" t="s">
        <v>4489</v>
      </c>
      <c r="B849" s="37"/>
      <c r="C849" s="38"/>
      <c r="D849" s="37"/>
      <c r="E849" s="38"/>
      <c r="F849" s="3" t="s">
        <v>20</v>
      </c>
      <c r="G849" s="4">
        <v>720000</v>
      </c>
      <c r="H849" s="4"/>
    </row>
    <row r="850" spans="1:8" x14ac:dyDescent="0.25">
      <c r="A850" s="2" t="s">
        <v>4489</v>
      </c>
      <c r="B850" s="34"/>
      <c r="C850" s="36"/>
      <c r="D850" s="34"/>
      <c r="E850" s="36"/>
      <c r="F850" s="3" t="s">
        <v>417</v>
      </c>
      <c r="G850" s="4"/>
      <c r="H850" s="4">
        <v>108000</v>
      </c>
    </row>
    <row r="851" spans="1:8" x14ac:dyDescent="0.25">
      <c r="A851" s="2" t="s">
        <v>4489</v>
      </c>
      <c r="B851" s="2" t="s">
        <v>2991</v>
      </c>
      <c r="C851" s="2"/>
      <c r="D851" s="2"/>
      <c r="E851" s="2"/>
      <c r="F851" s="2"/>
      <c r="G851" s="5">
        <f>SUBTOTAL(9,G846:G850)</f>
        <v>720000</v>
      </c>
      <c r="H851" s="5">
        <f>SUBTOTAL(9,H846:H850)</f>
        <v>720000</v>
      </c>
    </row>
    <row r="852" spans="1:8" x14ac:dyDescent="0.25">
      <c r="A852" s="2" t="s">
        <v>4489</v>
      </c>
      <c r="B852" s="33">
        <v>8154966</v>
      </c>
      <c r="C852" s="35" t="s">
        <v>625</v>
      </c>
      <c r="D852" s="33" t="s">
        <v>2992</v>
      </c>
      <c r="E852" s="35" t="s">
        <v>2993</v>
      </c>
      <c r="F852" s="3" t="s">
        <v>44</v>
      </c>
      <c r="G852" s="4"/>
      <c r="H852" s="4">
        <v>4089638</v>
      </c>
    </row>
    <row r="853" spans="1:8" x14ac:dyDescent="0.25">
      <c r="A853" s="2" t="s">
        <v>4489</v>
      </c>
      <c r="B853" s="37"/>
      <c r="C853" s="38"/>
      <c r="D853" s="37"/>
      <c r="E853" s="38"/>
      <c r="F853" s="3" t="s">
        <v>51</v>
      </c>
      <c r="G853" s="4"/>
      <c r="H853" s="4">
        <v>345886</v>
      </c>
    </row>
    <row r="854" spans="1:8" x14ac:dyDescent="0.25">
      <c r="A854" s="2" t="s">
        <v>4489</v>
      </c>
      <c r="B854" s="37"/>
      <c r="C854" s="38"/>
      <c r="D854" s="37"/>
      <c r="E854" s="38"/>
      <c r="F854" s="3" t="s">
        <v>170</v>
      </c>
      <c r="G854" s="4"/>
      <c r="H854" s="4">
        <v>74136</v>
      </c>
    </row>
    <row r="855" spans="1:8" x14ac:dyDescent="0.25">
      <c r="A855" s="2" t="s">
        <v>4489</v>
      </c>
      <c r="B855" s="37"/>
      <c r="C855" s="38"/>
      <c r="D855" s="37"/>
      <c r="E855" s="38"/>
      <c r="F855" s="3" t="s">
        <v>52</v>
      </c>
      <c r="G855" s="4">
        <v>1570342</v>
      </c>
      <c r="H855" s="4"/>
    </row>
    <row r="856" spans="1:8" x14ac:dyDescent="0.25">
      <c r="A856" s="2" t="s">
        <v>4489</v>
      </c>
      <c r="B856" s="37"/>
      <c r="C856" s="38"/>
      <c r="D856" s="37"/>
      <c r="E856" s="38"/>
      <c r="F856" s="3" t="s">
        <v>128</v>
      </c>
      <c r="G856" s="4"/>
      <c r="H856" s="4">
        <v>30000</v>
      </c>
    </row>
    <row r="857" spans="1:8" x14ac:dyDescent="0.25">
      <c r="A857" s="2" t="s">
        <v>4489</v>
      </c>
      <c r="B857" s="37"/>
      <c r="C857" s="38"/>
      <c r="D857" s="37"/>
      <c r="E857" s="38"/>
      <c r="F857" s="3" t="s">
        <v>9</v>
      </c>
      <c r="G857" s="4">
        <v>280000</v>
      </c>
      <c r="H857" s="4"/>
    </row>
    <row r="858" spans="1:8" x14ac:dyDescent="0.25">
      <c r="A858" s="2" t="s">
        <v>4489</v>
      </c>
      <c r="B858" s="37"/>
      <c r="C858" s="38"/>
      <c r="D858" s="37"/>
      <c r="E858" s="38"/>
      <c r="F858" s="3" t="s">
        <v>102</v>
      </c>
      <c r="G858" s="4">
        <v>89515</v>
      </c>
      <c r="H858" s="4"/>
    </row>
    <row r="859" spans="1:8" x14ac:dyDescent="0.25">
      <c r="A859" s="2" t="s">
        <v>4489</v>
      </c>
      <c r="B859" s="37"/>
      <c r="C859" s="38"/>
      <c r="D859" s="37"/>
      <c r="E859" s="38"/>
      <c r="F859" s="3" t="s">
        <v>11</v>
      </c>
      <c r="G859" s="4">
        <v>650000</v>
      </c>
      <c r="H859" s="4"/>
    </row>
    <row r="860" spans="1:8" x14ac:dyDescent="0.25">
      <c r="A860" s="2" t="s">
        <v>4489</v>
      </c>
      <c r="B860" s="37"/>
      <c r="C860" s="38"/>
      <c r="D860" s="37"/>
      <c r="E860" s="38"/>
      <c r="F860" s="3" t="s">
        <v>103</v>
      </c>
      <c r="G860" s="4">
        <v>242935</v>
      </c>
      <c r="H860" s="4"/>
    </row>
    <row r="861" spans="1:8" x14ac:dyDescent="0.25">
      <c r="A861" s="2" t="s">
        <v>4489</v>
      </c>
      <c r="B861" s="37"/>
      <c r="C861" s="38"/>
      <c r="D861" s="37"/>
      <c r="E861" s="38"/>
      <c r="F861" s="3" t="s">
        <v>53</v>
      </c>
      <c r="G861" s="4">
        <v>134816</v>
      </c>
      <c r="H861" s="4"/>
    </row>
    <row r="862" spans="1:8" x14ac:dyDescent="0.25">
      <c r="A862" s="2" t="s">
        <v>4489</v>
      </c>
      <c r="B862" s="37"/>
      <c r="C862" s="38"/>
      <c r="D862" s="37"/>
      <c r="E862" s="38"/>
      <c r="F862" s="3" t="s">
        <v>13</v>
      </c>
      <c r="G862" s="4">
        <v>748625</v>
      </c>
      <c r="H862" s="4"/>
    </row>
    <row r="863" spans="1:8" x14ac:dyDescent="0.25">
      <c r="A863" s="2" t="s">
        <v>4489</v>
      </c>
      <c r="B863" s="37"/>
      <c r="C863" s="38"/>
      <c r="D863" s="37"/>
      <c r="E863" s="38"/>
      <c r="F863" s="3" t="s">
        <v>14</v>
      </c>
      <c r="G863" s="4">
        <v>300000</v>
      </c>
      <c r="H863" s="4"/>
    </row>
    <row r="864" spans="1:8" x14ac:dyDescent="0.25">
      <c r="A864" s="2" t="s">
        <v>4489</v>
      </c>
      <c r="B864" s="37"/>
      <c r="C864" s="38"/>
      <c r="D864" s="37"/>
      <c r="E864" s="38"/>
      <c r="F864" s="3" t="s">
        <v>16</v>
      </c>
      <c r="G864" s="4">
        <v>465000</v>
      </c>
      <c r="H864" s="4"/>
    </row>
    <row r="865" spans="1:8" x14ac:dyDescent="0.25">
      <c r="A865" s="2" t="s">
        <v>4489</v>
      </c>
      <c r="B865" s="34"/>
      <c r="C865" s="36"/>
      <c r="D865" s="34"/>
      <c r="E865" s="36"/>
      <c r="F865" s="3" t="s">
        <v>21</v>
      </c>
      <c r="G865" s="4">
        <v>58427</v>
      </c>
      <c r="H865" s="4"/>
    </row>
    <row r="866" spans="1:8" x14ac:dyDescent="0.25">
      <c r="A866" s="2" t="s">
        <v>4489</v>
      </c>
      <c r="B866" s="2" t="s">
        <v>2994</v>
      </c>
      <c r="C866" s="2"/>
      <c r="D866" s="2"/>
      <c r="E866" s="2"/>
      <c r="F866" s="2"/>
      <c r="G866" s="5">
        <f>SUBTOTAL(9,G852:G865)</f>
        <v>4539660</v>
      </c>
      <c r="H866" s="5">
        <f>SUBTOTAL(9,H852:H865)</f>
        <v>4539660</v>
      </c>
    </row>
    <row r="867" spans="1:8" x14ac:dyDescent="0.25">
      <c r="A867" s="2" t="s">
        <v>4489</v>
      </c>
      <c r="B867" s="33">
        <v>8155405</v>
      </c>
      <c r="C867" s="35" t="s">
        <v>261</v>
      </c>
      <c r="D867" s="33" t="s">
        <v>2674</v>
      </c>
      <c r="E867" s="35" t="s">
        <v>2675</v>
      </c>
      <c r="F867" s="3" t="s">
        <v>101</v>
      </c>
      <c r="G867" s="4"/>
      <c r="H867" s="4">
        <v>200000</v>
      </c>
    </row>
    <row r="868" spans="1:8" x14ac:dyDescent="0.25">
      <c r="A868" s="2" t="s">
        <v>4489</v>
      </c>
      <c r="B868" s="37"/>
      <c r="C868" s="38"/>
      <c r="D868" s="37"/>
      <c r="E868" s="38"/>
      <c r="F868" s="3" t="s">
        <v>14</v>
      </c>
      <c r="G868" s="4">
        <v>200000</v>
      </c>
      <c r="H868" s="4"/>
    </row>
    <row r="869" spans="1:8" x14ac:dyDescent="0.25">
      <c r="A869" s="2" t="s">
        <v>4489</v>
      </c>
      <c r="B869" s="37"/>
      <c r="C869" s="38"/>
      <c r="D869" s="37"/>
      <c r="E869" s="38"/>
      <c r="F869" s="3" t="s">
        <v>18</v>
      </c>
      <c r="G869" s="4"/>
      <c r="H869" s="4">
        <v>180000</v>
      </c>
    </row>
    <row r="870" spans="1:8" x14ac:dyDescent="0.25">
      <c r="A870" s="2" t="s">
        <v>4489</v>
      </c>
      <c r="B870" s="34"/>
      <c r="C870" s="36"/>
      <c r="D870" s="34"/>
      <c r="E870" s="36"/>
      <c r="F870" s="3" t="s">
        <v>20</v>
      </c>
      <c r="G870" s="4">
        <v>180000</v>
      </c>
      <c r="H870" s="4"/>
    </row>
    <row r="871" spans="1:8" x14ac:dyDescent="0.25">
      <c r="A871" s="2" t="s">
        <v>4489</v>
      </c>
      <c r="B871" s="2" t="s">
        <v>2995</v>
      </c>
      <c r="C871" s="2"/>
      <c r="D871" s="2"/>
      <c r="E871" s="2"/>
      <c r="F871" s="2"/>
      <c r="G871" s="5">
        <f>SUBTOTAL(9,G867:G870)</f>
        <v>380000</v>
      </c>
      <c r="H871" s="5">
        <f>SUBTOTAL(9,H867:H870)</f>
        <v>380000</v>
      </c>
    </row>
    <row r="872" spans="1:8" x14ac:dyDescent="0.25">
      <c r="A872" s="2" t="s">
        <v>4489</v>
      </c>
      <c r="B872" s="33">
        <v>8155217</v>
      </c>
      <c r="C872" s="35" t="s">
        <v>625</v>
      </c>
      <c r="D872" s="33" t="s">
        <v>2996</v>
      </c>
      <c r="E872" s="35" t="s">
        <v>2997</v>
      </c>
      <c r="F872" s="3" t="s">
        <v>2482</v>
      </c>
      <c r="G872" s="4">
        <v>1478894</v>
      </c>
      <c r="H872" s="4"/>
    </row>
    <row r="873" spans="1:8" x14ac:dyDescent="0.25">
      <c r="A873" s="2" t="s">
        <v>4489</v>
      </c>
      <c r="B873" s="37"/>
      <c r="C873" s="38"/>
      <c r="D873" s="37"/>
      <c r="E873" s="38"/>
      <c r="F873" s="3" t="s">
        <v>44</v>
      </c>
      <c r="G873" s="4"/>
      <c r="H873" s="4">
        <v>502598</v>
      </c>
    </row>
    <row r="874" spans="1:8" x14ac:dyDescent="0.25">
      <c r="A874" s="2" t="s">
        <v>4489</v>
      </c>
      <c r="B874" s="37"/>
      <c r="C874" s="38"/>
      <c r="D874" s="37"/>
      <c r="E874" s="38"/>
      <c r="F874" s="3" t="s">
        <v>51</v>
      </c>
      <c r="G874" s="4"/>
      <c r="H874" s="4">
        <v>444000</v>
      </c>
    </row>
    <row r="875" spans="1:8" x14ac:dyDescent="0.25">
      <c r="A875" s="2" t="s">
        <v>4489</v>
      </c>
      <c r="B875" s="37"/>
      <c r="C875" s="38"/>
      <c r="D875" s="37"/>
      <c r="E875" s="38"/>
      <c r="F875" s="3" t="s">
        <v>170</v>
      </c>
      <c r="G875" s="4"/>
      <c r="H875" s="4">
        <v>203160</v>
      </c>
    </row>
    <row r="876" spans="1:8" x14ac:dyDescent="0.25">
      <c r="A876" s="2" t="s">
        <v>4489</v>
      </c>
      <c r="B876" s="37"/>
      <c r="C876" s="38"/>
      <c r="D876" s="37"/>
      <c r="E876" s="38"/>
      <c r="F876" s="3" t="s">
        <v>101</v>
      </c>
      <c r="G876" s="4"/>
      <c r="H876" s="4">
        <v>250000</v>
      </c>
    </row>
    <row r="877" spans="1:8" x14ac:dyDescent="0.25">
      <c r="A877" s="2" t="s">
        <v>4489</v>
      </c>
      <c r="B877" s="37"/>
      <c r="C877" s="38"/>
      <c r="D877" s="37"/>
      <c r="E877" s="38"/>
      <c r="F877" s="3" t="s">
        <v>47</v>
      </c>
      <c r="G877" s="4"/>
      <c r="H877" s="4">
        <v>79136</v>
      </c>
    </row>
    <row r="878" spans="1:8" x14ac:dyDescent="0.25">
      <c r="A878" s="2" t="s">
        <v>4489</v>
      </c>
      <c r="B878" s="37"/>
      <c r="C878" s="38"/>
      <c r="D878" s="37"/>
      <c r="E878" s="38"/>
      <c r="F878" s="3" t="s">
        <v>52</v>
      </c>
      <c r="G878" s="4">
        <v>2066320</v>
      </c>
      <c r="H878" s="4"/>
    </row>
    <row r="879" spans="1:8" x14ac:dyDescent="0.25">
      <c r="A879" s="2" t="s">
        <v>4489</v>
      </c>
      <c r="B879" s="37"/>
      <c r="C879" s="38"/>
      <c r="D879" s="37"/>
      <c r="E879" s="38"/>
      <c r="F879" s="3" t="s">
        <v>128</v>
      </c>
      <c r="G879" s="4">
        <v>200000</v>
      </c>
      <c r="H879" s="4"/>
    </row>
    <row r="880" spans="1:8" x14ac:dyDescent="0.25">
      <c r="A880" s="2" t="s">
        <v>4489</v>
      </c>
      <c r="B880" s="37"/>
      <c r="C880" s="38"/>
      <c r="D880" s="37"/>
      <c r="E880" s="38"/>
      <c r="F880" s="3" t="s">
        <v>9</v>
      </c>
      <c r="G880" s="4">
        <v>243590</v>
      </c>
      <c r="H880" s="4"/>
    </row>
    <row r="881" spans="1:8" x14ac:dyDescent="0.25">
      <c r="A881" s="2" t="s">
        <v>4489</v>
      </c>
      <c r="B881" s="37"/>
      <c r="C881" s="38"/>
      <c r="D881" s="37"/>
      <c r="E881" s="38"/>
      <c r="F881" s="3" t="s">
        <v>11</v>
      </c>
      <c r="G881" s="4">
        <v>620611</v>
      </c>
      <c r="H881" s="4"/>
    </row>
    <row r="882" spans="1:8" x14ac:dyDescent="0.25">
      <c r="A882" s="2" t="s">
        <v>4489</v>
      </c>
      <c r="B882" s="37"/>
      <c r="C882" s="38"/>
      <c r="D882" s="37"/>
      <c r="E882" s="38"/>
      <c r="F882" s="3" t="s">
        <v>53</v>
      </c>
      <c r="G882" s="4">
        <v>169716</v>
      </c>
      <c r="H882" s="4"/>
    </row>
    <row r="883" spans="1:8" x14ac:dyDescent="0.25">
      <c r="A883" s="2" t="s">
        <v>4489</v>
      </c>
      <c r="B883" s="37"/>
      <c r="C883" s="38"/>
      <c r="D883" s="37"/>
      <c r="E883" s="38"/>
      <c r="F883" s="3" t="s">
        <v>14</v>
      </c>
      <c r="G883" s="4">
        <v>8400</v>
      </c>
      <c r="H883" s="4"/>
    </row>
    <row r="884" spans="1:8" x14ac:dyDescent="0.25">
      <c r="A884" s="2" t="s">
        <v>4489</v>
      </c>
      <c r="B884" s="37"/>
      <c r="C884" s="38"/>
      <c r="D884" s="37"/>
      <c r="E884" s="38"/>
      <c r="F884" s="3" t="s">
        <v>15</v>
      </c>
      <c r="G884" s="4">
        <v>84485</v>
      </c>
      <c r="H884" s="4"/>
    </row>
    <row r="885" spans="1:8" x14ac:dyDescent="0.25">
      <c r="A885" s="2" t="s">
        <v>4489</v>
      </c>
      <c r="B885" s="37"/>
      <c r="C885" s="38"/>
      <c r="D885" s="37"/>
      <c r="E885" s="38"/>
      <c r="F885" s="3" t="s">
        <v>16</v>
      </c>
      <c r="G885" s="4">
        <v>600000</v>
      </c>
      <c r="H885" s="4"/>
    </row>
    <row r="886" spans="1:8" x14ac:dyDescent="0.25">
      <c r="A886" s="2" t="s">
        <v>4489</v>
      </c>
      <c r="B886" s="37"/>
      <c r="C886" s="38"/>
      <c r="D886" s="37"/>
      <c r="E886" s="38"/>
      <c r="F886" s="3" t="s">
        <v>17</v>
      </c>
      <c r="G886" s="4"/>
      <c r="H886" s="4">
        <v>329331</v>
      </c>
    </row>
    <row r="887" spans="1:8" x14ac:dyDescent="0.25">
      <c r="A887" s="2" t="s">
        <v>4489</v>
      </c>
      <c r="B887" s="37"/>
      <c r="C887" s="38"/>
      <c r="D887" s="37"/>
      <c r="E887" s="38"/>
      <c r="F887" s="3" t="s">
        <v>18</v>
      </c>
      <c r="G887" s="4"/>
      <c r="H887" s="4">
        <v>387667</v>
      </c>
    </row>
    <row r="888" spans="1:8" x14ac:dyDescent="0.25">
      <c r="A888" s="2" t="s">
        <v>4489</v>
      </c>
      <c r="B888" s="37"/>
      <c r="C888" s="38"/>
      <c r="D888" s="37"/>
      <c r="E888" s="38"/>
      <c r="F888" s="3" t="s">
        <v>19</v>
      </c>
      <c r="G888" s="4"/>
      <c r="H888" s="4">
        <v>25336</v>
      </c>
    </row>
    <row r="889" spans="1:8" x14ac:dyDescent="0.25">
      <c r="A889" s="2" t="s">
        <v>4489</v>
      </c>
      <c r="B889" s="37"/>
      <c r="C889" s="38"/>
      <c r="D889" s="37"/>
      <c r="E889" s="38"/>
      <c r="F889" s="3" t="s">
        <v>20</v>
      </c>
      <c r="G889" s="4">
        <v>452806</v>
      </c>
      <c r="H889" s="4"/>
    </row>
    <row r="890" spans="1:8" x14ac:dyDescent="0.25">
      <c r="A890" s="2" t="s">
        <v>4489</v>
      </c>
      <c r="B890" s="37"/>
      <c r="C890" s="38"/>
      <c r="D890" s="37"/>
      <c r="E890" s="38"/>
      <c r="F890" s="3" t="s">
        <v>417</v>
      </c>
      <c r="G890" s="4"/>
      <c r="H890" s="4">
        <v>600000</v>
      </c>
    </row>
    <row r="891" spans="1:8" x14ac:dyDescent="0.25">
      <c r="A891" s="2" t="s">
        <v>4489</v>
      </c>
      <c r="B891" s="37"/>
      <c r="C891" s="38"/>
      <c r="D891" s="37"/>
      <c r="E891" s="38"/>
      <c r="F891" s="3" t="s">
        <v>21</v>
      </c>
      <c r="G891" s="4">
        <v>80000</v>
      </c>
      <c r="H891" s="4"/>
    </row>
    <row r="892" spans="1:8" x14ac:dyDescent="0.25">
      <c r="A892" s="2" t="s">
        <v>4489</v>
      </c>
      <c r="B892" s="37"/>
      <c r="C892" s="38"/>
      <c r="D892" s="37"/>
      <c r="E892" s="38"/>
      <c r="F892" s="3" t="s">
        <v>156</v>
      </c>
      <c r="G892" s="4">
        <v>1616106</v>
      </c>
      <c r="H892" s="4"/>
    </row>
    <row r="893" spans="1:8" x14ac:dyDescent="0.25">
      <c r="A893" s="2" t="s">
        <v>4489</v>
      </c>
      <c r="B893" s="37"/>
      <c r="C893" s="38"/>
      <c r="D893" s="37"/>
      <c r="E893" s="38"/>
      <c r="F893" s="3" t="s">
        <v>444</v>
      </c>
      <c r="G893" s="4"/>
      <c r="H893" s="4">
        <v>10680</v>
      </c>
    </row>
    <row r="894" spans="1:8" x14ac:dyDescent="0.25">
      <c r="A894" s="2" t="s">
        <v>4489</v>
      </c>
      <c r="B894" s="37"/>
      <c r="C894" s="38"/>
      <c r="D894" s="37"/>
      <c r="E894" s="38"/>
      <c r="F894" s="3" t="s">
        <v>24</v>
      </c>
      <c r="G894" s="4"/>
      <c r="H894" s="4">
        <v>822333</v>
      </c>
    </row>
    <row r="895" spans="1:8" x14ac:dyDescent="0.25">
      <c r="A895" s="2" t="s">
        <v>4489</v>
      </c>
      <c r="B895" s="34"/>
      <c r="C895" s="36"/>
      <c r="D895" s="34"/>
      <c r="E895" s="36"/>
      <c r="F895" s="3" t="s">
        <v>2998</v>
      </c>
      <c r="G895" s="4"/>
      <c r="H895" s="4">
        <v>3966687</v>
      </c>
    </row>
    <row r="896" spans="1:8" x14ac:dyDescent="0.25">
      <c r="A896" s="2" t="s">
        <v>4489</v>
      </c>
      <c r="B896" s="2" t="s">
        <v>2999</v>
      </c>
      <c r="C896" s="2"/>
      <c r="D896" s="2"/>
      <c r="E896" s="2"/>
      <c r="F896" s="2"/>
      <c r="G896" s="5">
        <f>SUBTOTAL(9,G872:G895)</f>
        <v>7620928</v>
      </c>
      <c r="H896" s="5">
        <f>SUBTOTAL(9,H872:H895)</f>
        <v>7620928</v>
      </c>
    </row>
    <row r="897" spans="1:8" x14ac:dyDescent="0.25">
      <c r="A897" s="2" t="s">
        <v>4489</v>
      </c>
      <c r="B897" s="33">
        <v>8155188</v>
      </c>
      <c r="C897" s="35" t="s">
        <v>352</v>
      </c>
      <c r="D897" s="33" t="s">
        <v>2989</v>
      </c>
      <c r="E897" s="35" t="s">
        <v>2990</v>
      </c>
      <c r="F897" s="3" t="s">
        <v>44</v>
      </c>
      <c r="G897" s="4">
        <v>959400</v>
      </c>
      <c r="H897" s="4"/>
    </row>
    <row r="898" spans="1:8" x14ac:dyDescent="0.25">
      <c r="A898" s="2" t="s">
        <v>4489</v>
      </c>
      <c r="B898" s="37"/>
      <c r="C898" s="38"/>
      <c r="D898" s="37"/>
      <c r="E898" s="38"/>
      <c r="F898" s="3" t="s">
        <v>46</v>
      </c>
      <c r="G898" s="4"/>
      <c r="H898" s="4">
        <v>915271</v>
      </c>
    </row>
    <row r="899" spans="1:8" x14ac:dyDescent="0.25">
      <c r="A899" s="2" t="s">
        <v>4489</v>
      </c>
      <c r="B899" s="37"/>
      <c r="C899" s="38"/>
      <c r="D899" s="37"/>
      <c r="E899" s="38"/>
      <c r="F899" s="3" t="s">
        <v>170</v>
      </c>
      <c r="G899" s="4"/>
      <c r="H899" s="4">
        <v>188040</v>
      </c>
    </row>
    <row r="900" spans="1:8" x14ac:dyDescent="0.25">
      <c r="A900" s="2" t="s">
        <v>4489</v>
      </c>
      <c r="B900" s="34"/>
      <c r="C900" s="36"/>
      <c r="D900" s="34"/>
      <c r="E900" s="36"/>
      <c r="F900" s="3" t="s">
        <v>47</v>
      </c>
      <c r="G900" s="4">
        <v>143911</v>
      </c>
      <c r="H900" s="4"/>
    </row>
    <row r="901" spans="1:8" x14ac:dyDescent="0.25">
      <c r="A901" s="2" t="s">
        <v>4489</v>
      </c>
      <c r="B901" s="2" t="s">
        <v>3000</v>
      </c>
      <c r="C901" s="2"/>
      <c r="D901" s="2"/>
      <c r="E901" s="2"/>
      <c r="F901" s="2"/>
      <c r="G901" s="5">
        <f>SUBTOTAL(9,G897:G900)</f>
        <v>1103311</v>
      </c>
      <c r="H901" s="5">
        <f>SUBTOTAL(9,H897:H900)</f>
        <v>1103311</v>
      </c>
    </row>
    <row r="902" spans="1:8" x14ac:dyDescent="0.25">
      <c r="A902" s="2" t="s">
        <v>4489</v>
      </c>
      <c r="B902" s="33">
        <v>8155223</v>
      </c>
      <c r="C902" s="35" t="s">
        <v>625</v>
      </c>
      <c r="D902" s="33" t="s">
        <v>2996</v>
      </c>
      <c r="E902" s="35" t="s">
        <v>2997</v>
      </c>
      <c r="F902" s="3" t="s">
        <v>103</v>
      </c>
      <c r="G902" s="4"/>
      <c r="H902" s="4">
        <v>13030</v>
      </c>
    </row>
    <row r="903" spans="1:8" x14ac:dyDescent="0.25">
      <c r="A903" s="2" t="s">
        <v>4489</v>
      </c>
      <c r="B903" s="34"/>
      <c r="C903" s="36"/>
      <c r="D903" s="34"/>
      <c r="E903" s="36"/>
      <c r="F903" s="3" t="s">
        <v>156</v>
      </c>
      <c r="G903" s="4">
        <v>13030</v>
      </c>
      <c r="H903" s="4"/>
    </row>
    <row r="904" spans="1:8" x14ac:dyDescent="0.25">
      <c r="A904" s="2" t="s">
        <v>4489</v>
      </c>
      <c r="B904" s="2" t="s">
        <v>3001</v>
      </c>
      <c r="C904" s="2"/>
      <c r="D904" s="2"/>
      <c r="E904" s="2"/>
      <c r="F904" s="2"/>
      <c r="G904" s="5">
        <f>SUBTOTAL(9,G902:G903)</f>
        <v>13030</v>
      </c>
      <c r="H904" s="5">
        <f>SUBTOTAL(9,H902:H903)</f>
        <v>13030</v>
      </c>
    </row>
    <row r="905" spans="1:8" x14ac:dyDescent="0.25">
      <c r="A905" s="2" t="s">
        <v>4489</v>
      </c>
      <c r="B905" s="33">
        <v>8157919</v>
      </c>
      <c r="C905" s="35" t="s">
        <v>578</v>
      </c>
      <c r="D905" s="33" t="s">
        <v>2953</v>
      </c>
      <c r="E905" s="35" t="s">
        <v>2954</v>
      </c>
      <c r="F905" s="3" t="s">
        <v>2482</v>
      </c>
      <c r="G905" s="4">
        <v>1220664</v>
      </c>
      <c r="H905" s="4"/>
    </row>
    <row r="906" spans="1:8" x14ac:dyDescent="0.25">
      <c r="A906" s="2" t="s">
        <v>4489</v>
      </c>
      <c r="B906" s="34"/>
      <c r="C906" s="36"/>
      <c r="D906" s="34"/>
      <c r="E906" s="36"/>
      <c r="F906" s="3" t="s">
        <v>3002</v>
      </c>
      <c r="G906" s="4"/>
      <c r="H906" s="4">
        <v>1220664</v>
      </c>
    </row>
    <row r="907" spans="1:8" x14ac:dyDescent="0.25">
      <c r="A907" s="2" t="s">
        <v>4489</v>
      </c>
      <c r="B907" s="2" t="s">
        <v>3003</v>
      </c>
      <c r="C907" s="2"/>
      <c r="D907" s="2"/>
      <c r="E907" s="2"/>
      <c r="F907" s="2"/>
      <c r="G907" s="5">
        <f>SUBTOTAL(9,G905:G906)</f>
        <v>1220664</v>
      </c>
      <c r="H907" s="5">
        <f>SUBTOTAL(9,H905:H906)</f>
        <v>1220664</v>
      </c>
    </row>
    <row r="908" spans="1:8" x14ac:dyDescent="0.25">
      <c r="A908" s="2" t="s">
        <v>4489</v>
      </c>
      <c r="B908" s="33">
        <v>8158272</v>
      </c>
      <c r="C908" s="35" t="s">
        <v>558</v>
      </c>
      <c r="D908" s="33" t="s">
        <v>2637</v>
      </c>
      <c r="E908" s="35" t="s">
        <v>2638</v>
      </c>
      <c r="F908" s="3" t="s">
        <v>44</v>
      </c>
      <c r="G908" s="4"/>
      <c r="H908" s="4">
        <v>89000</v>
      </c>
    </row>
    <row r="909" spans="1:8" x14ac:dyDescent="0.25">
      <c r="A909" s="2" t="s">
        <v>4489</v>
      </c>
      <c r="B909" s="37"/>
      <c r="C909" s="38"/>
      <c r="D909" s="37"/>
      <c r="E909" s="38"/>
      <c r="F909" s="3" t="s">
        <v>47</v>
      </c>
      <c r="G909" s="4"/>
      <c r="H909" s="4">
        <v>71000</v>
      </c>
    </row>
    <row r="910" spans="1:8" x14ac:dyDescent="0.25">
      <c r="A910" s="2" t="s">
        <v>4489</v>
      </c>
      <c r="B910" s="37"/>
      <c r="C910" s="38"/>
      <c r="D910" s="37"/>
      <c r="E910" s="38"/>
      <c r="F910" s="3" t="s">
        <v>9</v>
      </c>
      <c r="G910" s="4">
        <v>70000</v>
      </c>
      <c r="H910" s="4"/>
    </row>
    <row r="911" spans="1:8" x14ac:dyDescent="0.25">
      <c r="A911" s="2" t="s">
        <v>4489</v>
      </c>
      <c r="B911" s="34"/>
      <c r="C911" s="36"/>
      <c r="D911" s="34"/>
      <c r="E911" s="36"/>
      <c r="F911" s="3" t="s">
        <v>20</v>
      </c>
      <c r="G911" s="4">
        <v>90000</v>
      </c>
      <c r="H911" s="4"/>
    </row>
    <row r="912" spans="1:8" x14ac:dyDescent="0.25">
      <c r="A912" s="2" t="s">
        <v>4489</v>
      </c>
      <c r="B912" s="2" t="s">
        <v>3004</v>
      </c>
      <c r="C912" s="2"/>
      <c r="D912" s="2"/>
      <c r="E912" s="2"/>
      <c r="F912" s="2"/>
      <c r="G912" s="5">
        <f>SUBTOTAL(9,G908:G911)</f>
        <v>160000</v>
      </c>
      <c r="H912" s="5">
        <f>SUBTOTAL(9,H908:H911)</f>
        <v>160000</v>
      </c>
    </row>
    <row r="913" spans="1:8" x14ac:dyDescent="0.25">
      <c r="A913" s="2" t="s">
        <v>4489</v>
      </c>
      <c r="B913" s="33">
        <v>8158242</v>
      </c>
      <c r="C913" s="35" t="s">
        <v>558</v>
      </c>
      <c r="D913" s="33" t="s">
        <v>3005</v>
      </c>
      <c r="E913" s="35" t="s">
        <v>3006</v>
      </c>
      <c r="F913" s="3" t="s">
        <v>44</v>
      </c>
      <c r="G913" s="4"/>
      <c r="H913" s="4">
        <v>227000</v>
      </c>
    </row>
    <row r="914" spans="1:8" x14ac:dyDescent="0.25">
      <c r="A914" s="2" t="s">
        <v>4489</v>
      </c>
      <c r="B914" s="37"/>
      <c r="C914" s="38"/>
      <c r="D914" s="37"/>
      <c r="E914" s="38"/>
      <c r="F914" s="3" t="s">
        <v>1118</v>
      </c>
      <c r="G914" s="4">
        <v>45000</v>
      </c>
      <c r="H914" s="4"/>
    </row>
    <row r="915" spans="1:8" x14ac:dyDescent="0.25">
      <c r="A915" s="2" t="s">
        <v>4489</v>
      </c>
      <c r="B915" s="37"/>
      <c r="C915" s="38"/>
      <c r="D915" s="37"/>
      <c r="E915" s="38"/>
      <c r="F915" s="3" t="s">
        <v>101</v>
      </c>
      <c r="G915" s="4">
        <v>65000</v>
      </c>
      <c r="H915" s="4"/>
    </row>
    <row r="916" spans="1:8" x14ac:dyDescent="0.25">
      <c r="A916" s="2" t="s">
        <v>4489</v>
      </c>
      <c r="B916" s="37"/>
      <c r="C916" s="38"/>
      <c r="D916" s="37"/>
      <c r="E916" s="38"/>
      <c r="F916" s="3" t="s">
        <v>2047</v>
      </c>
      <c r="G916" s="4">
        <v>35000</v>
      </c>
      <c r="H916" s="4"/>
    </row>
    <row r="917" spans="1:8" x14ac:dyDescent="0.25">
      <c r="A917" s="2" t="s">
        <v>4489</v>
      </c>
      <c r="B917" s="37"/>
      <c r="C917" s="38"/>
      <c r="D917" s="37"/>
      <c r="E917" s="38"/>
      <c r="F917" s="3" t="s">
        <v>47</v>
      </c>
      <c r="G917" s="4"/>
      <c r="H917" s="4">
        <v>38000</v>
      </c>
    </row>
    <row r="918" spans="1:8" x14ac:dyDescent="0.25">
      <c r="A918" s="2" t="s">
        <v>4489</v>
      </c>
      <c r="B918" s="37"/>
      <c r="C918" s="38"/>
      <c r="D918" s="37"/>
      <c r="E918" s="38"/>
      <c r="F918" s="3" t="s">
        <v>128</v>
      </c>
      <c r="G918" s="4">
        <v>30000</v>
      </c>
      <c r="H918" s="4"/>
    </row>
    <row r="919" spans="1:8" x14ac:dyDescent="0.25">
      <c r="A919" s="2" t="s">
        <v>4489</v>
      </c>
      <c r="B919" s="37"/>
      <c r="C919" s="38"/>
      <c r="D919" s="37"/>
      <c r="E919" s="38"/>
      <c r="F919" s="3" t="s">
        <v>9</v>
      </c>
      <c r="G919" s="4"/>
      <c r="H919" s="4">
        <v>30000</v>
      </c>
    </row>
    <row r="920" spans="1:8" x14ac:dyDescent="0.25">
      <c r="A920" s="2" t="s">
        <v>4489</v>
      </c>
      <c r="B920" s="37"/>
      <c r="C920" s="38"/>
      <c r="D920" s="37"/>
      <c r="E920" s="38"/>
      <c r="F920" s="3" t="s">
        <v>11</v>
      </c>
      <c r="G920" s="4"/>
      <c r="H920" s="4">
        <v>82000</v>
      </c>
    </row>
    <row r="921" spans="1:8" x14ac:dyDescent="0.25">
      <c r="A921" s="2" t="s">
        <v>4489</v>
      </c>
      <c r="B921" s="37"/>
      <c r="C921" s="38"/>
      <c r="D921" s="37"/>
      <c r="E921" s="38"/>
      <c r="F921" s="3" t="s">
        <v>103</v>
      </c>
      <c r="G921" s="4">
        <v>15000</v>
      </c>
      <c r="H921" s="4"/>
    </row>
    <row r="922" spans="1:8" x14ac:dyDescent="0.25">
      <c r="A922" s="2" t="s">
        <v>4489</v>
      </c>
      <c r="B922" s="37"/>
      <c r="C922" s="38"/>
      <c r="D922" s="37"/>
      <c r="E922" s="38"/>
      <c r="F922" s="3" t="s">
        <v>187</v>
      </c>
      <c r="G922" s="4">
        <v>20000</v>
      </c>
      <c r="H922" s="4"/>
    </row>
    <row r="923" spans="1:8" x14ac:dyDescent="0.25">
      <c r="A923" s="2" t="s">
        <v>4489</v>
      </c>
      <c r="B923" s="37"/>
      <c r="C923" s="38"/>
      <c r="D923" s="37"/>
      <c r="E923" s="38"/>
      <c r="F923" s="3" t="s">
        <v>13</v>
      </c>
      <c r="G923" s="4">
        <v>20000</v>
      </c>
      <c r="H923" s="4"/>
    </row>
    <row r="924" spans="1:8" x14ac:dyDescent="0.25">
      <c r="A924" s="2" t="s">
        <v>4489</v>
      </c>
      <c r="B924" s="37"/>
      <c r="C924" s="38"/>
      <c r="D924" s="37"/>
      <c r="E924" s="38"/>
      <c r="F924" s="3" t="s">
        <v>14</v>
      </c>
      <c r="G924" s="4">
        <v>30000</v>
      </c>
      <c r="H924" s="4"/>
    </row>
    <row r="925" spans="1:8" x14ac:dyDescent="0.25">
      <c r="A925" s="2" t="s">
        <v>4489</v>
      </c>
      <c r="B925" s="37"/>
      <c r="C925" s="38"/>
      <c r="D925" s="37"/>
      <c r="E925" s="38"/>
      <c r="F925" s="3" t="s">
        <v>129</v>
      </c>
      <c r="G925" s="4"/>
      <c r="H925" s="4">
        <v>51900</v>
      </c>
    </row>
    <row r="926" spans="1:8" x14ac:dyDescent="0.25">
      <c r="A926" s="2" t="s">
        <v>4489</v>
      </c>
      <c r="B926" s="37"/>
      <c r="C926" s="38"/>
      <c r="D926" s="37"/>
      <c r="E926" s="38"/>
      <c r="F926" s="3" t="s">
        <v>15</v>
      </c>
      <c r="G926" s="4"/>
      <c r="H926" s="4">
        <v>10000</v>
      </c>
    </row>
    <row r="927" spans="1:8" x14ac:dyDescent="0.25">
      <c r="A927" s="2" t="s">
        <v>4489</v>
      </c>
      <c r="B927" s="37"/>
      <c r="C927" s="38"/>
      <c r="D927" s="37"/>
      <c r="E927" s="38"/>
      <c r="F927" s="3" t="s">
        <v>19</v>
      </c>
      <c r="G927" s="4">
        <v>98900</v>
      </c>
      <c r="H927" s="4"/>
    </row>
    <row r="928" spans="1:8" x14ac:dyDescent="0.25">
      <c r="A928" s="2" t="s">
        <v>4489</v>
      </c>
      <c r="B928" s="37"/>
      <c r="C928" s="38"/>
      <c r="D928" s="37"/>
      <c r="E928" s="38"/>
      <c r="F928" s="3" t="s">
        <v>77</v>
      </c>
      <c r="G928" s="4">
        <v>160000</v>
      </c>
      <c r="H928" s="4"/>
    </row>
    <row r="929" spans="1:8" x14ac:dyDescent="0.25">
      <c r="A929" s="2" t="s">
        <v>4489</v>
      </c>
      <c r="B929" s="37"/>
      <c r="C929" s="38"/>
      <c r="D929" s="37"/>
      <c r="E929" s="38"/>
      <c r="F929" s="3" t="s">
        <v>20</v>
      </c>
      <c r="G929" s="4"/>
      <c r="H929" s="4">
        <v>170000</v>
      </c>
    </row>
    <row r="930" spans="1:8" x14ac:dyDescent="0.25">
      <c r="A930" s="2" t="s">
        <v>4489</v>
      </c>
      <c r="B930" s="37"/>
      <c r="C930" s="38"/>
      <c r="D930" s="37"/>
      <c r="E930" s="38"/>
      <c r="F930" s="3" t="s">
        <v>417</v>
      </c>
      <c r="G930" s="4">
        <v>70000</v>
      </c>
      <c r="H930" s="4"/>
    </row>
    <row r="931" spans="1:8" x14ac:dyDescent="0.25">
      <c r="A931" s="2" t="s">
        <v>4489</v>
      </c>
      <c r="B931" s="37"/>
      <c r="C931" s="38"/>
      <c r="D931" s="37"/>
      <c r="E931" s="38"/>
      <c r="F931" s="3" t="s">
        <v>501</v>
      </c>
      <c r="G931" s="4">
        <v>100000</v>
      </c>
      <c r="H931" s="4"/>
    </row>
    <row r="932" spans="1:8" x14ac:dyDescent="0.25">
      <c r="A932" s="2" t="s">
        <v>4489</v>
      </c>
      <c r="B932" s="37"/>
      <c r="C932" s="38"/>
      <c r="D932" s="37"/>
      <c r="E932" s="38"/>
      <c r="F932" s="3" t="s">
        <v>298</v>
      </c>
      <c r="G932" s="4"/>
      <c r="H932" s="4">
        <v>35000</v>
      </c>
    </row>
    <row r="933" spans="1:8" x14ac:dyDescent="0.25">
      <c r="A933" s="2" t="s">
        <v>4489</v>
      </c>
      <c r="B933" s="37"/>
      <c r="C933" s="38"/>
      <c r="D933" s="37"/>
      <c r="E933" s="38"/>
      <c r="F933" s="3" t="s">
        <v>752</v>
      </c>
      <c r="G933" s="4">
        <v>35000</v>
      </c>
      <c r="H933" s="4"/>
    </row>
    <row r="934" spans="1:8" x14ac:dyDescent="0.25">
      <c r="A934" s="2" t="s">
        <v>4489</v>
      </c>
      <c r="B934" s="37"/>
      <c r="C934" s="38"/>
      <c r="D934" s="37"/>
      <c r="E934" s="38"/>
      <c r="F934" s="3" t="s">
        <v>444</v>
      </c>
      <c r="G934" s="4">
        <v>60000</v>
      </c>
      <c r="H934" s="4"/>
    </row>
    <row r="935" spans="1:8" x14ac:dyDescent="0.25">
      <c r="A935" s="2" t="s">
        <v>4489</v>
      </c>
      <c r="B935" s="34"/>
      <c r="C935" s="36"/>
      <c r="D935" s="34"/>
      <c r="E935" s="36"/>
      <c r="F935" s="3" t="s">
        <v>24</v>
      </c>
      <c r="G935" s="4"/>
      <c r="H935" s="4">
        <v>140000</v>
      </c>
    </row>
    <row r="936" spans="1:8" x14ac:dyDescent="0.25">
      <c r="A936" s="2" t="s">
        <v>4489</v>
      </c>
      <c r="B936" s="2" t="s">
        <v>3007</v>
      </c>
      <c r="C936" s="2"/>
      <c r="D936" s="2"/>
      <c r="E936" s="2"/>
      <c r="F936" s="2"/>
      <c r="G936" s="5">
        <f>SUBTOTAL(9,G913:G935)</f>
        <v>783900</v>
      </c>
      <c r="H936" s="5">
        <f>SUBTOTAL(9,H913:H935)</f>
        <v>783900</v>
      </c>
    </row>
    <row r="937" spans="1:8" x14ac:dyDescent="0.25">
      <c r="A937" s="2" t="s">
        <v>4489</v>
      </c>
      <c r="B937" s="33">
        <v>8158252</v>
      </c>
      <c r="C937" s="35" t="s">
        <v>558</v>
      </c>
      <c r="D937" s="33" t="s">
        <v>2548</v>
      </c>
      <c r="E937" s="35" t="s">
        <v>2549</v>
      </c>
      <c r="F937" s="3" t="s">
        <v>128</v>
      </c>
      <c r="G937" s="4">
        <v>30000</v>
      </c>
      <c r="H937" s="4"/>
    </row>
    <row r="938" spans="1:8" x14ac:dyDescent="0.25">
      <c r="A938" s="2" t="s">
        <v>4489</v>
      </c>
      <c r="B938" s="37"/>
      <c r="C938" s="38"/>
      <c r="D938" s="37"/>
      <c r="E938" s="38"/>
      <c r="F938" s="3" t="s">
        <v>334</v>
      </c>
      <c r="G938" s="4">
        <v>50000</v>
      </c>
      <c r="H938" s="4"/>
    </row>
    <row r="939" spans="1:8" x14ac:dyDescent="0.25">
      <c r="A939" s="2" t="s">
        <v>4489</v>
      </c>
      <c r="B939" s="37"/>
      <c r="C939" s="38"/>
      <c r="D939" s="37"/>
      <c r="E939" s="38"/>
      <c r="F939" s="3" t="s">
        <v>18</v>
      </c>
      <c r="G939" s="4">
        <v>70000</v>
      </c>
      <c r="H939" s="4"/>
    </row>
    <row r="940" spans="1:8" x14ac:dyDescent="0.25">
      <c r="A940" s="2" t="s">
        <v>4489</v>
      </c>
      <c r="B940" s="37"/>
      <c r="C940" s="38"/>
      <c r="D940" s="37"/>
      <c r="E940" s="38"/>
      <c r="F940" s="3" t="s">
        <v>82</v>
      </c>
      <c r="G940" s="4">
        <v>70000</v>
      </c>
      <c r="H940" s="4"/>
    </row>
    <row r="941" spans="1:8" x14ac:dyDescent="0.25">
      <c r="A941" s="2" t="s">
        <v>4489</v>
      </c>
      <c r="B941" s="37"/>
      <c r="C941" s="38"/>
      <c r="D941" s="37"/>
      <c r="E941" s="38"/>
      <c r="F941" s="3" t="s">
        <v>22</v>
      </c>
      <c r="G941" s="4"/>
      <c r="H941" s="4">
        <v>320000</v>
      </c>
    </row>
    <row r="942" spans="1:8" x14ac:dyDescent="0.25">
      <c r="A942" s="2" t="s">
        <v>4489</v>
      </c>
      <c r="B942" s="34"/>
      <c r="C942" s="36"/>
      <c r="D942" s="34"/>
      <c r="E942" s="36"/>
      <c r="F942" s="3" t="s">
        <v>188</v>
      </c>
      <c r="G942" s="4">
        <v>100000</v>
      </c>
      <c r="H942" s="4"/>
    </row>
    <row r="943" spans="1:8" x14ac:dyDescent="0.25">
      <c r="A943" s="2" t="s">
        <v>4489</v>
      </c>
      <c r="B943" s="2" t="s">
        <v>3008</v>
      </c>
      <c r="C943" s="2"/>
      <c r="D943" s="2"/>
      <c r="E943" s="2"/>
      <c r="F943" s="2"/>
      <c r="G943" s="5">
        <f>SUBTOTAL(9,G937:G942)</f>
        <v>320000</v>
      </c>
      <c r="H943" s="5">
        <f>SUBTOTAL(9,H937:H942)</f>
        <v>320000</v>
      </c>
    </row>
    <row r="944" spans="1:8" x14ac:dyDescent="0.25">
      <c r="A944" s="2" t="s">
        <v>4489</v>
      </c>
      <c r="B944" s="33">
        <v>8157828</v>
      </c>
      <c r="C944" s="35" t="s">
        <v>29</v>
      </c>
      <c r="D944" s="33" t="s">
        <v>2533</v>
      </c>
      <c r="E944" s="35" t="s">
        <v>2534</v>
      </c>
      <c r="F944" s="3" t="s">
        <v>53</v>
      </c>
      <c r="G944" s="4">
        <v>300000</v>
      </c>
      <c r="H944" s="4"/>
    </row>
    <row r="945" spans="1:8" x14ac:dyDescent="0.25">
      <c r="A945" s="2" t="s">
        <v>4489</v>
      </c>
      <c r="B945" s="37"/>
      <c r="C945" s="38"/>
      <c r="D945" s="37"/>
      <c r="E945" s="38"/>
      <c r="F945" s="3" t="s">
        <v>17</v>
      </c>
      <c r="G945" s="4">
        <v>24000</v>
      </c>
      <c r="H945" s="4"/>
    </row>
    <row r="946" spans="1:8" x14ac:dyDescent="0.25">
      <c r="A946" s="2" t="s">
        <v>4489</v>
      </c>
      <c r="B946" s="37"/>
      <c r="C946" s="38"/>
      <c r="D946" s="37"/>
      <c r="E946" s="38"/>
      <c r="F946" s="3" t="s">
        <v>19</v>
      </c>
      <c r="G946" s="4"/>
      <c r="H946" s="4">
        <v>100000</v>
      </c>
    </row>
    <row r="947" spans="1:8" x14ac:dyDescent="0.25">
      <c r="A947" s="2" t="s">
        <v>4489</v>
      </c>
      <c r="B947" s="37"/>
      <c r="C947" s="38"/>
      <c r="D947" s="37"/>
      <c r="E947" s="38"/>
      <c r="F947" s="3" t="s">
        <v>96</v>
      </c>
      <c r="G947" s="4"/>
      <c r="H947" s="4">
        <v>200000</v>
      </c>
    </row>
    <row r="948" spans="1:8" x14ac:dyDescent="0.25">
      <c r="A948" s="2" t="s">
        <v>4489</v>
      </c>
      <c r="B948" s="34"/>
      <c r="C948" s="36"/>
      <c r="D948" s="34"/>
      <c r="E948" s="36"/>
      <c r="F948" s="3" t="s">
        <v>22</v>
      </c>
      <c r="G948" s="4"/>
      <c r="H948" s="4">
        <v>24000</v>
      </c>
    </row>
    <row r="949" spans="1:8" x14ac:dyDescent="0.25">
      <c r="A949" s="2" t="s">
        <v>4489</v>
      </c>
      <c r="B949" s="2" t="s">
        <v>3009</v>
      </c>
      <c r="C949" s="2"/>
      <c r="D949" s="2"/>
      <c r="E949" s="2"/>
      <c r="F949" s="2"/>
      <c r="G949" s="5">
        <f>SUBTOTAL(9,G944:G948)</f>
        <v>324000</v>
      </c>
      <c r="H949" s="5">
        <f>SUBTOTAL(9,H944:H948)</f>
        <v>324000</v>
      </c>
    </row>
    <row r="950" spans="1:8" x14ac:dyDescent="0.25">
      <c r="A950" s="2" t="s">
        <v>4489</v>
      </c>
      <c r="B950" s="33">
        <v>8192947</v>
      </c>
      <c r="C950" s="35" t="s">
        <v>3010</v>
      </c>
      <c r="D950" s="33" t="s">
        <v>3011</v>
      </c>
      <c r="E950" s="35" t="s">
        <v>3012</v>
      </c>
      <c r="F950" s="3" t="s">
        <v>2482</v>
      </c>
      <c r="G950" s="4"/>
      <c r="H950" s="4">
        <v>710324</v>
      </c>
    </row>
    <row r="951" spans="1:8" x14ac:dyDescent="0.25">
      <c r="A951" s="2" t="s">
        <v>4489</v>
      </c>
      <c r="B951" s="37"/>
      <c r="C951" s="38"/>
      <c r="D951" s="37"/>
      <c r="E951" s="38"/>
      <c r="F951" s="3" t="s">
        <v>170</v>
      </c>
      <c r="G951" s="4">
        <v>100000</v>
      </c>
      <c r="H951" s="4"/>
    </row>
    <row r="952" spans="1:8" x14ac:dyDescent="0.25">
      <c r="A952" s="2" t="s">
        <v>4489</v>
      </c>
      <c r="B952" s="37"/>
      <c r="C952" s="38"/>
      <c r="D952" s="37"/>
      <c r="E952" s="38"/>
      <c r="F952" s="3" t="s">
        <v>47</v>
      </c>
      <c r="G952" s="4"/>
      <c r="H952" s="4">
        <v>1940000</v>
      </c>
    </row>
    <row r="953" spans="1:8" x14ac:dyDescent="0.25">
      <c r="A953" s="2" t="s">
        <v>4489</v>
      </c>
      <c r="B953" s="37"/>
      <c r="C953" s="38"/>
      <c r="D953" s="37"/>
      <c r="E953" s="38"/>
      <c r="F953" s="3" t="s">
        <v>265</v>
      </c>
      <c r="G953" s="4"/>
      <c r="H953" s="4">
        <v>4800</v>
      </c>
    </row>
    <row r="954" spans="1:8" x14ac:dyDescent="0.25">
      <c r="A954" s="2" t="s">
        <v>4489</v>
      </c>
      <c r="B954" s="37"/>
      <c r="C954" s="38"/>
      <c r="D954" s="37"/>
      <c r="E954" s="38"/>
      <c r="F954" s="3" t="s">
        <v>194</v>
      </c>
      <c r="G954" s="4">
        <v>615124</v>
      </c>
      <c r="H954" s="4"/>
    </row>
    <row r="955" spans="1:8" x14ac:dyDescent="0.25">
      <c r="A955" s="2" t="s">
        <v>4489</v>
      </c>
      <c r="B955" s="34"/>
      <c r="C955" s="36"/>
      <c r="D955" s="34"/>
      <c r="E955" s="36"/>
      <c r="F955" s="3" t="s">
        <v>3013</v>
      </c>
      <c r="G955" s="4">
        <v>1940000</v>
      </c>
      <c r="H955" s="4"/>
    </row>
    <row r="956" spans="1:8" x14ac:dyDescent="0.25">
      <c r="A956" s="2" t="s">
        <v>4489</v>
      </c>
      <c r="B956" s="2" t="s">
        <v>3014</v>
      </c>
      <c r="C956" s="2"/>
      <c r="D956" s="2"/>
      <c r="E956" s="2"/>
      <c r="F956" s="2"/>
      <c r="G956" s="5">
        <f>SUBTOTAL(9,G950:G955)</f>
        <v>2655124</v>
      </c>
      <c r="H956" s="5">
        <f>SUBTOTAL(9,H950:H955)</f>
        <v>2655124</v>
      </c>
    </row>
    <row r="957" spans="1:8" x14ac:dyDescent="0.25">
      <c r="A957" s="2" t="s">
        <v>4489</v>
      </c>
      <c r="B957" s="33">
        <v>8196451</v>
      </c>
      <c r="C957" s="35" t="s">
        <v>275</v>
      </c>
      <c r="D957" s="24" t="s">
        <v>2480</v>
      </c>
      <c r="E957" s="3" t="s">
        <v>2481</v>
      </c>
      <c r="F957" s="3" t="s">
        <v>2482</v>
      </c>
      <c r="G957" s="4"/>
      <c r="H957" s="4">
        <v>179124</v>
      </c>
    </row>
    <row r="958" spans="1:8" x14ac:dyDescent="0.25">
      <c r="A958" s="2" t="s">
        <v>4489</v>
      </c>
      <c r="B958" s="34"/>
      <c r="C958" s="36"/>
      <c r="D958" s="24" t="s">
        <v>2608</v>
      </c>
      <c r="E958" s="3" t="s">
        <v>2609</v>
      </c>
      <c r="F958" s="3" t="s">
        <v>384</v>
      </c>
      <c r="G958" s="4">
        <v>179124</v>
      </c>
      <c r="H958" s="4"/>
    </row>
    <row r="959" spans="1:8" x14ac:dyDescent="0.25">
      <c r="A959" s="2" t="s">
        <v>4489</v>
      </c>
      <c r="B959" s="2" t="s">
        <v>3015</v>
      </c>
      <c r="C959" s="2"/>
      <c r="D959" s="2"/>
      <c r="E959" s="2"/>
      <c r="F959" s="2"/>
      <c r="G959" s="5">
        <v>0</v>
      </c>
      <c r="H959" s="5">
        <v>0</v>
      </c>
    </row>
    <row r="960" spans="1:8" x14ac:dyDescent="0.25">
      <c r="A960" s="2" t="s">
        <v>4489</v>
      </c>
      <c r="B960" s="33">
        <v>8192431</v>
      </c>
      <c r="C960" s="35" t="s">
        <v>2932</v>
      </c>
      <c r="D960" s="33" t="s">
        <v>2933</v>
      </c>
      <c r="E960" s="35" t="s">
        <v>2934</v>
      </c>
      <c r="F960" s="3" t="s">
        <v>128</v>
      </c>
      <c r="G960" s="4"/>
      <c r="H960" s="4">
        <v>200000</v>
      </c>
    </row>
    <row r="961" spans="1:8" x14ac:dyDescent="0.25">
      <c r="A961" s="2" t="s">
        <v>4489</v>
      </c>
      <c r="B961" s="37"/>
      <c r="C961" s="38"/>
      <c r="D961" s="37"/>
      <c r="E961" s="38"/>
      <c r="F961" s="3" t="s">
        <v>53</v>
      </c>
      <c r="G961" s="4">
        <v>500000</v>
      </c>
      <c r="H961" s="4"/>
    </row>
    <row r="962" spans="1:8" x14ac:dyDescent="0.25">
      <c r="A962" s="2" t="s">
        <v>4489</v>
      </c>
      <c r="B962" s="34"/>
      <c r="C962" s="36"/>
      <c r="D962" s="34"/>
      <c r="E962" s="36"/>
      <c r="F962" s="3" t="s">
        <v>22</v>
      </c>
      <c r="G962" s="4"/>
      <c r="H962" s="4">
        <v>300000</v>
      </c>
    </row>
    <row r="963" spans="1:8" x14ac:dyDescent="0.25">
      <c r="A963" s="2" t="s">
        <v>4489</v>
      </c>
      <c r="B963" s="2" t="s">
        <v>3016</v>
      </c>
      <c r="C963" s="2"/>
      <c r="D963" s="2"/>
      <c r="E963" s="2"/>
      <c r="F963" s="2"/>
      <c r="G963" s="5">
        <f>SUBTOTAL(9,G960:G962)</f>
        <v>500000</v>
      </c>
      <c r="H963" s="5">
        <f>SUBTOTAL(9,H960:H962)</f>
        <v>500000</v>
      </c>
    </row>
    <row r="964" spans="1:8" x14ac:dyDescent="0.25">
      <c r="A964" s="2" t="s">
        <v>4489</v>
      </c>
      <c r="B964" s="33">
        <v>8199355</v>
      </c>
      <c r="C964" s="3" t="s">
        <v>25</v>
      </c>
      <c r="D964" s="24" t="s">
        <v>2879</v>
      </c>
      <c r="E964" s="3" t="s">
        <v>2880</v>
      </c>
      <c r="F964" s="3" t="s">
        <v>2482</v>
      </c>
      <c r="G964" s="4">
        <v>348698</v>
      </c>
      <c r="H964" s="4"/>
    </row>
    <row r="965" spans="1:8" x14ac:dyDescent="0.25">
      <c r="A965" s="2" t="s">
        <v>4489</v>
      </c>
      <c r="B965" s="37"/>
      <c r="C965" s="35" t="s">
        <v>93</v>
      </c>
      <c r="D965" s="33" t="s">
        <v>2753</v>
      </c>
      <c r="E965" s="35" t="s">
        <v>2754</v>
      </c>
      <c r="F965" s="3" t="s">
        <v>51</v>
      </c>
      <c r="G965" s="4"/>
      <c r="H965" s="4">
        <v>3045070</v>
      </c>
    </row>
    <row r="966" spans="1:8" x14ac:dyDescent="0.25">
      <c r="A966" s="2" t="s">
        <v>4489</v>
      </c>
      <c r="B966" s="37"/>
      <c r="C966" s="38"/>
      <c r="D966" s="37"/>
      <c r="E966" s="38"/>
      <c r="F966" s="3" t="s">
        <v>1118</v>
      </c>
      <c r="G966" s="4"/>
      <c r="H966" s="4">
        <v>861764</v>
      </c>
    </row>
    <row r="967" spans="1:8" x14ac:dyDescent="0.25">
      <c r="A967" s="2" t="s">
        <v>4489</v>
      </c>
      <c r="B967" s="37"/>
      <c r="C967" s="38"/>
      <c r="D967" s="37"/>
      <c r="E967" s="38"/>
      <c r="F967" s="3" t="s">
        <v>96</v>
      </c>
      <c r="G967" s="4">
        <v>1000000</v>
      </c>
      <c r="H967" s="4"/>
    </row>
    <row r="968" spans="1:8" x14ac:dyDescent="0.25">
      <c r="A968" s="2" t="s">
        <v>4489</v>
      </c>
      <c r="B968" s="37"/>
      <c r="C968" s="36"/>
      <c r="D968" s="34"/>
      <c r="E968" s="36"/>
      <c r="F968" s="3" t="s">
        <v>156</v>
      </c>
      <c r="G968" s="4">
        <v>861764</v>
      </c>
      <c r="H968" s="4"/>
    </row>
    <row r="969" spans="1:8" x14ac:dyDescent="0.25">
      <c r="A969" s="2" t="s">
        <v>4489</v>
      </c>
      <c r="B969" s="37"/>
      <c r="C969" s="3" t="s">
        <v>149</v>
      </c>
      <c r="D969" s="24" t="s">
        <v>2599</v>
      </c>
      <c r="E969" s="3" t="s">
        <v>2600</v>
      </c>
      <c r="F969" s="3" t="s">
        <v>20</v>
      </c>
      <c r="G969" s="4">
        <v>243088</v>
      </c>
      <c r="H969" s="4"/>
    </row>
    <row r="970" spans="1:8" x14ac:dyDescent="0.25">
      <c r="A970" s="2" t="s">
        <v>4489</v>
      </c>
      <c r="B970" s="34"/>
      <c r="C970" s="3" t="s">
        <v>310</v>
      </c>
      <c r="D970" s="24" t="s">
        <v>3017</v>
      </c>
      <c r="E970" s="3" t="s">
        <v>3018</v>
      </c>
      <c r="F970" s="3" t="s">
        <v>2756</v>
      </c>
      <c r="G970" s="4">
        <v>1453284</v>
      </c>
      <c r="H970" s="4"/>
    </row>
    <row r="971" spans="1:8" x14ac:dyDescent="0.25">
      <c r="A971" s="2" t="s">
        <v>4489</v>
      </c>
      <c r="B971" s="2" t="s">
        <v>3019</v>
      </c>
      <c r="C971" s="2"/>
      <c r="D971" s="2"/>
      <c r="E971" s="2"/>
      <c r="F971" s="2"/>
      <c r="G971" s="5">
        <f>SUBTOTAL(9,G964:G970)</f>
        <v>3906834</v>
      </c>
      <c r="H971" s="5">
        <f>SUBTOTAL(9,H964:H970)</f>
        <v>3906834</v>
      </c>
    </row>
    <row r="972" spans="1:8" x14ac:dyDescent="0.25">
      <c r="A972" s="2" t="s">
        <v>4489</v>
      </c>
      <c r="B972" s="33">
        <v>8195311</v>
      </c>
      <c r="C972" s="35" t="s">
        <v>320</v>
      </c>
      <c r="D972" s="33" t="s">
        <v>2920</v>
      </c>
      <c r="E972" s="35" t="s">
        <v>2921</v>
      </c>
      <c r="F972" s="3" t="s">
        <v>44</v>
      </c>
      <c r="G972" s="4"/>
      <c r="H972" s="4">
        <v>1239816</v>
      </c>
    </row>
    <row r="973" spans="1:8" x14ac:dyDescent="0.25">
      <c r="A973" s="2" t="s">
        <v>4489</v>
      </c>
      <c r="B973" s="34"/>
      <c r="C973" s="36"/>
      <c r="D973" s="34"/>
      <c r="E973" s="36"/>
      <c r="F973" s="3" t="s">
        <v>2756</v>
      </c>
      <c r="G973" s="4">
        <v>1239816</v>
      </c>
      <c r="H973" s="4"/>
    </row>
    <row r="974" spans="1:8" x14ac:dyDescent="0.25">
      <c r="A974" s="2" t="s">
        <v>4489</v>
      </c>
      <c r="B974" s="2" t="s">
        <v>3020</v>
      </c>
      <c r="C974" s="2"/>
      <c r="D974" s="2"/>
      <c r="E974" s="2"/>
      <c r="F974" s="2"/>
      <c r="G974" s="5">
        <f>SUBTOTAL(9,G972:G973)</f>
        <v>1239816</v>
      </c>
      <c r="H974" s="5">
        <f>SUBTOTAL(9,H972:H973)</f>
        <v>1239816</v>
      </c>
    </row>
    <row r="975" spans="1:8" x14ac:dyDescent="0.25">
      <c r="A975" s="2" t="s">
        <v>4489</v>
      </c>
      <c r="B975" s="33">
        <v>8200451</v>
      </c>
      <c r="C975" s="3" t="s">
        <v>2821</v>
      </c>
      <c r="D975" s="24" t="s">
        <v>2822</v>
      </c>
      <c r="E975" s="3" t="s">
        <v>2823</v>
      </c>
      <c r="F975" s="3" t="s">
        <v>22</v>
      </c>
      <c r="G975" s="4"/>
      <c r="H975" s="4">
        <v>250000</v>
      </c>
    </row>
    <row r="976" spans="1:8" x14ac:dyDescent="0.25">
      <c r="A976" s="2" t="s">
        <v>4489</v>
      </c>
      <c r="B976" s="37"/>
      <c r="C976" s="3" t="s">
        <v>3021</v>
      </c>
      <c r="D976" s="24" t="s">
        <v>3022</v>
      </c>
      <c r="E976" s="3" t="s">
        <v>2743</v>
      </c>
      <c r="F976" s="3" t="s">
        <v>444</v>
      </c>
      <c r="G976" s="4"/>
      <c r="H976" s="4">
        <v>250000</v>
      </c>
    </row>
    <row r="977" spans="1:8" x14ac:dyDescent="0.25">
      <c r="A977" s="2" t="s">
        <v>4489</v>
      </c>
      <c r="B977" s="34"/>
      <c r="C977" s="3" t="s">
        <v>3023</v>
      </c>
      <c r="D977" s="24" t="s">
        <v>3024</v>
      </c>
      <c r="E977" s="3" t="s">
        <v>3025</v>
      </c>
      <c r="F977" s="3" t="s">
        <v>24</v>
      </c>
      <c r="G977" s="4">
        <v>500000</v>
      </c>
      <c r="H977" s="4"/>
    </row>
    <row r="978" spans="1:8" x14ac:dyDescent="0.25">
      <c r="A978" s="2" t="s">
        <v>4489</v>
      </c>
      <c r="B978" s="2" t="s">
        <v>3026</v>
      </c>
      <c r="C978" s="2"/>
      <c r="D978" s="2"/>
      <c r="E978" s="2"/>
      <c r="F978" s="2"/>
      <c r="G978" s="5">
        <f>SUBTOTAL(9,G975:G977)</f>
        <v>500000</v>
      </c>
      <c r="H978" s="5">
        <f>SUBTOTAL(9,H975:H977)</f>
        <v>500000</v>
      </c>
    </row>
    <row r="979" spans="1:8" x14ac:dyDescent="0.25">
      <c r="A979" s="2" t="s">
        <v>4489</v>
      </c>
      <c r="B979" s="33">
        <v>8241411</v>
      </c>
      <c r="C979" s="35" t="s">
        <v>558</v>
      </c>
      <c r="D979" s="33" t="s">
        <v>3027</v>
      </c>
      <c r="E979" s="35" t="s">
        <v>3028</v>
      </c>
      <c r="F979" s="3" t="s">
        <v>170</v>
      </c>
      <c r="G979" s="4"/>
      <c r="H979" s="4">
        <v>44460</v>
      </c>
    </row>
    <row r="980" spans="1:8" x14ac:dyDescent="0.25">
      <c r="A980" s="2" t="s">
        <v>4489</v>
      </c>
      <c r="B980" s="37"/>
      <c r="C980" s="38"/>
      <c r="D980" s="37"/>
      <c r="E980" s="38"/>
      <c r="F980" s="3" t="s">
        <v>101</v>
      </c>
      <c r="G980" s="4"/>
      <c r="H980" s="4">
        <v>150000</v>
      </c>
    </row>
    <row r="981" spans="1:8" x14ac:dyDescent="0.25">
      <c r="A981" s="2" t="s">
        <v>4489</v>
      </c>
      <c r="B981" s="37"/>
      <c r="C981" s="38"/>
      <c r="D981" s="37"/>
      <c r="E981" s="38"/>
      <c r="F981" s="3" t="s">
        <v>334</v>
      </c>
      <c r="G981" s="4">
        <v>30000</v>
      </c>
      <c r="H981" s="4"/>
    </row>
    <row r="982" spans="1:8" x14ac:dyDescent="0.25">
      <c r="A982" s="2" t="s">
        <v>4489</v>
      </c>
      <c r="B982" s="37"/>
      <c r="C982" s="38"/>
      <c r="D982" s="37"/>
      <c r="E982" s="38"/>
      <c r="F982" s="3" t="s">
        <v>103</v>
      </c>
      <c r="G982" s="4">
        <v>100000</v>
      </c>
      <c r="H982" s="4"/>
    </row>
    <row r="983" spans="1:8" x14ac:dyDescent="0.25">
      <c r="A983" s="2" t="s">
        <v>4489</v>
      </c>
      <c r="B983" s="37"/>
      <c r="C983" s="38"/>
      <c r="D983" s="37"/>
      <c r="E983" s="38"/>
      <c r="F983" s="3" t="s">
        <v>187</v>
      </c>
      <c r="G983" s="4">
        <v>100000</v>
      </c>
      <c r="H983" s="4"/>
    </row>
    <row r="984" spans="1:8" x14ac:dyDescent="0.25">
      <c r="A984" s="2" t="s">
        <v>4489</v>
      </c>
      <c r="B984" s="37"/>
      <c r="C984" s="38"/>
      <c r="D984" s="37"/>
      <c r="E984" s="38"/>
      <c r="F984" s="3" t="s">
        <v>53</v>
      </c>
      <c r="G984" s="4">
        <v>70000</v>
      </c>
      <c r="H984" s="4"/>
    </row>
    <row r="985" spans="1:8" x14ac:dyDescent="0.25">
      <c r="A985" s="2" t="s">
        <v>4489</v>
      </c>
      <c r="B985" s="37"/>
      <c r="C985" s="38"/>
      <c r="D985" s="37"/>
      <c r="E985" s="38"/>
      <c r="F985" s="3" t="s">
        <v>13</v>
      </c>
      <c r="G985" s="4">
        <v>80460</v>
      </c>
      <c r="H985" s="4"/>
    </row>
    <row r="986" spans="1:8" x14ac:dyDescent="0.25">
      <c r="A986" s="2" t="s">
        <v>4489</v>
      </c>
      <c r="B986" s="37"/>
      <c r="C986" s="38"/>
      <c r="D986" s="37"/>
      <c r="E986" s="38"/>
      <c r="F986" s="3" t="s">
        <v>14</v>
      </c>
      <c r="G986" s="4"/>
      <c r="H986" s="4">
        <v>36000</v>
      </c>
    </row>
    <row r="987" spans="1:8" x14ac:dyDescent="0.25">
      <c r="A987" s="2" t="s">
        <v>4489</v>
      </c>
      <c r="B987" s="37"/>
      <c r="C987" s="38"/>
      <c r="D987" s="37"/>
      <c r="E987" s="38"/>
      <c r="F987" s="3" t="s">
        <v>129</v>
      </c>
      <c r="G987" s="4"/>
      <c r="H987" s="4">
        <v>50000</v>
      </c>
    </row>
    <row r="988" spans="1:8" x14ac:dyDescent="0.25">
      <c r="A988" s="2" t="s">
        <v>4489</v>
      </c>
      <c r="B988" s="37"/>
      <c r="C988" s="38"/>
      <c r="D988" s="37"/>
      <c r="E988" s="38"/>
      <c r="F988" s="3" t="s">
        <v>96</v>
      </c>
      <c r="G988" s="4"/>
      <c r="H988" s="4">
        <v>200000</v>
      </c>
    </row>
    <row r="989" spans="1:8" x14ac:dyDescent="0.25">
      <c r="A989" s="2" t="s">
        <v>4489</v>
      </c>
      <c r="B989" s="37"/>
      <c r="C989" s="38"/>
      <c r="D989" s="37"/>
      <c r="E989" s="38"/>
      <c r="F989" s="3" t="s">
        <v>20</v>
      </c>
      <c r="G989" s="4">
        <v>300000</v>
      </c>
      <c r="H989" s="4"/>
    </row>
    <row r="990" spans="1:8" x14ac:dyDescent="0.25">
      <c r="A990" s="2" t="s">
        <v>4489</v>
      </c>
      <c r="B990" s="37"/>
      <c r="C990" s="38"/>
      <c r="D990" s="37"/>
      <c r="E990" s="38"/>
      <c r="F990" s="3" t="s">
        <v>298</v>
      </c>
      <c r="G990" s="4">
        <v>100000</v>
      </c>
      <c r="H990" s="4"/>
    </row>
    <row r="991" spans="1:8" x14ac:dyDescent="0.25">
      <c r="A991" s="2" t="s">
        <v>4489</v>
      </c>
      <c r="B991" s="37"/>
      <c r="C991" s="38"/>
      <c r="D991" s="37"/>
      <c r="E991" s="38"/>
      <c r="F991" s="3" t="s">
        <v>444</v>
      </c>
      <c r="G991" s="4"/>
      <c r="H991" s="4">
        <v>20000</v>
      </c>
    </row>
    <row r="992" spans="1:8" x14ac:dyDescent="0.25">
      <c r="A992" s="2" t="s">
        <v>4489</v>
      </c>
      <c r="B992" s="37"/>
      <c r="C992" s="38"/>
      <c r="D992" s="37"/>
      <c r="E992" s="38"/>
      <c r="F992" s="3" t="s">
        <v>24</v>
      </c>
      <c r="G992" s="4"/>
      <c r="H992" s="4">
        <v>480000</v>
      </c>
    </row>
    <row r="993" spans="1:8" x14ac:dyDescent="0.25">
      <c r="A993" s="2" t="s">
        <v>4489</v>
      </c>
      <c r="B993" s="34"/>
      <c r="C993" s="36"/>
      <c r="D993" s="34"/>
      <c r="E993" s="36"/>
      <c r="F993" s="3" t="s">
        <v>3029</v>
      </c>
      <c r="G993" s="4">
        <v>200000</v>
      </c>
      <c r="H993" s="4"/>
    </row>
    <row r="994" spans="1:8" x14ac:dyDescent="0.25">
      <c r="A994" s="2" t="s">
        <v>4489</v>
      </c>
      <c r="B994" s="2" t="s">
        <v>3030</v>
      </c>
      <c r="C994" s="2"/>
      <c r="D994" s="2"/>
      <c r="E994" s="2"/>
      <c r="F994" s="2"/>
      <c r="G994" s="5">
        <f>SUBTOTAL(9,G979:G993)</f>
        <v>980460</v>
      </c>
      <c r="H994" s="5">
        <f>SUBTOTAL(9,H979:H993)</f>
        <v>980460</v>
      </c>
    </row>
    <row r="995" spans="1:8" x14ac:dyDescent="0.25">
      <c r="A995" s="2" t="s">
        <v>4489</v>
      </c>
      <c r="B995" s="33">
        <v>8161996</v>
      </c>
      <c r="C995" s="35" t="s">
        <v>1516</v>
      </c>
      <c r="D995" s="33" t="s">
        <v>2527</v>
      </c>
      <c r="E995" s="35" t="s">
        <v>2528</v>
      </c>
      <c r="F995" s="3" t="s">
        <v>20</v>
      </c>
      <c r="G995" s="4"/>
      <c r="H995" s="4">
        <v>355000</v>
      </c>
    </row>
    <row r="996" spans="1:8" x14ac:dyDescent="0.25">
      <c r="A996" s="2" t="s">
        <v>4489</v>
      </c>
      <c r="B996" s="34"/>
      <c r="C996" s="36"/>
      <c r="D996" s="34"/>
      <c r="E996" s="36"/>
      <c r="F996" s="3" t="s">
        <v>417</v>
      </c>
      <c r="G996" s="4">
        <v>355000</v>
      </c>
      <c r="H996" s="4"/>
    </row>
    <row r="997" spans="1:8" x14ac:dyDescent="0.25">
      <c r="A997" s="2" t="s">
        <v>4489</v>
      </c>
      <c r="B997" s="2" t="s">
        <v>3031</v>
      </c>
      <c r="C997" s="2"/>
      <c r="D997" s="2"/>
      <c r="E997" s="2"/>
      <c r="F997" s="2"/>
      <c r="G997" s="5">
        <f>SUBTOTAL(9,G995:G996)</f>
        <v>355000</v>
      </c>
      <c r="H997" s="5">
        <f>SUBTOTAL(9,H995:H996)</f>
        <v>355000</v>
      </c>
    </row>
    <row r="998" spans="1:8" x14ac:dyDescent="0.25">
      <c r="A998" s="2" t="s">
        <v>4489</v>
      </c>
      <c r="B998" s="33">
        <v>8168018</v>
      </c>
      <c r="C998" s="35" t="s">
        <v>1849</v>
      </c>
      <c r="D998" s="33" t="s">
        <v>2614</v>
      </c>
      <c r="E998" s="35" t="s">
        <v>2615</v>
      </c>
      <c r="F998" s="3" t="s">
        <v>46</v>
      </c>
      <c r="G998" s="4">
        <v>870894</v>
      </c>
      <c r="H998" s="4"/>
    </row>
    <row r="999" spans="1:8" x14ac:dyDescent="0.25">
      <c r="A999" s="2" t="s">
        <v>4489</v>
      </c>
      <c r="B999" s="34"/>
      <c r="C999" s="36"/>
      <c r="D999" s="34"/>
      <c r="E999" s="36"/>
      <c r="F999" s="3" t="s">
        <v>170</v>
      </c>
      <c r="G999" s="4"/>
      <c r="H999" s="4">
        <v>870894</v>
      </c>
    </row>
    <row r="1000" spans="1:8" x14ac:dyDescent="0.25">
      <c r="A1000" s="2" t="s">
        <v>4489</v>
      </c>
      <c r="B1000" s="2" t="s">
        <v>3032</v>
      </c>
      <c r="C1000" s="2"/>
      <c r="D1000" s="2"/>
      <c r="E1000" s="2"/>
      <c r="F1000" s="2"/>
      <c r="G1000" s="5">
        <f>SUBTOTAL(9,G998:G999)</f>
        <v>870894</v>
      </c>
      <c r="H1000" s="5">
        <f>SUBTOTAL(9,H998:H999)</f>
        <v>870894</v>
      </c>
    </row>
    <row r="1001" spans="1:8" x14ac:dyDescent="0.25">
      <c r="A1001" s="2" t="s">
        <v>4489</v>
      </c>
      <c r="B1001" s="33">
        <v>8158114</v>
      </c>
      <c r="C1001" s="3" t="s">
        <v>118</v>
      </c>
      <c r="D1001" s="24" t="s">
        <v>2559</v>
      </c>
      <c r="E1001" s="3" t="s">
        <v>2560</v>
      </c>
      <c r="F1001" s="3" t="s">
        <v>47</v>
      </c>
      <c r="G1001" s="4"/>
      <c r="H1001" s="4">
        <v>218025</v>
      </c>
    </row>
    <row r="1002" spans="1:8" x14ac:dyDescent="0.25">
      <c r="A1002" s="2" t="s">
        <v>4489</v>
      </c>
      <c r="B1002" s="37"/>
      <c r="C1002" s="3" t="s">
        <v>1516</v>
      </c>
      <c r="D1002" s="24" t="s">
        <v>2527</v>
      </c>
      <c r="E1002" s="3" t="s">
        <v>2528</v>
      </c>
      <c r="F1002" s="3" t="s">
        <v>47</v>
      </c>
      <c r="G1002" s="4"/>
      <c r="H1002" s="4">
        <v>195075</v>
      </c>
    </row>
    <row r="1003" spans="1:8" x14ac:dyDescent="0.25">
      <c r="A1003" s="2" t="s">
        <v>4489</v>
      </c>
      <c r="B1003" s="34"/>
      <c r="C1003" s="3" t="s">
        <v>2834</v>
      </c>
      <c r="D1003" s="24" t="s">
        <v>2835</v>
      </c>
      <c r="E1003" s="3" t="s">
        <v>2836</v>
      </c>
      <c r="F1003" s="3" t="s">
        <v>37</v>
      </c>
      <c r="G1003" s="4">
        <v>413100</v>
      </c>
      <c r="H1003" s="4"/>
    </row>
    <row r="1004" spans="1:8" x14ac:dyDescent="0.25">
      <c r="A1004" s="2" t="s">
        <v>4489</v>
      </c>
      <c r="B1004" s="2" t="s">
        <v>3033</v>
      </c>
      <c r="C1004" s="2"/>
      <c r="D1004" s="2"/>
      <c r="E1004" s="2"/>
      <c r="F1004" s="2"/>
      <c r="G1004" s="5">
        <f>SUBTOTAL(9,G1001:G1003)</f>
        <v>413100</v>
      </c>
      <c r="H1004" s="5">
        <f>SUBTOTAL(9,H1001:H1003)</f>
        <v>413100</v>
      </c>
    </row>
    <row r="1005" spans="1:8" x14ac:dyDescent="0.25">
      <c r="A1005" s="2" t="s">
        <v>4489</v>
      </c>
      <c r="B1005" s="33">
        <v>8203800</v>
      </c>
      <c r="C1005" s="35" t="s">
        <v>275</v>
      </c>
      <c r="D1005" s="33" t="s">
        <v>2608</v>
      </c>
      <c r="E1005" s="35" t="s">
        <v>2609</v>
      </c>
      <c r="F1005" s="3" t="s">
        <v>11</v>
      </c>
      <c r="G1005" s="4"/>
      <c r="H1005" s="4">
        <v>100000</v>
      </c>
    </row>
    <row r="1006" spans="1:8" x14ac:dyDescent="0.25">
      <c r="A1006" s="2" t="s">
        <v>4489</v>
      </c>
      <c r="B1006" s="37"/>
      <c r="C1006" s="38"/>
      <c r="D1006" s="37"/>
      <c r="E1006" s="38"/>
      <c r="F1006" s="3" t="s">
        <v>129</v>
      </c>
      <c r="G1006" s="4"/>
      <c r="H1006" s="4">
        <v>550000</v>
      </c>
    </row>
    <row r="1007" spans="1:8" x14ac:dyDescent="0.25">
      <c r="A1007" s="2" t="s">
        <v>4489</v>
      </c>
      <c r="B1007" s="37"/>
      <c r="C1007" s="38"/>
      <c r="D1007" s="37"/>
      <c r="E1007" s="38"/>
      <c r="F1007" s="3" t="s">
        <v>20</v>
      </c>
      <c r="G1007" s="4"/>
      <c r="H1007" s="4">
        <v>2714000</v>
      </c>
    </row>
    <row r="1008" spans="1:8" x14ac:dyDescent="0.25">
      <c r="A1008" s="2" t="s">
        <v>4489</v>
      </c>
      <c r="B1008" s="37"/>
      <c r="C1008" s="38"/>
      <c r="D1008" s="37"/>
      <c r="E1008" s="38"/>
      <c r="F1008" s="3" t="s">
        <v>22</v>
      </c>
      <c r="G1008" s="4"/>
      <c r="H1008" s="4">
        <v>100000</v>
      </c>
    </row>
    <row r="1009" spans="1:8" x14ac:dyDescent="0.25">
      <c r="A1009" s="2" t="s">
        <v>4489</v>
      </c>
      <c r="B1009" s="37"/>
      <c r="C1009" s="38"/>
      <c r="D1009" s="37"/>
      <c r="E1009" s="38"/>
      <c r="F1009" s="3" t="s">
        <v>298</v>
      </c>
      <c r="G1009" s="4"/>
      <c r="H1009" s="4">
        <v>3036000</v>
      </c>
    </row>
    <row r="1010" spans="1:8" x14ac:dyDescent="0.25">
      <c r="A1010" s="2" t="s">
        <v>4489</v>
      </c>
      <c r="B1010" s="37"/>
      <c r="C1010" s="36"/>
      <c r="D1010" s="34"/>
      <c r="E1010" s="36"/>
      <c r="F1010" s="3" t="s">
        <v>444</v>
      </c>
      <c r="G1010" s="4"/>
      <c r="H1010" s="4">
        <v>500000</v>
      </c>
    </row>
    <row r="1011" spans="1:8" x14ac:dyDescent="0.25">
      <c r="A1011" s="2" t="s">
        <v>4489</v>
      </c>
      <c r="B1011" s="37"/>
      <c r="C1011" s="35" t="s">
        <v>2566</v>
      </c>
      <c r="D1011" s="33" t="s">
        <v>2567</v>
      </c>
      <c r="E1011" s="35" t="s">
        <v>2568</v>
      </c>
      <c r="F1011" s="3" t="s">
        <v>103</v>
      </c>
      <c r="G1011" s="4">
        <v>319200</v>
      </c>
      <c r="H1011" s="4"/>
    </row>
    <row r="1012" spans="1:8" x14ac:dyDescent="0.25">
      <c r="A1012" s="2" t="s">
        <v>4489</v>
      </c>
      <c r="B1012" s="37"/>
      <c r="C1012" s="38"/>
      <c r="D1012" s="37"/>
      <c r="E1012" s="38"/>
      <c r="F1012" s="3" t="s">
        <v>53</v>
      </c>
      <c r="G1012" s="4">
        <v>2500000</v>
      </c>
      <c r="H1012" s="4"/>
    </row>
    <row r="1013" spans="1:8" x14ac:dyDescent="0.25">
      <c r="A1013" s="2" t="s">
        <v>4489</v>
      </c>
      <c r="B1013" s="37"/>
      <c r="C1013" s="38"/>
      <c r="D1013" s="37"/>
      <c r="E1013" s="38"/>
      <c r="F1013" s="3" t="s">
        <v>18</v>
      </c>
      <c r="G1013" s="4">
        <v>200000</v>
      </c>
      <c r="H1013" s="4"/>
    </row>
    <row r="1014" spans="1:8" x14ac:dyDescent="0.25">
      <c r="A1014" s="2" t="s">
        <v>4489</v>
      </c>
      <c r="B1014" s="37"/>
      <c r="C1014" s="38"/>
      <c r="D1014" s="37"/>
      <c r="E1014" s="38"/>
      <c r="F1014" s="3" t="s">
        <v>19</v>
      </c>
      <c r="G1014" s="4">
        <v>1000000</v>
      </c>
      <c r="H1014" s="4"/>
    </row>
    <row r="1015" spans="1:8" x14ac:dyDescent="0.25">
      <c r="A1015" s="2" t="s">
        <v>4489</v>
      </c>
      <c r="B1015" s="34"/>
      <c r="C1015" s="36"/>
      <c r="D1015" s="34"/>
      <c r="E1015" s="36"/>
      <c r="F1015" s="3" t="s">
        <v>188</v>
      </c>
      <c r="G1015" s="4">
        <v>2980800</v>
      </c>
      <c r="H1015" s="4"/>
    </row>
    <row r="1016" spans="1:8" x14ac:dyDescent="0.25">
      <c r="A1016" s="2" t="s">
        <v>4489</v>
      </c>
      <c r="B1016" s="2" t="s">
        <v>3034</v>
      </c>
      <c r="C1016" s="2"/>
      <c r="D1016" s="2"/>
      <c r="E1016" s="2"/>
      <c r="F1016" s="2"/>
      <c r="G1016" s="5">
        <f>SUBTOTAL(9,G1005:G1015)</f>
        <v>7000000</v>
      </c>
      <c r="H1016" s="5">
        <f>SUBTOTAL(9,H1005:H1015)</f>
        <v>7000000</v>
      </c>
    </row>
    <row r="1017" spans="1:8" x14ac:dyDescent="0.25">
      <c r="A1017" s="2" t="s">
        <v>4489</v>
      </c>
      <c r="B1017" s="33">
        <v>8192426</v>
      </c>
      <c r="C1017" s="35" t="s">
        <v>558</v>
      </c>
      <c r="D1017" s="33" t="s">
        <v>3035</v>
      </c>
      <c r="E1017" s="35" t="s">
        <v>3036</v>
      </c>
      <c r="F1017" s="3" t="s">
        <v>170</v>
      </c>
      <c r="G1017" s="4">
        <v>244986</v>
      </c>
      <c r="H1017" s="4"/>
    </row>
    <row r="1018" spans="1:8" x14ac:dyDescent="0.25">
      <c r="A1018" s="2" t="s">
        <v>4489</v>
      </c>
      <c r="B1018" s="37"/>
      <c r="C1018" s="38"/>
      <c r="D1018" s="37"/>
      <c r="E1018" s="38"/>
      <c r="F1018" s="3" t="s">
        <v>101</v>
      </c>
      <c r="G1018" s="4"/>
      <c r="H1018" s="4">
        <v>244986</v>
      </c>
    </row>
    <row r="1019" spans="1:8" x14ac:dyDescent="0.25">
      <c r="A1019" s="2" t="s">
        <v>4489</v>
      </c>
      <c r="B1019" s="37"/>
      <c r="C1019" s="38"/>
      <c r="D1019" s="37"/>
      <c r="E1019" s="38"/>
      <c r="F1019" s="3" t="s">
        <v>9</v>
      </c>
      <c r="G1019" s="4">
        <v>100000</v>
      </c>
      <c r="H1019" s="4"/>
    </row>
    <row r="1020" spans="1:8" x14ac:dyDescent="0.25">
      <c r="A1020" s="2" t="s">
        <v>4489</v>
      </c>
      <c r="B1020" s="34"/>
      <c r="C1020" s="36"/>
      <c r="D1020" s="34"/>
      <c r="E1020" s="36"/>
      <c r="F1020" s="3" t="s">
        <v>20</v>
      </c>
      <c r="G1020" s="4"/>
      <c r="H1020" s="4">
        <v>100000</v>
      </c>
    </row>
    <row r="1021" spans="1:8" x14ac:dyDescent="0.25">
      <c r="A1021" s="2" t="s">
        <v>4489</v>
      </c>
      <c r="B1021" s="2" t="s">
        <v>3037</v>
      </c>
      <c r="C1021" s="2"/>
      <c r="D1021" s="2"/>
      <c r="E1021" s="2"/>
      <c r="F1021" s="2"/>
      <c r="G1021" s="5">
        <f>SUBTOTAL(9,G1017:G1020)</f>
        <v>344986</v>
      </c>
      <c r="H1021" s="5">
        <f>SUBTOTAL(9,H1017:H1020)</f>
        <v>344986</v>
      </c>
    </row>
    <row r="1022" spans="1:8" x14ac:dyDescent="0.25">
      <c r="A1022" s="2" t="s">
        <v>4489</v>
      </c>
      <c r="B1022" s="33">
        <v>8191926</v>
      </c>
      <c r="C1022" s="35" t="s">
        <v>79</v>
      </c>
      <c r="D1022" s="49" t="s">
        <v>2680</v>
      </c>
      <c r="E1022" s="52" t="s">
        <v>2681</v>
      </c>
      <c r="F1022" s="3" t="s">
        <v>96</v>
      </c>
      <c r="G1022" s="4"/>
      <c r="H1022" s="4">
        <v>1000000</v>
      </c>
    </row>
    <row r="1023" spans="1:8" x14ac:dyDescent="0.25">
      <c r="A1023" s="2" t="s">
        <v>4489</v>
      </c>
      <c r="B1023" s="37"/>
      <c r="C1023" s="38"/>
      <c r="D1023" s="50"/>
      <c r="E1023" s="53"/>
      <c r="F1023" s="3" t="s">
        <v>188</v>
      </c>
      <c r="G1023" s="4">
        <v>1000000</v>
      </c>
      <c r="H1023" s="4"/>
    </row>
    <row r="1024" spans="1:8" x14ac:dyDescent="0.25">
      <c r="A1024" s="2" t="s">
        <v>4489</v>
      </c>
      <c r="B1024" s="37"/>
      <c r="C1024" s="38"/>
      <c r="D1024" s="49" t="s">
        <v>2722</v>
      </c>
      <c r="E1024" s="52" t="s">
        <v>2723</v>
      </c>
      <c r="F1024" s="3" t="s">
        <v>96</v>
      </c>
      <c r="G1024" s="4"/>
      <c r="H1024" s="4">
        <v>513000</v>
      </c>
    </row>
    <row r="1025" spans="1:8" x14ac:dyDescent="0.25">
      <c r="A1025" s="2" t="s">
        <v>4489</v>
      </c>
      <c r="B1025" s="37"/>
      <c r="C1025" s="38"/>
      <c r="D1025" s="51"/>
      <c r="E1025" s="54"/>
      <c r="F1025" s="3" t="s">
        <v>82</v>
      </c>
      <c r="G1025" s="4"/>
      <c r="H1025" s="4">
        <v>1000000</v>
      </c>
    </row>
    <row r="1026" spans="1:8" x14ac:dyDescent="0.25">
      <c r="A1026" s="2" t="s">
        <v>4489</v>
      </c>
      <c r="B1026" s="37"/>
      <c r="C1026" s="38"/>
      <c r="D1026" s="50"/>
      <c r="E1026" s="53"/>
      <c r="F1026" s="3" t="s">
        <v>405</v>
      </c>
      <c r="G1026" s="4">
        <v>1513000</v>
      </c>
      <c r="H1026" s="4"/>
    </row>
    <row r="1027" spans="1:8" x14ac:dyDescent="0.25">
      <c r="A1027" s="2" t="s">
        <v>4489</v>
      </c>
      <c r="B1027" s="37"/>
      <c r="C1027" s="38"/>
      <c r="D1027" s="49" t="s">
        <v>3038</v>
      </c>
      <c r="E1027" s="52" t="s">
        <v>3039</v>
      </c>
      <c r="F1027" s="3" t="s">
        <v>96</v>
      </c>
      <c r="G1027" s="4"/>
      <c r="H1027" s="4">
        <v>989000</v>
      </c>
    </row>
    <row r="1028" spans="1:8" x14ac:dyDescent="0.25">
      <c r="A1028" s="2" t="s">
        <v>4489</v>
      </c>
      <c r="B1028" s="34"/>
      <c r="C1028" s="36"/>
      <c r="D1028" s="50"/>
      <c r="E1028" s="53"/>
      <c r="F1028" s="3" t="s">
        <v>24</v>
      </c>
      <c r="G1028" s="4">
        <v>989000</v>
      </c>
      <c r="H1028" s="4"/>
    </row>
    <row r="1029" spans="1:8" x14ac:dyDescent="0.25">
      <c r="A1029" s="2" t="s">
        <v>4489</v>
      </c>
      <c r="B1029" s="2" t="s">
        <v>3040</v>
      </c>
      <c r="C1029" s="2"/>
      <c r="D1029" s="2"/>
      <c r="E1029" s="2"/>
      <c r="F1029" s="2"/>
      <c r="G1029" s="5">
        <f>SUBTOTAL(9,G1022:G1028)</f>
        <v>3502000</v>
      </c>
      <c r="H1029" s="5">
        <f>SUBTOTAL(9,H1022:H1028)</f>
        <v>3502000</v>
      </c>
    </row>
    <row r="1030" spans="1:8" x14ac:dyDescent="0.25">
      <c r="A1030" s="2" t="s">
        <v>4489</v>
      </c>
      <c r="B1030" s="33">
        <v>8192838</v>
      </c>
      <c r="C1030" s="35" t="s">
        <v>612</v>
      </c>
      <c r="D1030" s="33" t="s">
        <v>3041</v>
      </c>
      <c r="E1030" s="35" t="s">
        <v>3042</v>
      </c>
      <c r="F1030" s="3" t="s">
        <v>2482</v>
      </c>
      <c r="G1030" s="4">
        <v>216324</v>
      </c>
      <c r="H1030" s="4"/>
    </row>
    <row r="1031" spans="1:8" x14ac:dyDescent="0.25">
      <c r="A1031" s="2" t="s">
        <v>4489</v>
      </c>
      <c r="B1031" s="34"/>
      <c r="C1031" s="36"/>
      <c r="D1031" s="34"/>
      <c r="E1031" s="36"/>
      <c r="F1031" s="3" t="s">
        <v>44</v>
      </c>
      <c r="G1031" s="4"/>
      <c r="H1031" s="4">
        <v>216324</v>
      </c>
    </row>
    <row r="1032" spans="1:8" x14ac:dyDescent="0.25">
      <c r="A1032" s="2" t="s">
        <v>4489</v>
      </c>
      <c r="B1032" s="2" t="s">
        <v>3043</v>
      </c>
      <c r="C1032" s="2"/>
      <c r="D1032" s="2"/>
      <c r="E1032" s="2"/>
      <c r="F1032" s="2"/>
      <c r="G1032" s="5">
        <f>SUBTOTAL(9,G1030:G1031)</f>
        <v>216324</v>
      </c>
      <c r="H1032" s="5">
        <f>SUBTOTAL(9,H1030:H1031)</f>
        <v>216324</v>
      </c>
    </row>
    <row r="1033" spans="1:8" x14ac:dyDescent="0.25">
      <c r="A1033" s="2" t="s">
        <v>4489</v>
      </c>
      <c r="B1033" s="33">
        <v>8207624</v>
      </c>
      <c r="C1033" s="35" t="s">
        <v>6</v>
      </c>
      <c r="D1033" s="33" t="s">
        <v>2469</v>
      </c>
      <c r="E1033" s="35" t="s">
        <v>2470</v>
      </c>
      <c r="F1033" s="3" t="s">
        <v>128</v>
      </c>
      <c r="G1033" s="4"/>
      <c r="H1033" s="4">
        <v>200000</v>
      </c>
    </row>
    <row r="1034" spans="1:8" x14ac:dyDescent="0.25">
      <c r="A1034" s="2" t="s">
        <v>4489</v>
      </c>
      <c r="B1034" s="34"/>
      <c r="C1034" s="36"/>
      <c r="D1034" s="34"/>
      <c r="E1034" s="36"/>
      <c r="F1034" s="3" t="s">
        <v>156</v>
      </c>
      <c r="G1034" s="4">
        <v>200000</v>
      </c>
      <c r="H1034" s="4"/>
    </row>
    <row r="1035" spans="1:8" x14ac:dyDescent="0.25">
      <c r="A1035" s="2" t="s">
        <v>4489</v>
      </c>
      <c r="B1035" s="2" t="s">
        <v>3044</v>
      </c>
      <c r="C1035" s="2"/>
      <c r="D1035" s="2"/>
      <c r="E1035" s="2"/>
      <c r="F1035" s="2"/>
      <c r="G1035" s="5">
        <f>SUBTOTAL(9,G1033:G1034)</f>
        <v>200000</v>
      </c>
      <c r="H1035" s="5">
        <f>SUBTOTAL(9,H1033:H1034)</f>
        <v>200000</v>
      </c>
    </row>
    <row r="1036" spans="1:8" x14ac:dyDescent="0.25">
      <c r="A1036" s="2" t="s">
        <v>4489</v>
      </c>
      <c r="B1036" s="33">
        <v>8172162</v>
      </c>
      <c r="C1036" s="35" t="s">
        <v>118</v>
      </c>
      <c r="D1036" s="33" t="s">
        <v>2559</v>
      </c>
      <c r="E1036" s="35" t="s">
        <v>2560</v>
      </c>
      <c r="F1036" s="3" t="s">
        <v>128</v>
      </c>
      <c r="G1036" s="4">
        <v>270337</v>
      </c>
      <c r="H1036" s="4"/>
    </row>
    <row r="1037" spans="1:8" x14ac:dyDescent="0.25">
      <c r="A1037" s="2" t="s">
        <v>4489</v>
      </c>
      <c r="B1037" s="37"/>
      <c r="C1037" s="38"/>
      <c r="D1037" s="37"/>
      <c r="E1037" s="38"/>
      <c r="F1037" s="3" t="s">
        <v>102</v>
      </c>
      <c r="G1037" s="4">
        <v>273451</v>
      </c>
      <c r="H1037" s="4"/>
    </row>
    <row r="1038" spans="1:8" x14ac:dyDescent="0.25">
      <c r="A1038" s="2" t="s">
        <v>4489</v>
      </c>
      <c r="B1038" s="37"/>
      <c r="C1038" s="38"/>
      <c r="D1038" s="37"/>
      <c r="E1038" s="38"/>
      <c r="F1038" s="3" t="s">
        <v>21</v>
      </c>
      <c r="G1038" s="4">
        <v>500000</v>
      </c>
      <c r="H1038" s="4"/>
    </row>
    <row r="1039" spans="1:8" x14ac:dyDescent="0.25">
      <c r="A1039" s="2" t="s">
        <v>4489</v>
      </c>
      <c r="B1039" s="37"/>
      <c r="C1039" s="38"/>
      <c r="D1039" s="37"/>
      <c r="E1039" s="38"/>
      <c r="F1039" s="3" t="s">
        <v>405</v>
      </c>
      <c r="G1039" s="4">
        <v>1100000</v>
      </c>
      <c r="H1039" s="4"/>
    </row>
    <row r="1040" spans="1:8" x14ac:dyDescent="0.25">
      <c r="A1040" s="2" t="s">
        <v>4489</v>
      </c>
      <c r="B1040" s="34"/>
      <c r="C1040" s="36"/>
      <c r="D1040" s="34"/>
      <c r="E1040" s="36"/>
      <c r="F1040" s="3" t="s">
        <v>24</v>
      </c>
      <c r="G1040" s="4"/>
      <c r="H1040" s="4">
        <v>2143788</v>
      </c>
    </row>
    <row r="1041" spans="1:8" x14ac:dyDescent="0.25">
      <c r="A1041" s="2" t="s">
        <v>4489</v>
      </c>
      <c r="B1041" s="2" t="s">
        <v>3045</v>
      </c>
      <c r="C1041" s="2"/>
      <c r="D1041" s="2"/>
      <c r="E1041" s="2"/>
      <c r="F1041" s="2"/>
      <c r="G1041" s="5">
        <f>SUBTOTAL(9,G1036:G1040)</f>
        <v>2143788</v>
      </c>
      <c r="H1041" s="5">
        <f>SUBTOTAL(9,H1036:H1040)</f>
        <v>2143788</v>
      </c>
    </row>
    <row r="1042" spans="1:8" x14ac:dyDescent="0.25">
      <c r="A1042" s="2" t="s">
        <v>4489</v>
      </c>
      <c r="B1042" s="33">
        <v>8194707</v>
      </c>
      <c r="C1042" s="35" t="s">
        <v>378</v>
      </c>
      <c r="D1042" s="33" t="s">
        <v>2640</v>
      </c>
      <c r="E1042" s="35" t="s">
        <v>378</v>
      </c>
      <c r="F1042" s="3" t="s">
        <v>11</v>
      </c>
      <c r="G1042" s="4"/>
      <c r="H1042" s="4">
        <v>52400</v>
      </c>
    </row>
    <row r="1043" spans="1:8" x14ac:dyDescent="0.25">
      <c r="A1043" s="2" t="s">
        <v>4489</v>
      </c>
      <c r="B1043" s="37"/>
      <c r="C1043" s="38"/>
      <c r="D1043" s="37"/>
      <c r="E1043" s="38"/>
      <c r="F1043" s="3" t="s">
        <v>187</v>
      </c>
      <c r="G1043" s="4"/>
      <c r="H1043" s="4">
        <v>200000</v>
      </c>
    </row>
    <row r="1044" spans="1:8" x14ac:dyDescent="0.25">
      <c r="A1044" s="2" t="s">
        <v>4489</v>
      </c>
      <c r="B1044" s="37"/>
      <c r="C1044" s="38"/>
      <c r="D1044" s="37"/>
      <c r="E1044" s="38"/>
      <c r="F1044" s="3" t="s">
        <v>19</v>
      </c>
      <c r="G1044" s="4"/>
      <c r="H1044" s="4">
        <v>30000</v>
      </c>
    </row>
    <row r="1045" spans="1:8" x14ac:dyDescent="0.25">
      <c r="A1045" s="2" t="s">
        <v>4489</v>
      </c>
      <c r="B1045" s="37"/>
      <c r="C1045" s="38"/>
      <c r="D1045" s="37"/>
      <c r="E1045" s="38"/>
      <c r="F1045" s="3" t="s">
        <v>22</v>
      </c>
      <c r="G1045" s="4"/>
      <c r="H1045" s="4">
        <v>400000</v>
      </c>
    </row>
    <row r="1046" spans="1:8" x14ac:dyDescent="0.25">
      <c r="A1046" s="2" t="s">
        <v>4489</v>
      </c>
      <c r="B1046" s="34"/>
      <c r="C1046" s="36"/>
      <c r="D1046" s="34"/>
      <c r="E1046" s="36"/>
      <c r="F1046" s="3" t="s">
        <v>230</v>
      </c>
      <c r="G1046" s="4">
        <v>682400</v>
      </c>
      <c r="H1046" s="4"/>
    </row>
    <row r="1047" spans="1:8" x14ac:dyDescent="0.25">
      <c r="A1047" s="2" t="s">
        <v>4489</v>
      </c>
      <c r="B1047" s="2" t="s">
        <v>3046</v>
      </c>
      <c r="C1047" s="2"/>
      <c r="D1047" s="2"/>
      <c r="E1047" s="2"/>
      <c r="F1047" s="2"/>
      <c r="G1047" s="5">
        <f>SUBTOTAL(9,G1042:G1046)</f>
        <v>682400</v>
      </c>
      <c r="H1047" s="5">
        <f>SUBTOTAL(9,H1042:H1046)</f>
        <v>682400</v>
      </c>
    </row>
    <row r="1048" spans="1:8" x14ac:dyDescent="0.25">
      <c r="A1048" s="2" t="s">
        <v>4489</v>
      </c>
      <c r="B1048" s="33">
        <v>8195050</v>
      </c>
      <c r="C1048" s="35" t="s">
        <v>3047</v>
      </c>
      <c r="D1048" s="33" t="s">
        <v>3048</v>
      </c>
      <c r="E1048" s="35" t="s">
        <v>3049</v>
      </c>
      <c r="F1048" s="3" t="s">
        <v>52</v>
      </c>
      <c r="G1048" s="4">
        <v>4183013</v>
      </c>
      <c r="H1048" s="4"/>
    </row>
    <row r="1049" spans="1:8" x14ac:dyDescent="0.25">
      <c r="A1049" s="2" t="s">
        <v>4489</v>
      </c>
      <c r="B1049" s="37"/>
      <c r="C1049" s="38"/>
      <c r="D1049" s="37"/>
      <c r="E1049" s="38"/>
      <c r="F1049" s="3" t="s">
        <v>18</v>
      </c>
      <c r="G1049" s="4">
        <v>800000</v>
      </c>
      <c r="H1049" s="4"/>
    </row>
    <row r="1050" spans="1:8" x14ac:dyDescent="0.25">
      <c r="A1050" s="2" t="s">
        <v>4489</v>
      </c>
      <c r="B1050" s="37"/>
      <c r="C1050" s="38"/>
      <c r="D1050" s="37"/>
      <c r="E1050" s="38"/>
      <c r="F1050" s="3" t="s">
        <v>96</v>
      </c>
      <c r="G1050" s="4"/>
      <c r="H1050" s="4">
        <v>800000</v>
      </c>
    </row>
    <row r="1051" spans="1:8" x14ac:dyDescent="0.25">
      <c r="A1051" s="2" t="s">
        <v>4489</v>
      </c>
      <c r="B1051" s="37"/>
      <c r="C1051" s="38"/>
      <c r="D1051" s="37"/>
      <c r="E1051" s="38"/>
      <c r="F1051" s="3" t="s">
        <v>21</v>
      </c>
      <c r="G1051" s="4">
        <v>200000</v>
      </c>
      <c r="H1051" s="4"/>
    </row>
    <row r="1052" spans="1:8" x14ac:dyDescent="0.25">
      <c r="A1052" s="2" t="s">
        <v>4489</v>
      </c>
      <c r="B1052" s="37"/>
      <c r="C1052" s="38"/>
      <c r="D1052" s="37"/>
      <c r="E1052" s="38"/>
      <c r="F1052" s="3" t="s">
        <v>23</v>
      </c>
      <c r="G1052" s="4"/>
      <c r="H1052" s="4">
        <v>4183013</v>
      </c>
    </row>
    <row r="1053" spans="1:8" x14ac:dyDescent="0.25">
      <c r="A1053" s="2" t="s">
        <v>4489</v>
      </c>
      <c r="B1053" s="34"/>
      <c r="C1053" s="36"/>
      <c r="D1053" s="34"/>
      <c r="E1053" s="36"/>
      <c r="F1053" s="3" t="s">
        <v>802</v>
      </c>
      <c r="G1053" s="4"/>
      <c r="H1053" s="4">
        <v>200000</v>
      </c>
    </row>
    <row r="1054" spans="1:8" x14ac:dyDescent="0.25">
      <c r="A1054" s="2" t="s">
        <v>4489</v>
      </c>
      <c r="B1054" s="2" t="s">
        <v>3050</v>
      </c>
      <c r="C1054" s="2"/>
      <c r="D1054" s="2"/>
      <c r="E1054" s="2"/>
      <c r="F1054" s="2"/>
      <c r="G1054" s="5">
        <f>SUBTOTAL(9,G1048:G1053)</f>
        <v>5183013</v>
      </c>
      <c r="H1054" s="5">
        <f>SUBTOTAL(9,H1048:H1053)</f>
        <v>5183013</v>
      </c>
    </row>
    <row r="1055" spans="1:8" x14ac:dyDescent="0.25">
      <c r="A1055" s="2" t="s">
        <v>4489</v>
      </c>
      <c r="B1055" s="33">
        <v>8241191</v>
      </c>
      <c r="C1055" s="35" t="s">
        <v>118</v>
      </c>
      <c r="D1055" s="33" t="s">
        <v>2559</v>
      </c>
      <c r="E1055" s="35" t="s">
        <v>2560</v>
      </c>
      <c r="F1055" s="3" t="s">
        <v>128</v>
      </c>
      <c r="G1055" s="4">
        <v>135168</v>
      </c>
      <c r="H1055" s="4"/>
    </row>
    <row r="1056" spans="1:8" x14ac:dyDescent="0.25">
      <c r="A1056" s="2" t="s">
        <v>4489</v>
      </c>
      <c r="B1056" s="37"/>
      <c r="C1056" s="38"/>
      <c r="D1056" s="37"/>
      <c r="E1056" s="38"/>
      <c r="F1056" s="3" t="s">
        <v>9</v>
      </c>
      <c r="G1056" s="4">
        <v>51491</v>
      </c>
      <c r="H1056" s="4"/>
    </row>
    <row r="1057" spans="1:8" x14ac:dyDescent="0.25">
      <c r="A1057" s="2" t="s">
        <v>4489</v>
      </c>
      <c r="B1057" s="37"/>
      <c r="C1057" s="38"/>
      <c r="D1057" s="37"/>
      <c r="E1057" s="38"/>
      <c r="F1057" s="3" t="s">
        <v>102</v>
      </c>
      <c r="G1057" s="4">
        <v>153576</v>
      </c>
      <c r="H1057" s="4"/>
    </row>
    <row r="1058" spans="1:8" x14ac:dyDescent="0.25">
      <c r="A1058" s="2" t="s">
        <v>4489</v>
      </c>
      <c r="B1058" s="37"/>
      <c r="C1058" s="38"/>
      <c r="D1058" s="37"/>
      <c r="E1058" s="38"/>
      <c r="F1058" s="3" t="s">
        <v>11</v>
      </c>
      <c r="G1058" s="4">
        <v>57000</v>
      </c>
      <c r="H1058" s="4"/>
    </row>
    <row r="1059" spans="1:8" x14ac:dyDescent="0.25">
      <c r="A1059" s="2" t="s">
        <v>4489</v>
      </c>
      <c r="B1059" s="37"/>
      <c r="C1059" s="38"/>
      <c r="D1059" s="37"/>
      <c r="E1059" s="38"/>
      <c r="F1059" s="3" t="s">
        <v>103</v>
      </c>
      <c r="G1059" s="4">
        <v>133920</v>
      </c>
      <c r="H1059" s="4"/>
    </row>
    <row r="1060" spans="1:8" x14ac:dyDescent="0.25">
      <c r="A1060" s="2" t="s">
        <v>4489</v>
      </c>
      <c r="B1060" s="37"/>
      <c r="C1060" s="38"/>
      <c r="D1060" s="37"/>
      <c r="E1060" s="38"/>
      <c r="F1060" s="3" t="s">
        <v>13</v>
      </c>
      <c r="G1060" s="4">
        <v>8744</v>
      </c>
      <c r="H1060" s="4"/>
    </row>
    <row r="1061" spans="1:8" x14ac:dyDescent="0.25">
      <c r="A1061" s="2" t="s">
        <v>4489</v>
      </c>
      <c r="B1061" s="37"/>
      <c r="C1061" s="38"/>
      <c r="D1061" s="37"/>
      <c r="E1061" s="38"/>
      <c r="F1061" s="3" t="s">
        <v>20</v>
      </c>
      <c r="G1061" s="4">
        <v>276431</v>
      </c>
      <c r="H1061" s="4"/>
    </row>
    <row r="1062" spans="1:8" x14ac:dyDescent="0.25">
      <c r="A1062" s="2" t="s">
        <v>4489</v>
      </c>
      <c r="B1062" s="37"/>
      <c r="C1062" s="38"/>
      <c r="D1062" s="37"/>
      <c r="E1062" s="38"/>
      <c r="F1062" s="3" t="s">
        <v>444</v>
      </c>
      <c r="G1062" s="4">
        <v>500000</v>
      </c>
      <c r="H1062" s="4"/>
    </row>
    <row r="1063" spans="1:8" x14ac:dyDescent="0.25">
      <c r="A1063" s="2" t="s">
        <v>4489</v>
      </c>
      <c r="B1063" s="34"/>
      <c r="C1063" s="36"/>
      <c r="D1063" s="34"/>
      <c r="E1063" s="36"/>
      <c r="F1063" s="3" t="s">
        <v>24</v>
      </c>
      <c r="G1063" s="4"/>
      <c r="H1063" s="4">
        <v>1316330</v>
      </c>
    </row>
    <row r="1064" spans="1:8" x14ac:dyDescent="0.25">
      <c r="A1064" s="2" t="s">
        <v>4489</v>
      </c>
      <c r="B1064" s="2" t="s">
        <v>3051</v>
      </c>
      <c r="C1064" s="2"/>
      <c r="D1064" s="2"/>
      <c r="E1064" s="2"/>
      <c r="F1064" s="2"/>
      <c r="G1064" s="5">
        <f>SUBTOTAL(9,G1055:G1063)</f>
        <v>1316330</v>
      </c>
      <c r="H1064" s="5">
        <f>SUBTOTAL(9,H1055:H1063)</f>
        <v>1316330</v>
      </c>
    </row>
    <row r="1065" spans="1:8" x14ac:dyDescent="0.25">
      <c r="A1065" s="2" t="s">
        <v>4489</v>
      </c>
      <c r="B1065" s="33">
        <v>8173932</v>
      </c>
      <c r="C1065" s="35" t="s">
        <v>647</v>
      </c>
      <c r="D1065" s="33" t="s">
        <v>2963</v>
      </c>
      <c r="E1065" s="35" t="s">
        <v>2964</v>
      </c>
      <c r="F1065" s="3" t="s">
        <v>2482</v>
      </c>
      <c r="G1065" s="4">
        <v>985449</v>
      </c>
      <c r="H1065" s="4"/>
    </row>
    <row r="1066" spans="1:8" x14ac:dyDescent="0.25">
      <c r="A1066" s="2" t="s">
        <v>4489</v>
      </c>
      <c r="B1066" s="34"/>
      <c r="C1066" s="36"/>
      <c r="D1066" s="34"/>
      <c r="E1066" s="36"/>
      <c r="F1066" s="3" t="s">
        <v>47</v>
      </c>
      <c r="G1066" s="4"/>
      <c r="H1066" s="4">
        <v>985449</v>
      </c>
    </row>
    <row r="1067" spans="1:8" x14ac:dyDescent="0.25">
      <c r="A1067" s="2" t="s">
        <v>4489</v>
      </c>
      <c r="B1067" s="2" t="s">
        <v>3052</v>
      </c>
      <c r="C1067" s="2"/>
      <c r="D1067" s="2"/>
      <c r="E1067" s="2"/>
      <c r="F1067" s="2"/>
      <c r="G1067" s="5">
        <f>SUBTOTAL(9,G1065:G1066)</f>
        <v>985449</v>
      </c>
      <c r="H1067" s="5">
        <f>SUBTOTAL(9,H1065:H1066)</f>
        <v>985449</v>
      </c>
    </row>
    <row r="1068" spans="1:8" x14ac:dyDescent="0.25">
      <c r="A1068" s="2" t="s">
        <v>4489</v>
      </c>
      <c r="B1068" s="33">
        <v>8192356</v>
      </c>
      <c r="C1068" s="35" t="s">
        <v>1084</v>
      </c>
      <c r="D1068" s="33" t="s">
        <v>2817</v>
      </c>
      <c r="E1068" s="35" t="s">
        <v>2818</v>
      </c>
      <c r="F1068" s="3" t="s">
        <v>12</v>
      </c>
      <c r="G1068" s="4">
        <v>20000</v>
      </c>
      <c r="H1068" s="4"/>
    </row>
    <row r="1069" spans="1:8" x14ac:dyDescent="0.25">
      <c r="A1069" s="2" t="s">
        <v>4489</v>
      </c>
      <c r="B1069" s="34"/>
      <c r="C1069" s="36"/>
      <c r="D1069" s="34"/>
      <c r="E1069" s="36"/>
      <c r="F1069" s="3" t="s">
        <v>802</v>
      </c>
      <c r="G1069" s="4"/>
      <c r="H1069" s="4">
        <v>20000</v>
      </c>
    </row>
    <row r="1070" spans="1:8" x14ac:dyDescent="0.25">
      <c r="A1070" s="2" t="s">
        <v>4489</v>
      </c>
      <c r="B1070" s="2" t="s">
        <v>3053</v>
      </c>
      <c r="C1070" s="2"/>
      <c r="D1070" s="2"/>
      <c r="E1070" s="2"/>
      <c r="F1070" s="2"/>
      <c r="G1070" s="5">
        <f>SUBTOTAL(9,G1068:G1069)</f>
        <v>20000</v>
      </c>
      <c r="H1070" s="5">
        <f>SUBTOTAL(9,H1068:H1069)</f>
        <v>20000</v>
      </c>
    </row>
    <row r="1071" spans="1:8" x14ac:dyDescent="0.25">
      <c r="A1071" s="2" t="s">
        <v>4489</v>
      </c>
      <c r="B1071" s="33">
        <v>8208855</v>
      </c>
      <c r="C1071" s="35" t="s">
        <v>105</v>
      </c>
      <c r="D1071" s="33" t="s">
        <v>2624</v>
      </c>
      <c r="E1071" s="35" t="s">
        <v>2625</v>
      </c>
      <c r="F1071" s="3" t="s">
        <v>2482</v>
      </c>
      <c r="G1071" s="4">
        <v>850000</v>
      </c>
      <c r="H1071" s="4"/>
    </row>
    <row r="1072" spans="1:8" x14ac:dyDescent="0.25">
      <c r="A1072" s="2" t="s">
        <v>4489</v>
      </c>
      <c r="B1072" s="37"/>
      <c r="C1072" s="38"/>
      <c r="D1072" s="37"/>
      <c r="E1072" s="38"/>
      <c r="F1072" s="3" t="s">
        <v>37</v>
      </c>
      <c r="G1072" s="4"/>
      <c r="H1072" s="4">
        <v>850000</v>
      </c>
    </row>
    <row r="1073" spans="1:8" x14ac:dyDescent="0.25">
      <c r="A1073" s="2" t="s">
        <v>4489</v>
      </c>
      <c r="B1073" s="37"/>
      <c r="C1073" s="38"/>
      <c r="D1073" s="37"/>
      <c r="E1073" s="38"/>
      <c r="F1073" s="3" t="s">
        <v>13</v>
      </c>
      <c r="G1073" s="4"/>
      <c r="H1073" s="4">
        <v>116000</v>
      </c>
    </row>
    <row r="1074" spans="1:8" x14ac:dyDescent="0.25">
      <c r="A1074" s="2" t="s">
        <v>4489</v>
      </c>
      <c r="B1074" s="34"/>
      <c r="C1074" s="36"/>
      <c r="D1074" s="34"/>
      <c r="E1074" s="36"/>
      <c r="F1074" s="3" t="s">
        <v>24</v>
      </c>
      <c r="G1074" s="4">
        <v>116000</v>
      </c>
      <c r="H1074" s="4"/>
    </row>
    <row r="1075" spans="1:8" x14ac:dyDescent="0.25">
      <c r="A1075" s="2" t="s">
        <v>4489</v>
      </c>
      <c r="B1075" s="2" t="s">
        <v>3054</v>
      </c>
      <c r="C1075" s="2"/>
      <c r="D1075" s="2"/>
      <c r="E1075" s="2"/>
      <c r="F1075" s="2"/>
      <c r="G1075" s="5">
        <f>SUBTOTAL(9,G1071:G1074)</f>
        <v>966000</v>
      </c>
      <c r="H1075" s="5">
        <f>SUBTOTAL(9,H1071:H1074)</f>
        <v>966000</v>
      </c>
    </row>
    <row r="1076" spans="1:8" x14ac:dyDescent="0.25">
      <c r="A1076" s="2" t="s">
        <v>4489</v>
      </c>
      <c r="B1076" s="33">
        <v>8192376</v>
      </c>
      <c r="C1076" s="35" t="s">
        <v>1084</v>
      </c>
      <c r="D1076" s="33" t="s">
        <v>2817</v>
      </c>
      <c r="E1076" s="35" t="s">
        <v>2818</v>
      </c>
      <c r="F1076" s="3" t="s">
        <v>334</v>
      </c>
      <c r="G1076" s="4"/>
      <c r="H1076" s="4">
        <v>300000</v>
      </c>
    </row>
    <row r="1077" spans="1:8" x14ac:dyDescent="0.25">
      <c r="A1077" s="2" t="s">
        <v>4489</v>
      </c>
      <c r="B1077" s="34"/>
      <c r="C1077" s="36"/>
      <c r="D1077" s="34"/>
      <c r="E1077" s="36"/>
      <c r="F1077" s="3" t="s">
        <v>24</v>
      </c>
      <c r="G1077" s="4">
        <v>300000</v>
      </c>
      <c r="H1077" s="4"/>
    </row>
    <row r="1078" spans="1:8" x14ac:dyDescent="0.25">
      <c r="A1078" s="2" t="s">
        <v>4489</v>
      </c>
      <c r="B1078" s="2" t="s">
        <v>3055</v>
      </c>
      <c r="C1078" s="2"/>
      <c r="D1078" s="2"/>
      <c r="E1078" s="2"/>
      <c r="F1078" s="2"/>
      <c r="G1078" s="5">
        <f>SUBTOTAL(9,G1076:G1077)</f>
        <v>300000</v>
      </c>
      <c r="H1078" s="5">
        <f>SUBTOTAL(9,H1076:H1077)</f>
        <v>300000</v>
      </c>
    </row>
    <row r="1079" spans="1:8" x14ac:dyDescent="0.25">
      <c r="A1079" s="2" t="s">
        <v>4489</v>
      </c>
      <c r="B1079" s="33">
        <v>8195402</v>
      </c>
      <c r="C1079" s="35" t="s">
        <v>1258</v>
      </c>
      <c r="D1079" s="33" t="s">
        <v>3056</v>
      </c>
      <c r="E1079" s="35" t="s">
        <v>3057</v>
      </c>
      <c r="F1079" s="3" t="s">
        <v>82</v>
      </c>
      <c r="G1079" s="4">
        <v>3500000</v>
      </c>
      <c r="H1079" s="4"/>
    </row>
    <row r="1080" spans="1:8" x14ac:dyDescent="0.25">
      <c r="A1080" s="2" t="s">
        <v>4489</v>
      </c>
      <c r="B1080" s="34"/>
      <c r="C1080" s="36"/>
      <c r="D1080" s="34"/>
      <c r="E1080" s="36"/>
      <c r="F1080" s="3" t="s">
        <v>22</v>
      </c>
      <c r="G1080" s="4"/>
      <c r="H1080" s="4">
        <v>3500000</v>
      </c>
    </row>
    <row r="1081" spans="1:8" x14ac:dyDescent="0.25">
      <c r="A1081" s="2" t="s">
        <v>4489</v>
      </c>
      <c r="B1081" s="2" t="s">
        <v>3058</v>
      </c>
      <c r="C1081" s="2"/>
      <c r="D1081" s="2"/>
      <c r="E1081" s="2"/>
      <c r="F1081" s="2"/>
      <c r="G1081" s="5">
        <f>SUBTOTAL(9,G1079:G1080)</f>
        <v>3500000</v>
      </c>
      <c r="H1081" s="5">
        <f>SUBTOTAL(9,H1079:H1080)</f>
        <v>3500000</v>
      </c>
    </row>
    <row r="1082" spans="1:8" x14ac:dyDescent="0.25">
      <c r="A1082" s="2" t="s">
        <v>4489</v>
      </c>
      <c r="B1082" s="33">
        <v>8202189</v>
      </c>
      <c r="C1082" s="35" t="s">
        <v>578</v>
      </c>
      <c r="D1082" s="33" t="s">
        <v>2953</v>
      </c>
      <c r="E1082" s="35" t="s">
        <v>2954</v>
      </c>
      <c r="F1082" s="3" t="s">
        <v>187</v>
      </c>
      <c r="G1082" s="4"/>
      <c r="H1082" s="4">
        <v>3500000</v>
      </c>
    </row>
    <row r="1083" spans="1:8" x14ac:dyDescent="0.25">
      <c r="A1083" s="2" t="s">
        <v>4489</v>
      </c>
      <c r="B1083" s="34"/>
      <c r="C1083" s="36"/>
      <c r="D1083" s="34"/>
      <c r="E1083" s="36"/>
      <c r="F1083" s="3" t="s">
        <v>13</v>
      </c>
      <c r="G1083" s="4">
        <v>3500000</v>
      </c>
      <c r="H1083" s="4"/>
    </row>
    <row r="1084" spans="1:8" x14ac:dyDescent="0.25">
      <c r="A1084" s="2" t="s">
        <v>4489</v>
      </c>
      <c r="B1084" s="2" t="s">
        <v>3059</v>
      </c>
      <c r="C1084" s="2"/>
      <c r="D1084" s="2"/>
      <c r="E1084" s="2"/>
      <c r="F1084" s="2"/>
      <c r="G1084" s="5">
        <f>SUBTOTAL(9,G1082:G1083)</f>
        <v>3500000</v>
      </c>
      <c r="H1084" s="5">
        <f>SUBTOTAL(9,H1082:H1083)</f>
        <v>3500000</v>
      </c>
    </row>
    <row r="1085" spans="1:8" x14ac:dyDescent="0.25">
      <c r="A1085" s="2" t="s">
        <v>4489</v>
      </c>
      <c r="B1085" s="33">
        <v>8257536</v>
      </c>
      <c r="C1085" s="35" t="s">
        <v>149</v>
      </c>
      <c r="D1085" s="33" t="s">
        <v>3060</v>
      </c>
      <c r="E1085" s="35" t="s">
        <v>3061</v>
      </c>
      <c r="F1085" s="3" t="s">
        <v>2482</v>
      </c>
      <c r="G1085" s="4"/>
      <c r="H1085" s="4">
        <v>1604792</v>
      </c>
    </row>
    <row r="1086" spans="1:8" x14ac:dyDescent="0.25">
      <c r="A1086" s="2" t="s">
        <v>4489</v>
      </c>
      <c r="B1086" s="37"/>
      <c r="C1086" s="38"/>
      <c r="D1086" s="37"/>
      <c r="E1086" s="38"/>
      <c r="F1086" s="3" t="s">
        <v>37</v>
      </c>
      <c r="G1086" s="4">
        <v>110000</v>
      </c>
      <c r="H1086" s="4"/>
    </row>
    <row r="1087" spans="1:8" x14ac:dyDescent="0.25">
      <c r="A1087" s="2" t="s">
        <v>4489</v>
      </c>
      <c r="B1087" s="37"/>
      <c r="C1087" s="36"/>
      <c r="D1087" s="34"/>
      <c r="E1087" s="36"/>
      <c r="F1087" s="3" t="s">
        <v>17</v>
      </c>
      <c r="G1087" s="4">
        <v>100000</v>
      </c>
      <c r="H1087" s="4"/>
    </row>
    <row r="1088" spans="1:8" x14ac:dyDescent="0.25">
      <c r="A1088" s="2" t="s">
        <v>4489</v>
      </c>
      <c r="B1088" s="34"/>
      <c r="C1088" s="3" t="s">
        <v>310</v>
      </c>
      <c r="D1088" s="24" t="s">
        <v>3017</v>
      </c>
      <c r="E1088" s="3" t="s">
        <v>3018</v>
      </c>
      <c r="F1088" s="3" t="s">
        <v>2482</v>
      </c>
      <c r="G1088" s="4">
        <v>1394792</v>
      </c>
      <c r="H1088" s="4"/>
    </row>
    <row r="1089" spans="1:8" x14ac:dyDescent="0.25">
      <c r="A1089" s="2" t="s">
        <v>4489</v>
      </c>
      <c r="B1089" s="2" t="s">
        <v>3062</v>
      </c>
      <c r="C1089" s="2"/>
      <c r="D1089" s="2"/>
      <c r="E1089" s="2"/>
      <c r="F1089" s="2"/>
      <c r="G1089" s="5">
        <f>SUBTOTAL(9,G1085:G1088)</f>
        <v>1604792</v>
      </c>
      <c r="H1089" s="5">
        <f>SUBTOTAL(9,H1085:H1088)</f>
        <v>1604792</v>
      </c>
    </row>
    <row r="1090" spans="1:8" x14ac:dyDescent="0.25">
      <c r="A1090" s="2" t="s">
        <v>4489</v>
      </c>
      <c r="B1090" s="33">
        <v>8258621</v>
      </c>
      <c r="C1090" s="35" t="s">
        <v>2856</v>
      </c>
      <c r="D1090" s="33" t="s">
        <v>3063</v>
      </c>
      <c r="E1090" s="35" t="s">
        <v>3064</v>
      </c>
      <c r="F1090" s="3" t="s">
        <v>44</v>
      </c>
      <c r="G1090" s="4"/>
      <c r="H1090" s="4">
        <v>480000</v>
      </c>
    </row>
    <row r="1091" spans="1:8" x14ac:dyDescent="0.25">
      <c r="A1091" s="2" t="s">
        <v>4489</v>
      </c>
      <c r="B1091" s="37"/>
      <c r="C1091" s="38"/>
      <c r="D1091" s="37"/>
      <c r="E1091" s="38"/>
      <c r="F1091" s="3" t="s">
        <v>46</v>
      </c>
      <c r="G1091" s="4"/>
      <c r="H1091" s="4">
        <v>190240</v>
      </c>
    </row>
    <row r="1092" spans="1:8" x14ac:dyDescent="0.25">
      <c r="A1092" s="2" t="s">
        <v>4489</v>
      </c>
      <c r="B1092" s="37"/>
      <c r="C1092" s="38"/>
      <c r="D1092" s="37"/>
      <c r="E1092" s="38"/>
      <c r="F1092" s="3" t="s">
        <v>47</v>
      </c>
      <c r="G1092" s="4"/>
      <c r="H1092" s="4">
        <v>40000</v>
      </c>
    </row>
    <row r="1093" spans="1:8" x14ac:dyDescent="0.25">
      <c r="A1093" s="2" t="s">
        <v>4489</v>
      </c>
      <c r="B1093" s="37"/>
      <c r="C1093" s="38"/>
      <c r="D1093" s="37"/>
      <c r="E1093" s="38"/>
      <c r="F1093" s="3" t="s">
        <v>52</v>
      </c>
      <c r="G1093" s="4">
        <v>79792</v>
      </c>
      <c r="H1093" s="4"/>
    </row>
    <row r="1094" spans="1:8" x14ac:dyDescent="0.25">
      <c r="A1094" s="2" t="s">
        <v>4489</v>
      </c>
      <c r="B1094" s="37"/>
      <c r="C1094" s="38"/>
      <c r="D1094" s="37"/>
      <c r="E1094" s="38"/>
      <c r="F1094" s="3" t="s">
        <v>128</v>
      </c>
      <c r="G1094" s="4">
        <v>450000</v>
      </c>
      <c r="H1094" s="4"/>
    </row>
    <row r="1095" spans="1:8" x14ac:dyDescent="0.25">
      <c r="A1095" s="2" t="s">
        <v>4489</v>
      </c>
      <c r="B1095" s="37"/>
      <c r="C1095" s="38"/>
      <c r="D1095" s="37"/>
      <c r="E1095" s="38"/>
      <c r="F1095" s="3" t="s">
        <v>9</v>
      </c>
      <c r="G1095" s="4"/>
      <c r="H1095" s="4">
        <v>100000</v>
      </c>
    </row>
    <row r="1096" spans="1:8" x14ac:dyDescent="0.25">
      <c r="A1096" s="2" t="s">
        <v>4489</v>
      </c>
      <c r="B1096" s="37"/>
      <c r="C1096" s="38"/>
      <c r="D1096" s="37"/>
      <c r="E1096" s="38"/>
      <c r="F1096" s="3" t="s">
        <v>102</v>
      </c>
      <c r="G1096" s="4"/>
      <c r="H1096" s="4">
        <v>200000</v>
      </c>
    </row>
    <row r="1097" spans="1:8" x14ac:dyDescent="0.25">
      <c r="A1097" s="2" t="s">
        <v>4489</v>
      </c>
      <c r="B1097" s="37"/>
      <c r="C1097" s="38"/>
      <c r="D1097" s="37"/>
      <c r="E1097" s="38"/>
      <c r="F1097" s="3" t="s">
        <v>53</v>
      </c>
      <c r="G1097" s="4">
        <v>635223</v>
      </c>
      <c r="H1097" s="4"/>
    </row>
    <row r="1098" spans="1:8" x14ac:dyDescent="0.25">
      <c r="A1098" s="2" t="s">
        <v>4489</v>
      </c>
      <c r="B1098" s="37"/>
      <c r="C1098" s="38"/>
      <c r="D1098" s="37"/>
      <c r="E1098" s="38"/>
      <c r="F1098" s="3" t="s">
        <v>12</v>
      </c>
      <c r="G1098" s="4">
        <v>20240</v>
      </c>
      <c r="H1098" s="4"/>
    </row>
    <row r="1099" spans="1:8" x14ac:dyDescent="0.25">
      <c r="A1099" s="2" t="s">
        <v>4489</v>
      </c>
      <c r="B1099" s="37"/>
      <c r="C1099" s="38"/>
      <c r="D1099" s="37"/>
      <c r="E1099" s="38"/>
      <c r="F1099" s="3" t="s">
        <v>129</v>
      </c>
      <c r="G1099" s="4">
        <v>40000</v>
      </c>
      <c r="H1099" s="4"/>
    </row>
    <row r="1100" spans="1:8" x14ac:dyDescent="0.25">
      <c r="A1100" s="2" t="s">
        <v>4489</v>
      </c>
      <c r="B1100" s="37"/>
      <c r="C1100" s="38"/>
      <c r="D1100" s="37"/>
      <c r="E1100" s="38"/>
      <c r="F1100" s="3" t="s">
        <v>15</v>
      </c>
      <c r="G1100" s="4">
        <v>350000</v>
      </c>
      <c r="H1100" s="4"/>
    </row>
    <row r="1101" spans="1:8" x14ac:dyDescent="0.25">
      <c r="A1101" s="2" t="s">
        <v>4489</v>
      </c>
      <c r="B1101" s="37"/>
      <c r="C1101" s="38"/>
      <c r="D1101" s="37"/>
      <c r="E1101" s="38"/>
      <c r="F1101" s="3" t="s">
        <v>16</v>
      </c>
      <c r="G1101" s="4">
        <v>300000</v>
      </c>
      <c r="H1101" s="4"/>
    </row>
    <row r="1102" spans="1:8" x14ac:dyDescent="0.25">
      <c r="A1102" s="2" t="s">
        <v>4489</v>
      </c>
      <c r="B1102" s="37"/>
      <c r="C1102" s="38"/>
      <c r="D1102" s="37"/>
      <c r="E1102" s="38"/>
      <c r="F1102" s="3" t="s">
        <v>18</v>
      </c>
      <c r="G1102" s="4"/>
      <c r="H1102" s="4">
        <v>250000</v>
      </c>
    </row>
    <row r="1103" spans="1:8" x14ac:dyDescent="0.25">
      <c r="A1103" s="2" t="s">
        <v>4489</v>
      </c>
      <c r="B1103" s="37"/>
      <c r="C1103" s="38"/>
      <c r="D1103" s="37"/>
      <c r="E1103" s="38"/>
      <c r="F1103" s="3" t="s">
        <v>19</v>
      </c>
      <c r="G1103" s="4">
        <v>560000</v>
      </c>
      <c r="H1103" s="4"/>
    </row>
    <row r="1104" spans="1:8" x14ac:dyDescent="0.25">
      <c r="A1104" s="2" t="s">
        <v>4489</v>
      </c>
      <c r="B1104" s="37"/>
      <c r="C1104" s="38"/>
      <c r="D1104" s="37"/>
      <c r="E1104" s="38"/>
      <c r="F1104" s="3" t="s">
        <v>20</v>
      </c>
      <c r="G1104" s="4"/>
      <c r="H1104" s="4">
        <v>185223</v>
      </c>
    </row>
    <row r="1105" spans="1:8" x14ac:dyDescent="0.25">
      <c r="A1105" s="2" t="s">
        <v>4489</v>
      </c>
      <c r="B1105" s="37"/>
      <c r="C1105" s="38"/>
      <c r="D1105" s="37"/>
      <c r="E1105" s="38"/>
      <c r="F1105" s="3" t="s">
        <v>22</v>
      </c>
      <c r="G1105" s="4"/>
      <c r="H1105" s="4">
        <v>289792</v>
      </c>
    </row>
    <row r="1106" spans="1:8" x14ac:dyDescent="0.25">
      <c r="A1106" s="2" t="s">
        <v>4489</v>
      </c>
      <c r="B1106" s="34"/>
      <c r="C1106" s="36"/>
      <c r="D1106" s="34"/>
      <c r="E1106" s="36"/>
      <c r="F1106" s="3" t="s">
        <v>24</v>
      </c>
      <c r="G1106" s="4"/>
      <c r="H1106" s="4">
        <v>700000</v>
      </c>
    </row>
    <row r="1107" spans="1:8" x14ac:dyDescent="0.25">
      <c r="A1107" s="2" t="s">
        <v>4489</v>
      </c>
      <c r="B1107" s="2" t="s">
        <v>3065</v>
      </c>
      <c r="C1107" s="2"/>
      <c r="D1107" s="2"/>
      <c r="E1107" s="2"/>
      <c r="F1107" s="2"/>
      <c r="G1107" s="5">
        <f>SUBTOTAL(9,G1090:G1106)</f>
        <v>2435255</v>
      </c>
      <c r="H1107" s="5">
        <f>SUBTOTAL(9,H1090:H1106)</f>
        <v>2435255</v>
      </c>
    </row>
    <row r="1108" spans="1:8" x14ac:dyDescent="0.25">
      <c r="A1108" s="2" t="s">
        <v>4489</v>
      </c>
      <c r="B1108" s="33">
        <v>8268884</v>
      </c>
      <c r="C1108" s="35" t="s">
        <v>2856</v>
      </c>
      <c r="D1108" s="33" t="s">
        <v>3066</v>
      </c>
      <c r="E1108" s="35" t="s">
        <v>3067</v>
      </c>
      <c r="F1108" s="3" t="s">
        <v>170</v>
      </c>
      <c r="G1108" s="4"/>
      <c r="H1108" s="4">
        <v>1200000</v>
      </c>
    </row>
    <row r="1109" spans="1:8" x14ac:dyDescent="0.25">
      <c r="A1109" s="2" t="s">
        <v>4489</v>
      </c>
      <c r="B1109" s="37"/>
      <c r="C1109" s="38"/>
      <c r="D1109" s="37"/>
      <c r="E1109" s="38"/>
      <c r="F1109" s="3" t="s">
        <v>52</v>
      </c>
      <c r="G1109" s="4">
        <v>300000</v>
      </c>
      <c r="H1109" s="4"/>
    </row>
    <row r="1110" spans="1:8" x14ac:dyDescent="0.25">
      <c r="A1110" s="2" t="s">
        <v>4489</v>
      </c>
      <c r="B1110" s="37"/>
      <c r="C1110" s="38"/>
      <c r="D1110" s="37"/>
      <c r="E1110" s="38"/>
      <c r="F1110" s="3" t="s">
        <v>9</v>
      </c>
      <c r="G1110" s="4">
        <v>150000</v>
      </c>
      <c r="H1110" s="4"/>
    </row>
    <row r="1111" spans="1:8" x14ac:dyDescent="0.25">
      <c r="A1111" s="2" t="s">
        <v>4489</v>
      </c>
      <c r="B1111" s="37"/>
      <c r="C1111" s="38"/>
      <c r="D1111" s="37"/>
      <c r="E1111" s="38"/>
      <c r="F1111" s="3" t="s">
        <v>102</v>
      </c>
      <c r="G1111" s="4">
        <v>100000</v>
      </c>
      <c r="H1111" s="4"/>
    </row>
    <row r="1112" spans="1:8" x14ac:dyDescent="0.25">
      <c r="A1112" s="2" t="s">
        <v>4489</v>
      </c>
      <c r="B1112" s="37"/>
      <c r="C1112" s="38"/>
      <c r="D1112" s="37"/>
      <c r="E1112" s="38"/>
      <c r="F1112" s="3" t="s">
        <v>103</v>
      </c>
      <c r="G1112" s="4">
        <v>100000</v>
      </c>
      <c r="H1112" s="4"/>
    </row>
    <row r="1113" spans="1:8" x14ac:dyDescent="0.25">
      <c r="A1113" s="2" t="s">
        <v>4489</v>
      </c>
      <c r="B1113" s="37"/>
      <c r="C1113" s="38"/>
      <c r="D1113" s="37"/>
      <c r="E1113" s="38"/>
      <c r="F1113" s="3" t="s">
        <v>187</v>
      </c>
      <c r="G1113" s="4"/>
      <c r="H1113" s="4">
        <v>500000</v>
      </c>
    </row>
    <row r="1114" spans="1:8" x14ac:dyDescent="0.25">
      <c r="A1114" s="2" t="s">
        <v>4489</v>
      </c>
      <c r="B1114" s="37"/>
      <c r="C1114" s="38"/>
      <c r="D1114" s="37"/>
      <c r="E1114" s="38"/>
      <c r="F1114" s="3" t="s">
        <v>53</v>
      </c>
      <c r="G1114" s="4">
        <v>250000</v>
      </c>
      <c r="H1114" s="4"/>
    </row>
    <row r="1115" spans="1:8" x14ac:dyDescent="0.25">
      <c r="A1115" s="2" t="s">
        <v>4489</v>
      </c>
      <c r="B1115" s="37"/>
      <c r="C1115" s="38"/>
      <c r="D1115" s="37"/>
      <c r="E1115" s="38"/>
      <c r="F1115" s="3" t="s">
        <v>14</v>
      </c>
      <c r="G1115" s="4">
        <v>100000</v>
      </c>
      <c r="H1115" s="4"/>
    </row>
    <row r="1116" spans="1:8" x14ac:dyDescent="0.25">
      <c r="A1116" s="2" t="s">
        <v>4489</v>
      </c>
      <c r="B1116" s="37"/>
      <c r="C1116" s="38"/>
      <c r="D1116" s="37"/>
      <c r="E1116" s="38"/>
      <c r="F1116" s="3" t="s">
        <v>20</v>
      </c>
      <c r="G1116" s="4"/>
      <c r="H1116" s="4">
        <v>500000</v>
      </c>
    </row>
    <row r="1117" spans="1:8" x14ac:dyDescent="0.25">
      <c r="A1117" s="2" t="s">
        <v>4489</v>
      </c>
      <c r="B1117" s="34"/>
      <c r="C1117" s="36"/>
      <c r="D1117" s="34"/>
      <c r="E1117" s="36"/>
      <c r="F1117" s="3" t="s">
        <v>405</v>
      </c>
      <c r="G1117" s="4">
        <v>1200000</v>
      </c>
      <c r="H1117" s="4"/>
    </row>
    <row r="1118" spans="1:8" x14ac:dyDescent="0.25">
      <c r="A1118" s="2" t="s">
        <v>4489</v>
      </c>
      <c r="B1118" s="2" t="s">
        <v>3068</v>
      </c>
      <c r="C1118" s="2"/>
      <c r="D1118" s="2"/>
      <c r="E1118" s="2"/>
      <c r="F1118" s="2"/>
      <c r="G1118" s="5">
        <f>SUBTOTAL(9,G1108:G1117)</f>
        <v>2200000</v>
      </c>
      <c r="H1118" s="5">
        <f>SUBTOTAL(9,H1108:H1117)</f>
        <v>2200000</v>
      </c>
    </row>
    <row r="1119" spans="1:8" x14ac:dyDescent="0.25">
      <c r="A1119" s="2" t="s">
        <v>4489</v>
      </c>
      <c r="B1119" s="33">
        <v>8251144</v>
      </c>
      <c r="C1119" s="35" t="s">
        <v>261</v>
      </c>
      <c r="D1119" s="33" t="s">
        <v>2671</v>
      </c>
      <c r="E1119" s="35" t="s">
        <v>2672</v>
      </c>
      <c r="F1119" s="3" t="s">
        <v>128</v>
      </c>
      <c r="G1119" s="4">
        <v>100000</v>
      </c>
      <c r="H1119" s="4"/>
    </row>
    <row r="1120" spans="1:8" x14ac:dyDescent="0.25">
      <c r="A1120" s="2" t="s">
        <v>4489</v>
      </c>
      <c r="B1120" s="37"/>
      <c r="C1120" s="38"/>
      <c r="D1120" s="37"/>
      <c r="E1120" s="38"/>
      <c r="F1120" s="3" t="s">
        <v>103</v>
      </c>
      <c r="G1120" s="4">
        <v>100000</v>
      </c>
      <c r="H1120" s="4"/>
    </row>
    <row r="1121" spans="1:8" x14ac:dyDescent="0.25">
      <c r="A1121" s="2" t="s">
        <v>4489</v>
      </c>
      <c r="B1121" s="37"/>
      <c r="C1121" s="38"/>
      <c r="D1121" s="37"/>
      <c r="E1121" s="38"/>
      <c r="F1121" s="3" t="s">
        <v>187</v>
      </c>
      <c r="G1121" s="4">
        <v>100000</v>
      </c>
      <c r="H1121" s="4"/>
    </row>
    <row r="1122" spans="1:8" x14ac:dyDescent="0.25">
      <c r="A1122" s="2" t="s">
        <v>4489</v>
      </c>
      <c r="B1122" s="37"/>
      <c r="C1122" s="38"/>
      <c r="D1122" s="37"/>
      <c r="E1122" s="38"/>
      <c r="F1122" s="3" t="s">
        <v>16</v>
      </c>
      <c r="G1122" s="4">
        <v>150000</v>
      </c>
      <c r="H1122" s="4"/>
    </row>
    <row r="1123" spans="1:8" x14ac:dyDescent="0.25">
      <c r="A1123" s="2" t="s">
        <v>4489</v>
      </c>
      <c r="B1123" s="37"/>
      <c r="C1123" s="38"/>
      <c r="D1123" s="37"/>
      <c r="E1123" s="38"/>
      <c r="F1123" s="3" t="s">
        <v>96</v>
      </c>
      <c r="G1123" s="4"/>
      <c r="H1123" s="4">
        <v>600000</v>
      </c>
    </row>
    <row r="1124" spans="1:8" x14ac:dyDescent="0.25">
      <c r="A1124" s="2" t="s">
        <v>4489</v>
      </c>
      <c r="B1124" s="34"/>
      <c r="C1124" s="36"/>
      <c r="D1124" s="34"/>
      <c r="E1124" s="36"/>
      <c r="F1124" s="3" t="s">
        <v>21</v>
      </c>
      <c r="G1124" s="4">
        <v>150000</v>
      </c>
      <c r="H1124" s="4"/>
    </row>
    <row r="1125" spans="1:8" x14ac:dyDescent="0.25">
      <c r="A1125" s="2" t="s">
        <v>4489</v>
      </c>
      <c r="B1125" s="2" t="s">
        <v>3069</v>
      </c>
      <c r="C1125" s="2"/>
      <c r="D1125" s="2"/>
      <c r="E1125" s="2"/>
      <c r="F1125" s="2"/>
      <c r="G1125" s="5">
        <f>SUBTOTAL(9,G1119:G1124)</f>
        <v>600000</v>
      </c>
      <c r="H1125" s="5">
        <f>SUBTOTAL(9,H1119:H1124)</f>
        <v>600000</v>
      </c>
    </row>
    <row r="1126" spans="1:8" x14ac:dyDescent="0.25">
      <c r="A1126" s="2" t="s">
        <v>4489</v>
      </c>
      <c r="B1126" s="33">
        <v>8244708</v>
      </c>
      <c r="C1126" s="35" t="s">
        <v>1683</v>
      </c>
      <c r="D1126" s="33" t="s">
        <v>2733</v>
      </c>
      <c r="E1126" s="35" t="s">
        <v>2734</v>
      </c>
      <c r="F1126" s="3" t="s">
        <v>44</v>
      </c>
      <c r="G1126" s="4"/>
      <c r="H1126" s="4">
        <v>1204000</v>
      </c>
    </row>
    <row r="1127" spans="1:8" x14ac:dyDescent="0.25">
      <c r="A1127" s="2" t="s">
        <v>4489</v>
      </c>
      <c r="B1127" s="37"/>
      <c r="C1127" s="36"/>
      <c r="D1127" s="34"/>
      <c r="E1127" s="36"/>
      <c r="F1127" s="3" t="s">
        <v>193</v>
      </c>
      <c r="G1127" s="4">
        <v>1204000</v>
      </c>
      <c r="H1127" s="4"/>
    </row>
    <row r="1128" spans="1:8" x14ac:dyDescent="0.25">
      <c r="A1128" s="2" t="s">
        <v>4489</v>
      </c>
      <c r="B1128" s="37"/>
      <c r="C1128" s="35" t="s">
        <v>621</v>
      </c>
      <c r="D1128" s="23" t="s">
        <v>2737</v>
      </c>
      <c r="E1128" s="3" t="s">
        <v>2738</v>
      </c>
      <c r="F1128" s="3" t="s">
        <v>193</v>
      </c>
      <c r="G1128" s="4">
        <v>27058640</v>
      </c>
      <c r="H1128" s="4"/>
    </row>
    <row r="1129" spans="1:8" x14ac:dyDescent="0.25">
      <c r="A1129" s="2" t="s">
        <v>4489</v>
      </c>
      <c r="B1129" s="37"/>
      <c r="C1129" s="38"/>
      <c r="D1129" s="33" t="s">
        <v>3070</v>
      </c>
      <c r="E1129" s="35" t="s">
        <v>3071</v>
      </c>
      <c r="F1129" s="3" t="s">
        <v>44</v>
      </c>
      <c r="G1129" s="4"/>
      <c r="H1129" s="4">
        <v>3328000</v>
      </c>
    </row>
    <row r="1130" spans="1:8" x14ac:dyDescent="0.25">
      <c r="A1130" s="2" t="s">
        <v>4489</v>
      </c>
      <c r="B1130" s="37"/>
      <c r="C1130" s="38"/>
      <c r="D1130" s="37"/>
      <c r="E1130" s="38"/>
      <c r="F1130" s="3" t="s">
        <v>51</v>
      </c>
      <c r="G1130" s="4"/>
      <c r="H1130" s="4">
        <v>1631760</v>
      </c>
    </row>
    <row r="1131" spans="1:8" x14ac:dyDescent="0.25">
      <c r="A1131" s="2" t="s">
        <v>4489</v>
      </c>
      <c r="B1131" s="37"/>
      <c r="C1131" s="38"/>
      <c r="D1131" s="34"/>
      <c r="E1131" s="36"/>
      <c r="F1131" s="3" t="s">
        <v>193</v>
      </c>
      <c r="G1131" s="4">
        <v>2108598</v>
      </c>
      <c r="H1131" s="4"/>
    </row>
    <row r="1132" spans="1:8" x14ac:dyDescent="0.25">
      <c r="A1132" s="2" t="s">
        <v>4489</v>
      </c>
      <c r="B1132" s="37"/>
      <c r="C1132" s="38"/>
      <c r="D1132" s="49" t="s">
        <v>3072</v>
      </c>
      <c r="E1132" s="35" t="s">
        <v>3073</v>
      </c>
      <c r="F1132" s="3" t="s">
        <v>44</v>
      </c>
      <c r="G1132" s="4"/>
      <c r="H1132" s="4">
        <v>5824000</v>
      </c>
    </row>
    <row r="1133" spans="1:8" x14ac:dyDescent="0.25">
      <c r="A1133" s="2" t="s">
        <v>4489</v>
      </c>
      <c r="B1133" s="37"/>
      <c r="C1133" s="38"/>
      <c r="D1133" s="51"/>
      <c r="E1133" s="38"/>
      <c r="F1133" s="3" t="s">
        <v>51</v>
      </c>
      <c r="G1133" s="4"/>
      <c r="H1133" s="4">
        <v>2855580</v>
      </c>
    </row>
    <row r="1134" spans="1:8" x14ac:dyDescent="0.25">
      <c r="A1134" s="2" t="s">
        <v>4489</v>
      </c>
      <c r="B1134" s="37"/>
      <c r="C1134" s="38"/>
      <c r="D1134" s="50"/>
      <c r="E1134" s="36"/>
      <c r="F1134" s="3" t="s">
        <v>193</v>
      </c>
      <c r="G1134" s="4">
        <v>703492</v>
      </c>
      <c r="H1134" s="4"/>
    </row>
    <row r="1135" spans="1:8" x14ac:dyDescent="0.25">
      <c r="A1135" s="2" t="s">
        <v>4489</v>
      </c>
      <c r="B1135" s="37"/>
      <c r="C1135" s="38"/>
      <c r="D1135" s="33" t="s">
        <v>3074</v>
      </c>
      <c r="E1135" s="35" t="s">
        <v>3075</v>
      </c>
      <c r="F1135" s="3" t="s">
        <v>44</v>
      </c>
      <c r="G1135" s="4"/>
      <c r="H1135" s="4">
        <v>2912000</v>
      </c>
    </row>
    <row r="1136" spans="1:8" x14ac:dyDescent="0.25">
      <c r="A1136" s="2" t="s">
        <v>4489</v>
      </c>
      <c r="B1136" s="37"/>
      <c r="C1136" s="38"/>
      <c r="D1136" s="37"/>
      <c r="E1136" s="38"/>
      <c r="F1136" s="3" t="s">
        <v>51</v>
      </c>
      <c r="G1136" s="4"/>
      <c r="H1136" s="4">
        <v>1427790</v>
      </c>
    </row>
    <row r="1137" spans="1:8" x14ac:dyDescent="0.25">
      <c r="A1137" s="2" t="s">
        <v>4489</v>
      </c>
      <c r="B1137" s="37"/>
      <c r="C1137" s="38"/>
      <c r="D1137" s="34"/>
      <c r="E1137" s="36"/>
      <c r="F1137" s="3" t="s">
        <v>193</v>
      </c>
      <c r="G1137" s="4">
        <v>42864</v>
      </c>
      <c r="H1137" s="4"/>
    </row>
    <row r="1138" spans="1:8" x14ac:dyDescent="0.25">
      <c r="A1138" s="2" t="s">
        <v>4489</v>
      </c>
      <c r="B1138" s="37"/>
      <c r="C1138" s="38"/>
      <c r="D1138" s="33" t="s">
        <v>3076</v>
      </c>
      <c r="E1138" s="35" t="s">
        <v>3077</v>
      </c>
      <c r="F1138" s="3" t="s">
        <v>44</v>
      </c>
      <c r="G1138" s="4"/>
      <c r="H1138" s="4">
        <v>4992000</v>
      </c>
    </row>
    <row r="1139" spans="1:8" x14ac:dyDescent="0.25">
      <c r="A1139" s="2" t="s">
        <v>4489</v>
      </c>
      <c r="B1139" s="37"/>
      <c r="C1139" s="38"/>
      <c r="D1139" s="37"/>
      <c r="E1139" s="38"/>
      <c r="F1139" s="3" t="s">
        <v>51</v>
      </c>
      <c r="G1139" s="4"/>
      <c r="H1139" s="4">
        <v>2275050</v>
      </c>
    </row>
    <row r="1140" spans="1:8" x14ac:dyDescent="0.25">
      <c r="A1140" s="2" t="s">
        <v>4489</v>
      </c>
      <c r="B1140" s="37"/>
      <c r="C1140" s="38"/>
      <c r="D1140" s="34"/>
      <c r="E1140" s="36"/>
      <c r="F1140" s="3" t="s">
        <v>193</v>
      </c>
      <c r="G1140" s="4">
        <v>610608</v>
      </c>
      <c r="H1140" s="4"/>
    </row>
    <row r="1141" spans="1:8" x14ac:dyDescent="0.25">
      <c r="A1141" s="2" t="s">
        <v>4489</v>
      </c>
      <c r="B1141" s="37"/>
      <c r="C1141" s="38"/>
      <c r="D1141" s="33" t="s">
        <v>3078</v>
      </c>
      <c r="E1141" s="35" t="s">
        <v>3079</v>
      </c>
      <c r="F1141" s="3" t="s">
        <v>44</v>
      </c>
      <c r="G1141" s="4"/>
      <c r="H1141" s="4">
        <v>3744000</v>
      </c>
    </row>
    <row r="1142" spans="1:8" x14ac:dyDescent="0.25">
      <c r="A1142" s="2" t="s">
        <v>4489</v>
      </c>
      <c r="B1142" s="37"/>
      <c r="C1142" s="38"/>
      <c r="D1142" s="37"/>
      <c r="E1142" s="38"/>
      <c r="F1142" s="3" t="s">
        <v>51</v>
      </c>
      <c r="G1142" s="4"/>
      <c r="H1142" s="4">
        <v>1835730</v>
      </c>
    </row>
    <row r="1143" spans="1:8" x14ac:dyDescent="0.25">
      <c r="A1143" s="2" t="s">
        <v>4489</v>
      </c>
      <c r="B1143" s="37"/>
      <c r="C1143" s="36"/>
      <c r="D1143" s="34"/>
      <c r="E1143" s="36"/>
      <c r="F1143" s="3" t="s">
        <v>193</v>
      </c>
      <c r="G1143" s="4">
        <v>301708</v>
      </c>
      <c r="H1143" s="4"/>
    </row>
    <row r="1144" spans="1:8" x14ac:dyDescent="0.25">
      <c r="A1144" s="2" t="s">
        <v>4489</v>
      </c>
      <c r="B1144" s="37"/>
      <c r="C1144" s="35" t="s">
        <v>1079</v>
      </c>
      <c r="D1144" s="33" t="s">
        <v>3080</v>
      </c>
      <c r="E1144" s="35" t="s">
        <v>3081</v>
      </c>
      <c r="F1144" s="3" t="s">
        <v>170</v>
      </c>
      <c r="G1144" s="4"/>
      <c r="H1144" s="4">
        <v>2000000</v>
      </c>
    </row>
    <row r="1145" spans="1:8" x14ac:dyDescent="0.25">
      <c r="A1145" s="2" t="s">
        <v>4489</v>
      </c>
      <c r="B1145" s="34"/>
      <c r="C1145" s="36"/>
      <c r="D1145" s="34"/>
      <c r="E1145" s="36"/>
      <c r="F1145" s="3" t="s">
        <v>193</v>
      </c>
      <c r="G1145" s="4">
        <v>2000000</v>
      </c>
      <c r="H1145" s="4"/>
    </row>
    <row r="1146" spans="1:8" x14ac:dyDescent="0.25">
      <c r="A1146" s="2" t="s">
        <v>4489</v>
      </c>
      <c r="B1146" s="2" t="s">
        <v>3082</v>
      </c>
      <c r="C1146" s="2"/>
      <c r="D1146" s="2"/>
      <c r="E1146" s="2"/>
      <c r="F1146" s="2"/>
      <c r="G1146" s="5">
        <f>SUBTOTAL(9,G1126:G1145)</f>
        <v>34029910</v>
      </c>
      <c r="H1146" s="5">
        <f>SUBTOTAL(9,H1126:H1145)</f>
        <v>34029910</v>
      </c>
    </row>
    <row r="1147" spans="1:8" x14ac:dyDescent="0.25">
      <c r="A1147" s="2" t="s">
        <v>4489</v>
      </c>
      <c r="B1147" s="33">
        <v>8244679</v>
      </c>
      <c r="C1147" s="35" t="s">
        <v>473</v>
      </c>
      <c r="D1147" s="33" t="s">
        <v>2757</v>
      </c>
      <c r="E1147" s="35" t="s">
        <v>2758</v>
      </c>
      <c r="F1147" s="3" t="s">
        <v>2482</v>
      </c>
      <c r="G1147" s="4"/>
      <c r="H1147" s="4">
        <v>1947600</v>
      </c>
    </row>
    <row r="1148" spans="1:8" x14ac:dyDescent="0.25">
      <c r="A1148" s="2" t="s">
        <v>4489</v>
      </c>
      <c r="B1148" s="37"/>
      <c r="C1148" s="38"/>
      <c r="D1148" s="37"/>
      <c r="E1148" s="38"/>
      <c r="F1148" s="3" t="s">
        <v>44</v>
      </c>
      <c r="G1148" s="4"/>
      <c r="H1148" s="4">
        <v>359640</v>
      </c>
    </row>
    <row r="1149" spans="1:8" x14ac:dyDescent="0.25">
      <c r="A1149" s="2" t="s">
        <v>4489</v>
      </c>
      <c r="B1149" s="34"/>
      <c r="C1149" s="36"/>
      <c r="D1149" s="34"/>
      <c r="E1149" s="36"/>
      <c r="F1149" s="3" t="s">
        <v>2756</v>
      </c>
      <c r="G1149" s="4">
        <v>2307240</v>
      </c>
      <c r="H1149" s="4"/>
    </row>
    <row r="1150" spans="1:8" x14ac:dyDescent="0.25">
      <c r="A1150" s="2" t="s">
        <v>4489</v>
      </c>
      <c r="B1150" s="2" t="s">
        <v>3083</v>
      </c>
      <c r="C1150" s="2"/>
      <c r="D1150" s="2"/>
      <c r="E1150" s="2"/>
      <c r="F1150" s="2"/>
      <c r="G1150" s="5">
        <f>SUBTOTAL(9,G1147:G1149)</f>
        <v>2307240</v>
      </c>
      <c r="H1150" s="5">
        <f>SUBTOTAL(9,H1147:H1149)</f>
        <v>2307240</v>
      </c>
    </row>
    <row r="1151" spans="1:8" x14ac:dyDescent="0.25">
      <c r="A1151" s="2" t="s">
        <v>4489</v>
      </c>
      <c r="B1151" s="33">
        <v>8266336</v>
      </c>
      <c r="C1151" s="35" t="s">
        <v>29</v>
      </c>
      <c r="D1151" s="33" t="s">
        <v>2533</v>
      </c>
      <c r="E1151" s="35" t="s">
        <v>2534</v>
      </c>
      <c r="F1151" s="3" t="s">
        <v>11</v>
      </c>
      <c r="G1151" s="4">
        <v>450000</v>
      </c>
      <c r="H1151" s="4"/>
    </row>
    <row r="1152" spans="1:8" x14ac:dyDescent="0.25">
      <c r="A1152" s="2" t="s">
        <v>4489</v>
      </c>
      <c r="B1152" s="37"/>
      <c r="C1152" s="38"/>
      <c r="D1152" s="37"/>
      <c r="E1152" s="38"/>
      <c r="F1152" s="3" t="s">
        <v>103</v>
      </c>
      <c r="G1152" s="4">
        <v>150000</v>
      </c>
      <c r="H1152" s="4"/>
    </row>
    <row r="1153" spans="1:8" x14ac:dyDescent="0.25">
      <c r="A1153" s="2" t="s">
        <v>4489</v>
      </c>
      <c r="B1153" s="37"/>
      <c r="C1153" s="38"/>
      <c r="D1153" s="37"/>
      <c r="E1153" s="38"/>
      <c r="F1153" s="3" t="s">
        <v>187</v>
      </c>
      <c r="G1153" s="4"/>
      <c r="H1153" s="4">
        <v>40000</v>
      </c>
    </row>
    <row r="1154" spans="1:8" x14ac:dyDescent="0.25">
      <c r="A1154" s="2" t="s">
        <v>4489</v>
      </c>
      <c r="B1154" s="37"/>
      <c r="C1154" s="38"/>
      <c r="D1154" s="37"/>
      <c r="E1154" s="38"/>
      <c r="F1154" s="3" t="s">
        <v>53</v>
      </c>
      <c r="G1154" s="4">
        <v>59500</v>
      </c>
      <c r="H1154" s="4"/>
    </row>
    <row r="1155" spans="1:8" x14ac:dyDescent="0.25">
      <c r="A1155" s="2" t="s">
        <v>4489</v>
      </c>
      <c r="B1155" s="37"/>
      <c r="C1155" s="38"/>
      <c r="D1155" s="37"/>
      <c r="E1155" s="38"/>
      <c r="F1155" s="3" t="s">
        <v>13</v>
      </c>
      <c r="G1155" s="4"/>
      <c r="H1155" s="4">
        <v>597500</v>
      </c>
    </row>
    <row r="1156" spans="1:8" x14ac:dyDescent="0.25">
      <c r="A1156" s="2" t="s">
        <v>4489</v>
      </c>
      <c r="B1156" s="37"/>
      <c r="C1156" s="38"/>
      <c r="D1156" s="37"/>
      <c r="E1156" s="38"/>
      <c r="F1156" s="3" t="s">
        <v>14</v>
      </c>
      <c r="G1156" s="4">
        <v>100000</v>
      </c>
      <c r="H1156" s="4"/>
    </row>
    <row r="1157" spans="1:8" x14ac:dyDescent="0.25">
      <c r="A1157" s="2" t="s">
        <v>4489</v>
      </c>
      <c r="B1157" s="37"/>
      <c r="C1157" s="38"/>
      <c r="D1157" s="37"/>
      <c r="E1157" s="38"/>
      <c r="F1157" s="3" t="s">
        <v>16</v>
      </c>
      <c r="G1157" s="4">
        <v>100000</v>
      </c>
      <c r="H1157" s="4"/>
    </row>
    <row r="1158" spans="1:8" x14ac:dyDescent="0.25">
      <c r="A1158" s="2" t="s">
        <v>4489</v>
      </c>
      <c r="B1158" s="37"/>
      <c r="C1158" s="38"/>
      <c r="D1158" s="37"/>
      <c r="E1158" s="38"/>
      <c r="F1158" s="3" t="s">
        <v>17</v>
      </c>
      <c r="G1158" s="4">
        <v>56000</v>
      </c>
      <c r="H1158" s="4"/>
    </row>
    <row r="1159" spans="1:8" x14ac:dyDescent="0.25">
      <c r="A1159" s="2" t="s">
        <v>4489</v>
      </c>
      <c r="B1159" s="37"/>
      <c r="C1159" s="38"/>
      <c r="D1159" s="37"/>
      <c r="E1159" s="38"/>
      <c r="F1159" s="3" t="s">
        <v>18</v>
      </c>
      <c r="G1159" s="4">
        <v>50000</v>
      </c>
      <c r="H1159" s="4"/>
    </row>
    <row r="1160" spans="1:8" x14ac:dyDescent="0.25">
      <c r="A1160" s="2" t="s">
        <v>4489</v>
      </c>
      <c r="B1160" s="37"/>
      <c r="C1160" s="38"/>
      <c r="D1160" s="37"/>
      <c r="E1160" s="38"/>
      <c r="F1160" s="3" t="s">
        <v>19</v>
      </c>
      <c r="G1160" s="4"/>
      <c r="H1160" s="4">
        <v>528000</v>
      </c>
    </row>
    <row r="1161" spans="1:8" x14ac:dyDescent="0.25">
      <c r="A1161" s="2" t="s">
        <v>4489</v>
      </c>
      <c r="B1161" s="34"/>
      <c r="C1161" s="36"/>
      <c r="D1161" s="34"/>
      <c r="E1161" s="36"/>
      <c r="F1161" s="3" t="s">
        <v>20</v>
      </c>
      <c r="G1161" s="4">
        <v>200000</v>
      </c>
      <c r="H1161" s="4"/>
    </row>
    <row r="1162" spans="1:8" x14ac:dyDescent="0.25">
      <c r="A1162" s="2" t="s">
        <v>4489</v>
      </c>
      <c r="B1162" s="2" t="s">
        <v>3084</v>
      </c>
      <c r="C1162" s="2"/>
      <c r="D1162" s="2"/>
      <c r="E1162" s="2"/>
      <c r="F1162" s="2"/>
      <c r="G1162" s="5">
        <f>SUBTOTAL(9,G1151:G1161)</f>
        <v>1165500</v>
      </c>
      <c r="H1162" s="5">
        <f>SUBTOTAL(9,H1151:H1161)</f>
        <v>1165500</v>
      </c>
    </row>
    <row r="1163" spans="1:8" x14ac:dyDescent="0.25">
      <c r="A1163" s="2" t="s">
        <v>4489</v>
      </c>
      <c r="B1163" s="33">
        <v>8265789</v>
      </c>
      <c r="C1163" s="3" t="s">
        <v>2703</v>
      </c>
      <c r="D1163" s="24" t="s">
        <v>3085</v>
      </c>
      <c r="E1163" s="3" t="s">
        <v>3086</v>
      </c>
      <c r="F1163" s="3" t="s">
        <v>329</v>
      </c>
      <c r="G1163" s="4">
        <v>15500000</v>
      </c>
      <c r="H1163" s="4"/>
    </row>
    <row r="1164" spans="1:8" x14ac:dyDescent="0.25">
      <c r="A1164" s="2" t="s">
        <v>4489</v>
      </c>
      <c r="B1164" s="34"/>
      <c r="C1164" s="3" t="s">
        <v>2856</v>
      </c>
      <c r="D1164" s="24" t="s">
        <v>3087</v>
      </c>
      <c r="E1164" s="3" t="s">
        <v>3088</v>
      </c>
      <c r="F1164" s="3" t="s">
        <v>367</v>
      </c>
      <c r="G1164" s="4"/>
      <c r="H1164" s="4">
        <v>15500000</v>
      </c>
    </row>
    <row r="1165" spans="1:8" x14ac:dyDescent="0.25">
      <c r="A1165" s="2" t="s">
        <v>4489</v>
      </c>
      <c r="B1165" s="2" t="s">
        <v>3089</v>
      </c>
      <c r="C1165" s="2"/>
      <c r="D1165" s="2"/>
      <c r="E1165" s="2"/>
      <c r="F1165" s="2"/>
      <c r="G1165" s="5">
        <f>SUBTOTAL(9,G1163:G1164)</f>
        <v>15500000</v>
      </c>
      <c r="H1165" s="5">
        <f>SUBTOTAL(9,H1163:H1164)</f>
        <v>15500000</v>
      </c>
    </row>
    <row r="1166" spans="1:8" x14ac:dyDescent="0.25">
      <c r="A1166" s="2" t="s">
        <v>4489</v>
      </c>
      <c r="B1166" s="33">
        <v>8248794</v>
      </c>
      <c r="C1166" s="35" t="s">
        <v>2664</v>
      </c>
      <c r="D1166" s="33" t="s">
        <v>2665</v>
      </c>
      <c r="E1166" s="35" t="s">
        <v>2666</v>
      </c>
      <c r="F1166" s="3" t="s">
        <v>129</v>
      </c>
      <c r="G1166" s="4"/>
      <c r="H1166" s="4">
        <v>100000</v>
      </c>
    </row>
    <row r="1167" spans="1:8" x14ac:dyDescent="0.25">
      <c r="A1167" s="2" t="s">
        <v>4489</v>
      </c>
      <c r="B1167" s="34"/>
      <c r="C1167" s="36"/>
      <c r="D1167" s="34"/>
      <c r="E1167" s="36"/>
      <c r="F1167" s="3" t="s">
        <v>20</v>
      </c>
      <c r="G1167" s="4">
        <v>100000</v>
      </c>
      <c r="H1167" s="4"/>
    </row>
    <row r="1168" spans="1:8" x14ac:dyDescent="0.25">
      <c r="A1168" s="2" t="s">
        <v>4489</v>
      </c>
      <c r="B1168" s="2" t="s">
        <v>3090</v>
      </c>
      <c r="C1168" s="2"/>
      <c r="D1168" s="2"/>
      <c r="E1168" s="2"/>
      <c r="F1168" s="2"/>
      <c r="G1168" s="5">
        <f>SUBTOTAL(9,G1166:G1167)</f>
        <v>100000</v>
      </c>
      <c r="H1168" s="5">
        <f>SUBTOTAL(9,H1166:H1167)</f>
        <v>100000</v>
      </c>
    </row>
    <row r="1169" spans="1:8" x14ac:dyDescent="0.25">
      <c r="A1169" s="2" t="s">
        <v>4489</v>
      </c>
      <c r="B1169" s="33">
        <v>8260981</v>
      </c>
      <c r="C1169" s="35" t="s">
        <v>215</v>
      </c>
      <c r="D1169" s="33" t="s">
        <v>2580</v>
      </c>
      <c r="E1169" s="35" t="s">
        <v>2581</v>
      </c>
      <c r="F1169" s="3" t="s">
        <v>2482</v>
      </c>
      <c r="G1169" s="4"/>
      <c r="H1169" s="4">
        <v>3115890</v>
      </c>
    </row>
    <row r="1170" spans="1:8" x14ac:dyDescent="0.25">
      <c r="A1170" s="2" t="s">
        <v>4489</v>
      </c>
      <c r="B1170" s="37"/>
      <c r="C1170" s="38"/>
      <c r="D1170" s="37"/>
      <c r="E1170" s="38"/>
      <c r="F1170" s="3" t="s">
        <v>51</v>
      </c>
      <c r="G1170" s="4"/>
      <c r="H1170" s="4">
        <v>558000</v>
      </c>
    </row>
    <row r="1171" spans="1:8" x14ac:dyDescent="0.25">
      <c r="A1171" s="2" t="s">
        <v>4489</v>
      </c>
      <c r="B1171" s="37"/>
      <c r="C1171" s="38"/>
      <c r="D1171" s="37"/>
      <c r="E1171" s="38"/>
      <c r="F1171" s="3" t="s">
        <v>193</v>
      </c>
      <c r="G1171" s="4">
        <v>4315635</v>
      </c>
      <c r="H1171" s="4"/>
    </row>
    <row r="1172" spans="1:8" x14ac:dyDescent="0.25">
      <c r="A1172" s="2" t="s">
        <v>4489</v>
      </c>
      <c r="B1172" s="37"/>
      <c r="C1172" s="38"/>
      <c r="D1172" s="37"/>
      <c r="E1172" s="38"/>
      <c r="F1172" s="3" t="s">
        <v>47</v>
      </c>
      <c r="G1172" s="4"/>
      <c r="H1172" s="4">
        <v>534870</v>
      </c>
    </row>
    <row r="1173" spans="1:8" x14ac:dyDescent="0.25">
      <c r="A1173" s="2" t="s">
        <v>4489</v>
      </c>
      <c r="B1173" s="37"/>
      <c r="C1173" s="38"/>
      <c r="D1173" s="37"/>
      <c r="E1173" s="38"/>
      <c r="F1173" s="3" t="s">
        <v>53</v>
      </c>
      <c r="G1173" s="4"/>
      <c r="H1173" s="4">
        <v>200000</v>
      </c>
    </row>
    <row r="1174" spans="1:8" x14ac:dyDescent="0.25">
      <c r="A1174" s="2" t="s">
        <v>4489</v>
      </c>
      <c r="B1174" s="37"/>
      <c r="C1174" s="38"/>
      <c r="D1174" s="37"/>
      <c r="E1174" s="38"/>
      <c r="F1174" s="3" t="s">
        <v>12</v>
      </c>
      <c r="G1174" s="4">
        <v>200000</v>
      </c>
      <c r="H1174" s="4"/>
    </row>
    <row r="1175" spans="1:8" x14ac:dyDescent="0.25">
      <c r="A1175" s="2" t="s">
        <v>4489</v>
      </c>
      <c r="B1175" s="34"/>
      <c r="C1175" s="36"/>
      <c r="D1175" s="34"/>
      <c r="E1175" s="36"/>
      <c r="F1175" s="3" t="s">
        <v>259</v>
      </c>
      <c r="G1175" s="4"/>
      <c r="H1175" s="4">
        <v>106875</v>
      </c>
    </row>
    <row r="1176" spans="1:8" x14ac:dyDescent="0.25">
      <c r="A1176" s="2" t="s">
        <v>4489</v>
      </c>
      <c r="B1176" s="2" t="s">
        <v>3091</v>
      </c>
      <c r="C1176" s="2"/>
      <c r="D1176" s="2"/>
      <c r="E1176" s="2"/>
      <c r="F1176" s="2"/>
      <c r="G1176" s="5">
        <f>SUBTOTAL(9,G1169:G1175)</f>
        <v>4515635</v>
      </c>
      <c r="H1176" s="5">
        <f>SUBTOTAL(9,H1169:H1175)</f>
        <v>4515635</v>
      </c>
    </row>
    <row r="1177" spans="1:8" x14ac:dyDescent="0.25">
      <c r="A1177" s="2" t="s">
        <v>4489</v>
      </c>
      <c r="B1177" s="33">
        <v>8266244</v>
      </c>
      <c r="C1177" s="35" t="s">
        <v>2589</v>
      </c>
      <c r="D1177" s="33" t="s">
        <v>2590</v>
      </c>
      <c r="E1177" s="35" t="s">
        <v>2591</v>
      </c>
      <c r="F1177" s="3" t="s">
        <v>44</v>
      </c>
      <c r="G1177" s="4"/>
      <c r="H1177" s="4">
        <v>2597099</v>
      </c>
    </row>
    <row r="1178" spans="1:8" x14ac:dyDescent="0.25">
      <c r="A1178" s="2" t="s">
        <v>4489</v>
      </c>
      <c r="B1178" s="37"/>
      <c r="C1178" s="38"/>
      <c r="D1178" s="37"/>
      <c r="E1178" s="38"/>
      <c r="F1178" s="3" t="s">
        <v>170</v>
      </c>
      <c r="G1178" s="4"/>
      <c r="H1178" s="4">
        <v>3276883</v>
      </c>
    </row>
    <row r="1179" spans="1:8" x14ac:dyDescent="0.25">
      <c r="A1179" s="2" t="s">
        <v>4489</v>
      </c>
      <c r="B1179" s="37"/>
      <c r="C1179" s="38"/>
      <c r="D1179" s="37"/>
      <c r="E1179" s="38"/>
      <c r="F1179" s="3" t="s">
        <v>37</v>
      </c>
      <c r="G1179" s="4">
        <v>500000</v>
      </c>
      <c r="H1179" s="4"/>
    </row>
    <row r="1180" spans="1:8" x14ac:dyDescent="0.25">
      <c r="A1180" s="2" t="s">
        <v>4489</v>
      </c>
      <c r="B1180" s="37"/>
      <c r="C1180" s="38"/>
      <c r="D1180" s="37"/>
      <c r="E1180" s="38"/>
      <c r="F1180" s="3" t="s">
        <v>265</v>
      </c>
      <c r="G1180" s="4">
        <v>48400</v>
      </c>
      <c r="H1180" s="4"/>
    </row>
    <row r="1181" spans="1:8" x14ac:dyDescent="0.25">
      <c r="A1181" s="2" t="s">
        <v>4489</v>
      </c>
      <c r="B1181" s="37"/>
      <c r="C1181" s="38"/>
      <c r="D1181" s="37"/>
      <c r="E1181" s="38"/>
      <c r="F1181" s="3" t="s">
        <v>128</v>
      </c>
      <c r="G1181" s="4">
        <v>500000</v>
      </c>
      <c r="H1181" s="4"/>
    </row>
    <row r="1182" spans="1:8" x14ac:dyDescent="0.25">
      <c r="A1182" s="2" t="s">
        <v>4489</v>
      </c>
      <c r="B1182" s="37"/>
      <c r="C1182" s="38"/>
      <c r="D1182" s="37"/>
      <c r="E1182" s="38"/>
      <c r="F1182" s="3" t="s">
        <v>11</v>
      </c>
      <c r="G1182" s="4">
        <v>406279</v>
      </c>
      <c r="H1182" s="4"/>
    </row>
    <row r="1183" spans="1:8" x14ac:dyDescent="0.25">
      <c r="A1183" s="2" t="s">
        <v>4489</v>
      </c>
      <c r="B1183" s="37"/>
      <c r="C1183" s="38"/>
      <c r="D1183" s="37"/>
      <c r="E1183" s="38"/>
      <c r="F1183" s="3" t="s">
        <v>187</v>
      </c>
      <c r="G1183" s="4">
        <v>311411</v>
      </c>
      <c r="H1183" s="4"/>
    </row>
    <row r="1184" spans="1:8" x14ac:dyDescent="0.25">
      <c r="A1184" s="2" t="s">
        <v>4489</v>
      </c>
      <c r="B1184" s="37"/>
      <c r="C1184" s="38"/>
      <c r="D1184" s="37"/>
      <c r="E1184" s="38"/>
      <c r="F1184" s="3" t="s">
        <v>53</v>
      </c>
      <c r="G1184" s="4">
        <v>430977</v>
      </c>
      <c r="H1184" s="4"/>
    </row>
    <row r="1185" spans="1:8" x14ac:dyDescent="0.25">
      <c r="A1185" s="2" t="s">
        <v>4489</v>
      </c>
      <c r="B1185" s="37"/>
      <c r="C1185" s="38"/>
      <c r="D1185" s="37"/>
      <c r="E1185" s="38"/>
      <c r="F1185" s="3" t="s">
        <v>13</v>
      </c>
      <c r="G1185" s="4">
        <v>217520</v>
      </c>
      <c r="H1185" s="4"/>
    </row>
    <row r="1186" spans="1:8" x14ac:dyDescent="0.25">
      <c r="A1186" s="2" t="s">
        <v>4489</v>
      </c>
      <c r="B1186" s="37"/>
      <c r="C1186" s="38"/>
      <c r="D1186" s="37"/>
      <c r="E1186" s="38"/>
      <c r="F1186" s="3" t="s">
        <v>14</v>
      </c>
      <c r="G1186" s="4">
        <v>464450</v>
      </c>
      <c r="H1186" s="4"/>
    </row>
    <row r="1187" spans="1:8" x14ac:dyDescent="0.25">
      <c r="A1187" s="2" t="s">
        <v>4489</v>
      </c>
      <c r="B1187" s="37"/>
      <c r="C1187" s="38"/>
      <c r="D1187" s="37"/>
      <c r="E1187" s="38"/>
      <c r="F1187" s="3" t="s">
        <v>15</v>
      </c>
      <c r="G1187" s="4">
        <v>500000</v>
      </c>
      <c r="H1187" s="4"/>
    </row>
    <row r="1188" spans="1:8" x14ac:dyDescent="0.25">
      <c r="A1188" s="2" t="s">
        <v>4489</v>
      </c>
      <c r="B1188" s="37"/>
      <c r="C1188" s="38"/>
      <c r="D1188" s="37"/>
      <c r="E1188" s="38"/>
      <c r="F1188" s="3" t="s">
        <v>16</v>
      </c>
      <c r="G1188" s="4">
        <v>661900</v>
      </c>
      <c r="H1188" s="4"/>
    </row>
    <row r="1189" spans="1:8" x14ac:dyDescent="0.25">
      <c r="A1189" s="2" t="s">
        <v>4489</v>
      </c>
      <c r="B1189" s="37"/>
      <c r="C1189" s="38"/>
      <c r="D1189" s="37"/>
      <c r="E1189" s="38"/>
      <c r="F1189" s="3" t="s">
        <v>18</v>
      </c>
      <c r="G1189" s="4">
        <v>362600</v>
      </c>
      <c r="H1189" s="4"/>
    </row>
    <row r="1190" spans="1:8" x14ac:dyDescent="0.25">
      <c r="A1190" s="2" t="s">
        <v>4489</v>
      </c>
      <c r="B1190" s="37"/>
      <c r="C1190" s="38"/>
      <c r="D1190" s="37"/>
      <c r="E1190" s="38"/>
      <c r="F1190" s="3" t="s">
        <v>20</v>
      </c>
      <c r="G1190" s="4">
        <v>507445</v>
      </c>
      <c r="H1190" s="4"/>
    </row>
    <row r="1191" spans="1:8" x14ac:dyDescent="0.25">
      <c r="A1191" s="2" t="s">
        <v>4489</v>
      </c>
      <c r="B1191" s="37"/>
      <c r="C1191" s="38"/>
      <c r="D1191" s="37"/>
      <c r="E1191" s="38"/>
      <c r="F1191" s="3" t="s">
        <v>405</v>
      </c>
      <c r="G1191" s="4">
        <v>700000</v>
      </c>
      <c r="H1191" s="4"/>
    </row>
    <row r="1192" spans="1:8" x14ac:dyDescent="0.25">
      <c r="A1192" s="2" t="s">
        <v>4489</v>
      </c>
      <c r="B1192" s="34"/>
      <c r="C1192" s="36"/>
      <c r="D1192" s="34"/>
      <c r="E1192" s="36"/>
      <c r="F1192" s="3" t="s">
        <v>24</v>
      </c>
      <c r="G1192" s="4">
        <v>263000</v>
      </c>
      <c r="H1192" s="4"/>
    </row>
    <row r="1193" spans="1:8" x14ac:dyDescent="0.25">
      <c r="A1193" s="2" t="s">
        <v>4489</v>
      </c>
      <c r="B1193" s="2" t="s">
        <v>3092</v>
      </c>
      <c r="C1193" s="2"/>
      <c r="D1193" s="2"/>
      <c r="E1193" s="2"/>
      <c r="F1193" s="2"/>
      <c r="G1193" s="5">
        <f>SUBTOTAL(9,G1177:G1192)</f>
        <v>5873982</v>
      </c>
      <c r="H1193" s="5">
        <f>SUBTOTAL(9,H1177:H1192)</f>
        <v>5873982</v>
      </c>
    </row>
    <row r="1194" spans="1:8" x14ac:dyDescent="0.25">
      <c r="A1194" s="2" t="s">
        <v>4489</v>
      </c>
      <c r="B1194" s="33">
        <v>8257886</v>
      </c>
      <c r="C1194" s="35" t="s">
        <v>2725</v>
      </c>
      <c r="D1194" s="33" t="s">
        <v>2726</v>
      </c>
      <c r="E1194" s="35" t="s">
        <v>2727</v>
      </c>
      <c r="F1194" s="3" t="s">
        <v>334</v>
      </c>
      <c r="G1194" s="4">
        <v>100000</v>
      </c>
      <c r="H1194" s="4"/>
    </row>
    <row r="1195" spans="1:8" x14ac:dyDescent="0.25">
      <c r="A1195" s="2" t="s">
        <v>4489</v>
      </c>
      <c r="B1195" s="37"/>
      <c r="C1195" s="38"/>
      <c r="D1195" s="37"/>
      <c r="E1195" s="38"/>
      <c r="F1195" s="3" t="s">
        <v>129</v>
      </c>
      <c r="G1195" s="4"/>
      <c r="H1195" s="4">
        <v>63300</v>
      </c>
    </row>
    <row r="1196" spans="1:8" x14ac:dyDescent="0.25">
      <c r="A1196" s="2" t="s">
        <v>4489</v>
      </c>
      <c r="B1196" s="37"/>
      <c r="C1196" s="38"/>
      <c r="D1196" s="37"/>
      <c r="E1196" s="38"/>
      <c r="F1196" s="3" t="s">
        <v>96</v>
      </c>
      <c r="G1196" s="4"/>
      <c r="H1196" s="4">
        <v>592800</v>
      </c>
    </row>
    <row r="1197" spans="1:8" x14ac:dyDescent="0.25">
      <c r="A1197" s="2" t="s">
        <v>4489</v>
      </c>
      <c r="B1197" s="37"/>
      <c r="C1197" s="38"/>
      <c r="D1197" s="37"/>
      <c r="E1197" s="38"/>
      <c r="F1197" s="3" t="s">
        <v>259</v>
      </c>
      <c r="G1197" s="4"/>
      <c r="H1197" s="4">
        <v>5960</v>
      </c>
    </row>
    <row r="1198" spans="1:8" x14ac:dyDescent="0.25">
      <c r="A1198" s="2" t="s">
        <v>4489</v>
      </c>
      <c r="B1198" s="34"/>
      <c r="C1198" s="36"/>
      <c r="D1198" s="34"/>
      <c r="E1198" s="36"/>
      <c r="F1198" s="3" t="s">
        <v>180</v>
      </c>
      <c r="G1198" s="4">
        <v>562060</v>
      </c>
      <c r="H1198" s="4"/>
    </row>
    <row r="1199" spans="1:8" x14ac:dyDescent="0.25">
      <c r="A1199" s="2" t="s">
        <v>4489</v>
      </c>
      <c r="B1199" s="2" t="s">
        <v>3093</v>
      </c>
      <c r="C1199" s="2"/>
      <c r="D1199" s="2"/>
      <c r="E1199" s="2"/>
      <c r="F1199" s="2"/>
      <c r="G1199" s="5">
        <f>SUBTOTAL(9,G1194:G1198)</f>
        <v>662060</v>
      </c>
      <c r="H1199" s="5">
        <f>SUBTOTAL(9,H1194:H1198)</f>
        <v>662060</v>
      </c>
    </row>
    <row r="1200" spans="1:8" x14ac:dyDescent="0.25">
      <c r="A1200" s="2" t="s">
        <v>4489</v>
      </c>
      <c r="B1200" s="33">
        <v>8262796</v>
      </c>
      <c r="C1200" s="35" t="s">
        <v>352</v>
      </c>
      <c r="D1200" s="24" t="s">
        <v>2966</v>
      </c>
      <c r="E1200" s="3" t="s">
        <v>2967</v>
      </c>
      <c r="F1200" s="3" t="s">
        <v>47</v>
      </c>
      <c r="G1200" s="4">
        <v>131472</v>
      </c>
      <c r="H1200" s="4"/>
    </row>
    <row r="1201" spans="1:8" x14ac:dyDescent="0.25">
      <c r="A1201" s="2" t="s">
        <v>4489</v>
      </c>
      <c r="B1201" s="34"/>
      <c r="C1201" s="36"/>
      <c r="D1201" s="24" t="s">
        <v>3094</v>
      </c>
      <c r="E1201" s="3" t="s">
        <v>3095</v>
      </c>
      <c r="F1201" s="3" t="s">
        <v>47</v>
      </c>
      <c r="G1201" s="4"/>
      <c r="H1201" s="4">
        <v>131472</v>
      </c>
    </row>
    <row r="1202" spans="1:8" x14ac:dyDescent="0.25">
      <c r="A1202" s="2" t="s">
        <v>4489</v>
      </c>
      <c r="B1202" s="2" t="s">
        <v>3096</v>
      </c>
      <c r="C1202" s="2"/>
      <c r="D1202" s="2"/>
      <c r="E1202" s="2"/>
      <c r="F1202" s="2"/>
      <c r="G1202" s="5">
        <f>SUBTOTAL(9,G1200:G1201)</f>
        <v>131472</v>
      </c>
      <c r="H1202" s="5">
        <f>SUBTOTAL(9,H1200:H1201)</f>
        <v>131472</v>
      </c>
    </row>
    <row r="1203" spans="1:8" x14ac:dyDescent="0.25">
      <c r="A1203" s="2" t="s">
        <v>4489</v>
      </c>
      <c r="B1203" s="33">
        <v>8269305</v>
      </c>
      <c r="C1203" s="35" t="s">
        <v>261</v>
      </c>
      <c r="D1203" s="33" t="s">
        <v>3097</v>
      </c>
      <c r="E1203" s="35" t="s">
        <v>3098</v>
      </c>
      <c r="F1203" s="3" t="s">
        <v>46</v>
      </c>
      <c r="G1203" s="4">
        <v>358439</v>
      </c>
      <c r="H1203" s="4"/>
    </row>
    <row r="1204" spans="1:8" x14ac:dyDescent="0.25">
      <c r="A1204" s="2" t="s">
        <v>4489</v>
      </c>
      <c r="B1204" s="37"/>
      <c r="C1204" s="38"/>
      <c r="D1204" s="37"/>
      <c r="E1204" s="38"/>
      <c r="F1204" s="3" t="s">
        <v>170</v>
      </c>
      <c r="G1204" s="4"/>
      <c r="H1204" s="4">
        <v>358439</v>
      </c>
    </row>
    <row r="1205" spans="1:8" x14ac:dyDescent="0.25">
      <c r="A1205" s="2" t="s">
        <v>4489</v>
      </c>
      <c r="B1205" s="37"/>
      <c r="C1205" s="38"/>
      <c r="D1205" s="37"/>
      <c r="E1205" s="38"/>
      <c r="F1205" s="3" t="s">
        <v>53</v>
      </c>
      <c r="G1205" s="4">
        <v>36699</v>
      </c>
      <c r="H1205" s="4"/>
    </row>
    <row r="1206" spans="1:8" x14ac:dyDescent="0.25">
      <c r="A1206" s="2" t="s">
        <v>4489</v>
      </c>
      <c r="B1206" s="37"/>
      <c r="C1206" s="38"/>
      <c r="D1206" s="37"/>
      <c r="E1206" s="38"/>
      <c r="F1206" s="3" t="s">
        <v>14</v>
      </c>
      <c r="G1206" s="4">
        <v>34599</v>
      </c>
      <c r="H1206" s="4"/>
    </row>
    <row r="1207" spans="1:8" x14ac:dyDescent="0.25">
      <c r="A1207" s="2" t="s">
        <v>4489</v>
      </c>
      <c r="B1207" s="34"/>
      <c r="C1207" s="36"/>
      <c r="D1207" s="34"/>
      <c r="E1207" s="36"/>
      <c r="F1207" s="3" t="s">
        <v>20</v>
      </c>
      <c r="G1207" s="4"/>
      <c r="H1207" s="4">
        <v>71298</v>
      </c>
    </row>
    <row r="1208" spans="1:8" x14ac:dyDescent="0.25">
      <c r="A1208" s="2" t="s">
        <v>4489</v>
      </c>
      <c r="B1208" s="2" t="s">
        <v>3099</v>
      </c>
      <c r="C1208" s="2"/>
      <c r="D1208" s="2"/>
      <c r="E1208" s="2"/>
      <c r="F1208" s="2"/>
      <c r="G1208" s="5">
        <f>SUBTOTAL(9,G1203:G1207)</f>
        <v>429737</v>
      </c>
      <c r="H1208" s="5">
        <f>SUBTOTAL(9,H1203:H1207)</f>
        <v>429737</v>
      </c>
    </row>
    <row r="1209" spans="1:8" x14ac:dyDescent="0.25">
      <c r="A1209" s="2" t="s">
        <v>4489</v>
      </c>
      <c r="B1209" s="33">
        <v>8262536</v>
      </c>
      <c r="C1209" s="35" t="s">
        <v>118</v>
      </c>
      <c r="D1209" s="33" t="s">
        <v>2559</v>
      </c>
      <c r="E1209" s="35" t="s">
        <v>2560</v>
      </c>
      <c r="F1209" s="3" t="s">
        <v>128</v>
      </c>
      <c r="G1209" s="4">
        <v>67584</v>
      </c>
      <c r="H1209" s="4"/>
    </row>
    <row r="1210" spans="1:8" x14ac:dyDescent="0.25">
      <c r="A1210" s="2" t="s">
        <v>4489</v>
      </c>
      <c r="B1210" s="37"/>
      <c r="C1210" s="38"/>
      <c r="D1210" s="37"/>
      <c r="E1210" s="38"/>
      <c r="F1210" s="3" t="s">
        <v>9</v>
      </c>
      <c r="G1210" s="4">
        <v>46342</v>
      </c>
      <c r="H1210" s="4"/>
    </row>
    <row r="1211" spans="1:8" x14ac:dyDescent="0.25">
      <c r="A1211" s="2" t="s">
        <v>4489</v>
      </c>
      <c r="B1211" s="37"/>
      <c r="C1211" s="36"/>
      <c r="D1211" s="34"/>
      <c r="E1211" s="36"/>
      <c r="F1211" s="3" t="s">
        <v>14</v>
      </c>
      <c r="G1211" s="4">
        <v>168188</v>
      </c>
      <c r="H1211" s="4"/>
    </row>
    <row r="1212" spans="1:8" x14ac:dyDescent="0.25">
      <c r="A1212" s="2" t="s">
        <v>4489</v>
      </c>
      <c r="B1212" s="37"/>
      <c r="C1212" s="35" t="s">
        <v>2834</v>
      </c>
      <c r="D1212" s="33" t="s">
        <v>2835</v>
      </c>
      <c r="E1212" s="35" t="s">
        <v>2836</v>
      </c>
      <c r="F1212" s="3" t="s">
        <v>9</v>
      </c>
      <c r="G1212" s="4">
        <v>46342</v>
      </c>
      <c r="H1212" s="4"/>
    </row>
    <row r="1213" spans="1:8" x14ac:dyDescent="0.25">
      <c r="A1213" s="2" t="s">
        <v>4489</v>
      </c>
      <c r="B1213" s="37"/>
      <c r="C1213" s="38"/>
      <c r="D1213" s="37"/>
      <c r="E1213" s="38"/>
      <c r="F1213" s="3" t="s">
        <v>13</v>
      </c>
      <c r="G1213" s="4">
        <v>9227</v>
      </c>
      <c r="H1213" s="4"/>
    </row>
    <row r="1214" spans="1:8" x14ac:dyDescent="0.25">
      <c r="A1214" s="2" t="s">
        <v>4489</v>
      </c>
      <c r="B1214" s="37"/>
      <c r="C1214" s="38"/>
      <c r="D1214" s="37"/>
      <c r="E1214" s="38"/>
      <c r="F1214" s="3" t="s">
        <v>14</v>
      </c>
      <c r="G1214" s="4"/>
      <c r="H1214" s="4">
        <v>931577</v>
      </c>
    </row>
    <row r="1215" spans="1:8" x14ac:dyDescent="0.25">
      <c r="A1215" s="2" t="s">
        <v>4489</v>
      </c>
      <c r="B1215" s="34"/>
      <c r="C1215" s="36"/>
      <c r="D1215" s="34"/>
      <c r="E1215" s="36"/>
      <c r="F1215" s="3" t="s">
        <v>19</v>
      </c>
      <c r="G1215" s="4">
        <v>593894</v>
      </c>
      <c r="H1215" s="4"/>
    </row>
    <row r="1216" spans="1:8" x14ac:dyDescent="0.25">
      <c r="A1216" s="2" t="s">
        <v>4489</v>
      </c>
      <c r="B1216" s="2" t="s">
        <v>3100</v>
      </c>
      <c r="C1216" s="2"/>
      <c r="D1216" s="2"/>
      <c r="E1216" s="2"/>
      <c r="F1216" s="2"/>
      <c r="G1216" s="5">
        <f>SUBTOTAL(9,G1209:G1215)</f>
        <v>931577</v>
      </c>
      <c r="H1216" s="5">
        <f>SUBTOTAL(9,H1209:H1215)</f>
        <v>931577</v>
      </c>
    </row>
    <row r="1217" spans="1:8" x14ac:dyDescent="0.25">
      <c r="A1217" s="2" t="s">
        <v>4489</v>
      </c>
      <c r="B1217" s="33">
        <v>8268863</v>
      </c>
      <c r="C1217" s="35" t="s">
        <v>2856</v>
      </c>
      <c r="D1217" s="33" t="s">
        <v>3101</v>
      </c>
      <c r="E1217" s="35" t="s">
        <v>3102</v>
      </c>
      <c r="F1217" s="3" t="s">
        <v>329</v>
      </c>
      <c r="G1217" s="4">
        <v>150000</v>
      </c>
      <c r="H1217" s="4"/>
    </row>
    <row r="1218" spans="1:8" x14ac:dyDescent="0.25">
      <c r="A1218" s="2" t="s">
        <v>4489</v>
      </c>
      <c r="B1218" s="34"/>
      <c r="C1218" s="36"/>
      <c r="D1218" s="34"/>
      <c r="E1218" s="36"/>
      <c r="F1218" s="3" t="s">
        <v>367</v>
      </c>
      <c r="G1218" s="4"/>
      <c r="H1218" s="4">
        <v>150000</v>
      </c>
    </row>
    <row r="1219" spans="1:8" x14ac:dyDescent="0.25">
      <c r="A1219" s="2" t="s">
        <v>4489</v>
      </c>
      <c r="B1219" s="2" t="s">
        <v>3103</v>
      </c>
      <c r="C1219" s="2"/>
      <c r="D1219" s="2"/>
      <c r="E1219" s="2"/>
      <c r="F1219" s="2"/>
      <c r="G1219" s="5">
        <f>SUBTOTAL(9,G1217:G1218)</f>
        <v>150000</v>
      </c>
      <c r="H1219" s="5">
        <f>SUBTOTAL(9,H1217:H1218)</f>
        <v>150000</v>
      </c>
    </row>
    <row r="1220" spans="1:8" x14ac:dyDescent="0.25">
      <c r="A1220" s="2" t="s">
        <v>4489</v>
      </c>
      <c r="B1220" s="33">
        <v>8251461</v>
      </c>
      <c r="C1220" s="3" t="s">
        <v>118</v>
      </c>
      <c r="D1220" s="23" t="s">
        <v>2559</v>
      </c>
      <c r="E1220" s="3" t="s">
        <v>2560</v>
      </c>
      <c r="F1220" s="3" t="s">
        <v>24</v>
      </c>
      <c r="G1220" s="4"/>
      <c r="H1220" s="4">
        <v>4024069</v>
      </c>
    </row>
    <row r="1221" spans="1:8" x14ac:dyDescent="0.25">
      <c r="A1221" s="2" t="s">
        <v>4489</v>
      </c>
      <c r="B1221" s="34"/>
      <c r="C1221" s="3" t="s">
        <v>63</v>
      </c>
      <c r="D1221" s="24" t="s">
        <v>2977</v>
      </c>
      <c r="E1221" s="3" t="s">
        <v>2978</v>
      </c>
      <c r="F1221" s="3" t="s">
        <v>24</v>
      </c>
      <c r="G1221" s="4">
        <v>4024069</v>
      </c>
      <c r="H1221" s="4"/>
    </row>
    <row r="1222" spans="1:8" x14ac:dyDescent="0.25">
      <c r="A1222" s="2" t="s">
        <v>4489</v>
      </c>
      <c r="B1222" s="2" t="s">
        <v>3104</v>
      </c>
      <c r="C1222" s="2"/>
      <c r="D1222" s="2"/>
      <c r="E1222" s="2"/>
      <c r="F1222" s="2"/>
      <c r="G1222" s="5">
        <f>SUBTOTAL(9,G1220:G1221)</f>
        <v>4024069</v>
      </c>
      <c r="H1222" s="5">
        <f>SUBTOTAL(9,H1220:H1221)</f>
        <v>4024069</v>
      </c>
    </row>
    <row r="1223" spans="1:8" x14ac:dyDescent="0.25">
      <c r="A1223" s="2" t="s">
        <v>4489</v>
      </c>
      <c r="B1223" s="33">
        <v>8258578</v>
      </c>
      <c r="C1223" s="35" t="s">
        <v>206</v>
      </c>
      <c r="D1223" s="33" t="s">
        <v>3105</v>
      </c>
      <c r="E1223" s="35" t="s">
        <v>3106</v>
      </c>
      <c r="F1223" s="3" t="s">
        <v>20</v>
      </c>
      <c r="G1223" s="4"/>
      <c r="H1223" s="4">
        <v>5000000</v>
      </c>
    </row>
    <row r="1224" spans="1:8" x14ac:dyDescent="0.25">
      <c r="A1224" s="2" t="s">
        <v>4489</v>
      </c>
      <c r="B1224" s="34"/>
      <c r="C1224" s="36"/>
      <c r="D1224" s="34"/>
      <c r="E1224" s="36"/>
      <c r="F1224" s="3" t="s">
        <v>367</v>
      </c>
      <c r="G1224" s="4">
        <v>5000000</v>
      </c>
      <c r="H1224" s="4"/>
    </row>
    <row r="1225" spans="1:8" x14ac:dyDescent="0.25">
      <c r="A1225" s="2" t="s">
        <v>4489</v>
      </c>
      <c r="B1225" s="2" t="s">
        <v>3107</v>
      </c>
      <c r="C1225" s="2"/>
      <c r="D1225" s="2"/>
      <c r="E1225" s="2"/>
      <c r="F1225" s="2"/>
      <c r="G1225" s="5">
        <f>SUBTOTAL(9,G1223:G1224)</f>
        <v>5000000</v>
      </c>
      <c r="H1225" s="5">
        <f>SUBTOTAL(9,H1223:H1224)</f>
        <v>5000000</v>
      </c>
    </row>
    <row r="1226" spans="1:8" x14ac:dyDescent="0.25">
      <c r="A1226" s="2" t="s">
        <v>4489</v>
      </c>
      <c r="B1226" s="33">
        <v>8247209</v>
      </c>
      <c r="C1226" s="35" t="s">
        <v>2838</v>
      </c>
      <c r="D1226" s="33" t="s">
        <v>3108</v>
      </c>
      <c r="E1226" s="35" t="s">
        <v>3109</v>
      </c>
      <c r="F1226" s="3" t="s">
        <v>9</v>
      </c>
      <c r="G1226" s="4"/>
      <c r="H1226" s="4">
        <v>200000</v>
      </c>
    </row>
    <row r="1227" spans="1:8" x14ac:dyDescent="0.25">
      <c r="A1227" s="2" t="s">
        <v>4489</v>
      </c>
      <c r="B1227" s="37"/>
      <c r="C1227" s="38"/>
      <c r="D1227" s="37"/>
      <c r="E1227" s="38"/>
      <c r="F1227" s="3" t="s">
        <v>14</v>
      </c>
      <c r="G1227" s="4">
        <v>600000</v>
      </c>
      <c r="H1227" s="4"/>
    </row>
    <row r="1228" spans="1:8" x14ac:dyDescent="0.25">
      <c r="A1228" s="2" t="s">
        <v>4489</v>
      </c>
      <c r="B1228" s="34"/>
      <c r="C1228" s="36"/>
      <c r="D1228" s="34"/>
      <c r="E1228" s="36"/>
      <c r="F1228" s="3" t="s">
        <v>20</v>
      </c>
      <c r="G1228" s="4"/>
      <c r="H1228" s="4">
        <v>400000</v>
      </c>
    </row>
    <row r="1229" spans="1:8" x14ac:dyDescent="0.25">
      <c r="A1229" s="2" t="s">
        <v>4489</v>
      </c>
      <c r="B1229" s="2" t="s">
        <v>3110</v>
      </c>
      <c r="C1229" s="2"/>
      <c r="D1229" s="2"/>
      <c r="E1229" s="2"/>
      <c r="F1229" s="2"/>
      <c r="G1229" s="5">
        <f>SUBTOTAL(9,G1226:G1228)</f>
        <v>600000</v>
      </c>
      <c r="H1229" s="5">
        <f>SUBTOTAL(9,H1226:H1228)</f>
        <v>600000</v>
      </c>
    </row>
    <row r="1230" spans="1:8" x14ac:dyDescent="0.25">
      <c r="A1230" s="2" t="s">
        <v>4489</v>
      </c>
      <c r="B1230" s="33">
        <v>8251210</v>
      </c>
      <c r="C1230" s="3" t="s">
        <v>1516</v>
      </c>
      <c r="D1230" s="23" t="s">
        <v>2527</v>
      </c>
      <c r="E1230" s="3" t="s">
        <v>2528</v>
      </c>
      <c r="F1230" s="3" t="s">
        <v>24</v>
      </c>
      <c r="G1230" s="4"/>
      <c r="H1230" s="4">
        <v>1863547</v>
      </c>
    </row>
    <row r="1231" spans="1:8" x14ac:dyDescent="0.25">
      <c r="A1231" s="2" t="s">
        <v>4489</v>
      </c>
      <c r="B1231" s="37"/>
      <c r="C1231" s="3" t="s">
        <v>2693</v>
      </c>
      <c r="D1231" s="23" t="s">
        <v>2694</v>
      </c>
      <c r="E1231" s="3" t="s">
        <v>2695</v>
      </c>
      <c r="F1231" s="3" t="s">
        <v>20</v>
      </c>
      <c r="G1231" s="4">
        <v>657214</v>
      </c>
      <c r="H1231" s="4"/>
    </row>
    <row r="1232" spans="1:8" x14ac:dyDescent="0.25">
      <c r="A1232" s="2" t="s">
        <v>4489</v>
      </c>
      <c r="B1232" s="37"/>
      <c r="C1232" s="35" t="s">
        <v>2834</v>
      </c>
      <c r="D1232" s="33" t="s">
        <v>2835</v>
      </c>
      <c r="E1232" s="35" t="s">
        <v>2836</v>
      </c>
      <c r="F1232" s="3" t="s">
        <v>9</v>
      </c>
      <c r="G1232" s="4">
        <v>13000</v>
      </c>
      <c r="H1232" s="4"/>
    </row>
    <row r="1233" spans="1:8" x14ac:dyDescent="0.25">
      <c r="A1233" s="2" t="s">
        <v>4489</v>
      </c>
      <c r="B1233" s="37"/>
      <c r="C1233" s="38"/>
      <c r="D1233" s="37"/>
      <c r="E1233" s="38"/>
      <c r="F1233" s="3" t="s">
        <v>11</v>
      </c>
      <c r="G1233" s="4">
        <v>538128</v>
      </c>
      <c r="H1233" s="4"/>
    </row>
    <row r="1234" spans="1:8" x14ac:dyDescent="0.25">
      <c r="A1234" s="2" t="s">
        <v>4489</v>
      </c>
      <c r="B1234" s="37"/>
      <c r="C1234" s="38"/>
      <c r="D1234" s="37"/>
      <c r="E1234" s="38"/>
      <c r="F1234" s="3" t="s">
        <v>20</v>
      </c>
      <c r="G1234" s="4">
        <v>398007</v>
      </c>
      <c r="H1234" s="4"/>
    </row>
    <row r="1235" spans="1:8" x14ac:dyDescent="0.25">
      <c r="A1235" s="2" t="s">
        <v>4489</v>
      </c>
      <c r="B1235" s="34"/>
      <c r="C1235" s="36"/>
      <c r="D1235" s="34"/>
      <c r="E1235" s="36"/>
      <c r="F1235" s="3" t="s">
        <v>188</v>
      </c>
      <c r="G1235" s="4">
        <v>257198</v>
      </c>
      <c r="H1235" s="4"/>
    </row>
    <row r="1236" spans="1:8" x14ac:dyDescent="0.25">
      <c r="A1236" s="2" t="s">
        <v>4489</v>
      </c>
      <c r="B1236" s="2" t="s">
        <v>3111</v>
      </c>
      <c r="C1236" s="2"/>
      <c r="D1236" s="2"/>
      <c r="E1236" s="2"/>
      <c r="F1236" s="2"/>
      <c r="G1236" s="5">
        <f>SUBTOTAL(9,G1230:G1235)</f>
        <v>1863547</v>
      </c>
      <c r="H1236" s="5">
        <f>SUBTOTAL(9,H1230:H1235)</f>
        <v>1863547</v>
      </c>
    </row>
    <row r="1237" spans="1:8" x14ac:dyDescent="0.25">
      <c r="A1237" s="2" t="s">
        <v>4489</v>
      </c>
      <c r="B1237" s="33">
        <v>8268880</v>
      </c>
      <c r="C1237" s="35" t="s">
        <v>2856</v>
      </c>
      <c r="D1237" s="33" t="s">
        <v>3112</v>
      </c>
      <c r="E1237" s="35" t="s">
        <v>3113</v>
      </c>
      <c r="F1237" s="3" t="s">
        <v>11</v>
      </c>
      <c r="G1237" s="4"/>
      <c r="H1237" s="4">
        <v>400000</v>
      </c>
    </row>
    <row r="1238" spans="1:8" x14ac:dyDescent="0.25">
      <c r="A1238" s="2" t="s">
        <v>4489</v>
      </c>
      <c r="B1238" s="37"/>
      <c r="C1238" s="38"/>
      <c r="D1238" s="37"/>
      <c r="E1238" s="38"/>
      <c r="F1238" s="3" t="s">
        <v>129</v>
      </c>
      <c r="G1238" s="4">
        <v>100000</v>
      </c>
      <c r="H1238" s="4"/>
    </row>
    <row r="1239" spans="1:8" x14ac:dyDescent="0.25">
      <c r="A1239" s="2" t="s">
        <v>4489</v>
      </c>
      <c r="B1239" s="37"/>
      <c r="C1239" s="38"/>
      <c r="D1239" s="37"/>
      <c r="E1239" s="38"/>
      <c r="F1239" s="3" t="s">
        <v>96</v>
      </c>
      <c r="G1239" s="4">
        <v>1400000</v>
      </c>
      <c r="H1239" s="4"/>
    </row>
    <row r="1240" spans="1:8" x14ac:dyDescent="0.25">
      <c r="A1240" s="2" t="s">
        <v>4489</v>
      </c>
      <c r="B1240" s="34"/>
      <c r="C1240" s="36"/>
      <c r="D1240" s="34"/>
      <c r="E1240" s="36"/>
      <c r="F1240" s="3" t="s">
        <v>20</v>
      </c>
      <c r="G1240" s="4"/>
      <c r="H1240" s="4">
        <v>1100000</v>
      </c>
    </row>
    <row r="1241" spans="1:8" x14ac:dyDescent="0.25">
      <c r="A1241" s="2" t="s">
        <v>4489</v>
      </c>
      <c r="B1241" s="2" t="s">
        <v>3114</v>
      </c>
      <c r="C1241" s="2"/>
      <c r="D1241" s="2"/>
      <c r="E1241" s="2"/>
      <c r="F1241" s="2"/>
      <c r="G1241" s="5">
        <f>SUBTOTAL(9,G1237:G1240)</f>
        <v>1500000</v>
      </c>
      <c r="H1241" s="5">
        <f>SUBTOTAL(9,H1237:H1240)</f>
        <v>1500000</v>
      </c>
    </row>
    <row r="1242" spans="1:8" x14ac:dyDescent="0.25">
      <c r="A1242" s="2" t="s">
        <v>4489</v>
      </c>
      <c r="B1242" s="33">
        <v>8262760</v>
      </c>
      <c r="C1242" s="35" t="s">
        <v>558</v>
      </c>
      <c r="D1242" s="33" t="s">
        <v>3115</v>
      </c>
      <c r="E1242" s="35" t="s">
        <v>3116</v>
      </c>
      <c r="F1242" s="3" t="s">
        <v>9</v>
      </c>
      <c r="G1242" s="4"/>
      <c r="H1242" s="4">
        <v>100000</v>
      </c>
    </row>
    <row r="1243" spans="1:8" x14ac:dyDescent="0.25">
      <c r="A1243" s="2" t="s">
        <v>4489</v>
      </c>
      <c r="B1243" s="37"/>
      <c r="C1243" s="38"/>
      <c r="D1243" s="37"/>
      <c r="E1243" s="38"/>
      <c r="F1243" s="3" t="s">
        <v>187</v>
      </c>
      <c r="G1243" s="4">
        <v>50000</v>
      </c>
      <c r="H1243" s="4"/>
    </row>
    <row r="1244" spans="1:8" x14ac:dyDescent="0.25">
      <c r="A1244" s="2" t="s">
        <v>4489</v>
      </c>
      <c r="B1244" s="37"/>
      <c r="C1244" s="38"/>
      <c r="D1244" s="37"/>
      <c r="E1244" s="38"/>
      <c r="F1244" s="3" t="s">
        <v>13</v>
      </c>
      <c r="G1244" s="4">
        <v>50000</v>
      </c>
      <c r="H1244" s="4"/>
    </row>
    <row r="1245" spans="1:8" x14ac:dyDescent="0.25">
      <c r="A1245" s="2" t="s">
        <v>4489</v>
      </c>
      <c r="B1245" s="37"/>
      <c r="C1245" s="38"/>
      <c r="D1245" s="37"/>
      <c r="E1245" s="38"/>
      <c r="F1245" s="3" t="s">
        <v>20</v>
      </c>
      <c r="G1245" s="4"/>
      <c r="H1245" s="4">
        <v>100000</v>
      </c>
    </row>
    <row r="1246" spans="1:8" x14ac:dyDescent="0.25">
      <c r="A1246" s="2" t="s">
        <v>4489</v>
      </c>
      <c r="B1246" s="34"/>
      <c r="C1246" s="36"/>
      <c r="D1246" s="34"/>
      <c r="E1246" s="36"/>
      <c r="F1246" s="3" t="s">
        <v>3029</v>
      </c>
      <c r="G1246" s="4">
        <v>100000</v>
      </c>
      <c r="H1246" s="4"/>
    </row>
    <row r="1247" spans="1:8" x14ac:dyDescent="0.25">
      <c r="A1247" s="2" t="s">
        <v>4489</v>
      </c>
      <c r="B1247" s="2" t="s">
        <v>3117</v>
      </c>
      <c r="C1247" s="2"/>
      <c r="D1247" s="2"/>
      <c r="E1247" s="2"/>
      <c r="F1247" s="2"/>
      <c r="G1247" s="5">
        <f>SUBTOTAL(9,G1242:G1246)</f>
        <v>200000</v>
      </c>
      <c r="H1247" s="5">
        <f>SUBTOTAL(9,H1242:H1246)</f>
        <v>200000</v>
      </c>
    </row>
    <row r="1248" spans="1:8" x14ac:dyDescent="0.25">
      <c r="A1248" s="2" t="s">
        <v>4489</v>
      </c>
      <c r="B1248" s="33">
        <v>8250678</v>
      </c>
      <c r="C1248" s="35" t="s">
        <v>3118</v>
      </c>
      <c r="D1248" s="33" t="s">
        <v>3119</v>
      </c>
      <c r="E1248" s="35" t="s">
        <v>3120</v>
      </c>
      <c r="F1248" s="3" t="s">
        <v>2482</v>
      </c>
      <c r="G1248" s="4"/>
      <c r="H1248" s="4">
        <v>1912405</v>
      </c>
    </row>
    <row r="1249" spans="1:8" x14ac:dyDescent="0.25">
      <c r="A1249" s="2" t="s">
        <v>4489</v>
      </c>
      <c r="B1249" s="37"/>
      <c r="C1249" s="38"/>
      <c r="D1249" s="37"/>
      <c r="E1249" s="38"/>
      <c r="F1249" s="3" t="s">
        <v>193</v>
      </c>
      <c r="G1249" s="4">
        <v>2199266</v>
      </c>
      <c r="H1249" s="4"/>
    </row>
    <row r="1250" spans="1:8" x14ac:dyDescent="0.25">
      <c r="A1250" s="2" t="s">
        <v>4489</v>
      </c>
      <c r="B1250" s="34"/>
      <c r="C1250" s="36"/>
      <c r="D1250" s="34"/>
      <c r="E1250" s="36"/>
      <c r="F1250" s="3" t="s">
        <v>47</v>
      </c>
      <c r="G1250" s="4"/>
      <c r="H1250" s="4">
        <v>286861</v>
      </c>
    </row>
    <row r="1251" spans="1:8" x14ac:dyDescent="0.25">
      <c r="A1251" s="2" t="s">
        <v>4489</v>
      </c>
      <c r="B1251" s="2" t="s">
        <v>3121</v>
      </c>
      <c r="C1251" s="2"/>
      <c r="D1251" s="2"/>
      <c r="E1251" s="2"/>
      <c r="F1251" s="2"/>
      <c r="G1251" s="5">
        <f>SUBTOTAL(9,G1248:G1250)</f>
        <v>2199266</v>
      </c>
      <c r="H1251" s="5">
        <f>SUBTOTAL(9,H1248:H1250)</f>
        <v>2199266</v>
      </c>
    </row>
    <row r="1252" spans="1:8" x14ac:dyDescent="0.25">
      <c r="A1252" s="2" t="s">
        <v>4489</v>
      </c>
      <c r="B1252" s="33">
        <v>8271947</v>
      </c>
      <c r="C1252" s="35" t="s">
        <v>211</v>
      </c>
      <c r="D1252" s="33" t="s">
        <v>2716</v>
      </c>
      <c r="E1252" s="35" t="s">
        <v>2717</v>
      </c>
      <c r="F1252" s="3" t="s">
        <v>44</v>
      </c>
      <c r="G1252" s="4"/>
      <c r="H1252" s="4">
        <v>8112843</v>
      </c>
    </row>
    <row r="1253" spans="1:8" x14ac:dyDescent="0.25">
      <c r="A1253" s="2" t="s">
        <v>4489</v>
      </c>
      <c r="B1253" s="37"/>
      <c r="C1253" s="38"/>
      <c r="D1253" s="37"/>
      <c r="E1253" s="38"/>
      <c r="F1253" s="3" t="s">
        <v>46</v>
      </c>
      <c r="G1253" s="4"/>
      <c r="H1253" s="4">
        <v>337944</v>
      </c>
    </row>
    <row r="1254" spans="1:8" x14ac:dyDescent="0.25">
      <c r="A1254" s="2" t="s">
        <v>4489</v>
      </c>
      <c r="B1254" s="37"/>
      <c r="C1254" s="38"/>
      <c r="D1254" s="37"/>
      <c r="E1254" s="38"/>
      <c r="F1254" s="3" t="s">
        <v>193</v>
      </c>
      <c r="G1254" s="4">
        <v>9667714</v>
      </c>
      <c r="H1254" s="4"/>
    </row>
    <row r="1255" spans="1:8" x14ac:dyDescent="0.25">
      <c r="A1255" s="2" t="s">
        <v>4489</v>
      </c>
      <c r="B1255" s="37"/>
      <c r="C1255" s="38"/>
      <c r="D1255" s="37"/>
      <c r="E1255" s="38"/>
      <c r="F1255" s="3" t="s">
        <v>47</v>
      </c>
      <c r="G1255" s="4"/>
      <c r="H1255" s="4">
        <v>1216927</v>
      </c>
    </row>
    <row r="1256" spans="1:8" x14ac:dyDescent="0.25">
      <c r="A1256" s="2" t="s">
        <v>4489</v>
      </c>
      <c r="B1256" s="37"/>
      <c r="C1256" s="38"/>
      <c r="D1256" s="37"/>
      <c r="E1256" s="38"/>
      <c r="F1256" s="3" t="s">
        <v>187</v>
      </c>
      <c r="G1256" s="4">
        <v>100000</v>
      </c>
      <c r="H1256" s="4"/>
    </row>
    <row r="1257" spans="1:8" x14ac:dyDescent="0.25">
      <c r="A1257" s="2" t="s">
        <v>4489</v>
      </c>
      <c r="B1257" s="37"/>
      <c r="C1257" s="38"/>
      <c r="D1257" s="37"/>
      <c r="E1257" s="38"/>
      <c r="F1257" s="3" t="s">
        <v>18</v>
      </c>
      <c r="G1257" s="4"/>
      <c r="H1257" s="4">
        <v>300000</v>
      </c>
    </row>
    <row r="1258" spans="1:8" x14ac:dyDescent="0.25">
      <c r="A1258" s="2" t="s">
        <v>4489</v>
      </c>
      <c r="B1258" s="34"/>
      <c r="C1258" s="36"/>
      <c r="D1258" s="34"/>
      <c r="E1258" s="36"/>
      <c r="F1258" s="3" t="s">
        <v>20</v>
      </c>
      <c r="G1258" s="4">
        <v>200000</v>
      </c>
      <c r="H1258" s="4"/>
    </row>
    <row r="1259" spans="1:8" x14ac:dyDescent="0.25">
      <c r="A1259" s="2" t="s">
        <v>4489</v>
      </c>
      <c r="B1259" s="2" t="s">
        <v>3122</v>
      </c>
      <c r="C1259" s="2"/>
      <c r="D1259" s="2"/>
      <c r="E1259" s="2"/>
      <c r="F1259" s="2"/>
      <c r="G1259" s="5">
        <f>SUBTOTAL(9,G1252:G1258)</f>
        <v>9967714</v>
      </c>
      <c r="H1259" s="5">
        <f>SUBTOTAL(9,H1252:H1258)</f>
        <v>9967714</v>
      </c>
    </row>
    <row r="1260" spans="1:8" x14ac:dyDescent="0.25">
      <c r="A1260" s="2" t="s">
        <v>4489</v>
      </c>
      <c r="B1260" s="33">
        <v>8251191</v>
      </c>
      <c r="C1260" s="35" t="s">
        <v>261</v>
      </c>
      <c r="D1260" s="33" t="s">
        <v>3123</v>
      </c>
      <c r="E1260" s="35" t="s">
        <v>3124</v>
      </c>
      <c r="F1260" s="3" t="s">
        <v>16</v>
      </c>
      <c r="G1260" s="4"/>
      <c r="H1260" s="4">
        <v>1200000</v>
      </c>
    </row>
    <row r="1261" spans="1:8" x14ac:dyDescent="0.25">
      <c r="A1261" s="2" t="s">
        <v>4489</v>
      </c>
      <c r="B1261" s="34"/>
      <c r="C1261" s="36"/>
      <c r="D1261" s="34"/>
      <c r="E1261" s="36"/>
      <c r="F1261" s="3" t="s">
        <v>188</v>
      </c>
      <c r="G1261" s="4">
        <v>1200000</v>
      </c>
      <c r="H1261" s="4"/>
    </row>
    <row r="1262" spans="1:8" x14ac:dyDescent="0.25">
      <c r="A1262" s="2" t="s">
        <v>4489</v>
      </c>
      <c r="B1262" s="2" t="s">
        <v>3125</v>
      </c>
      <c r="C1262" s="2"/>
      <c r="D1262" s="2"/>
      <c r="E1262" s="2"/>
      <c r="F1262" s="2"/>
      <c r="G1262" s="5">
        <f>SUBTOTAL(9,G1260:G1261)</f>
        <v>1200000</v>
      </c>
      <c r="H1262" s="5">
        <f>SUBTOTAL(9,H1260:H1261)</f>
        <v>1200000</v>
      </c>
    </row>
    <row r="1263" spans="1:8" x14ac:dyDescent="0.25">
      <c r="A1263" s="2" t="s">
        <v>4489</v>
      </c>
      <c r="B1263" s="33">
        <v>8251203</v>
      </c>
      <c r="C1263" s="35" t="s">
        <v>261</v>
      </c>
      <c r="D1263" s="33" t="s">
        <v>2671</v>
      </c>
      <c r="E1263" s="35" t="s">
        <v>2672</v>
      </c>
      <c r="F1263" s="3" t="s">
        <v>18</v>
      </c>
      <c r="G1263" s="4">
        <v>50000</v>
      </c>
      <c r="H1263" s="4"/>
    </row>
    <row r="1264" spans="1:8" x14ac:dyDescent="0.25">
      <c r="A1264" s="2" t="s">
        <v>4489</v>
      </c>
      <c r="B1264" s="34"/>
      <c r="C1264" s="36"/>
      <c r="D1264" s="34"/>
      <c r="E1264" s="36"/>
      <c r="F1264" s="3" t="s">
        <v>23</v>
      </c>
      <c r="G1264" s="4"/>
      <c r="H1264" s="4">
        <v>50000</v>
      </c>
    </row>
    <row r="1265" spans="1:8" x14ac:dyDescent="0.25">
      <c r="A1265" s="2" t="s">
        <v>4489</v>
      </c>
      <c r="B1265" s="2" t="s">
        <v>3126</v>
      </c>
      <c r="C1265" s="2"/>
      <c r="D1265" s="2"/>
      <c r="E1265" s="2"/>
      <c r="F1265" s="2"/>
      <c r="G1265" s="5">
        <f>SUBTOTAL(9,G1263:G1264)</f>
        <v>50000</v>
      </c>
      <c r="H1265" s="5">
        <f>SUBTOTAL(9,H1263:H1264)</f>
        <v>50000</v>
      </c>
    </row>
    <row r="1266" spans="1:8" x14ac:dyDescent="0.25">
      <c r="A1266" s="2" t="s">
        <v>4489</v>
      </c>
      <c r="B1266" s="33">
        <v>8251115</v>
      </c>
      <c r="C1266" s="35" t="s">
        <v>261</v>
      </c>
      <c r="D1266" s="33" t="s">
        <v>3127</v>
      </c>
      <c r="E1266" s="35" t="s">
        <v>3128</v>
      </c>
      <c r="F1266" s="3" t="s">
        <v>128</v>
      </c>
      <c r="G1266" s="4">
        <v>135000</v>
      </c>
      <c r="H1266" s="4"/>
    </row>
    <row r="1267" spans="1:8" x14ac:dyDescent="0.25">
      <c r="A1267" s="2" t="s">
        <v>4489</v>
      </c>
      <c r="B1267" s="34"/>
      <c r="C1267" s="36"/>
      <c r="D1267" s="34"/>
      <c r="E1267" s="36"/>
      <c r="F1267" s="3" t="s">
        <v>11</v>
      </c>
      <c r="G1267" s="4"/>
      <c r="H1267" s="4">
        <v>135000</v>
      </c>
    </row>
    <row r="1268" spans="1:8" x14ac:dyDescent="0.25">
      <c r="A1268" s="2" t="s">
        <v>4489</v>
      </c>
      <c r="B1268" s="2" t="s">
        <v>3129</v>
      </c>
      <c r="C1268" s="2"/>
      <c r="D1268" s="2"/>
      <c r="E1268" s="2"/>
      <c r="F1268" s="2"/>
      <c r="G1268" s="5">
        <f>SUBTOTAL(9,G1266:G1267)</f>
        <v>135000</v>
      </c>
      <c r="H1268" s="5">
        <f>SUBTOTAL(9,H1266:H1267)</f>
        <v>135000</v>
      </c>
    </row>
    <row r="1269" spans="1:8" x14ac:dyDescent="0.25">
      <c r="A1269" s="2" t="s">
        <v>4489</v>
      </c>
      <c r="B1269" s="33">
        <v>8244620</v>
      </c>
      <c r="C1269" s="35" t="s">
        <v>1055</v>
      </c>
      <c r="D1269" s="33" t="s">
        <v>2811</v>
      </c>
      <c r="E1269" s="35" t="s">
        <v>1055</v>
      </c>
      <c r="F1269" s="3" t="s">
        <v>12</v>
      </c>
      <c r="G1269" s="4">
        <v>30000</v>
      </c>
      <c r="H1269" s="4"/>
    </row>
    <row r="1270" spans="1:8" x14ac:dyDescent="0.25">
      <c r="A1270" s="2" t="s">
        <v>4489</v>
      </c>
      <c r="B1270" s="34"/>
      <c r="C1270" s="36"/>
      <c r="D1270" s="34"/>
      <c r="E1270" s="36"/>
      <c r="F1270" s="3" t="s">
        <v>17</v>
      </c>
      <c r="G1270" s="4"/>
      <c r="H1270" s="4">
        <v>30000</v>
      </c>
    </row>
    <row r="1271" spans="1:8" x14ac:dyDescent="0.25">
      <c r="A1271" s="2" t="s">
        <v>4489</v>
      </c>
      <c r="B1271" s="2" t="s">
        <v>3130</v>
      </c>
      <c r="C1271" s="2"/>
      <c r="D1271" s="2"/>
      <c r="E1271" s="2"/>
      <c r="F1271" s="2"/>
      <c r="G1271" s="5">
        <f>SUBTOTAL(9,G1269:G1270)</f>
        <v>30000</v>
      </c>
      <c r="H1271" s="5">
        <f>SUBTOTAL(9,H1269:H1270)</f>
        <v>30000</v>
      </c>
    </row>
    <row r="1272" spans="1:8" x14ac:dyDescent="0.25">
      <c r="A1272" s="2" t="s">
        <v>4489</v>
      </c>
      <c r="B1272" s="33">
        <v>8278020</v>
      </c>
      <c r="C1272" s="35" t="s">
        <v>558</v>
      </c>
      <c r="D1272" s="33" t="s">
        <v>3131</v>
      </c>
      <c r="E1272" s="35" t="s">
        <v>3132</v>
      </c>
      <c r="F1272" s="3" t="s">
        <v>170</v>
      </c>
      <c r="G1272" s="4"/>
      <c r="H1272" s="4">
        <v>75000</v>
      </c>
    </row>
    <row r="1273" spans="1:8" x14ac:dyDescent="0.25">
      <c r="A1273" s="2" t="s">
        <v>4489</v>
      </c>
      <c r="B1273" s="37"/>
      <c r="C1273" s="38"/>
      <c r="D1273" s="37"/>
      <c r="E1273" s="38"/>
      <c r="F1273" s="3" t="s">
        <v>11</v>
      </c>
      <c r="G1273" s="4">
        <v>5000</v>
      </c>
      <c r="H1273" s="4"/>
    </row>
    <row r="1274" spans="1:8" x14ac:dyDescent="0.25">
      <c r="A1274" s="2" t="s">
        <v>4489</v>
      </c>
      <c r="B1274" s="37"/>
      <c r="C1274" s="38"/>
      <c r="D1274" s="37"/>
      <c r="E1274" s="38"/>
      <c r="F1274" s="3" t="s">
        <v>187</v>
      </c>
      <c r="G1274" s="4"/>
      <c r="H1274" s="4">
        <v>40000</v>
      </c>
    </row>
    <row r="1275" spans="1:8" x14ac:dyDescent="0.25">
      <c r="A1275" s="2" t="s">
        <v>4489</v>
      </c>
      <c r="B1275" s="37"/>
      <c r="C1275" s="38"/>
      <c r="D1275" s="37"/>
      <c r="E1275" s="38"/>
      <c r="F1275" s="3" t="s">
        <v>13</v>
      </c>
      <c r="G1275" s="4">
        <v>10000</v>
      </c>
      <c r="H1275" s="4"/>
    </row>
    <row r="1276" spans="1:8" x14ac:dyDescent="0.25">
      <c r="A1276" s="2" t="s">
        <v>4489</v>
      </c>
      <c r="B1276" s="37"/>
      <c r="C1276" s="38"/>
      <c r="D1276" s="37"/>
      <c r="E1276" s="38"/>
      <c r="F1276" s="3" t="s">
        <v>14</v>
      </c>
      <c r="G1276" s="4">
        <v>5000</v>
      </c>
      <c r="H1276" s="4"/>
    </row>
    <row r="1277" spans="1:8" x14ac:dyDescent="0.25">
      <c r="A1277" s="2" t="s">
        <v>4489</v>
      </c>
      <c r="B1277" s="37"/>
      <c r="C1277" s="38"/>
      <c r="D1277" s="37"/>
      <c r="E1277" s="38"/>
      <c r="F1277" s="3" t="s">
        <v>129</v>
      </c>
      <c r="G1277" s="4">
        <v>5000</v>
      </c>
      <c r="H1277" s="4"/>
    </row>
    <row r="1278" spans="1:8" x14ac:dyDescent="0.25">
      <c r="A1278" s="2" t="s">
        <v>4489</v>
      </c>
      <c r="B1278" s="37"/>
      <c r="C1278" s="38"/>
      <c r="D1278" s="37"/>
      <c r="E1278" s="38"/>
      <c r="F1278" s="3" t="s">
        <v>18</v>
      </c>
      <c r="G1278" s="4">
        <v>10000</v>
      </c>
      <c r="H1278" s="4"/>
    </row>
    <row r="1279" spans="1:8" x14ac:dyDescent="0.25">
      <c r="A1279" s="2" t="s">
        <v>4489</v>
      </c>
      <c r="B1279" s="37"/>
      <c r="C1279" s="38"/>
      <c r="D1279" s="37"/>
      <c r="E1279" s="38"/>
      <c r="F1279" s="3" t="s">
        <v>20</v>
      </c>
      <c r="G1279" s="4">
        <v>10000</v>
      </c>
      <c r="H1279" s="4"/>
    </row>
    <row r="1280" spans="1:8" x14ac:dyDescent="0.25">
      <c r="A1280" s="2" t="s">
        <v>4489</v>
      </c>
      <c r="B1280" s="37"/>
      <c r="C1280" s="38"/>
      <c r="D1280" s="37"/>
      <c r="E1280" s="38"/>
      <c r="F1280" s="3" t="s">
        <v>82</v>
      </c>
      <c r="G1280" s="4">
        <v>50000</v>
      </c>
      <c r="H1280" s="4"/>
    </row>
    <row r="1281" spans="1:8" x14ac:dyDescent="0.25">
      <c r="A1281" s="2" t="s">
        <v>4489</v>
      </c>
      <c r="B1281" s="37"/>
      <c r="C1281" s="38"/>
      <c r="D1281" s="37"/>
      <c r="E1281" s="38"/>
      <c r="F1281" s="3" t="s">
        <v>752</v>
      </c>
      <c r="G1281" s="4">
        <v>10000</v>
      </c>
      <c r="H1281" s="4"/>
    </row>
    <row r="1282" spans="1:8" x14ac:dyDescent="0.25">
      <c r="A1282" s="2" t="s">
        <v>4489</v>
      </c>
      <c r="B1282" s="34"/>
      <c r="C1282" s="36"/>
      <c r="D1282" s="34"/>
      <c r="E1282" s="36"/>
      <c r="F1282" s="3" t="s">
        <v>444</v>
      </c>
      <c r="G1282" s="4">
        <v>10000</v>
      </c>
      <c r="H1282" s="4"/>
    </row>
    <row r="1283" spans="1:8" x14ac:dyDescent="0.25">
      <c r="A1283" s="2" t="s">
        <v>4489</v>
      </c>
      <c r="B1283" s="2" t="s">
        <v>3133</v>
      </c>
      <c r="C1283" s="2"/>
      <c r="D1283" s="2"/>
      <c r="E1283" s="2"/>
      <c r="F1283" s="2"/>
      <c r="G1283" s="5">
        <f>SUBTOTAL(9,G1272:G1282)</f>
        <v>115000</v>
      </c>
      <c r="H1283" s="5">
        <f>SUBTOTAL(9,H1272:H1282)</f>
        <v>115000</v>
      </c>
    </row>
    <row r="1284" spans="1:8" x14ac:dyDescent="0.25">
      <c r="A1284" s="2" t="s">
        <v>4489</v>
      </c>
      <c r="B1284" s="33">
        <v>8274537</v>
      </c>
      <c r="C1284" s="35" t="s">
        <v>56</v>
      </c>
      <c r="D1284" s="33" t="s">
        <v>2471</v>
      </c>
      <c r="E1284" s="35" t="s">
        <v>2472</v>
      </c>
      <c r="F1284" s="3" t="s">
        <v>2482</v>
      </c>
      <c r="G1284" s="4"/>
      <c r="H1284" s="4">
        <v>728080</v>
      </c>
    </row>
    <row r="1285" spans="1:8" x14ac:dyDescent="0.25">
      <c r="A1285" s="2" t="s">
        <v>4489</v>
      </c>
      <c r="B1285" s="34"/>
      <c r="C1285" s="36"/>
      <c r="D1285" s="34"/>
      <c r="E1285" s="36"/>
      <c r="F1285" s="3" t="s">
        <v>2756</v>
      </c>
      <c r="G1285" s="4">
        <v>728080</v>
      </c>
      <c r="H1285" s="4"/>
    </row>
    <row r="1286" spans="1:8" x14ac:dyDescent="0.25">
      <c r="A1286" s="2" t="s">
        <v>4489</v>
      </c>
      <c r="B1286" s="2" t="s">
        <v>3134</v>
      </c>
      <c r="C1286" s="2"/>
      <c r="D1286" s="2"/>
      <c r="E1286" s="2"/>
      <c r="F1286" s="2"/>
      <c r="G1286" s="5">
        <f>SUBTOTAL(9,G1284:G1285)</f>
        <v>728080</v>
      </c>
      <c r="H1286" s="5">
        <f>SUBTOTAL(9,H1284:H1285)</f>
        <v>728080</v>
      </c>
    </row>
    <row r="1287" spans="1:8" x14ac:dyDescent="0.25">
      <c r="A1287" s="2" t="s">
        <v>4489</v>
      </c>
      <c r="B1287" s="33">
        <v>8274867</v>
      </c>
      <c r="C1287" s="35" t="s">
        <v>520</v>
      </c>
      <c r="D1287" s="33" t="s">
        <v>2689</v>
      </c>
      <c r="E1287" s="35" t="s">
        <v>2690</v>
      </c>
      <c r="F1287" s="3" t="s">
        <v>102</v>
      </c>
      <c r="G1287" s="4"/>
      <c r="H1287" s="4">
        <v>60000</v>
      </c>
    </row>
    <row r="1288" spans="1:8" x14ac:dyDescent="0.25">
      <c r="A1288" s="2" t="s">
        <v>4489</v>
      </c>
      <c r="B1288" s="37"/>
      <c r="C1288" s="38"/>
      <c r="D1288" s="37"/>
      <c r="E1288" s="38"/>
      <c r="F1288" s="3" t="s">
        <v>14</v>
      </c>
      <c r="G1288" s="4">
        <v>510000</v>
      </c>
      <c r="H1288" s="4"/>
    </row>
    <row r="1289" spans="1:8" x14ac:dyDescent="0.25">
      <c r="A1289" s="2" t="s">
        <v>4489</v>
      </c>
      <c r="B1289" s="37"/>
      <c r="C1289" s="38"/>
      <c r="D1289" s="37"/>
      <c r="E1289" s="38"/>
      <c r="F1289" s="3" t="s">
        <v>96</v>
      </c>
      <c r="G1289" s="4"/>
      <c r="H1289" s="4">
        <v>300000</v>
      </c>
    </row>
    <row r="1290" spans="1:8" x14ac:dyDescent="0.25">
      <c r="A1290" s="2" t="s">
        <v>4489</v>
      </c>
      <c r="B1290" s="34"/>
      <c r="C1290" s="36"/>
      <c r="D1290" s="34"/>
      <c r="E1290" s="36"/>
      <c r="F1290" s="3" t="s">
        <v>24</v>
      </c>
      <c r="G1290" s="4"/>
      <c r="H1290" s="4">
        <v>150000</v>
      </c>
    </row>
    <row r="1291" spans="1:8" x14ac:dyDescent="0.25">
      <c r="A1291" s="2" t="s">
        <v>4489</v>
      </c>
      <c r="B1291" s="2" t="s">
        <v>3135</v>
      </c>
      <c r="C1291" s="2"/>
      <c r="D1291" s="2"/>
      <c r="E1291" s="2"/>
      <c r="F1291" s="2"/>
      <c r="G1291" s="5">
        <f>SUBTOTAL(9,G1287:G1290)</f>
        <v>510000</v>
      </c>
      <c r="H1291" s="5">
        <f>SUBTOTAL(9,H1287:H1290)</f>
        <v>510000</v>
      </c>
    </row>
    <row r="1292" spans="1:8" x14ac:dyDescent="0.25">
      <c r="A1292" s="2" t="s">
        <v>4489</v>
      </c>
      <c r="B1292" s="33">
        <v>8276743</v>
      </c>
      <c r="C1292" s="35" t="s">
        <v>352</v>
      </c>
      <c r="D1292" s="33" t="s">
        <v>3094</v>
      </c>
      <c r="E1292" s="35" t="s">
        <v>3095</v>
      </c>
      <c r="F1292" s="3" t="s">
        <v>101</v>
      </c>
      <c r="G1292" s="4">
        <v>400000</v>
      </c>
      <c r="H1292" s="4"/>
    </row>
    <row r="1293" spans="1:8" x14ac:dyDescent="0.25">
      <c r="A1293" s="2" t="s">
        <v>4489</v>
      </c>
      <c r="B1293" s="37"/>
      <c r="C1293" s="38"/>
      <c r="D1293" s="37"/>
      <c r="E1293" s="38"/>
      <c r="F1293" s="3" t="s">
        <v>47</v>
      </c>
      <c r="G1293" s="4"/>
      <c r="H1293" s="4">
        <v>483684</v>
      </c>
    </row>
    <row r="1294" spans="1:8" x14ac:dyDescent="0.25">
      <c r="A1294" s="2" t="s">
        <v>4489</v>
      </c>
      <c r="B1294" s="34"/>
      <c r="C1294" s="36"/>
      <c r="D1294" s="34"/>
      <c r="E1294" s="36"/>
      <c r="F1294" s="3" t="s">
        <v>259</v>
      </c>
      <c r="G1294" s="4">
        <v>83684</v>
      </c>
      <c r="H1294" s="4"/>
    </row>
    <row r="1295" spans="1:8" x14ac:dyDescent="0.25">
      <c r="A1295" s="2" t="s">
        <v>4489</v>
      </c>
      <c r="B1295" s="2" t="s">
        <v>3136</v>
      </c>
      <c r="C1295" s="2"/>
      <c r="D1295" s="2"/>
      <c r="E1295" s="2"/>
      <c r="F1295" s="2"/>
      <c r="G1295" s="5">
        <f>SUBTOTAL(9,G1292:G1294)</f>
        <v>483684</v>
      </c>
      <c r="H1295" s="5">
        <f>SUBTOTAL(9,H1292:H1294)</f>
        <v>483684</v>
      </c>
    </row>
    <row r="1296" spans="1:8" x14ac:dyDescent="0.25">
      <c r="A1296" s="2" t="s">
        <v>4489</v>
      </c>
      <c r="B1296" s="33">
        <v>8274442</v>
      </c>
      <c r="C1296" s="35" t="s">
        <v>109</v>
      </c>
      <c r="D1296" s="33" t="s">
        <v>2956</v>
      </c>
      <c r="E1296" s="35" t="s">
        <v>2957</v>
      </c>
      <c r="F1296" s="3" t="s">
        <v>13</v>
      </c>
      <c r="G1296" s="4">
        <v>38946</v>
      </c>
      <c r="H1296" s="4"/>
    </row>
    <row r="1297" spans="1:8" x14ac:dyDescent="0.25">
      <c r="A1297" s="2" t="s">
        <v>4489</v>
      </c>
      <c r="B1297" s="34"/>
      <c r="C1297" s="36"/>
      <c r="D1297" s="34"/>
      <c r="E1297" s="36"/>
      <c r="F1297" s="3" t="s">
        <v>417</v>
      </c>
      <c r="G1297" s="4"/>
      <c r="H1297" s="4">
        <v>38946</v>
      </c>
    </row>
    <row r="1298" spans="1:8" x14ac:dyDescent="0.25">
      <c r="A1298" s="2" t="s">
        <v>4489</v>
      </c>
      <c r="B1298" s="2" t="s">
        <v>3137</v>
      </c>
      <c r="C1298" s="2"/>
      <c r="D1298" s="2"/>
      <c r="E1298" s="2"/>
      <c r="F1298" s="2"/>
      <c r="G1298" s="5">
        <f>SUBTOTAL(9,G1296:G1297)</f>
        <v>38946</v>
      </c>
      <c r="H1298" s="5">
        <f>SUBTOTAL(9,H1296:H1297)</f>
        <v>38946</v>
      </c>
    </row>
    <row r="1299" spans="1:8" x14ac:dyDescent="0.25">
      <c r="A1299" s="2" t="s">
        <v>4489</v>
      </c>
      <c r="B1299" s="33">
        <v>8277630</v>
      </c>
      <c r="C1299" s="35" t="s">
        <v>352</v>
      </c>
      <c r="D1299" s="33" t="s">
        <v>3094</v>
      </c>
      <c r="E1299" s="35" t="s">
        <v>3095</v>
      </c>
      <c r="F1299" s="3" t="s">
        <v>101</v>
      </c>
      <c r="G1299" s="4"/>
      <c r="H1299" s="4">
        <v>400000</v>
      </c>
    </row>
    <row r="1300" spans="1:8" x14ac:dyDescent="0.25">
      <c r="A1300" s="2" t="s">
        <v>4489</v>
      </c>
      <c r="B1300" s="37"/>
      <c r="C1300" s="38"/>
      <c r="D1300" s="37"/>
      <c r="E1300" s="38"/>
      <c r="F1300" s="3" t="s">
        <v>47</v>
      </c>
      <c r="G1300" s="4">
        <v>483684</v>
      </c>
      <c r="H1300" s="4"/>
    </row>
    <row r="1301" spans="1:8" x14ac:dyDescent="0.25">
      <c r="A1301" s="2" t="s">
        <v>4489</v>
      </c>
      <c r="B1301" s="34"/>
      <c r="C1301" s="36"/>
      <c r="D1301" s="34"/>
      <c r="E1301" s="36"/>
      <c r="F1301" s="3" t="s">
        <v>259</v>
      </c>
      <c r="G1301" s="4"/>
      <c r="H1301" s="4">
        <v>83684</v>
      </c>
    </row>
    <row r="1302" spans="1:8" x14ac:dyDescent="0.25">
      <c r="A1302" s="2" t="s">
        <v>4489</v>
      </c>
      <c r="B1302" s="2" t="s">
        <v>3138</v>
      </c>
      <c r="C1302" s="2"/>
      <c r="D1302" s="2"/>
      <c r="E1302" s="2"/>
      <c r="F1302" s="2"/>
      <c r="G1302" s="5">
        <f>SUBTOTAL(9,G1299:G1301)</f>
        <v>483684</v>
      </c>
      <c r="H1302" s="5">
        <f>SUBTOTAL(9,H1299:H1301)</f>
        <v>483684</v>
      </c>
    </row>
    <row r="1303" spans="1:8" x14ac:dyDescent="0.25">
      <c r="A1303" s="2" t="s">
        <v>4489</v>
      </c>
      <c r="B1303" s="33">
        <v>8277823</v>
      </c>
      <c r="C1303" s="35" t="s">
        <v>578</v>
      </c>
      <c r="D1303" s="33" t="s">
        <v>2953</v>
      </c>
      <c r="E1303" s="35" t="s">
        <v>2954</v>
      </c>
      <c r="F1303" s="3" t="s">
        <v>2482</v>
      </c>
      <c r="G1303" s="4">
        <v>683136</v>
      </c>
      <c r="H1303" s="4"/>
    </row>
    <row r="1304" spans="1:8" x14ac:dyDescent="0.25">
      <c r="A1304" s="2" t="s">
        <v>4489</v>
      </c>
      <c r="B1304" s="34"/>
      <c r="C1304" s="36"/>
      <c r="D1304" s="34"/>
      <c r="E1304" s="36"/>
      <c r="F1304" s="3" t="s">
        <v>3002</v>
      </c>
      <c r="G1304" s="4"/>
      <c r="H1304" s="4">
        <v>683136</v>
      </c>
    </row>
    <row r="1305" spans="1:8" x14ac:dyDescent="0.25">
      <c r="A1305" s="2" t="s">
        <v>4489</v>
      </c>
      <c r="B1305" s="2" t="s">
        <v>3139</v>
      </c>
      <c r="C1305" s="2"/>
      <c r="D1305" s="2"/>
      <c r="E1305" s="2"/>
      <c r="F1305" s="2"/>
      <c r="G1305" s="5">
        <f>SUBTOTAL(9,G1303:G1304)</f>
        <v>683136</v>
      </c>
      <c r="H1305" s="5">
        <f>SUBTOTAL(9,H1303:H1304)</f>
        <v>683136</v>
      </c>
    </row>
    <row r="1306" spans="1:8" x14ac:dyDescent="0.25">
      <c r="A1306" s="2" t="s">
        <v>4489</v>
      </c>
      <c r="B1306" s="33">
        <v>8278158</v>
      </c>
      <c r="C1306" s="35" t="s">
        <v>320</v>
      </c>
      <c r="D1306" s="33" t="s">
        <v>2920</v>
      </c>
      <c r="E1306" s="3" t="s">
        <v>2921</v>
      </c>
      <c r="F1306" s="3" t="s">
        <v>53</v>
      </c>
      <c r="G1306" s="4">
        <v>50000</v>
      </c>
      <c r="H1306" s="4"/>
    </row>
    <row r="1307" spans="1:8" x14ac:dyDescent="0.25">
      <c r="A1307" s="2" t="s">
        <v>4489</v>
      </c>
      <c r="B1307" s="34"/>
      <c r="C1307" s="36"/>
      <c r="D1307" s="34"/>
      <c r="E1307" s="3"/>
      <c r="F1307" s="3" t="s">
        <v>22</v>
      </c>
      <c r="G1307" s="4"/>
      <c r="H1307" s="4">
        <v>50000</v>
      </c>
    </row>
    <row r="1308" spans="1:8" x14ac:dyDescent="0.25">
      <c r="A1308" s="2" t="s">
        <v>4489</v>
      </c>
      <c r="B1308" s="2" t="s">
        <v>3140</v>
      </c>
      <c r="C1308" s="2"/>
      <c r="D1308" s="2"/>
      <c r="E1308" s="2"/>
      <c r="F1308" s="2"/>
      <c r="G1308" s="5">
        <f>SUBTOTAL(9,G1306:G1307)</f>
        <v>50000</v>
      </c>
      <c r="H1308" s="5">
        <f>SUBTOTAL(9,H1306:H1307)</f>
        <v>50000</v>
      </c>
    </row>
    <row r="1309" spans="1:8" x14ac:dyDescent="0.25">
      <c r="A1309" s="2" t="s">
        <v>4489</v>
      </c>
      <c r="B1309" s="33">
        <v>8280967</v>
      </c>
      <c r="C1309" s="35" t="s">
        <v>520</v>
      </c>
      <c r="D1309" s="33" t="s">
        <v>2689</v>
      </c>
      <c r="E1309" s="35" t="s">
        <v>2690</v>
      </c>
      <c r="F1309" s="3" t="s">
        <v>9</v>
      </c>
      <c r="G1309" s="4">
        <v>110000</v>
      </c>
      <c r="H1309" s="4"/>
    </row>
    <row r="1310" spans="1:8" x14ac:dyDescent="0.25">
      <c r="A1310" s="2" t="s">
        <v>4489</v>
      </c>
      <c r="B1310" s="37"/>
      <c r="C1310" s="38"/>
      <c r="D1310" s="37"/>
      <c r="E1310" s="38"/>
      <c r="F1310" s="3" t="s">
        <v>103</v>
      </c>
      <c r="G1310" s="4">
        <v>250000</v>
      </c>
      <c r="H1310" s="4"/>
    </row>
    <row r="1311" spans="1:8" x14ac:dyDescent="0.25">
      <c r="A1311" s="2" t="s">
        <v>4489</v>
      </c>
      <c r="B1311" s="34"/>
      <c r="C1311" s="36"/>
      <c r="D1311" s="34"/>
      <c r="E1311" s="36"/>
      <c r="F1311" s="3" t="s">
        <v>96</v>
      </c>
      <c r="G1311" s="4"/>
      <c r="H1311" s="4">
        <v>360000</v>
      </c>
    </row>
    <row r="1312" spans="1:8" x14ac:dyDescent="0.25">
      <c r="A1312" s="2" t="s">
        <v>4489</v>
      </c>
      <c r="B1312" s="2" t="s">
        <v>3141</v>
      </c>
      <c r="C1312" s="2"/>
      <c r="D1312" s="2"/>
      <c r="E1312" s="2"/>
      <c r="F1312" s="2"/>
      <c r="G1312" s="5">
        <f>SUBTOTAL(9,G1309:G1311)</f>
        <v>360000</v>
      </c>
      <c r="H1312" s="5">
        <f>SUBTOTAL(9,H1309:H1311)</f>
        <v>360000</v>
      </c>
    </row>
    <row r="1313" spans="1:8" x14ac:dyDescent="0.25">
      <c r="A1313" s="2" t="s">
        <v>4489</v>
      </c>
      <c r="B1313" s="33">
        <v>8298349</v>
      </c>
      <c r="C1313" s="3" t="s">
        <v>149</v>
      </c>
      <c r="D1313" s="24" t="s">
        <v>2603</v>
      </c>
      <c r="E1313" s="3" t="s">
        <v>2604</v>
      </c>
      <c r="F1313" s="3" t="s">
        <v>2756</v>
      </c>
      <c r="G1313" s="4">
        <v>1265520</v>
      </c>
      <c r="H1313" s="4"/>
    </row>
    <row r="1314" spans="1:8" x14ac:dyDescent="0.25">
      <c r="A1314" s="2" t="s">
        <v>4489</v>
      </c>
      <c r="B1314" s="34"/>
      <c r="C1314" s="3" t="s">
        <v>473</v>
      </c>
      <c r="D1314" s="24" t="s">
        <v>2757</v>
      </c>
      <c r="E1314" s="3" t="s">
        <v>2758</v>
      </c>
      <c r="F1314" s="3" t="s">
        <v>1608</v>
      </c>
      <c r="G1314" s="4"/>
      <c r="H1314" s="4">
        <v>1265520</v>
      </c>
    </row>
    <row r="1315" spans="1:8" x14ac:dyDescent="0.25">
      <c r="A1315" s="2" t="s">
        <v>4489</v>
      </c>
      <c r="B1315" s="2" t="s">
        <v>3142</v>
      </c>
      <c r="C1315" s="2"/>
      <c r="D1315" s="2"/>
      <c r="E1315" s="2"/>
      <c r="F1315" s="2"/>
      <c r="G1315" s="5">
        <f>SUBTOTAL(9,G1313:G1314)</f>
        <v>1265520</v>
      </c>
      <c r="H1315" s="5">
        <f>SUBTOTAL(9,H1313:H1314)</f>
        <v>1265520</v>
      </c>
    </row>
    <row r="1316" spans="1:8" x14ac:dyDescent="0.25">
      <c r="A1316" s="2" t="s">
        <v>4489</v>
      </c>
      <c r="B1316" s="33">
        <v>8298058</v>
      </c>
      <c r="C1316" s="35" t="s">
        <v>2589</v>
      </c>
      <c r="D1316" s="33" t="s">
        <v>3143</v>
      </c>
      <c r="E1316" s="35" t="s">
        <v>3144</v>
      </c>
      <c r="F1316" s="3" t="s">
        <v>44</v>
      </c>
      <c r="G1316" s="4"/>
      <c r="H1316" s="4">
        <v>3845808</v>
      </c>
    </row>
    <row r="1317" spans="1:8" x14ac:dyDescent="0.25">
      <c r="A1317" s="2" t="s">
        <v>4489</v>
      </c>
      <c r="B1317" s="37"/>
      <c r="C1317" s="38"/>
      <c r="D1317" s="37"/>
      <c r="E1317" s="38"/>
      <c r="F1317" s="3" t="s">
        <v>2047</v>
      </c>
      <c r="G1317" s="4"/>
      <c r="H1317" s="4">
        <v>400000</v>
      </c>
    </row>
    <row r="1318" spans="1:8" x14ac:dyDescent="0.25">
      <c r="A1318" s="2" t="s">
        <v>4489</v>
      </c>
      <c r="B1318" s="37"/>
      <c r="C1318" s="38"/>
      <c r="D1318" s="37"/>
      <c r="E1318" s="38"/>
      <c r="F1318" s="3" t="s">
        <v>193</v>
      </c>
      <c r="G1318" s="4">
        <v>3845808</v>
      </c>
      <c r="H1318" s="4"/>
    </row>
    <row r="1319" spans="1:8" x14ac:dyDescent="0.25">
      <c r="A1319" s="2" t="s">
        <v>4489</v>
      </c>
      <c r="B1319" s="37"/>
      <c r="C1319" s="38"/>
      <c r="D1319" s="37"/>
      <c r="E1319" s="38"/>
      <c r="F1319" s="3" t="s">
        <v>11</v>
      </c>
      <c r="G1319" s="4">
        <v>650000</v>
      </c>
      <c r="H1319" s="4"/>
    </row>
    <row r="1320" spans="1:8" x14ac:dyDescent="0.25">
      <c r="A1320" s="2" t="s">
        <v>4489</v>
      </c>
      <c r="B1320" s="34"/>
      <c r="C1320" s="36"/>
      <c r="D1320" s="34"/>
      <c r="E1320" s="36"/>
      <c r="F1320" s="3" t="s">
        <v>18</v>
      </c>
      <c r="G1320" s="4"/>
      <c r="H1320" s="4">
        <v>250000</v>
      </c>
    </row>
    <row r="1321" spans="1:8" x14ac:dyDescent="0.25">
      <c r="A1321" s="2" t="s">
        <v>4489</v>
      </c>
      <c r="B1321" s="2" t="s">
        <v>3145</v>
      </c>
      <c r="C1321" s="2"/>
      <c r="D1321" s="2"/>
      <c r="E1321" s="2"/>
      <c r="F1321" s="2"/>
      <c r="G1321" s="5">
        <f>SUBTOTAL(9,G1316:G1320)</f>
        <v>4495808</v>
      </c>
      <c r="H1321" s="5">
        <f>SUBTOTAL(9,H1316:H1320)</f>
        <v>4495808</v>
      </c>
    </row>
    <row r="1322" spans="1:8" x14ac:dyDescent="0.25">
      <c r="A1322" s="2" t="s">
        <v>4489</v>
      </c>
      <c r="B1322" s="33">
        <v>8307552</v>
      </c>
      <c r="C1322" s="35" t="s">
        <v>2844</v>
      </c>
      <c r="D1322" s="33" t="s">
        <v>3146</v>
      </c>
      <c r="E1322" s="35" t="s">
        <v>3147</v>
      </c>
      <c r="F1322" s="3" t="s">
        <v>20</v>
      </c>
      <c r="G1322" s="4"/>
      <c r="H1322" s="4">
        <v>8000000</v>
      </c>
    </row>
    <row r="1323" spans="1:8" x14ac:dyDescent="0.25">
      <c r="A1323" s="2" t="s">
        <v>4489</v>
      </c>
      <c r="B1323" s="34"/>
      <c r="C1323" s="36"/>
      <c r="D1323" s="34"/>
      <c r="E1323" s="36"/>
      <c r="F1323" s="3" t="s">
        <v>156</v>
      </c>
      <c r="G1323" s="4">
        <v>8000000</v>
      </c>
      <c r="H1323" s="4"/>
    </row>
    <row r="1324" spans="1:8" x14ac:dyDescent="0.25">
      <c r="A1324" s="2" t="s">
        <v>4489</v>
      </c>
      <c r="B1324" s="2" t="s">
        <v>3148</v>
      </c>
      <c r="C1324" s="2"/>
      <c r="D1324" s="2"/>
      <c r="E1324" s="2"/>
      <c r="F1324" s="2"/>
      <c r="G1324" s="5">
        <f>SUBTOTAL(9,G1322:G1323)</f>
        <v>8000000</v>
      </c>
      <c r="H1324" s="5">
        <f>SUBTOTAL(9,H1322:H1323)</f>
        <v>8000000</v>
      </c>
    </row>
    <row r="1325" spans="1:8" x14ac:dyDescent="0.25">
      <c r="A1325" s="2" t="s">
        <v>4489</v>
      </c>
      <c r="B1325" s="33">
        <v>8307697</v>
      </c>
      <c r="C1325" s="35" t="s">
        <v>118</v>
      </c>
      <c r="D1325" s="33" t="s">
        <v>2559</v>
      </c>
      <c r="E1325" s="35" t="s">
        <v>2560</v>
      </c>
      <c r="F1325" s="3" t="s">
        <v>51</v>
      </c>
      <c r="G1325" s="4"/>
      <c r="H1325" s="4">
        <v>428282</v>
      </c>
    </row>
    <row r="1326" spans="1:8" x14ac:dyDescent="0.25">
      <c r="A1326" s="2" t="s">
        <v>4489</v>
      </c>
      <c r="B1326" s="37"/>
      <c r="C1326" s="38"/>
      <c r="D1326" s="34"/>
      <c r="E1326" s="36"/>
      <c r="F1326" s="3" t="s">
        <v>1118</v>
      </c>
      <c r="G1326" s="4"/>
      <c r="H1326" s="4">
        <v>649176</v>
      </c>
    </row>
    <row r="1327" spans="1:8" x14ac:dyDescent="0.25">
      <c r="A1327" s="2" t="s">
        <v>4489</v>
      </c>
      <c r="B1327" s="34"/>
      <c r="C1327" s="36"/>
      <c r="D1327" s="24" t="s">
        <v>3149</v>
      </c>
      <c r="E1327" s="3" t="s">
        <v>3150</v>
      </c>
      <c r="F1327" s="3" t="s">
        <v>2755</v>
      </c>
      <c r="G1327" s="4">
        <v>1077458</v>
      </c>
      <c r="H1327" s="4"/>
    </row>
    <row r="1328" spans="1:8" x14ac:dyDescent="0.25">
      <c r="A1328" s="2" t="s">
        <v>4489</v>
      </c>
      <c r="B1328" s="2" t="s">
        <v>3151</v>
      </c>
      <c r="C1328" s="2"/>
      <c r="D1328" s="2"/>
      <c r="E1328" s="2"/>
      <c r="F1328" s="2"/>
      <c r="G1328" s="5">
        <f>SUBTOTAL(9,G1325:G1327)</f>
        <v>1077458</v>
      </c>
      <c r="H1328" s="5">
        <f>SUBTOTAL(9,H1325:H1327)</f>
        <v>1077458</v>
      </c>
    </row>
    <row r="1329" spans="1:8" x14ac:dyDescent="0.25">
      <c r="A1329" s="2" t="s">
        <v>4489</v>
      </c>
      <c r="B1329" s="33">
        <v>8330343</v>
      </c>
      <c r="C1329" s="35" t="s">
        <v>2539</v>
      </c>
      <c r="D1329" s="24" t="s">
        <v>2747</v>
      </c>
      <c r="E1329" s="3" t="s">
        <v>2748</v>
      </c>
      <c r="F1329" s="3" t="s">
        <v>170</v>
      </c>
      <c r="G1329" s="4"/>
      <c r="H1329" s="4">
        <v>210000</v>
      </c>
    </row>
    <row r="1330" spans="1:8" x14ac:dyDescent="0.25">
      <c r="A1330" s="2" t="s">
        <v>4489</v>
      </c>
      <c r="B1330" s="37"/>
      <c r="C1330" s="38"/>
      <c r="D1330" s="33" t="s">
        <v>2805</v>
      </c>
      <c r="E1330" s="35" t="s">
        <v>2806</v>
      </c>
      <c r="F1330" s="3" t="s">
        <v>101</v>
      </c>
      <c r="G1330" s="4"/>
      <c r="H1330" s="4">
        <v>40120</v>
      </c>
    </row>
    <row r="1331" spans="1:8" x14ac:dyDescent="0.25">
      <c r="A1331" s="2" t="s">
        <v>4489</v>
      </c>
      <c r="B1331" s="37"/>
      <c r="C1331" s="38"/>
      <c r="D1331" s="34"/>
      <c r="E1331" s="36"/>
      <c r="F1331" s="3" t="s">
        <v>193</v>
      </c>
      <c r="G1331" s="4">
        <v>40120</v>
      </c>
      <c r="H1331" s="4"/>
    </row>
    <row r="1332" spans="1:8" x14ac:dyDescent="0.25">
      <c r="A1332" s="2" t="s">
        <v>4489</v>
      </c>
      <c r="B1332" s="37"/>
      <c r="C1332" s="38"/>
      <c r="D1332" s="24" t="s">
        <v>3152</v>
      </c>
      <c r="E1332" s="3" t="s">
        <v>3153</v>
      </c>
      <c r="F1332" s="3" t="s">
        <v>193</v>
      </c>
      <c r="G1332" s="4">
        <v>734944</v>
      </c>
      <c r="H1332" s="4"/>
    </row>
    <row r="1333" spans="1:8" x14ac:dyDescent="0.25">
      <c r="A1333" s="2" t="s">
        <v>4489</v>
      </c>
      <c r="B1333" s="37"/>
      <c r="C1333" s="38"/>
      <c r="D1333" s="33" t="s">
        <v>3154</v>
      </c>
      <c r="E1333" s="35" t="s">
        <v>3155</v>
      </c>
      <c r="F1333" s="3" t="s">
        <v>101</v>
      </c>
      <c r="G1333" s="4"/>
      <c r="H1333" s="4">
        <v>100872</v>
      </c>
    </row>
    <row r="1334" spans="1:8" x14ac:dyDescent="0.25">
      <c r="A1334" s="2" t="s">
        <v>4489</v>
      </c>
      <c r="B1334" s="37"/>
      <c r="C1334" s="36"/>
      <c r="D1334" s="34"/>
      <c r="E1334" s="36"/>
      <c r="F1334" s="3" t="s">
        <v>193</v>
      </c>
      <c r="G1334" s="4">
        <v>100872</v>
      </c>
      <c r="H1334" s="4"/>
    </row>
    <row r="1335" spans="1:8" x14ac:dyDescent="0.25">
      <c r="A1335" s="2" t="s">
        <v>4489</v>
      </c>
      <c r="B1335" s="37"/>
      <c r="C1335" s="35" t="s">
        <v>558</v>
      </c>
      <c r="D1335" s="24" t="s">
        <v>2617</v>
      </c>
      <c r="E1335" s="3" t="s">
        <v>2618</v>
      </c>
      <c r="F1335" s="3" t="s">
        <v>170</v>
      </c>
      <c r="G1335" s="4"/>
      <c r="H1335" s="4">
        <v>111600</v>
      </c>
    </row>
    <row r="1336" spans="1:8" x14ac:dyDescent="0.25">
      <c r="A1336" s="2" t="s">
        <v>4489</v>
      </c>
      <c r="B1336" s="37"/>
      <c r="C1336" s="38"/>
      <c r="D1336" s="24" t="s">
        <v>2686</v>
      </c>
      <c r="E1336" s="3" t="s">
        <v>2687</v>
      </c>
      <c r="F1336" s="3" t="s">
        <v>170</v>
      </c>
      <c r="G1336" s="4"/>
      <c r="H1336" s="4">
        <v>150000</v>
      </c>
    </row>
    <row r="1337" spans="1:8" x14ac:dyDescent="0.25">
      <c r="A1337" s="2" t="s">
        <v>4489</v>
      </c>
      <c r="B1337" s="37"/>
      <c r="C1337" s="38"/>
      <c r="D1337" s="24" t="s">
        <v>3156</v>
      </c>
      <c r="E1337" s="3" t="s">
        <v>3157</v>
      </c>
      <c r="F1337" s="3" t="s">
        <v>51</v>
      </c>
      <c r="G1337" s="4"/>
      <c r="H1337" s="4">
        <v>96544</v>
      </c>
    </row>
    <row r="1338" spans="1:8" x14ac:dyDescent="0.25">
      <c r="A1338" s="2" t="s">
        <v>4489</v>
      </c>
      <c r="B1338" s="37"/>
      <c r="C1338" s="36"/>
      <c r="D1338" s="24" t="s">
        <v>3158</v>
      </c>
      <c r="E1338" s="3" t="s">
        <v>3159</v>
      </c>
      <c r="F1338" s="3" t="s">
        <v>170</v>
      </c>
      <c r="G1338" s="4"/>
      <c r="H1338" s="4">
        <v>166800</v>
      </c>
    </row>
    <row r="1339" spans="1:8" x14ac:dyDescent="0.25">
      <c r="A1339" s="2" t="s">
        <v>4489</v>
      </c>
      <c r="B1339" s="37"/>
      <c r="C1339" s="35" t="s">
        <v>1309</v>
      </c>
      <c r="D1339" s="33" t="s">
        <v>3160</v>
      </c>
      <c r="E1339" s="35" t="s">
        <v>3161</v>
      </c>
      <c r="F1339" s="3" t="s">
        <v>51</v>
      </c>
      <c r="G1339" s="4"/>
      <c r="H1339" s="4">
        <v>161063</v>
      </c>
    </row>
    <row r="1340" spans="1:8" x14ac:dyDescent="0.25">
      <c r="A1340" s="2" t="s">
        <v>4489</v>
      </c>
      <c r="B1340" s="37"/>
      <c r="C1340" s="36"/>
      <c r="D1340" s="34"/>
      <c r="E1340" s="36"/>
      <c r="F1340" s="3" t="s">
        <v>193</v>
      </c>
      <c r="G1340" s="4">
        <v>161063</v>
      </c>
      <c r="H1340" s="4"/>
    </row>
    <row r="1341" spans="1:8" x14ac:dyDescent="0.25">
      <c r="A1341" s="2" t="s">
        <v>4489</v>
      </c>
      <c r="B1341" s="37"/>
      <c r="C1341" s="35" t="s">
        <v>135</v>
      </c>
      <c r="D1341" s="33" t="s">
        <v>3162</v>
      </c>
      <c r="E1341" s="35" t="s">
        <v>3163</v>
      </c>
      <c r="F1341" s="3" t="s">
        <v>44</v>
      </c>
      <c r="G1341" s="4"/>
      <c r="H1341" s="4">
        <v>212200</v>
      </c>
    </row>
    <row r="1342" spans="1:8" x14ac:dyDescent="0.25">
      <c r="A1342" s="2" t="s">
        <v>4489</v>
      </c>
      <c r="B1342" s="34"/>
      <c r="C1342" s="36"/>
      <c r="D1342" s="34"/>
      <c r="E1342" s="36"/>
      <c r="F1342" s="3" t="s">
        <v>193</v>
      </c>
      <c r="G1342" s="4">
        <v>212200</v>
      </c>
      <c r="H1342" s="4"/>
    </row>
    <row r="1343" spans="1:8" x14ac:dyDescent="0.25">
      <c r="A1343" s="2" t="s">
        <v>4489</v>
      </c>
      <c r="B1343" s="2" t="s">
        <v>3164</v>
      </c>
      <c r="C1343" s="2"/>
      <c r="D1343" s="2"/>
      <c r="E1343" s="2"/>
      <c r="F1343" s="2"/>
      <c r="G1343" s="5">
        <f>SUBTOTAL(9,G1329:G1342)</f>
        <v>1249199</v>
      </c>
      <c r="H1343" s="5">
        <f>SUBTOTAL(9,H1329:H1342)</f>
        <v>1249199</v>
      </c>
    </row>
    <row r="1344" spans="1:8" x14ac:dyDescent="0.25">
      <c r="A1344" s="2" t="s">
        <v>4489</v>
      </c>
      <c r="B1344" s="33">
        <v>8311503</v>
      </c>
      <c r="C1344" s="35" t="s">
        <v>807</v>
      </c>
      <c r="D1344" s="33" t="s">
        <v>2759</v>
      </c>
      <c r="E1344" s="35" t="s">
        <v>2760</v>
      </c>
      <c r="F1344" s="3" t="s">
        <v>51</v>
      </c>
      <c r="G1344" s="4"/>
      <c r="H1344" s="4">
        <v>2951523</v>
      </c>
    </row>
    <row r="1345" spans="1:8" x14ac:dyDescent="0.25">
      <c r="A1345" s="2" t="s">
        <v>4489</v>
      </c>
      <c r="B1345" s="34"/>
      <c r="C1345" s="36"/>
      <c r="D1345" s="34"/>
      <c r="E1345" s="36"/>
      <c r="F1345" s="3" t="s">
        <v>193</v>
      </c>
      <c r="G1345" s="4">
        <v>2951523</v>
      </c>
      <c r="H1345" s="4"/>
    </row>
    <row r="1346" spans="1:8" x14ac:dyDescent="0.25">
      <c r="A1346" s="2" t="s">
        <v>4489</v>
      </c>
      <c r="B1346" s="2" t="s">
        <v>3165</v>
      </c>
      <c r="C1346" s="2"/>
      <c r="D1346" s="2"/>
      <c r="E1346" s="2"/>
      <c r="F1346" s="2"/>
      <c r="G1346" s="5">
        <f>SUBTOTAL(9,G1344:G1345)</f>
        <v>2951523</v>
      </c>
      <c r="H1346" s="5">
        <f>SUBTOTAL(9,H1344:H1345)</f>
        <v>2951523</v>
      </c>
    </row>
    <row r="1347" spans="1:8" x14ac:dyDescent="0.25">
      <c r="A1347" s="2" t="s">
        <v>4489</v>
      </c>
      <c r="B1347" s="33">
        <v>8311499</v>
      </c>
      <c r="C1347" s="35" t="s">
        <v>25</v>
      </c>
      <c r="D1347" s="33" t="s">
        <v>2879</v>
      </c>
      <c r="E1347" s="35" t="s">
        <v>2880</v>
      </c>
      <c r="F1347" s="3" t="s">
        <v>2482</v>
      </c>
      <c r="G1347" s="4"/>
      <c r="H1347" s="4">
        <v>486728</v>
      </c>
    </row>
    <row r="1348" spans="1:8" x14ac:dyDescent="0.25">
      <c r="A1348" s="2" t="s">
        <v>4489</v>
      </c>
      <c r="B1348" s="37"/>
      <c r="C1348" s="38"/>
      <c r="D1348" s="34"/>
      <c r="E1348" s="36"/>
      <c r="F1348" s="3" t="s">
        <v>44</v>
      </c>
      <c r="G1348" s="4"/>
      <c r="H1348" s="4">
        <v>241352</v>
      </c>
    </row>
    <row r="1349" spans="1:8" x14ac:dyDescent="0.25">
      <c r="A1349" s="2" t="s">
        <v>4489</v>
      </c>
      <c r="B1349" s="34"/>
      <c r="C1349" s="36"/>
      <c r="D1349" s="24" t="s">
        <v>2881</v>
      </c>
      <c r="E1349" s="3" t="s">
        <v>2882</v>
      </c>
      <c r="F1349" s="3" t="s">
        <v>1608</v>
      </c>
      <c r="G1349" s="4">
        <v>728080</v>
      </c>
      <c r="H1349" s="4"/>
    </row>
    <row r="1350" spans="1:8" x14ac:dyDescent="0.25">
      <c r="A1350" s="2" t="s">
        <v>4489</v>
      </c>
      <c r="B1350" s="2" t="s">
        <v>3166</v>
      </c>
      <c r="C1350" s="2"/>
      <c r="D1350" s="2"/>
      <c r="E1350" s="2"/>
      <c r="F1350" s="2"/>
      <c r="G1350" s="5">
        <f>SUBTOTAL(9,G1347:G1349)</f>
        <v>728080</v>
      </c>
      <c r="H1350" s="5">
        <f>SUBTOTAL(9,H1347:H1349)</f>
        <v>728080</v>
      </c>
    </row>
    <row r="1351" spans="1:8" x14ac:dyDescent="0.25">
      <c r="A1351" s="2" t="s">
        <v>4489</v>
      </c>
      <c r="B1351" s="33">
        <v>8316172</v>
      </c>
      <c r="C1351" s="35" t="s">
        <v>118</v>
      </c>
      <c r="D1351" s="33" t="s">
        <v>2559</v>
      </c>
      <c r="E1351" s="35" t="s">
        <v>2560</v>
      </c>
      <c r="F1351" s="3" t="s">
        <v>128</v>
      </c>
      <c r="G1351" s="4">
        <v>33792</v>
      </c>
      <c r="H1351" s="4"/>
    </row>
    <row r="1352" spans="1:8" x14ac:dyDescent="0.25">
      <c r="A1352" s="2" t="s">
        <v>4489</v>
      </c>
      <c r="B1352" s="37"/>
      <c r="C1352" s="38"/>
      <c r="D1352" s="37"/>
      <c r="E1352" s="38"/>
      <c r="F1352" s="3" t="s">
        <v>9</v>
      </c>
      <c r="G1352" s="4">
        <v>334206</v>
      </c>
      <c r="H1352" s="4"/>
    </row>
    <row r="1353" spans="1:8" x14ac:dyDescent="0.25">
      <c r="A1353" s="2" t="s">
        <v>4489</v>
      </c>
      <c r="B1353" s="37"/>
      <c r="C1353" s="38"/>
      <c r="D1353" s="37"/>
      <c r="E1353" s="38"/>
      <c r="F1353" s="3" t="s">
        <v>103</v>
      </c>
      <c r="G1353" s="4">
        <v>66960</v>
      </c>
      <c r="H1353" s="4"/>
    </row>
    <row r="1354" spans="1:8" x14ac:dyDescent="0.25">
      <c r="A1354" s="2" t="s">
        <v>4489</v>
      </c>
      <c r="B1354" s="37"/>
      <c r="C1354" s="36"/>
      <c r="D1354" s="34"/>
      <c r="E1354" s="36"/>
      <c r="F1354" s="3" t="s">
        <v>53</v>
      </c>
      <c r="G1354" s="4">
        <v>43251</v>
      </c>
      <c r="H1354" s="4"/>
    </row>
    <row r="1355" spans="1:8" x14ac:dyDescent="0.25">
      <c r="A1355" s="2" t="s">
        <v>4489</v>
      </c>
      <c r="B1355" s="37"/>
      <c r="C1355" s="35" t="s">
        <v>2693</v>
      </c>
      <c r="D1355" s="33" t="s">
        <v>2694</v>
      </c>
      <c r="E1355" s="35" t="s">
        <v>2695</v>
      </c>
      <c r="F1355" s="3" t="s">
        <v>16</v>
      </c>
      <c r="G1355" s="4"/>
      <c r="H1355" s="4">
        <v>1483565</v>
      </c>
    </row>
    <row r="1356" spans="1:8" x14ac:dyDescent="0.25">
      <c r="A1356" s="2" t="s">
        <v>4489</v>
      </c>
      <c r="B1356" s="37"/>
      <c r="C1356" s="38"/>
      <c r="D1356" s="37"/>
      <c r="E1356" s="38"/>
      <c r="F1356" s="3" t="s">
        <v>20</v>
      </c>
      <c r="G1356" s="4">
        <v>248241</v>
      </c>
      <c r="H1356" s="4"/>
    </row>
    <row r="1357" spans="1:8" x14ac:dyDescent="0.25">
      <c r="A1357" s="2" t="s">
        <v>4489</v>
      </c>
      <c r="B1357" s="37"/>
      <c r="C1357" s="36"/>
      <c r="D1357" s="34"/>
      <c r="E1357" s="36"/>
      <c r="F1357" s="3" t="s">
        <v>444</v>
      </c>
      <c r="G1357" s="4">
        <v>80995</v>
      </c>
      <c r="H1357" s="4"/>
    </row>
    <row r="1358" spans="1:8" x14ac:dyDescent="0.25">
      <c r="A1358" s="2" t="s">
        <v>4489</v>
      </c>
      <c r="B1358" s="37"/>
      <c r="C1358" s="35" t="s">
        <v>2834</v>
      </c>
      <c r="D1358" s="33" t="s">
        <v>2835</v>
      </c>
      <c r="E1358" s="35" t="s">
        <v>2836</v>
      </c>
      <c r="F1358" s="3" t="s">
        <v>9</v>
      </c>
      <c r="G1358" s="4">
        <v>331529</v>
      </c>
      <c r="H1358" s="4"/>
    </row>
    <row r="1359" spans="1:8" x14ac:dyDescent="0.25">
      <c r="A1359" s="2" t="s">
        <v>4489</v>
      </c>
      <c r="B1359" s="37"/>
      <c r="C1359" s="38"/>
      <c r="D1359" s="37"/>
      <c r="E1359" s="38"/>
      <c r="F1359" s="3" t="s">
        <v>53</v>
      </c>
      <c r="G1359" s="4">
        <v>53759</v>
      </c>
      <c r="H1359" s="4"/>
    </row>
    <row r="1360" spans="1:8" x14ac:dyDescent="0.25">
      <c r="A1360" s="2" t="s">
        <v>4489</v>
      </c>
      <c r="B1360" s="37"/>
      <c r="C1360" s="38"/>
      <c r="D1360" s="37"/>
      <c r="E1360" s="38"/>
      <c r="F1360" s="3" t="s">
        <v>13</v>
      </c>
      <c r="G1360" s="4">
        <v>4614</v>
      </c>
      <c r="H1360" s="4"/>
    </row>
    <row r="1361" spans="1:8" x14ac:dyDescent="0.25">
      <c r="A1361" s="2" t="s">
        <v>4489</v>
      </c>
      <c r="B1361" s="37"/>
      <c r="C1361" s="38"/>
      <c r="D1361" s="37"/>
      <c r="E1361" s="38"/>
      <c r="F1361" s="3" t="s">
        <v>20</v>
      </c>
      <c r="G1361" s="4">
        <v>157619</v>
      </c>
      <c r="H1361" s="4"/>
    </row>
    <row r="1362" spans="1:8" x14ac:dyDescent="0.25">
      <c r="A1362" s="2" t="s">
        <v>4489</v>
      </c>
      <c r="B1362" s="34"/>
      <c r="C1362" s="36"/>
      <c r="D1362" s="34"/>
      <c r="E1362" s="36"/>
      <c r="F1362" s="3" t="s">
        <v>188</v>
      </c>
      <c r="G1362" s="4">
        <v>128599</v>
      </c>
      <c r="H1362" s="4"/>
    </row>
    <row r="1363" spans="1:8" x14ac:dyDescent="0.25">
      <c r="A1363" s="2" t="s">
        <v>4489</v>
      </c>
      <c r="B1363" s="2" t="s">
        <v>3167</v>
      </c>
      <c r="C1363" s="2"/>
      <c r="D1363" s="2"/>
      <c r="E1363" s="2"/>
      <c r="F1363" s="2"/>
      <c r="G1363" s="5">
        <f>SUBTOTAL(9,G1351:G1362)</f>
        <v>1483565</v>
      </c>
      <c r="H1363" s="5">
        <f>SUBTOTAL(9,H1351:H1362)</f>
        <v>1483565</v>
      </c>
    </row>
    <row r="1364" spans="1:8" x14ac:dyDescent="0.25">
      <c r="A1364" s="2" t="s">
        <v>4489</v>
      </c>
      <c r="B1364" s="33">
        <v>8341656</v>
      </c>
      <c r="C1364" s="35" t="s">
        <v>647</v>
      </c>
      <c r="D1364" s="33" t="s">
        <v>2963</v>
      </c>
      <c r="E1364" s="35" t="s">
        <v>2964</v>
      </c>
      <c r="F1364" s="3" t="s">
        <v>13</v>
      </c>
      <c r="G1364" s="4"/>
      <c r="H1364" s="4">
        <v>110000</v>
      </c>
    </row>
    <row r="1365" spans="1:8" x14ac:dyDescent="0.25">
      <c r="A1365" s="2" t="s">
        <v>4489</v>
      </c>
      <c r="B1365" s="37"/>
      <c r="C1365" s="38"/>
      <c r="D1365" s="37"/>
      <c r="E1365" s="38"/>
      <c r="F1365" s="3" t="s">
        <v>96</v>
      </c>
      <c r="G1365" s="4"/>
      <c r="H1365" s="4">
        <v>60000</v>
      </c>
    </row>
    <row r="1366" spans="1:8" x14ac:dyDescent="0.25">
      <c r="A1366" s="2" t="s">
        <v>4489</v>
      </c>
      <c r="B1366" s="37"/>
      <c r="C1366" s="38"/>
      <c r="D1366" s="37"/>
      <c r="E1366" s="38"/>
      <c r="F1366" s="3" t="s">
        <v>20</v>
      </c>
      <c r="G1366" s="4">
        <v>110000</v>
      </c>
      <c r="H1366" s="4"/>
    </row>
    <row r="1367" spans="1:8" x14ac:dyDescent="0.25">
      <c r="A1367" s="2" t="s">
        <v>4489</v>
      </c>
      <c r="B1367" s="34"/>
      <c r="C1367" s="36"/>
      <c r="D1367" s="34"/>
      <c r="E1367" s="36"/>
      <c r="F1367" s="3" t="s">
        <v>24</v>
      </c>
      <c r="G1367" s="4">
        <v>60000</v>
      </c>
      <c r="H1367" s="4"/>
    </row>
    <row r="1368" spans="1:8" x14ac:dyDescent="0.25">
      <c r="A1368" s="2" t="s">
        <v>4489</v>
      </c>
      <c r="B1368" s="2" t="s">
        <v>3168</v>
      </c>
      <c r="C1368" s="2"/>
      <c r="D1368" s="2"/>
      <c r="E1368" s="2"/>
      <c r="F1368" s="2"/>
      <c r="G1368" s="5">
        <f>SUBTOTAL(9,G1364:G1367)</f>
        <v>170000</v>
      </c>
      <c r="H1368" s="5">
        <f>SUBTOTAL(9,H1364:H1367)</f>
        <v>170000</v>
      </c>
    </row>
    <row r="1369" spans="1:8" x14ac:dyDescent="0.25">
      <c r="A1369" s="2" t="s">
        <v>4489</v>
      </c>
      <c r="B1369" s="33">
        <v>8323761</v>
      </c>
      <c r="C1369" s="3" t="s">
        <v>118</v>
      </c>
      <c r="D1369" s="24" t="s">
        <v>2559</v>
      </c>
      <c r="E1369" s="3" t="s">
        <v>2560</v>
      </c>
      <c r="F1369" s="3" t="s">
        <v>405</v>
      </c>
      <c r="G1369" s="4">
        <v>3164940</v>
      </c>
      <c r="H1369" s="4"/>
    </row>
    <row r="1370" spans="1:8" x14ac:dyDescent="0.25">
      <c r="A1370" s="2" t="s">
        <v>4489</v>
      </c>
      <c r="B1370" s="34"/>
      <c r="C1370" s="3" t="s">
        <v>663</v>
      </c>
      <c r="D1370" s="24" t="s">
        <v>3169</v>
      </c>
      <c r="E1370" s="3" t="s">
        <v>3170</v>
      </c>
      <c r="F1370" s="3" t="s">
        <v>44</v>
      </c>
      <c r="G1370" s="4"/>
      <c r="H1370" s="4">
        <v>3164940</v>
      </c>
    </row>
    <row r="1371" spans="1:8" x14ac:dyDescent="0.25">
      <c r="A1371" s="2" t="s">
        <v>4489</v>
      </c>
      <c r="B1371" s="2" t="s">
        <v>3171</v>
      </c>
      <c r="C1371" s="2"/>
      <c r="D1371" s="2"/>
      <c r="E1371" s="2"/>
      <c r="F1371" s="2"/>
      <c r="G1371" s="5">
        <f>SUBTOTAL(9,G1369:G1370)</f>
        <v>3164940</v>
      </c>
      <c r="H1371" s="5">
        <f>SUBTOTAL(9,H1369:H1370)</f>
        <v>3164940</v>
      </c>
    </row>
    <row r="1372" spans="1:8" x14ac:dyDescent="0.25">
      <c r="A1372" s="2" t="s">
        <v>4489</v>
      </c>
      <c r="B1372" s="33">
        <v>8312149</v>
      </c>
      <c r="C1372" s="35" t="s">
        <v>41</v>
      </c>
      <c r="D1372" s="33" t="s">
        <v>3172</v>
      </c>
      <c r="E1372" s="35" t="s">
        <v>3173</v>
      </c>
      <c r="F1372" s="3" t="s">
        <v>193</v>
      </c>
      <c r="G1372" s="4">
        <v>440604</v>
      </c>
      <c r="H1372" s="4"/>
    </row>
    <row r="1373" spans="1:8" x14ac:dyDescent="0.25">
      <c r="A1373" s="2" t="s">
        <v>4489</v>
      </c>
      <c r="B1373" s="37"/>
      <c r="C1373" s="36"/>
      <c r="D1373" s="34"/>
      <c r="E1373" s="36"/>
      <c r="F1373" s="3" t="s">
        <v>2756</v>
      </c>
      <c r="G1373" s="4">
        <v>183396</v>
      </c>
      <c r="H1373" s="4"/>
    </row>
    <row r="1374" spans="1:8" x14ac:dyDescent="0.25">
      <c r="A1374" s="2" t="s">
        <v>4489</v>
      </c>
      <c r="B1374" s="37"/>
      <c r="C1374" s="35" t="s">
        <v>3174</v>
      </c>
      <c r="D1374" s="33" t="s">
        <v>3175</v>
      </c>
      <c r="E1374" s="35" t="s">
        <v>3176</v>
      </c>
      <c r="F1374" s="3" t="s">
        <v>51</v>
      </c>
      <c r="G1374" s="4"/>
      <c r="H1374" s="4">
        <v>501600</v>
      </c>
    </row>
    <row r="1375" spans="1:8" x14ac:dyDescent="0.25">
      <c r="A1375" s="2" t="s">
        <v>4489</v>
      </c>
      <c r="B1375" s="34"/>
      <c r="C1375" s="36"/>
      <c r="D1375" s="34"/>
      <c r="E1375" s="36"/>
      <c r="F1375" s="3" t="s">
        <v>1118</v>
      </c>
      <c r="G1375" s="4"/>
      <c r="H1375" s="4">
        <v>122400</v>
      </c>
    </row>
    <row r="1376" spans="1:8" x14ac:dyDescent="0.25">
      <c r="A1376" s="2" t="s">
        <v>4489</v>
      </c>
      <c r="B1376" s="2" t="s">
        <v>3177</v>
      </c>
      <c r="C1376" s="2"/>
      <c r="D1376" s="2"/>
      <c r="E1376" s="2"/>
      <c r="F1376" s="2"/>
      <c r="G1376" s="5">
        <f>SUBTOTAL(9,G1372:G1375)</f>
        <v>624000</v>
      </c>
      <c r="H1376" s="5">
        <f>SUBTOTAL(9,H1372:H1375)</f>
        <v>624000</v>
      </c>
    </row>
    <row r="1377" spans="1:8" x14ac:dyDescent="0.25">
      <c r="A1377" s="2" t="s">
        <v>4489</v>
      </c>
      <c r="B1377" s="33">
        <v>8324284</v>
      </c>
      <c r="C1377" s="35" t="s">
        <v>261</v>
      </c>
      <c r="D1377" s="33" t="s">
        <v>3178</v>
      </c>
      <c r="E1377" s="35" t="s">
        <v>3179</v>
      </c>
      <c r="F1377" s="3" t="s">
        <v>102</v>
      </c>
      <c r="G1377" s="4"/>
      <c r="H1377" s="4">
        <v>150000</v>
      </c>
    </row>
    <row r="1378" spans="1:8" x14ac:dyDescent="0.25">
      <c r="A1378" s="2" t="s">
        <v>4489</v>
      </c>
      <c r="B1378" s="37"/>
      <c r="C1378" s="38"/>
      <c r="D1378" s="37"/>
      <c r="E1378" s="38"/>
      <c r="F1378" s="3" t="s">
        <v>187</v>
      </c>
      <c r="G1378" s="4"/>
      <c r="H1378" s="4">
        <v>150000</v>
      </c>
    </row>
    <row r="1379" spans="1:8" x14ac:dyDescent="0.25">
      <c r="A1379" s="2" t="s">
        <v>4489</v>
      </c>
      <c r="B1379" s="37"/>
      <c r="C1379" s="38"/>
      <c r="D1379" s="37"/>
      <c r="E1379" s="38"/>
      <c r="F1379" s="3" t="s">
        <v>12</v>
      </c>
      <c r="G1379" s="4">
        <v>150000</v>
      </c>
      <c r="H1379" s="4"/>
    </row>
    <row r="1380" spans="1:8" x14ac:dyDescent="0.25">
      <c r="A1380" s="2" t="s">
        <v>4489</v>
      </c>
      <c r="B1380" s="34"/>
      <c r="C1380" s="36"/>
      <c r="D1380" s="34"/>
      <c r="E1380" s="36"/>
      <c r="F1380" s="3" t="s">
        <v>14</v>
      </c>
      <c r="G1380" s="4">
        <v>150000</v>
      </c>
      <c r="H1380" s="4"/>
    </row>
    <row r="1381" spans="1:8" x14ac:dyDescent="0.25">
      <c r="A1381" s="2" t="s">
        <v>4489</v>
      </c>
      <c r="B1381" s="2" t="s">
        <v>3180</v>
      </c>
      <c r="C1381" s="2"/>
      <c r="D1381" s="2"/>
      <c r="E1381" s="2"/>
      <c r="F1381" s="2"/>
      <c r="G1381" s="5">
        <f>SUBTOTAL(9,G1377:G1380)</f>
        <v>300000</v>
      </c>
      <c r="H1381" s="5">
        <f>SUBTOTAL(9,H1377:H1380)</f>
        <v>300000</v>
      </c>
    </row>
    <row r="1382" spans="1:8" x14ac:dyDescent="0.25">
      <c r="A1382" s="2" t="s">
        <v>4489</v>
      </c>
      <c r="B1382" s="33">
        <v>8323643</v>
      </c>
      <c r="C1382" s="35" t="s">
        <v>275</v>
      </c>
      <c r="D1382" s="33" t="s">
        <v>2480</v>
      </c>
      <c r="E1382" s="35" t="s">
        <v>2481</v>
      </c>
      <c r="F1382" s="3" t="s">
        <v>96</v>
      </c>
      <c r="G1382" s="4">
        <v>1200000</v>
      </c>
      <c r="H1382" s="4"/>
    </row>
    <row r="1383" spans="1:8" x14ac:dyDescent="0.25">
      <c r="A1383" s="2" t="s">
        <v>4489</v>
      </c>
      <c r="B1383" s="34"/>
      <c r="C1383" s="36"/>
      <c r="D1383" s="34"/>
      <c r="E1383" s="36"/>
      <c r="F1383" s="3" t="s">
        <v>82</v>
      </c>
      <c r="G1383" s="4"/>
      <c r="H1383" s="4">
        <v>1200000</v>
      </c>
    </row>
    <row r="1384" spans="1:8" x14ac:dyDescent="0.25">
      <c r="A1384" s="2" t="s">
        <v>4489</v>
      </c>
      <c r="B1384" s="2" t="s">
        <v>3181</v>
      </c>
      <c r="C1384" s="2"/>
      <c r="D1384" s="2"/>
      <c r="E1384" s="2"/>
      <c r="F1384" s="2"/>
      <c r="G1384" s="5">
        <f>SUBTOTAL(9,G1382:G1383)</f>
        <v>1200000</v>
      </c>
      <c r="H1384" s="5">
        <f>SUBTOTAL(9,H1382:H1383)</f>
        <v>1200000</v>
      </c>
    </row>
    <row r="1385" spans="1:8" x14ac:dyDescent="0.25">
      <c r="A1385" s="2" t="s">
        <v>4489</v>
      </c>
      <c r="B1385" s="33">
        <v>8325248</v>
      </c>
      <c r="C1385" s="35" t="s">
        <v>621</v>
      </c>
      <c r="D1385" s="33" t="s">
        <v>2737</v>
      </c>
      <c r="E1385" s="35" t="s">
        <v>2738</v>
      </c>
      <c r="F1385" s="3" t="s">
        <v>170</v>
      </c>
      <c r="G1385" s="4"/>
      <c r="H1385" s="4">
        <v>2579004</v>
      </c>
    </row>
    <row r="1386" spans="1:8" x14ac:dyDescent="0.25">
      <c r="A1386" s="2" t="s">
        <v>4489</v>
      </c>
      <c r="B1386" s="34"/>
      <c r="C1386" s="36"/>
      <c r="D1386" s="34"/>
      <c r="E1386" s="36"/>
      <c r="F1386" s="3" t="s">
        <v>193</v>
      </c>
      <c r="G1386" s="4">
        <v>2579004</v>
      </c>
      <c r="H1386" s="4"/>
    </row>
    <row r="1387" spans="1:8" x14ac:dyDescent="0.25">
      <c r="A1387" s="2" t="s">
        <v>4489</v>
      </c>
      <c r="B1387" s="2" t="s">
        <v>3182</v>
      </c>
      <c r="C1387" s="2"/>
      <c r="D1387" s="2"/>
      <c r="E1387" s="2"/>
      <c r="F1387" s="2"/>
      <c r="G1387" s="5">
        <f>SUBTOTAL(9,G1385:G1386)</f>
        <v>2579004</v>
      </c>
      <c r="H1387" s="5">
        <f>SUBTOTAL(9,H1385:H1386)</f>
        <v>2579004</v>
      </c>
    </row>
    <row r="1388" spans="1:8" x14ac:dyDescent="0.25">
      <c r="A1388" s="2" t="s">
        <v>4489</v>
      </c>
      <c r="B1388" s="33">
        <v>8330708</v>
      </c>
      <c r="C1388" s="35" t="s">
        <v>201</v>
      </c>
      <c r="D1388" s="33" t="s">
        <v>3183</v>
      </c>
      <c r="E1388" s="35" t="s">
        <v>2743</v>
      </c>
      <c r="F1388" s="3" t="s">
        <v>20</v>
      </c>
      <c r="G1388" s="4">
        <v>100000</v>
      </c>
      <c r="H1388" s="4"/>
    </row>
    <row r="1389" spans="1:8" x14ac:dyDescent="0.25">
      <c r="A1389" s="2" t="s">
        <v>4489</v>
      </c>
      <c r="B1389" s="34"/>
      <c r="C1389" s="36"/>
      <c r="D1389" s="34"/>
      <c r="E1389" s="36"/>
      <c r="F1389" s="3" t="s">
        <v>444</v>
      </c>
      <c r="G1389" s="4"/>
      <c r="H1389" s="4">
        <v>100000</v>
      </c>
    </row>
    <row r="1390" spans="1:8" x14ac:dyDescent="0.25">
      <c r="A1390" s="2" t="s">
        <v>4489</v>
      </c>
      <c r="B1390" s="2" t="s">
        <v>3184</v>
      </c>
      <c r="C1390" s="2"/>
      <c r="D1390" s="2"/>
      <c r="E1390" s="2"/>
      <c r="F1390" s="2"/>
      <c r="G1390" s="5">
        <f>SUBTOTAL(9,G1388:G1389)</f>
        <v>100000</v>
      </c>
      <c r="H1390" s="5">
        <f>SUBTOTAL(9,H1388:H1389)</f>
        <v>100000</v>
      </c>
    </row>
    <row r="1391" spans="1:8" x14ac:dyDescent="0.25">
      <c r="A1391" s="2" t="s">
        <v>4489</v>
      </c>
      <c r="B1391" s="33">
        <v>8325087</v>
      </c>
      <c r="C1391" s="35" t="s">
        <v>261</v>
      </c>
      <c r="D1391" s="33" t="s">
        <v>2642</v>
      </c>
      <c r="E1391" s="35" t="s">
        <v>2643</v>
      </c>
      <c r="F1391" s="3" t="s">
        <v>47</v>
      </c>
      <c r="G1391" s="4"/>
      <c r="H1391" s="4">
        <v>2742961</v>
      </c>
    </row>
    <row r="1392" spans="1:8" x14ac:dyDescent="0.25">
      <c r="A1392" s="2" t="s">
        <v>4489</v>
      </c>
      <c r="B1392" s="34"/>
      <c r="C1392" s="36"/>
      <c r="D1392" s="34"/>
      <c r="E1392" s="36"/>
      <c r="F1392" s="3" t="s">
        <v>347</v>
      </c>
      <c r="G1392" s="4">
        <v>2742961</v>
      </c>
      <c r="H1392" s="4"/>
    </row>
    <row r="1393" spans="1:8" x14ac:dyDescent="0.25">
      <c r="A1393" s="2" t="s">
        <v>4489</v>
      </c>
      <c r="B1393" s="2" t="s">
        <v>3185</v>
      </c>
      <c r="C1393" s="2"/>
      <c r="D1393" s="2"/>
      <c r="E1393" s="2"/>
      <c r="F1393" s="2"/>
      <c r="G1393" s="5">
        <f>SUBTOTAL(9,G1391:G1392)</f>
        <v>2742961</v>
      </c>
      <c r="H1393" s="5">
        <f>SUBTOTAL(9,H1391:H1392)</f>
        <v>2742961</v>
      </c>
    </row>
    <row r="1394" spans="1:8" x14ac:dyDescent="0.25">
      <c r="A1394" s="2" t="s">
        <v>4489</v>
      </c>
      <c r="B1394" s="33">
        <v>8311185</v>
      </c>
      <c r="C1394" s="35" t="s">
        <v>640</v>
      </c>
      <c r="D1394" s="33" t="s">
        <v>2493</v>
      </c>
      <c r="E1394" s="35" t="s">
        <v>2494</v>
      </c>
      <c r="F1394" s="3" t="s">
        <v>53</v>
      </c>
      <c r="G1394" s="4">
        <v>850000</v>
      </c>
      <c r="H1394" s="4"/>
    </row>
    <row r="1395" spans="1:8" x14ac:dyDescent="0.25">
      <c r="A1395" s="2" t="s">
        <v>4489</v>
      </c>
      <c r="B1395" s="37"/>
      <c r="C1395" s="38"/>
      <c r="D1395" s="37"/>
      <c r="E1395" s="38"/>
      <c r="F1395" s="3" t="s">
        <v>156</v>
      </c>
      <c r="G1395" s="4">
        <v>1500000</v>
      </c>
      <c r="H1395" s="4"/>
    </row>
    <row r="1396" spans="1:8" x14ac:dyDescent="0.25">
      <c r="A1396" s="2" t="s">
        <v>4489</v>
      </c>
      <c r="B1396" s="34"/>
      <c r="C1396" s="36"/>
      <c r="D1396" s="34"/>
      <c r="E1396" s="36"/>
      <c r="F1396" s="3" t="s">
        <v>3186</v>
      </c>
      <c r="G1396" s="4"/>
      <c r="H1396" s="4">
        <v>2350000</v>
      </c>
    </row>
    <row r="1397" spans="1:8" x14ac:dyDescent="0.25">
      <c r="A1397" s="2" t="s">
        <v>4489</v>
      </c>
      <c r="B1397" s="2" t="s">
        <v>3187</v>
      </c>
      <c r="C1397" s="2"/>
      <c r="D1397" s="2"/>
      <c r="E1397" s="2"/>
      <c r="F1397" s="2"/>
      <c r="G1397" s="5">
        <f>SUBTOTAL(9,G1394:G1396)</f>
        <v>2350000</v>
      </c>
      <c r="H1397" s="5">
        <f>SUBTOTAL(9,H1394:H1396)</f>
        <v>2350000</v>
      </c>
    </row>
    <row r="1398" spans="1:8" x14ac:dyDescent="0.25">
      <c r="A1398" s="2" t="s">
        <v>4489</v>
      </c>
      <c r="B1398" s="33">
        <v>8315605</v>
      </c>
      <c r="C1398" s="35" t="s">
        <v>378</v>
      </c>
      <c r="D1398" s="33" t="s">
        <v>2640</v>
      </c>
      <c r="E1398" s="35" t="s">
        <v>378</v>
      </c>
      <c r="F1398" s="3" t="s">
        <v>22</v>
      </c>
      <c r="G1398" s="4"/>
      <c r="H1398" s="4">
        <v>1504150</v>
      </c>
    </row>
    <row r="1399" spans="1:8" x14ac:dyDescent="0.25">
      <c r="A1399" s="2" t="s">
        <v>4489</v>
      </c>
      <c r="B1399" s="34"/>
      <c r="C1399" s="36"/>
      <c r="D1399" s="34"/>
      <c r="E1399" s="36"/>
      <c r="F1399" s="3" t="s">
        <v>230</v>
      </c>
      <c r="G1399" s="4">
        <v>1504150</v>
      </c>
      <c r="H1399" s="4"/>
    </row>
    <row r="1400" spans="1:8" x14ac:dyDescent="0.25">
      <c r="A1400" s="2" t="s">
        <v>4489</v>
      </c>
      <c r="B1400" s="2" t="s">
        <v>3188</v>
      </c>
      <c r="C1400" s="2"/>
      <c r="D1400" s="2"/>
      <c r="E1400" s="2"/>
      <c r="F1400" s="2"/>
      <c r="G1400" s="5">
        <f>SUBTOTAL(9,G1398:G1399)</f>
        <v>1504150</v>
      </c>
      <c r="H1400" s="5">
        <f>SUBTOTAL(9,H1398:H1399)</f>
        <v>1504150</v>
      </c>
    </row>
    <row r="1401" spans="1:8" x14ac:dyDescent="0.25">
      <c r="A1401" s="2" t="s">
        <v>4489</v>
      </c>
      <c r="B1401" s="33">
        <v>8452533</v>
      </c>
      <c r="C1401" s="35" t="s">
        <v>79</v>
      </c>
      <c r="D1401" s="33" t="s">
        <v>2722</v>
      </c>
      <c r="E1401" s="35" t="s">
        <v>2723</v>
      </c>
      <c r="F1401" s="3" t="s">
        <v>405</v>
      </c>
      <c r="G1401" s="4">
        <v>120000</v>
      </c>
      <c r="H1401" s="4"/>
    </row>
    <row r="1402" spans="1:8" x14ac:dyDescent="0.25">
      <c r="A1402" s="2" t="s">
        <v>4489</v>
      </c>
      <c r="B1402" s="34"/>
      <c r="C1402" s="36"/>
      <c r="D1402" s="34"/>
      <c r="E1402" s="36"/>
      <c r="F1402" s="3" t="s">
        <v>24</v>
      </c>
      <c r="G1402" s="4"/>
      <c r="H1402" s="4">
        <v>120000</v>
      </c>
    </row>
    <row r="1403" spans="1:8" x14ac:dyDescent="0.25">
      <c r="A1403" s="2" t="s">
        <v>4489</v>
      </c>
      <c r="B1403" s="2" t="s">
        <v>3189</v>
      </c>
      <c r="C1403" s="2"/>
      <c r="D1403" s="2"/>
      <c r="E1403" s="2"/>
      <c r="F1403" s="2"/>
      <c r="G1403" s="5">
        <f>SUBTOTAL(9,G1401:G1402)</f>
        <v>120000</v>
      </c>
      <c r="H1403" s="5">
        <f>SUBTOTAL(9,H1401:H1402)</f>
        <v>120000</v>
      </c>
    </row>
    <row r="1404" spans="1:8" x14ac:dyDescent="0.25">
      <c r="A1404" s="2" t="s">
        <v>4489</v>
      </c>
      <c r="B1404" s="33">
        <v>8490662</v>
      </c>
      <c r="C1404" s="35" t="s">
        <v>93</v>
      </c>
      <c r="D1404" s="33" t="s">
        <v>2753</v>
      </c>
      <c r="E1404" s="35" t="s">
        <v>2754</v>
      </c>
      <c r="F1404" s="3" t="s">
        <v>44</v>
      </c>
      <c r="G1404" s="4"/>
      <c r="H1404" s="4">
        <v>1000000</v>
      </c>
    </row>
    <row r="1405" spans="1:8" x14ac:dyDescent="0.25">
      <c r="A1405" s="2" t="s">
        <v>4489</v>
      </c>
      <c r="B1405" s="34"/>
      <c r="C1405" s="36"/>
      <c r="D1405" s="34"/>
      <c r="E1405" s="36"/>
      <c r="F1405" s="3" t="s">
        <v>96</v>
      </c>
      <c r="G1405" s="4">
        <v>1000000</v>
      </c>
      <c r="H1405" s="4"/>
    </row>
    <row r="1406" spans="1:8" x14ac:dyDescent="0.25">
      <c r="A1406" s="2" t="s">
        <v>4489</v>
      </c>
      <c r="B1406" s="2" t="s">
        <v>3190</v>
      </c>
      <c r="C1406" s="2"/>
      <c r="D1406" s="2"/>
      <c r="E1406" s="2"/>
      <c r="F1406" s="2"/>
      <c r="G1406" s="5">
        <f>SUBTOTAL(9,G1404:G1405)</f>
        <v>1000000</v>
      </c>
      <c r="H1406" s="5">
        <f>SUBTOTAL(9,H1404:H1405)</f>
        <v>1000000</v>
      </c>
    </row>
    <row r="1407" spans="1:8" x14ac:dyDescent="0.25">
      <c r="A1407" s="2" t="s">
        <v>4489</v>
      </c>
      <c r="B1407" s="33">
        <v>8414600</v>
      </c>
      <c r="C1407" s="35" t="s">
        <v>190</v>
      </c>
      <c r="D1407" s="33" t="s">
        <v>2620</v>
      </c>
      <c r="E1407" s="35" t="s">
        <v>2621</v>
      </c>
      <c r="F1407" s="3" t="s">
        <v>96</v>
      </c>
      <c r="G1407" s="4"/>
      <c r="H1407" s="4">
        <v>6489000</v>
      </c>
    </row>
    <row r="1408" spans="1:8" x14ac:dyDescent="0.25">
      <c r="A1408" s="2" t="s">
        <v>4489</v>
      </c>
      <c r="B1408" s="34"/>
      <c r="C1408" s="36"/>
      <c r="D1408" s="34"/>
      <c r="E1408" s="36"/>
      <c r="F1408" s="3" t="s">
        <v>194</v>
      </c>
      <c r="G1408" s="4">
        <v>6489000</v>
      </c>
      <c r="H1408" s="4"/>
    </row>
    <row r="1409" spans="1:8" x14ac:dyDescent="0.25">
      <c r="A1409" s="2" t="s">
        <v>4489</v>
      </c>
      <c r="B1409" s="2" t="s">
        <v>3191</v>
      </c>
      <c r="C1409" s="2"/>
      <c r="D1409" s="2"/>
      <c r="E1409" s="2"/>
      <c r="F1409" s="2"/>
      <c r="G1409" s="5">
        <f>SUBTOTAL(9,G1407:G1408)</f>
        <v>6489000</v>
      </c>
      <c r="H1409" s="5">
        <f>SUBTOTAL(9,H1407:H1408)</f>
        <v>6489000</v>
      </c>
    </row>
    <row r="1410" spans="1:8" x14ac:dyDescent="0.25">
      <c r="A1410" s="2" t="s">
        <v>4489</v>
      </c>
      <c r="B1410" s="33">
        <v>8498427</v>
      </c>
      <c r="C1410" s="35" t="s">
        <v>261</v>
      </c>
      <c r="D1410" s="24" t="s">
        <v>2677</v>
      </c>
      <c r="E1410" s="3" t="s">
        <v>2678</v>
      </c>
      <c r="F1410" s="3" t="s">
        <v>20</v>
      </c>
      <c r="G1410" s="4">
        <v>995084</v>
      </c>
      <c r="H1410" s="4"/>
    </row>
    <row r="1411" spans="1:8" x14ac:dyDescent="0.25">
      <c r="A1411" s="2" t="s">
        <v>4489</v>
      </c>
      <c r="B1411" s="37"/>
      <c r="C1411" s="38"/>
      <c r="D1411" s="33" t="s">
        <v>2915</v>
      </c>
      <c r="E1411" s="35" t="s">
        <v>2478</v>
      </c>
      <c r="F1411" s="3" t="s">
        <v>53</v>
      </c>
      <c r="G1411" s="4">
        <v>2500000</v>
      </c>
      <c r="H1411" s="4"/>
    </row>
    <row r="1412" spans="1:8" x14ac:dyDescent="0.25">
      <c r="A1412" s="2" t="s">
        <v>4489</v>
      </c>
      <c r="B1412" s="37"/>
      <c r="C1412" s="36"/>
      <c r="D1412" s="34"/>
      <c r="E1412" s="36"/>
      <c r="F1412" s="3" t="s">
        <v>257</v>
      </c>
      <c r="G1412" s="4">
        <v>1925000</v>
      </c>
      <c r="H1412" s="4"/>
    </row>
    <row r="1413" spans="1:8" x14ac:dyDescent="0.25">
      <c r="A1413" s="2" t="s">
        <v>4489</v>
      </c>
      <c r="B1413" s="34"/>
      <c r="C1413" s="3" t="s">
        <v>700</v>
      </c>
      <c r="D1413" s="24" t="s">
        <v>3192</v>
      </c>
      <c r="E1413" s="3" t="s">
        <v>3193</v>
      </c>
      <c r="F1413" s="3" t="s">
        <v>22</v>
      </c>
      <c r="G1413" s="4"/>
      <c r="H1413" s="4">
        <v>5420084</v>
      </c>
    </row>
    <row r="1414" spans="1:8" x14ac:dyDescent="0.25">
      <c r="A1414" s="2" t="s">
        <v>4489</v>
      </c>
      <c r="B1414" s="2" t="s">
        <v>3194</v>
      </c>
      <c r="C1414" s="2"/>
      <c r="D1414" s="2"/>
      <c r="E1414" s="2"/>
      <c r="F1414" s="2"/>
      <c r="G1414" s="5">
        <f>SUBTOTAL(9,G1410:G1413)</f>
        <v>5420084</v>
      </c>
      <c r="H1414" s="5">
        <f>SUBTOTAL(9,H1410:H1413)</f>
        <v>5420084</v>
      </c>
    </row>
    <row r="1415" spans="1:8" x14ac:dyDescent="0.25">
      <c r="A1415" s="2" t="s">
        <v>4489</v>
      </c>
      <c r="B1415" s="33">
        <v>8436112</v>
      </c>
      <c r="C1415" s="3" t="s">
        <v>1516</v>
      </c>
      <c r="D1415" s="24" t="s">
        <v>2527</v>
      </c>
      <c r="E1415" s="3" t="s">
        <v>2528</v>
      </c>
      <c r="F1415" s="3" t="s">
        <v>82</v>
      </c>
      <c r="G1415" s="4"/>
      <c r="H1415" s="4">
        <v>425723</v>
      </c>
    </row>
    <row r="1416" spans="1:8" x14ac:dyDescent="0.25">
      <c r="A1416" s="2" t="s">
        <v>4489</v>
      </c>
      <c r="B1416" s="37"/>
      <c r="C1416" s="35" t="s">
        <v>2895</v>
      </c>
      <c r="D1416" s="33" t="s">
        <v>2896</v>
      </c>
      <c r="E1416" s="35" t="s">
        <v>2897</v>
      </c>
      <c r="F1416" s="3" t="s">
        <v>9</v>
      </c>
      <c r="G1416" s="4">
        <v>75000</v>
      </c>
      <c r="H1416" s="4"/>
    </row>
    <row r="1417" spans="1:8" x14ac:dyDescent="0.25">
      <c r="A1417" s="2" t="s">
        <v>4489</v>
      </c>
      <c r="B1417" s="37"/>
      <c r="C1417" s="38"/>
      <c r="D1417" s="37"/>
      <c r="E1417" s="38"/>
      <c r="F1417" s="3" t="s">
        <v>18</v>
      </c>
      <c r="G1417" s="4">
        <v>140049</v>
      </c>
      <c r="H1417" s="4"/>
    </row>
    <row r="1418" spans="1:8" x14ac:dyDescent="0.25">
      <c r="A1418" s="2" t="s">
        <v>4489</v>
      </c>
      <c r="B1418" s="34"/>
      <c r="C1418" s="36"/>
      <c r="D1418" s="34"/>
      <c r="E1418" s="36"/>
      <c r="F1418" s="3" t="s">
        <v>20</v>
      </c>
      <c r="G1418" s="4">
        <v>210674</v>
      </c>
      <c r="H1418" s="4"/>
    </row>
    <row r="1419" spans="1:8" x14ac:dyDescent="0.25">
      <c r="A1419" s="2" t="s">
        <v>4489</v>
      </c>
      <c r="B1419" s="2" t="s">
        <v>3195</v>
      </c>
      <c r="C1419" s="2"/>
      <c r="D1419" s="2"/>
      <c r="E1419" s="2"/>
      <c r="F1419" s="2"/>
      <c r="G1419" s="5">
        <f>SUBTOTAL(9,G1415:G1418)</f>
        <v>425723</v>
      </c>
      <c r="H1419" s="5">
        <f>SUBTOTAL(9,H1415:H1418)</f>
        <v>425723</v>
      </c>
    </row>
    <row r="1420" spans="1:8" x14ac:dyDescent="0.25">
      <c r="A1420" s="2" t="s">
        <v>4489</v>
      </c>
      <c r="B1420" s="33">
        <v>8477233</v>
      </c>
      <c r="C1420" s="35" t="s">
        <v>141</v>
      </c>
      <c r="D1420" s="33" t="s">
        <v>3196</v>
      </c>
      <c r="E1420" s="35" t="s">
        <v>3197</v>
      </c>
      <c r="F1420" s="3" t="s">
        <v>2482</v>
      </c>
      <c r="G1420" s="4"/>
      <c r="H1420" s="4">
        <v>650629</v>
      </c>
    </row>
    <row r="1421" spans="1:8" x14ac:dyDescent="0.25">
      <c r="A1421" s="2" t="s">
        <v>4489</v>
      </c>
      <c r="B1421" s="37"/>
      <c r="C1421" s="38"/>
      <c r="D1421" s="37"/>
      <c r="E1421" s="38"/>
      <c r="F1421" s="3" t="s">
        <v>44</v>
      </c>
      <c r="G1421" s="4"/>
      <c r="H1421" s="4">
        <v>719831</v>
      </c>
    </row>
    <row r="1422" spans="1:8" x14ac:dyDescent="0.25">
      <c r="A1422" s="2" t="s">
        <v>4489</v>
      </c>
      <c r="B1422" s="37"/>
      <c r="C1422" s="38"/>
      <c r="D1422" s="37"/>
      <c r="E1422" s="38"/>
      <c r="F1422" s="3" t="s">
        <v>193</v>
      </c>
      <c r="G1422" s="4">
        <v>350046</v>
      </c>
      <c r="H1422" s="4"/>
    </row>
    <row r="1423" spans="1:8" x14ac:dyDescent="0.25">
      <c r="A1423" s="2" t="s">
        <v>4489</v>
      </c>
      <c r="B1423" s="34"/>
      <c r="C1423" s="36"/>
      <c r="D1423" s="34"/>
      <c r="E1423" s="36"/>
      <c r="F1423" s="3" t="s">
        <v>2756</v>
      </c>
      <c r="G1423" s="4">
        <v>1020414</v>
      </c>
      <c r="H1423" s="4"/>
    </row>
    <row r="1424" spans="1:8" x14ac:dyDescent="0.25">
      <c r="A1424" s="2" t="s">
        <v>4489</v>
      </c>
      <c r="B1424" s="2" t="s">
        <v>3198</v>
      </c>
      <c r="C1424" s="2"/>
      <c r="D1424" s="2"/>
      <c r="E1424" s="2"/>
      <c r="F1424" s="2"/>
      <c r="G1424" s="5">
        <f>SUBTOTAL(9,G1420:G1423)</f>
        <v>1370460</v>
      </c>
      <c r="H1424" s="5">
        <f>SUBTOTAL(9,H1420:H1423)</f>
        <v>1370460</v>
      </c>
    </row>
    <row r="1425" spans="1:8" x14ac:dyDescent="0.25">
      <c r="A1425" s="2" t="s">
        <v>4489</v>
      </c>
      <c r="B1425" s="33">
        <v>8377051</v>
      </c>
      <c r="C1425" s="35" t="s">
        <v>261</v>
      </c>
      <c r="D1425" s="33" t="s">
        <v>2646</v>
      </c>
      <c r="E1425" s="52" t="s">
        <v>2647</v>
      </c>
      <c r="F1425" s="3" t="s">
        <v>2482</v>
      </c>
      <c r="G1425" s="4"/>
      <c r="H1425" s="4">
        <v>10867515</v>
      </c>
    </row>
    <row r="1426" spans="1:8" x14ac:dyDescent="0.25">
      <c r="A1426" s="2" t="s">
        <v>4489</v>
      </c>
      <c r="B1426" s="37"/>
      <c r="C1426" s="38"/>
      <c r="D1426" s="34"/>
      <c r="E1426" s="53"/>
      <c r="F1426" s="3" t="s">
        <v>51</v>
      </c>
      <c r="G1426" s="4"/>
      <c r="H1426" s="4">
        <v>2742640</v>
      </c>
    </row>
    <row r="1427" spans="1:8" x14ac:dyDescent="0.25">
      <c r="A1427" s="2" t="s">
        <v>4489</v>
      </c>
      <c r="B1427" s="37"/>
      <c r="C1427" s="38"/>
      <c r="D1427" s="24" t="s">
        <v>2648</v>
      </c>
      <c r="E1427" s="3" t="s">
        <v>2649</v>
      </c>
      <c r="F1427" s="3" t="s">
        <v>193</v>
      </c>
      <c r="G1427" s="4">
        <v>10867810</v>
      </c>
      <c r="H1427" s="4"/>
    </row>
    <row r="1428" spans="1:8" x14ac:dyDescent="0.25">
      <c r="A1428" s="2" t="s">
        <v>4489</v>
      </c>
      <c r="B1428" s="37"/>
      <c r="C1428" s="38"/>
      <c r="D1428" s="24" t="s">
        <v>2813</v>
      </c>
      <c r="E1428" s="3" t="s">
        <v>2814</v>
      </c>
      <c r="F1428" s="3" t="s">
        <v>44</v>
      </c>
      <c r="G1428" s="4"/>
      <c r="H1428" s="4">
        <v>8125456</v>
      </c>
    </row>
    <row r="1429" spans="1:8" x14ac:dyDescent="0.25">
      <c r="A1429" s="2" t="s">
        <v>4489</v>
      </c>
      <c r="B1429" s="34"/>
      <c r="C1429" s="36"/>
      <c r="D1429" s="24" t="s">
        <v>3199</v>
      </c>
      <c r="E1429" s="3" t="s">
        <v>3200</v>
      </c>
      <c r="F1429" s="3" t="s">
        <v>170</v>
      </c>
      <c r="G1429" s="4">
        <v>10867801</v>
      </c>
      <c r="H1429" s="4"/>
    </row>
    <row r="1430" spans="1:8" x14ac:dyDescent="0.25">
      <c r="A1430" s="2" t="s">
        <v>4489</v>
      </c>
      <c r="B1430" s="2" t="s">
        <v>3201</v>
      </c>
      <c r="C1430" s="2"/>
      <c r="D1430" s="2"/>
      <c r="E1430" s="2"/>
      <c r="F1430" s="2"/>
      <c r="G1430" s="5">
        <f>SUBTOTAL(9,G1425:G1429)</f>
        <v>21735611</v>
      </c>
      <c r="H1430" s="5">
        <f>SUBTOTAL(9,H1425:H1429)</f>
        <v>21735611</v>
      </c>
    </row>
    <row r="1431" spans="1:8" x14ac:dyDescent="0.25">
      <c r="A1431" s="2" t="s">
        <v>4489</v>
      </c>
      <c r="B1431" s="33">
        <v>8496509</v>
      </c>
      <c r="C1431" s="35" t="s">
        <v>1482</v>
      </c>
      <c r="D1431" s="33" t="s">
        <v>2530</v>
      </c>
      <c r="E1431" s="35" t="s">
        <v>2531</v>
      </c>
      <c r="F1431" s="3" t="s">
        <v>47</v>
      </c>
      <c r="G1431" s="4">
        <v>207331</v>
      </c>
      <c r="H1431" s="4"/>
    </row>
    <row r="1432" spans="1:8" x14ac:dyDescent="0.25">
      <c r="A1432" s="2" t="s">
        <v>4489</v>
      </c>
      <c r="B1432" s="37"/>
      <c r="C1432" s="36"/>
      <c r="D1432" s="34"/>
      <c r="E1432" s="36"/>
      <c r="F1432" s="3" t="s">
        <v>11</v>
      </c>
      <c r="G1432" s="4">
        <v>192669</v>
      </c>
      <c r="H1432" s="4"/>
    </row>
    <row r="1433" spans="1:8" x14ac:dyDescent="0.25">
      <c r="A1433" s="2" t="s">
        <v>4489</v>
      </c>
      <c r="B1433" s="37"/>
      <c r="C1433" s="3" t="s">
        <v>141</v>
      </c>
      <c r="D1433" s="24" t="s">
        <v>3196</v>
      </c>
      <c r="E1433" s="3" t="s">
        <v>3197</v>
      </c>
      <c r="F1433" s="3" t="s">
        <v>47</v>
      </c>
      <c r="G1433" s="4">
        <v>791340</v>
      </c>
      <c r="H1433" s="4"/>
    </row>
    <row r="1434" spans="1:8" x14ac:dyDescent="0.25">
      <c r="A1434" s="2" t="s">
        <v>4489</v>
      </c>
      <c r="B1434" s="37"/>
      <c r="C1434" s="3" t="s">
        <v>201</v>
      </c>
      <c r="D1434" s="24" t="s">
        <v>3183</v>
      </c>
      <c r="E1434" s="3" t="s">
        <v>2743</v>
      </c>
      <c r="F1434" s="3" t="s">
        <v>47</v>
      </c>
      <c r="G1434" s="4">
        <v>1029422</v>
      </c>
      <c r="H1434" s="4"/>
    </row>
    <row r="1435" spans="1:8" x14ac:dyDescent="0.25">
      <c r="A1435" s="2" t="s">
        <v>4489</v>
      </c>
      <c r="B1435" s="37"/>
      <c r="C1435" s="3" t="s">
        <v>320</v>
      </c>
      <c r="D1435" s="24" t="s">
        <v>2920</v>
      </c>
      <c r="E1435" s="3" t="s">
        <v>2921</v>
      </c>
      <c r="F1435" s="3" t="s">
        <v>20</v>
      </c>
      <c r="G1435" s="4">
        <v>189769</v>
      </c>
      <c r="H1435" s="4"/>
    </row>
    <row r="1436" spans="1:8" x14ac:dyDescent="0.25">
      <c r="A1436" s="2" t="s">
        <v>4489</v>
      </c>
      <c r="B1436" s="37"/>
      <c r="C1436" s="3" t="s">
        <v>3010</v>
      </c>
      <c r="D1436" s="24" t="s">
        <v>3011</v>
      </c>
      <c r="E1436" s="3" t="s">
        <v>3012</v>
      </c>
      <c r="F1436" s="3" t="s">
        <v>3013</v>
      </c>
      <c r="G1436" s="4">
        <v>525252</v>
      </c>
      <c r="H1436" s="4"/>
    </row>
    <row r="1437" spans="1:8" x14ac:dyDescent="0.25">
      <c r="A1437" s="2" t="s">
        <v>4489</v>
      </c>
      <c r="B1437" s="37"/>
      <c r="C1437" s="35" t="s">
        <v>3202</v>
      </c>
      <c r="D1437" s="33" t="s">
        <v>3203</v>
      </c>
      <c r="E1437" s="35" t="s">
        <v>3202</v>
      </c>
      <c r="F1437" s="3" t="s">
        <v>18</v>
      </c>
      <c r="G1437" s="4"/>
      <c r="H1437" s="4">
        <v>482438</v>
      </c>
    </row>
    <row r="1438" spans="1:8" x14ac:dyDescent="0.25">
      <c r="A1438" s="2" t="s">
        <v>4489</v>
      </c>
      <c r="B1438" s="37"/>
      <c r="C1438" s="36"/>
      <c r="D1438" s="34"/>
      <c r="E1438" s="36"/>
      <c r="F1438" s="3" t="s">
        <v>2755</v>
      </c>
      <c r="G1438" s="4"/>
      <c r="H1438" s="4">
        <v>2553345</v>
      </c>
    </row>
    <row r="1439" spans="1:8" x14ac:dyDescent="0.25">
      <c r="A1439" s="2" t="s">
        <v>4489</v>
      </c>
      <c r="B1439" s="34"/>
      <c r="C1439" s="3" t="s">
        <v>3204</v>
      </c>
      <c r="D1439" s="24" t="s">
        <v>3205</v>
      </c>
      <c r="E1439" s="3" t="s">
        <v>3206</v>
      </c>
      <c r="F1439" s="3" t="s">
        <v>11</v>
      </c>
      <c r="G1439" s="4">
        <v>100000</v>
      </c>
      <c r="H1439" s="4"/>
    </row>
    <row r="1440" spans="1:8" x14ac:dyDescent="0.25">
      <c r="A1440" s="2" t="s">
        <v>4489</v>
      </c>
      <c r="B1440" s="2" t="s">
        <v>3207</v>
      </c>
      <c r="C1440" s="2"/>
      <c r="D1440" s="2"/>
      <c r="E1440" s="2"/>
      <c r="F1440" s="2"/>
      <c r="G1440" s="5">
        <f>SUBTOTAL(9,G1431:G1439)</f>
        <v>3035783</v>
      </c>
      <c r="H1440" s="5">
        <f>SUBTOTAL(9,H1431:H1439)</f>
        <v>3035783</v>
      </c>
    </row>
    <row r="1441" spans="1:8" x14ac:dyDescent="0.25">
      <c r="A1441" s="2" t="s">
        <v>4489</v>
      </c>
      <c r="B1441" s="33">
        <v>8376278</v>
      </c>
      <c r="C1441" s="35" t="s">
        <v>261</v>
      </c>
      <c r="D1441" s="33" t="s">
        <v>3208</v>
      </c>
      <c r="E1441" s="35" t="s">
        <v>3209</v>
      </c>
      <c r="F1441" s="3" t="s">
        <v>13</v>
      </c>
      <c r="G1441" s="4"/>
      <c r="H1441" s="4">
        <v>500000</v>
      </c>
    </row>
    <row r="1442" spans="1:8" x14ac:dyDescent="0.25">
      <c r="A1442" s="2" t="s">
        <v>4489</v>
      </c>
      <c r="B1442" s="34"/>
      <c r="C1442" s="36"/>
      <c r="D1442" s="34"/>
      <c r="E1442" s="36"/>
      <c r="F1442" s="3" t="s">
        <v>20</v>
      </c>
      <c r="G1442" s="4">
        <v>500000</v>
      </c>
      <c r="H1442" s="4"/>
    </row>
    <row r="1443" spans="1:8" x14ac:dyDescent="0.25">
      <c r="A1443" s="2" t="s">
        <v>4489</v>
      </c>
      <c r="B1443" s="2" t="s">
        <v>3210</v>
      </c>
      <c r="C1443" s="2"/>
      <c r="D1443" s="2"/>
      <c r="E1443" s="2"/>
      <c r="F1443" s="2"/>
      <c r="G1443" s="5">
        <f>SUBTOTAL(9,G1441:G1442)</f>
        <v>500000</v>
      </c>
      <c r="H1443" s="5">
        <f>SUBTOTAL(9,H1441:H1442)</f>
        <v>500000</v>
      </c>
    </row>
    <row r="1444" spans="1:8" x14ac:dyDescent="0.25">
      <c r="A1444" s="2" t="s">
        <v>4489</v>
      </c>
      <c r="B1444" s="33">
        <v>8497357</v>
      </c>
      <c r="C1444" s="3" t="s">
        <v>457</v>
      </c>
      <c r="D1444" s="24" t="s">
        <v>3211</v>
      </c>
      <c r="E1444" s="3" t="s">
        <v>457</v>
      </c>
      <c r="F1444" s="3" t="s">
        <v>12</v>
      </c>
      <c r="G1444" s="4">
        <v>1080000</v>
      </c>
      <c r="H1444" s="4"/>
    </row>
    <row r="1445" spans="1:8" x14ac:dyDescent="0.25">
      <c r="A1445" s="2" t="s">
        <v>4489</v>
      </c>
      <c r="B1445" s="37"/>
      <c r="C1445" s="3" t="s">
        <v>432</v>
      </c>
      <c r="D1445" s="24" t="s">
        <v>3212</v>
      </c>
      <c r="E1445" s="3" t="s">
        <v>3213</v>
      </c>
      <c r="F1445" s="3" t="s">
        <v>384</v>
      </c>
      <c r="G1445" s="4">
        <v>1601356</v>
      </c>
      <c r="H1445" s="4"/>
    </row>
    <row r="1446" spans="1:8" x14ac:dyDescent="0.25">
      <c r="A1446" s="2" t="s">
        <v>4489</v>
      </c>
      <c r="B1446" s="37"/>
      <c r="C1446" s="35" t="s">
        <v>306</v>
      </c>
      <c r="D1446" s="33" t="s">
        <v>3214</v>
      </c>
      <c r="E1446" s="35" t="s">
        <v>306</v>
      </c>
      <c r="F1446" s="3" t="s">
        <v>13</v>
      </c>
      <c r="G1446" s="4"/>
      <c r="H1446" s="4">
        <v>2180000</v>
      </c>
    </row>
    <row r="1447" spans="1:8" x14ac:dyDescent="0.25">
      <c r="A1447" s="2" t="s">
        <v>4489</v>
      </c>
      <c r="B1447" s="37"/>
      <c r="C1447" s="38"/>
      <c r="D1447" s="37"/>
      <c r="E1447" s="38"/>
      <c r="F1447" s="3" t="s">
        <v>15</v>
      </c>
      <c r="G1447" s="4"/>
      <c r="H1447" s="4">
        <v>200000</v>
      </c>
    </row>
    <row r="1448" spans="1:8" x14ac:dyDescent="0.25">
      <c r="A1448" s="2" t="s">
        <v>4489</v>
      </c>
      <c r="B1448" s="37"/>
      <c r="C1448" s="38"/>
      <c r="D1448" s="37"/>
      <c r="E1448" s="38"/>
      <c r="F1448" s="3" t="s">
        <v>19</v>
      </c>
      <c r="G1448" s="4"/>
      <c r="H1448" s="4">
        <v>101356</v>
      </c>
    </row>
    <row r="1449" spans="1:8" x14ac:dyDescent="0.25">
      <c r="A1449" s="2" t="s">
        <v>4489</v>
      </c>
      <c r="B1449" s="34"/>
      <c r="C1449" s="36"/>
      <c r="D1449" s="34"/>
      <c r="E1449" s="36"/>
      <c r="F1449" s="3" t="s">
        <v>21</v>
      </c>
      <c r="G1449" s="4"/>
      <c r="H1449" s="4">
        <v>200000</v>
      </c>
    </row>
    <row r="1450" spans="1:8" x14ac:dyDescent="0.25">
      <c r="A1450" s="2" t="s">
        <v>4489</v>
      </c>
      <c r="B1450" s="2" t="s">
        <v>3215</v>
      </c>
      <c r="C1450" s="2"/>
      <c r="D1450" s="2"/>
      <c r="E1450" s="2"/>
      <c r="F1450" s="2"/>
      <c r="G1450" s="5">
        <f>SUBTOTAL(9,G1444:G1449)</f>
        <v>2681356</v>
      </c>
      <c r="H1450" s="5">
        <f>SUBTOTAL(9,H1444:H1449)</f>
        <v>2681356</v>
      </c>
    </row>
    <row r="1451" spans="1:8" x14ac:dyDescent="0.25">
      <c r="A1451" s="2" t="s">
        <v>4489</v>
      </c>
      <c r="B1451" s="33">
        <v>8387782</v>
      </c>
      <c r="C1451" s="35" t="s">
        <v>3216</v>
      </c>
      <c r="D1451" s="33" t="s">
        <v>3217</v>
      </c>
      <c r="E1451" s="35" t="s">
        <v>3218</v>
      </c>
      <c r="F1451" s="3" t="s">
        <v>13</v>
      </c>
      <c r="G1451" s="4"/>
      <c r="H1451" s="4">
        <v>200000</v>
      </c>
    </row>
    <row r="1452" spans="1:8" x14ac:dyDescent="0.25">
      <c r="A1452" s="2" t="s">
        <v>4489</v>
      </c>
      <c r="B1452" s="37"/>
      <c r="C1452" s="38"/>
      <c r="D1452" s="37"/>
      <c r="E1452" s="38"/>
      <c r="F1452" s="3" t="s">
        <v>15</v>
      </c>
      <c r="G1452" s="4">
        <v>100000</v>
      </c>
      <c r="H1452" s="4"/>
    </row>
    <row r="1453" spans="1:8" x14ac:dyDescent="0.25">
      <c r="A1453" s="2" t="s">
        <v>4489</v>
      </c>
      <c r="B1453" s="37"/>
      <c r="C1453" s="38"/>
      <c r="D1453" s="37"/>
      <c r="E1453" s="38"/>
      <c r="F1453" s="3" t="s">
        <v>444</v>
      </c>
      <c r="G1453" s="4"/>
      <c r="H1453" s="4">
        <v>150000</v>
      </c>
    </row>
    <row r="1454" spans="1:8" x14ac:dyDescent="0.25">
      <c r="A1454" s="2" t="s">
        <v>4489</v>
      </c>
      <c r="B1454" s="34"/>
      <c r="C1454" s="36"/>
      <c r="D1454" s="34"/>
      <c r="E1454" s="36"/>
      <c r="F1454" s="3" t="s">
        <v>24</v>
      </c>
      <c r="G1454" s="4">
        <v>250000</v>
      </c>
      <c r="H1454" s="4"/>
    </row>
    <row r="1455" spans="1:8" x14ac:dyDescent="0.25">
      <c r="A1455" s="2" t="s">
        <v>4489</v>
      </c>
      <c r="B1455" s="2" t="s">
        <v>3219</v>
      </c>
      <c r="C1455" s="2"/>
      <c r="D1455" s="2"/>
      <c r="E1455" s="2"/>
      <c r="F1455" s="2"/>
      <c r="G1455" s="5">
        <f>SUBTOTAL(9,G1451:G1454)</f>
        <v>350000</v>
      </c>
      <c r="H1455" s="5">
        <f>SUBTOTAL(9,H1451:H1454)</f>
        <v>350000</v>
      </c>
    </row>
    <row r="1456" spans="1:8" x14ac:dyDescent="0.25">
      <c r="A1456" s="2" t="s">
        <v>4489</v>
      </c>
      <c r="B1456" s="33">
        <v>8373783</v>
      </c>
      <c r="C1456" s="35" t="s">
        <v>558</v>
      </c>
      <c r="D1456" s="33" t="s">
        <v>3220</v>
      </c>
      <c r="E1456" s="35" t="s">
        <v>3221</v>
      </c>
      <c r="F1456" s="3" t="s">
        <v>44</v>
      </c>
      <c r="G1456" s="4"/>
      <c r="H1456" s="4">
        <v>650000</v>
      </c>
    </row>
    <row r="1457" spans="1:8" x14ac:dyDescent="0.25">
      <c r="A1457" s="2" t="s">
        <v>4489</v>
      </c>
      <c r="B1457" s="37"/>
      <c r="C1457" s="38"/>
      <c r="D1457" s="37"/>
      <c r="E1457" s="38"/>
      <c r="F1457" s="3" t="s">
        <v>47</v>
      </c>
      <c r="G1457" s="4"/>
      <c r="H1457" s="4">
        <v>100000</v>
      </c>
    </row>
    <row r="1458" spans="1:8" x14ac:dyDescent="0.25">
      <c r="A1458" s="2" t="s">
        <v>4489</v>
      </c>
      <c r="B1458" s="37"/>
      <c r="C1458" s="38"/>
      <c r="D1458" s="37"/>
      <c r="E1458" s="38"/>
      <c r="F1458" s="3" t="s">
        <v>128</v>
      </c>
      <c r="G1458" s="4"/>
      <c r="H1458" s="4">
        <v>100000</v>
      </c>
    </row>
    <row r="1459" spans="1:8" x14ac:dyDescent="0.25">
      <c r="A1459" s="2" t="s">
        <v>4489</v>
      </c>
      <c r="B1459" s="37"/>
      <c r="C1459" s="38"/>
      <c r="D1459" s="37"/>
      <c r="E1459" s="38"/>
      <c r="F1459" s="3" t="s">
        <v>187</v>
      </c>
      <c r="G1459" s="4">
        <v>300000</v>
      </c>
      <c r="H1459" s="4"/>
    </row>
    <row r="1460" spans="1:8" x14ac:dyDescent="0.25">
      <c r="A1460" s="2" t="s">
        <v>4489</v>
      </c>
      <c r="B1460" s="37"/>
      <c r="C1460" s="38"/>
      <c r="D1460" s="37"/>
      <c r="E1460" s="38"/>
      <c r="F1460" s="3" t="s">
        <v>13</v>
      </c>
      <c r="G1460" s="4">
        <v>300000</v>
      </c>
      <c r="H1460" s="4"/>
    </row>
    <row r="1461" spans="1:8" x14ac:dyDescent="0.25">
      <c r="A1461" s="2" t="s">
        <v>4489</v>
      </c>
      <c r="B1461" s="37"/>
      <c r="C1461" s="38"/>
      <c r="D1461" s="37"/>
      <c r="E1461" s="38"/>
      <c r="F1461" s="3" t="s">
        <v>20</v>
      </c>
      <c r="G1461" s="4">
        <v>400000</v>
      </c>
      <c r="H1461" s="4"/>
    </row>
    <row r="1462" spans="1:8" x14ac:dyDescent="0.25">
      <c r="A1462" s="2" t="s">
        <v>4489</v>
      </c>
      <c r="B1462" s="37"/>
      <c r="C1462" s="38"/>
      <c r="D1462" s="37"/>
      <c r="E1462" s="38"/>
      <c r="F1462" s="3" t="s">
        <v>22</v>
      </c>
      <c r="G1462" s="4"/>
      <c r="H1462" s="4">
        <v>500000</v>
      </c>
    </row>
    <row r="1463" spans="1:8" x14ac:dyDescent="0.25">
      <c r="A1463" s="2" t="s">
        <v>4489</v>
      </c>
      <c r="B1463" s="37"/>
      <c r="C1463" s="38"/>
      <c r="D1463" s="37"/>
      <c r="E1463" s="38"/>
      <c r="F1463" s="3" t="s">
        <v>501</v>
      </c>
      <c r="G1463" s="4">
        <v>200000</v>
      </c>
      <c r="H1463" s="4"/>
    </row>
    <row r="1464" spans="1:8" x14ac:dyDescent="0.25">
      <c r="A1464" s="2" t="s">
        <v>4489</v>
      </c>
      <c r="B1464" s="34"/>
      <c r="C1464" s="36"/>
      <c r="D1464" s="34"/>
      <c r="E1464" s="36"/>
      <c r="F1464" s="3" t="s">
        <v>24</v>
      </c>
      <c r="G1464" s="4">
        <v>150000</v>
      </c>
      <c r="H1464" s="4"/>
    </row>
    <row r="1465" spans="1:8" x14ac:dyDescent="0.25">
      <c r="A1465" s="2" t="s">
        <v>4489</v>
      </c>
      <c r="B1465" s="2" t="s">
        <v>3222</v>
      </c>
      <c r="C1465" s="2"/>
      <c r="D1465" s="2"/>
      <c r="E1465" s="2"/>
      <c r="F1465" s="2"/>
      <c r="G1465" s="5">
        <f>SUBTOTAL(9,G1456:G1464)</f>
        <v>1350000</v>
      </c>
      <c r="H1465" s="5">
        <f>SUBTOTAL(9,H1456:H1464)</f>
        <v>1350000</v>
      </c>
    </row>
    <row r="1466" spans="1:8" x14ac:dyDescent="0.25">
      <c r="A1466" s="2" t="s">
        <v>4489</v>
      </c>
      <c r="B1466" s="33">
        <v>8489204</v>
      </c>
      <c r="C1466" s="35" t="s">
        <v>261</v>
      </c>
      <c r="D1466" s="33" t="s">
        <v>3223</v>
      </c>
      <c r="E1466" s="35" t="s">
        <v>3224</v>
      </c>
      <c r="F1466" s="3" t="s">
        <v>128</v>
      </c>
      <c r="G1466" s="4">
        <v>20000</v>
      </c>
      <c r="H1466" s="4"/>
    </row>
    <row r="1467" spans="1:8" x14ac:dyDescent="0.25">
      <c r="A1467" s="2" t="s">
        <v>4489</v>
      </c>
      <c r="B1467" s="37"/>
      <c r="C1467" s="38"/>
      <c r="D1467" s="37"/>
      <c r="E1467" s="38"/>
      <c r="F1467" s="3" t="s">
        <v>9</v>
      </c>
      <c r="G1467" s="4"/>
      <c r="H1467" s="4">
        <v>110000</v>
      </c>
    </row>
    <row r="1468" spans="1:8" x14ac:dyDescent="0.25">
      <c r="A1468" s="2" t="s">
        <v>4489</v>
      </c>
      <c r="B1468" s="37"/>
      <c r="C1468" s="38"/>
      <c r="D1468" s="37"/>
      <c r="E1468" s="38"/>
      <c r="F1468" s="3" t="s">
        <v>11</v>
      </c>
      <c r="G1468" s="4">
        <v>100000</v>
      </c>
      <c r="H1468" s="4"/>
    </row>
    <row r="1469" spans="1:8" x14ac:dyDescent="0.25">
      <c r="A1469" s="2" t="s">
        <v>4489</v>
      </c>
      <c r="B1469" s="37"/>
      <c r="C1469" s="38"/>
      <c r="D1469" s="37"/>
      <c r="E1469" s="38"/>
      <c r="F1469" s="3" t="s">
        <v>13</v>
      </c>
      <c r="G1469" s="4"/>
      <c r="H1469" s="4">
        <v>140000</v>
      </c>
    </row>
    <row r="1470" spans="1:8" x14ac:dyDescent="0.25">
      <c r="A1470" s="2" t="s">
        <v>4489</v>
      </c>
      <c r="B1470" s="37"/>
      <c r="C1470" s="38"/>
      <c r="D1470" s="37"/>
      <c r="E1470" s="38"/>
      <c r="F1470" s="3" t="s">
        <v>15</v>
      </c>
      <c r="G1470" s="4">
        <v>70000</v>
      </c>
      <c r="H1470" s="4"/>
    </row>
    <row r="1471" spans="1:8" x14ac:dyDescent="0.25">
      <c r="A1471" s="2" t="s">
        <v>4489</v>
      </c>
      <c r="B1471" s="34"/>
      <c r="C1471" s="36"/>
      <c r="D1471" s="34"/>
      <c r="E1471" s="36"/>
      <c r="F1471" s="3" t="s">
        <v>19</v>
      </c>
      <c r="G1471" s="4">
        <v>60000</v>
      </c>
      <c r="H1471" s="4"/>
    </row>
    <row r="1472" spans="1:8" x14ac:dyDescent="0.25">
      <c r="A1472" s="2" t="s">
        <v>4489</v>
      </c>
      <c r="B1472" s="2" t="s">
        <v>3225</v>
      </c>
      <c r="C1472" s="2"/>
      <c r="D1472" s="2"/>
      <c r="E1472" s="2"/>
      <c r="F1472" s="2"/>
      <c r="G1472" s="5">
        <f>SUBTOTAL(9,G1466:G1471)</f>
        <v>250000</v>
      </c>
      <c r="H1472" s="5">
        <f>SUBTOTAL(9,H1466:H1471)</f>
        <v>250000</v>
      </c>
    </row>
    <row r="1473" spans="1:8" x14ac:dyDescent="0.25">
      <c r="A1473" s="2" t="s">
        <v>4489</v>
      </c>
      <c r="B1473" s="33">
        <v>8435617</v>
      </c>
      <c r="C1473" s="35" t="s">
        <v>558</v>
      </c>
      <c r="D1473" s="33" t="s">
        <v>2550</v>
      </c>
      <c r="E1473" s="35" t="s">
        <v>2551</v>
      </c>
      <c r="F1473" s="3" t="s">
        <v>52</v>
      </c>
      <c r="G1473" s="4"/>
      <c r="H1473" s="4">
        <v>90000</v>
      </c>
    </row>
    <row r="1474" spans="1:8" x14ac:dyDescent="0.25">
      <c r="A1474" s="2" t="s">
        <v>4489</v>
      </c>
      <c r="B1474" s="37"/>
      <c r="C1474" s="38"/>
      <c r="D1474" s="37"/>
      <c r="E1474" s="38"/>
      <c r="F1474" s="3" t="s">
        <v>334</v>
      </c>
      <c r="G1474" s="4">
        <v>80000</v>
      </c>
      <c r="H1474" s="4"/>
    </row>
    <row r="1475" spans="1:8" x14ac:dyDescent="0.25">
      <c r="A1475" s="2" t="s">
        <v>4489</v>
      </c>
      <c r="B1475" s="37"/>
      <c r="C1475" s="38"/>
      <c r="D1475" s="37"/>
      <c r="E1475" s="38"/>
      <c r="F1475" s="3" t="s">
        <v>53</v>
      </c>
      <c r="G1475" s="4"/>
      <c r="H1475" s="4">
        <v>30000</v>
      </c>
    </row>
    <row r="1476" spans="1:8" x14ac:dyDescent="0.25">
      <c r="A1476" s="2" t="s">
        <v>4489</v>
      </c>
      <c r="B1476" s="37"/>
      <c r="C1476" s="38"/>
      <c r="D1476" s="37"/>
      <c r="E1476" s="38"/>
      <c r="F1476" s="3" t="s">
        <v>129</v>
      </c>
      <c r="G1476" s="4">
        <v>30000</v>
      </c>
      <c r="H1476" s="4"/>
    </row>
    <row r="1477" spans="1:8" x14ac:dyDescent="0.25">
      <c r="A1477" s="2" t="s">
        <v>4489</v>
      </c>
      <c r="B1477" s="37"/>
      <c r="C1477" s="38"/>
      <c r="D1477" s="37"/>
      <c r="E1477" s="38"/>
      <c r="F1477" s="3" t="s">
        <v>18</v>
      </c>
      <c r="G1477" s="4">
        <v>30000</v>
      </c>
      <c r="H1477" s="4"/>
    </row>
    <row r="1478" spans="1:8" x14ac:dyDescent="0.25">
      <c r="A1478" s="2" t="s">
        <v>4489</v>
      </c>
      <c r="B1478" s="37"/>
      <c r="C1478" s="38"/>
      <c r="D1478" s="37"/>
      <c r="E1478" s="38"/>
      <c r="F1478" s="3" t="s">
        <v>20</v>
      </c>
      <c r="G1478" s="4"/>
      <c r="H1478" s="4">
        <v>30000</v>
      </c>
    </row>
    <row r="1479" spans="1:8" x14ac:dyDescent="0.25">
      <c r="A1479" s="2" t="s">
        <v>4489</v>
      </c>
      <c r="B1479" s="37"/>
      <c r="C1479" s="38"/>
      <c r="D1479" s="37"/>
      <c r="E1479" s="38"/>
      <c r="F1479" s="3" t="s">
        <v>298</v>
      </c>
      <c r="G1479" s="4">
        <v>100000</v>
      </c>
      <c r="H1479" s="4"/>
    </row>
    <row r="1480" spans="1:8" x14ac:dyDescent="0.25">
      <c r="A1480" s="2" t="s">
        <v>4489</v>
      </c>
      <c r="B1480" s="34"/>
      <c r="C1480" s="36"/>
      <c r="D1480" s="34"/>
      <c r="E1480" s="36"/>
      <c r="F1480" s="3" t="s">
        <v>3029</v>
      </c>
      <c r="G1480" s="4"/>
      <c r="H1480" s="4">
        <v>90000</v>
      </c>
    </row>
    <row r="1481" spans="1:8" x14ac:dyDescent="0.25">
      <c r="A1481" s="2" t="s">
        <v>4489</v>
      </c>
      <c r="B1481" s="2" t="s">
        <v>3226</v>
      </c>
      <c r="C1481" s="2"/>
      <c r="D1481" s="2"/>
      <c r="E1481" s="2"/>
      <c r="F1481" s="2"/>
      <c r="G1481" s="5">
        <f>SUBTOTAL(9,G1473:G1480)</f>
        <v>240000</v>
      </c>
      <c r="H1481" s="5">
        <f>SUBTOTAL(9,H1473:H1480)</f>
        <v>240000</v>
      </c>
    </row>
    <row r="1482" spans="1:8" x14ac:dyDescent="0.25">
      <c r="A1482" s="2" t="s">
        <v>4489</v>
      </c>
      <c r="B1482" s="33">
        <v>8415468</v>
      </c>
      <c r="C1482" s="35" t="s">
        <v>558</v>
      </c>
      <c r="D1482" s="24" t="s">
        <v>2550</v>
      </c>
      <c r="E1482" s="3" t="s">
        <v>2551</v>
      </c>
      <c r="F1482" s="3" t="s">
        <v>82</v>
      </c>
      <c r="G1482" s="4"/>
      <c r="H1482" s="4">
        <v>30000</v>
      </c>
    </row>
    <row r="1483" spans="1:8" x14ac:dyDescent="0.25">
      <c r="A1483" s="2" t="s">
        <v>4489</v>
      </c>
      <c r="B1483" s="34"/>
      <c r="C1483" s="36"/>
      <c r="D1483" s="24" t="s">
        <v>3227</v>
      </c>
      <c r="E1483" s="3" t="s">
        <v>3228</v>
      </c>
      <c r="F1483" s="3" t="s">
        <v>24</v>
      </c>
      <c r="G1483" s="4">
        <v>30000</v>
      </c>
      <c r="H1483" s="4"/>
    </row>
    <row r="1484" spans="1:8" x14ac:dyDescent="0.25">
      <c r="A1484" s="2" t="s">
        <v>4489</v>
      </c>
      <c r="B1484" s="2" t="s">
        <v>3229</v>
      </c>
      <c r="C1484" s="2"/>
      <c r="D1484" s="2"/>
      <c r="E1484" s="2"/>
      <c r="F1484" s="2"/>
      <c r="G1484" s="5">
        <f>SUBTOTAL(9,G1482:G1483)</f>
        <v>30000</v>
      </c>
      <c r="H1484" s="5">
        <f>SUBTOTAL(9,H1482:H1483)</f>
        <v>30000</v>
      </c>
    </row>
    <row r="1485" spans="1:8" x14ac:dyDescent="0.25">
      <c r="A1485" s="2" t="s">
        <v>4489</v>
      </c>
      <c r="B1485" s="33">
        <v>8452637</v>
      </c>
      <c r="C1485" s="35" t="s">
        <v>558</v>
      </c>
      <c r="D1485" s="33" t="s">
        <v>3230</v>
      </c>
      <c r="E1485" s="35" t="s">
        <v>3231</v>
      </c>
      <c r="F1485" s="3" t="s">
        <v>9</v>
      </c>
      <c r="G1485" s="4"/>
      <c r="H1485" s="4">
        <v>225000</v>
      </c>
    </row>
    <row r="1486" spans="1:8" x14ac:dyDescent="0.25">
      <c r="A1486" s="2" t="s">
        <v>4489</v>
      </c>
      <c r="B1486" s="37"/>
      <c r="C1486" s="38"/>
      <c r="D1486" s="37"/>
      <c r="E1486" s="38"/>
      <c r="F1486" s="3" t="s">
        <v>13</v>
      </c>
      <c r="G1486" s="4">
        <v>225000</v>
      </c>
      <c r="H1486" s="4"/>
    </row>
    <row r="1487" spans="1:8" x14ac:dyDescent="0.25">
      <c r="A1487" s="2" t="s">
        <v>4489</v>
      </c>
      <c r="B1487" s="37"/>
      <c r="C1487" s="38"/>
      <c r="D1487" s="37"/>
      <c r="E1487" s="38"/>
      <c r="F1487" s="3" t="s">
        <v>14</v>
      </c>
      <c r="G1487" s="4">
        <v>190000</v>
      </c>
      <c r="H1487" s="4"/>
    </row>
    <row r="1488" spans="1:8" x14ac:dyDescent="0.25">
      <c r="A1488" s="2" t="s">
        <v>4489</v>
      </c>
      <c r="B1488" s="34"/>
      <c r="C1488" s="36"/>
      <c r="D1488" s="34"/>
      <c r="E1488" s="36"/>
      <c r="F1488" s="3" t="s">
        <v>22</v>
      </c>
      <c r="G1488" s="4"/>
      <c r="H1488" s="4">
        <v>190000</v>
      </c>
    </row>
    <row r="1489" spans="1:8" x14ac:dyDescent="0.25">
      <c r="A1489" s="2" t="s">
        <v>4489</v>
      </c>
      <c r="B1489" s="2" t="s">
        <v>3232</v>
      </c>
      <c r="C1489" s="2"/>
      <c r="D1489" s="2"/>
      <c r="E1489" s="2"/>
      <c r="F1489" s="2"/>
      <c r="G1489" s="5">
        <f>SUBTOTAL(9,G1485:G1488)</f>
        <v>415000</v>
      </c>
      <c r="H1489" s="5">
        <f>SUBTOTAL(9,H1485:H1488)</f>
        <v>415000</v>
      </c>
    </row>
    <row r="1490" spans="1:8" x14ac:dyDescent="0.25">
      <c r="A1490" s="2" t="s">
        <v>4489</v>
      </c>
      <c r="B1490" s="33">
        <v>8393616</v>
      </c>
      <c r="C1490" s="35" t="s">
        <v>29</v>
      </c>
      <c r="D1490" s="33" t="s">
        <v>2533</v>
      </c>
      <c r="E1490" s="35" t="s">
        <v>2534</v>
      </c>
      <c r="F1490" s="3" t="s">
        <v>44</v>
      </c>
      <c r="G1490" s="4">
        <v>220844</v>
      </c>
      <c r="H1490" s="4"/>
    </row>
    <row r="1491" spans="1:8" x14ac:dyDescent="0.25">
      <c r="A1491" s="2" t="s">
        <v>4489</v>
      </c>
      <c r="B1491" s="37"/>
      <c r="C1491" s="38"/>
      <c r="D1491" s="37"/>
      <c r="E1491" s="38"/>
      <c r="F1491" s="3" t="s">
        <v>170</v>
      </c>
      <c r="G1491" s="4">
        <v>526078</v>
      </c>
      <c r="H1491" s="4"/>
    </row>
    <row r="1492" spans="1:8" x14ac:dyDescent="0.25">
      <c r="A1492" s="2" t="s">
        <v>4489</v>
      </c>
      <c r="B1492" s="37"/>
      <c r="C1492" s="38"/>
      <c r="D1492" s="37"/>
      <c r="E1492" s="38"/>
      <c r="F1492" s="3" t="s">
        <v>101</v>
      </c>
      <c r="G1492" s="4"/>
      <c r="H1492" s="4">
        <v>121469</v>
      </c>
    </row>
    <row r="1493" spans="1:8" x14ac:dyDescent="0.25">
      <c r="A1493" s="2" t="s">
        <v>4489</v>
      </c>
      <c r="B1493" s="37"/>
      <c r="C1493" s="38"/>
      <c r="D1493" s="37"/>
      <c r="E1493" s="38"/>
      <c r="F1493" s="3" t="s">
        <v>193</v>
      </c>
      <c r="G1493" s="4">
        <v>56000</v>
      </c>
      <c r="H1493" s="4"/>
    </row>
    <row r="1494" spans="1:8" x14ac:dyDescent="0.25">
      <c r="A1494" s="2" t="s">
        <v>4489</v>
      </c>
      <c r="B1494" s="37"/>
      <c r="C1494" s="38"/>
      <c r="D1494" s="37"/>
      <c r="E1494" s="38"/>
      <c r="F1494" s="3" t="s">
        <v>11</v>
      </c>
      <c r="G1494" s="4">
        <v>13077</v>
      </c>
      <c r="H1494" s="4"/>
    </row>
    <row r="1495" spans="1:8" x14ac:dyDescent="0.25">
      <c r="A1495" s="2" t="s">
        <v>4489</v>
      </c>
      <c r="B1495" s="37"/>
      <c r="C1495" s="38"/>
      <c r="D1495" s="37"/>
      <c r="E1495" s="38"/>
      <c r="F1495" s="3" t="s">
        <v>103</v>
      </c>
      <c r="G1495" s="4">
        <v>50000</v>
      </c>
      <c r="H1495" s="4"/>
    </row>
    <row r="1496" spans="1:8" x14ac:dyDescent="0.25">
      <c r="A1496" s="2" t="s">
        <v>4489</v>
      </c>
      <c r="B1496" s="37"/>
      <c r="C1496" s="38"/>
      <c r="D1496" s="37"/>
      <c r="E1496" s="38"/>
      <c r="F1496" s="3" t="s">
        <v>187</v>
      </c>
      <c r="G1496" s="4"/>
      <c r="H1496" s="4">
        <v>104427</v>
      </c>
    </row>
    <row r="1497" spans="1:8" x14ac:dyDescent="0.25">
      <c r="A1497" s="2" t="s">
        <v>4489</v>
      </c>
      <c r="B1497" s="37"/>
      <c r="C1497" s="38"/>
      <c r="D1497" s="37"/>
      <c r="E1497" s="38"/>
      <c r="F1497" s="3" t="s">
        <v>53</v>
      </c>
      <c r="G1497" s="4">
        <v>31350</v>
      </c>
      <c r="H1497" s="4"/>
    </row>
    <row r="1498" spans="1:8" x14ac:dyDescent="0.25">
      <c r="A1498" s="2" t="s">
        <v>4489</v>
      </c>
      <c r="B1498" s="37"/>
      <c r="C1498" s="38"/>
      <c r="D1498" s="37"/>
      <c r="E1498" s="38"/>
      <c r="F1498" s="3" t="s">
        <v>13</v>
      </c>
      <c r="G1498" s="4"/>
      <c r="H1498" s="4">
        <v>40000</v>
      </c>
    </row>
    <row r="1499" spans="1:8" x14ac:dyDescent="0.25">
      <c r="A1499" s="2" t="s">
        <v>4489</v>
      </c>
      <c r="B1499" s="37"/>
      <c r="C1499" s="38"/>
      <c r="D1499" s="37"/>
      <c r="E1499" s="38"/>
      <c r="F1499" s="3" t="s">
        <v>18</v>
      </c>
      <c r="G1499" s="4">
        <v>50000</v>
      </c>
      <c r="H1499" s="4"/>
    </row>
    <row r="1500" spans="1:8" x14ac:dyDescent="0.25">
      <c r="A1500" s="2" t="s">
        <v>4489</v>
      </c>
      <c r="B1500" s="34"/>
      <c r="C1500" s="36"/>
      <c r="D1500" s="34"/>
      <c r="E1500" s="36"/>
      <c r="F1500" s="3" t="s">
        <v>347</v>
      </c>
      <c r="G1500" s="4"/>
      <c r="H1500" s="4">
        <v>681453</v>
      </c>
    </row>
    <row r="1501" spans="1:8" x14ac:dyDescent="0.25">
      <c r="A1501" s="2" t="s">
        <v>4489</v>
      </c>
      <c r="B1501" s="2" t="s">
        <v>3233</v>
      </c>
      <c r="C1501" s="2"/>
      <c r="D1501" s="2"/>
      <c r="E1501" s="2"/>
      <c r="F1501" s="2"/>
      <c r="G1501" s="5">
        <f>SUBTOTAL(9,G1490:G1500)</f>
        <v>947349</v>
      </c>
      <c r="H1501" s="5">
        <f>SUBTOTAL(9,H1490:H1500)</f>
        <v>947349</v>
      </c>
    </row>
    <row r="1502" spans="1:8" x14ac:dyDescent="0.25">
      <c r="A1502" s="2" t="s">
        <v>4489</v>
      </c>
      <c r="B1502" s="33">
        <v>8490756</v>
      </c>
      <c r="C1502" s="35" t="s">
        <v>261</v>
      </c>
      <c r="D1502" s="33" t="s">
        <v>3127</v>
      </c>
      <c r="E1502" s="35" t="s">
        <v>3128</v>
      </c>
      <c r="F1502" s="3" t="s">
        <v>44</v>
      </c>
      <c r="G1502" s="4"/>
      <c r="H1502" s="4">
        <v>800000</v>
      </c>
    </row>
    <row r="1503" spans="1:8" x14ac:dyDescent="0.25">
      <c r="A1503" s="2" t="s">
        <v>4489</v>
      </c>
      <c r="B1503" s="37"/>
      <c r="C1503" s="38"/>
      <c r="D1503" s="37"/>
      <c r="E1503" s="38"/>
      <c r="F1503" s="3" t="s">
        <v>46</v>
      </c>
      <c r="G1503" s="4">
        <v>300000</v>
      </c>
      <c r="H1503" s="4"/>
    </row>
    <row r="1504" spans="1:8" x14ac:dyDescent="0.25">
      <c r="A1504" s="2" t="s">
        <v>4489</v>
      </c>
      <c r="B1504" s="37"/>
      <c r="C1504" s="38"/>
      <c r="D1504" s="37"/>
      <c r="E1504" s="38"/>
      <c r="F1504" s="3" t="s">
        <v>170</v>
      </c>
      <c r="G1504" s="4">
        <v>745000</v>
      </c>
      <c r="H1504" s="4"/>
    </row>
    <row r="1505" spans="1:8" x14ac:dyDescent="0.25">
      <c r="A1505" s="2" t="s">
        <v>4489</v>
      </c>
      <c r="B1505" s="37"/>
      <c r="C1505" s="38"/>
      <c r="D1505" s="37"/>
      <c r="E1505" s="38"/>
      <c r="F1505" s="3" t="s">
        <v>37</v>
      </c>
      <c r="G1505" s="4"/>
      <c r="H1505" s="4">
        <v>200000</v>
      </c>
    </row>
    <row r="1506" spans="1:8" x14ac:dyDescent="0.25">
      <c r="A1506" s="2" t="s">
        <v>4489</v>
      </c>
      <c r="B1506" s="34"/>
      <c r="C1506" s="36"/>
      <c r="D1506" s="34"/>
      <c r="E1506" s="36"/>
      <c r="F1506" s="3" t="s">
        <v>47</v>
      </c>
      <c r="G1506" s="4"/>
      <c r="H1506" s="4">
        <v>45000</v>
      </c>
    </row>
    <row r="1507" spans="1:8" x14ac:dyDescent="0.25">
      <c r="A1507" s="2" t="s">
        <v>4489</v>
      </c>
      <c r="B1507" s="2" t="s">
        <v>3234</v>
      </c>
      <c r="C1507" s="2"/>
      <c r="D1507" s="2"/>
      <c r="E1507" s="2"/>
      <c r="F1507" s="2"/>
      <c r="G1507" s="5">
        <f>SUBTOTAL(9,G1502:G1506)</f>
        <v>1045000</v>
      </c>
      <c r="H1507" s="5">
        <f>SUBTOTAL(9,H1502:H1506)</f>
        <v>1045000</v>
      </c>
    </row>
    <row r="1508" spans="1:8" x14ac:dyDescent="0.25">
      <c r="A1508" s="2" t="s">
        <v>4489</v>
      </c>
      <c r="B1508" s="33">
        <v>8473491</v>
      </c>
      <c r="C1508" s="35" t="s">
        <v>98</v>
      </c>
      <c r="D1508" s="33" t="s">
        <v>2974</v>
      </c>
      <c r="E1508" s="35" t="s">
        <v>2975</v>
      </c>
      <c r="F1508" s="3" t="s">
        <v>9</v>
      </c>
      <c r="G1508" s="4"/>
      <c r="H1508" s="4">
        <v>600000</v>
      </c>
    </row>
    <row r="1509" spans="1:8" x14ac:dyDescent="0.25">
      <c r="A1509" s="2" t="s">
        <v>4489</v>
      </c>
      <c r="B1509" s="37"/>
      <c r="C1509" s="38"/>
      <c r="D1509" s="37"/>
      <c r="E1509" s="38"/>
      <c r="F1509" s="3" t="s">
        <v>102</v>
      </c>
      <c r="G1509" s="4"/>
      <c r="H1509" s="4">
        <v>500000</v>
      </c>
    </row>
    <row r="1510" spans="1:8" x14ac:dyDescent="0.25">
      <c r="A1510" s="2" t="s">
        <v>4489</v>
      </c>
      <c r="B1510" s="37"/>
      <c r="C1510" s="38"/>
      <c r="D1510" s="37"/>
      <c r="E1510" s="38"/>
      <c r="F1510" s="3" t="s">
        <v>53</v>
      </c>
      <c r="G1510" s="4"/>
      <c r="H1510" s="4">
        <v>200000</v>
      </c>
    </row>
    <row r="1511" spans="1:8" x14ac:dyDescent="0.25">
      <c r="A1511" s="2" t="s">
        <v>4489</v>
      </c>
      <c r="B1511" s="37"/>
      <c r="C1511" s="38"/>
      <c r="D1511" s="37"/>
      <c r="E1511" s="38"/>
      <c r="F1511" s="3" t="s">
        <v>13</v>
      </c>
      <c r="G1511" s="4">
        <v>1770000</v>
      </c>
      <c r="H1511" s="4"/>
    </row>
    <row r="1512" spans="1:8" x14ac:dyDescent="0.25">
      <c r="A1512" s="2" t="s">
        <v>4489</v>
      </c>
      <c r="B1512" s="37"/>
      <c r="C1512" s="38"/>
      <c r="D1512" s="37"/>
      <c r="E1512" s="38"/>
      <c r="F1512" s="3" t="s">
        <v>15</v>
      </c>
      <c r="G1512" s="4"/>
      <c r="H1512" s="4">
        <v>120000</v>
      </c>
    </row>
    <row r="1513" spans="1:8" x14ac:dyDescent="0.25">
      <c r="A1513" s="2" t="s">
        <v>4489</v>
      </c>
      <c r="B1513" s="37"/>
      <c r="C1513" s="38"/>
      <c r="D1513" s="37"/>
      <c r="E1513" s="38"/>
      <c r="F1513" s="3" t="s">
        <v>16</v>
      </c>
      <c r="G1513" s="4">
        <v>700000</v>
      </c>
      <c r="H1513" s="4"/>
    </row>
    <row r="1514" spans="1:8" x14ac:dyDescent="0.25">
      <c r="A1514" s="2" t="s">
        <v>4489</v>
      </c>
      <c r="B1514" s="37"/>
      <c r="C1514" s="38"/>
      <c r="D1514" s="37"/>
      <c r="E1514" s="38"/>
      <c r="F1514" s="3" t="s">
        <v>20</v>
      </c>
      <c r="G1514" s="4"/>
      <c r="H1514" s="4">
        <v>900000</v>
      </c>
    </row>
    <row r="1515" spans="1:8" x14ac:dyDescent="0.25">
      <c r="A1515" s="2" t="s">
        <v>4489</v>
      </c>
      <c r="B1515" s="34"/>
      <c r="C1515" s="36"/>
      <c r="D1515" s="34"/>
      <c r="E1515" s="36"/>
      <c r="F1515" s="3" t="s">
        <v>329</v>
      </c>
      <c r="G1515" s="4"/>
      <c r="H1515" s="4">
        <v>150000</v>
      </c>
    </row>
    <row r="1516" spans="1:8" x14ac:dyDescent="0.25">
      <c r="A1516" s="2" t="s">
        <v>4489</v>
      </c>
      <c r="B1516" s="2" t="s">
        <v>3235</v>
      </c>
      <c r="C1516" s="2"/>
      <c r="D1516" s="2"/>
      <c r="E1516" s="2"/>
      <c r="F1516" s="2"/>
      <c r="G1516" s="5">
        <f>SUBTOTAL(9,G1508:G1515)</f>
        <v>2470000</v>
      </c>
      <c r="H1516" s="5">
        <f>SUBTOTAL(9,H1508:H1515)</f>
        <v>2470000</v>
      </c>
    </row>
    <row r="1517" spans="1:8" x14ac:dyDescent="0.25">
      <c r="A1517" s="2" t="s">
        <v>4489</v>
      </c>
      <c r="B1517" s="33">
        <v>8373798</v>
      </c>
      <c r="C1517" s="35" t="s">
        <v>558</v>
      </c>
      <c r="D1517" s="33" t="s">
        <v>3236</v>
      </c>
      <c r="E1517" s="35" t="s">
        <v>3237</v>
      </c>
      <c r="F1517" s="3" t="s">
        <v>44</v>
      </c>
      <c r="G1517" s="4"/>
      <c r="H1517" s="4">
        <v>55000</v>
      </c>
    </row>
    <row r="1518" spans="1:8" x14ac:dyDescent="0.25">
      <c r="A1518" s="2" t="s">
        <v>4489</v>
      </c>
      <c r="B1518" s="37"/>
      <c r="C1518" s="38"/>
      <c r="D1518" s="37"/>
      <c r="E1518" s="38"/>
      <c r="F1518" s="3" t="s">
        <v>9</v>
      </c>
      <c r="G1518" s="4">
        <v>100000</v>
      </c>
      <c r="H1518" s="4"/>
    </row>
    <row r="1519" spans="1:8" x14ac:dyDescent="0.25">
      <c r="A1519" s="2" t="s">
        <v>4489</v>
      </c>
      <c r="B1519" s="37"/>
      <c r="C1519" s="38"/>
      <c r="D1519" s="37"/>
      <c r="E1519" s="38"/>
      <c r="F1519" s="3" t="s">
        <v>187</v>
      </c>
      <c r="G1519" s="4"/>
      <c r="H1519" s="4">
        <v>150000</v>
      </c>
    </row>
    <row r="1520" spans="1:8" x14ac:dyDescent="0.25">
      <c r="A1520" s="2" t="s">
        <v>4489</v>
      </c>
      <c r="B1520" s="37"/>
      <c r="C1520" s="38"/>
      <c r="D1520" s="37"/>
      <c r="E1520" s="38"/>
      <c r="F1520" s="3" t="s">
        <v>13</v>
      </c>
      <c r="G1520" s="4"/>
      <c r="H1520" s="4">
        <v>50000</v>
      </c>
    </row>
    <row r="1521" spans="1:8" x14ac:dyDescent="0.25">
      <c r="A1521" s="2" t="s">
        <v>4489</v>
      </c>
      <c r="B1521" s="37"/>
      <c r="C1521" s="38"/>
      <c r="D1521" s="37"/>
      <c r="E1521" s="38"/>
      <c r="F1521" s="3" t="s">
        <v>20</v>
      </c>
      <c r="G1521" s="4">
        <v>200000</v>
      </c>
      <c r="H1521" s="4"/>
    </row>
    <row r="1522" spans="1:8" x14ac:dyDescent="0.25">
      <c r="A1522" s="2" t="s">
        <v>4489</v>
      </c>
      <c r="B1522" s="37"/>
      <c r="C1522" s="38"/>
      <c r="D1522" s="37"/>
      <c r="E1522" s="38"/>
      <c r="F1522" s="3" t="s">
        <v>417</v>
      </c>
      <c r="G1522" s="4">
        <v>125000</v>
      </c>
      <c r="H1522" s="4"/>
    </row>
    <row r="1523" spans="1:8" x14ac:dyDescent="0.25">
      <c r="A1523" s="2" t="s">
        <v>4489</v>
      </c>
      <c r="B1523" s="37"/>
      <c r="C1523" s="38"/>
      <c r="D1523" s="37"/>
      <c r="E1523" s="38"/>
      <c r="F1523" s="3" t="s">
        <v>22</v>
      </c>
      <c r="G1523" s="4"/>
      <c r="H1523" s="4">
        <v>400000</v>
      </c>
    </row>
    <row r="1524" spans="1:8" x14ac:dyDescent="0.25">
      <c r="A1524" s="2" t="s">
        <v>4489</v>
      </c>
      <c r="B1524" s="37"/>
      <c r="C1524" s="38"/>
      <c r="D1524" s="37"/>
      <c r="E1524" s="38"/>
      <c r="F1524" s="3" t="s">
        <v>23</v>
      </c>
      <c r="G1524" s="4">
        <v>180000</v>
      </c>
      <c r="H1524" s="4"/>
    </row>
    <row r="1525" spans="1:8" x14ac:dyDescent="0.25">
      <c r="A1525" s="2" t="s">
        <v>4489</v>
      </c>
      <c r="B1525" s="34"/>
      <c r="C1525" s="36"/>
      <c r="D1525" s="34"/>
      <c r="E1525" s="36"/>
      <c r="F1525" s="3" t="s">
        <v>298</v>
      </c>
      <c r="G1525" s="4">
        <v>50000</v>
      </c>
      <c r="H1525" s="4"/>
    </row>
    <row r="1526" spans="1:8" x14ac:dyDescent="0.25">
      <c r="A1526" s="2" t="s">
        <v>4489</v>
      </c>
      <c r="B1526" s="2" t="s">
        <v>3238</v>
      </c>
      <c r="C1526" s="2"/>
      <c r="D1526" s="2"/>
      <c r="E1526" s="2"/>
      <c r="F1526" s="2"/>
      <c r="G1526" s="5">
        <f>SUBTOTAL(9,G1517:G1525)</f>
        <v>655000</v>
      </c>
      <c r="H1526" s="5">
        <f>SUBTOTAL(9,H1517:H1525)</f>
        <v>655000</v>
      </c>
    </row>
    <row r="1527" spans="1:8" x14ac:dyDescent="0.25">
      <c r="A1527" s="2" t="s">
        <v>4489</v>
      </c>
      <c r="B1527" s="33">
        <v>8498216</v>
      </c>
      <c r="C1527" s="35" t="s">
        <v>261</v>
      </c>
      <c r="D1527" s="33" t="s">
        <v>2656</v>
      </c>
      <c r="E1527" s="35" t="s">
        <v>2657</v>
      </c>
      <c r="F1527" s="3" t="s">
        <v>53</v>
      </c>
      <c r="G1527" s="4">
        <v>700000</v>
      </c>
      <c r="H1527" s="4"/>
    </row>
    <row r="1528" spans="1:8" x14ac:dyDescent="0.25">
      <c r="A1528" s="2" t="s">
        <v>4489</v>
      </c>
      <c r="B1528" s="37"/>
      <c r="C1528" s="38"/>
      <c r="D1528" s="37"/>
      <c r="E1528" s="38"/>
      <c r="F1528" s="3" t="s">
        <v>13</v>
      </c>
      <c r="G1528" s="4">
        <v>625355</v>
      </c>
      <c r="H1528" s="4"/>
    </row>
    <row r="1529" spans="1:8" x14ac:dyDescent="0.25">
      <c r="A1529" s="2" t="s">
        <v>4489</v>
      </c>
      <c r="B1529" s="34"/>
      <c r="C1529" s="36"/>
      <c r="D1529" s="34"/>
      <c r="E1529" s="36"/>
      <c r="F1529" s="3" t="s">
        <v>96</v>
      </c>
      <c r="G1529" s="4"/>
      <c r="H1529" s="4">
        <v>1325355</v>
      </c>
    </row>
    <row r="1530" spans="1:8" x14ac:dyDescent="0.25">
      <c r="A1530" s="2" t="s">
        <v>4489</v>
      </c>
      <c r="B1530" s="2" t="s">
        <v>3239</v>
      </c>
      <c r="C1530" s="2"/>
      <c r="D1530" s="2"/>
      <c r="E1530" s="2"/>
      <c r="F1530" s="2"/>
      <c r="G1530" s="5">
        <f>SUBTOTAL(9,G1527:G1529)</f>
        <v>1325355</v>
      </c>
      <c r="H1530" s="5">
        <f>SUBTOTAL(9,H1527:H1529)</f>
        <v>1325355</v>
      </c>
    </row>
    <row r="1531" spans="1:8" x14ac:dyDescent="0.25">
      <c r="A1531" s="2" t="s">
        <v>4489</v>
      </c>
      <c r="B1531" s="33">
        <v>8404337</v>
      </c>
      <c r="C1531" s="35" t="s">
        <v>558</v>
      </c>
      <c r="D1531" s="33" t="s">
        <v>3240</v>
      </c>
      <c r="E1531" s="58" t="s">
        <v>3241</v>
      </c>
      <c r="F1531" s="3" t="s">
        <v>52</v>
      </c>
      <c r="G1531" s="4"/>
      <c r="H1531" s="4">
        <v>50000</v>
      </c>
    </row>
    <row r="1532" spans="1:8" x14ac:dyDescent="0.25">
      <c r="A1532" s="2" t="s">
        <v>4489</v>
      </c>
      <c r="B1532" s="37"/>
      <c r="C1532" s="38"/>
      <c r="D1532" s="37"/>
      <c r="E1532" s="59"/>
      <c r="F1532" s="3" t="s">
        <v>187</v>
      </c>
      <c r="G1532" s="4">
        <v>110000</v>
      </c>
      <c r="H1532" s="4"/>
    </row>
    <row r="1533" spans="1:8" x14ac:dyDescent="0.25">
      <c r="A1533" s="2" t="s">
        <v>4489</v>
      </c>
      <c r="B1533" s="37"/>
      <c r="C1533" s="38"/>
      <c r="D1533" s="37"/>
      <c r="E1533" s="59"/>
      <c r="F1533" s="3" t="s">
        <v>13</v>
      </c>
      <c r="G1533" s="4">
        <v>130000</v>
      </c>
      <c r="H1533" s="4"/>
    </row>
    <row r="1534" spans="1:8" x14ac:dyDescent="0.25">
      <c r="A1534" s="2" t="s">
        <v>4489</v>
      </c>
      <c r="B1534" s="37"/>
      <c r="C1534" s="38"/>
      <c r="D1534" s="37"/>
      <c r="E1534" s="59"/>
      <c r="F1534" s="3" t="s">
        <v>129</v>
      </c>
      <c r="G1534" s="4"/>
      <c r="H1534" s="4">
        <v>110000</v>
      </c>
    </row>
    <row r="1535" spans="1:8" x14ac:dyDescent="0.25">
      <c r="A1535" s="2" t="s">
        <v>4489</v>
      </c>
      <c r="B1535" s="34"/>
      <c r="C1535" s="36"/>
      <c r="D1535" s="34"/>
      <c r="E1535" s="60"/>
      <c r="F1535" s="3" t="s">
        <v>21</v>
      </c>
      <c r="G1535" s="4"/>
      <c r="H1535" s="4">
        <v>80000</v>
      </c>
    </row>
    <row r="1536" spans="1:8" x14ac:dyDescent="0.25">
      <c r="A1536" s="2" t="s">
        <v>4489</v>
      </c>
      <c r="B1536" s="2" t="s">
        <v>3242</v>
      </c>
      <c r="C1536" s="2"/>
      <c r="D1536" s="2"/>
      <c r="E1536" s="2"/>
      <c r="F1536" s="2"/>
      <c r="G1536" s="5">
        <f>SUBTOTAL(9,G1531:G1535)</f>
        <v>240000</v>
      </c>
      <c r="H1536" s="5">
        <f>SUBTOTAL(9,H1531:H1535)</f>
        <v>240000</v>
      </c>
    </row>
    <row r="1537" spans="1:8" x14ac:dyDescent="0.25">
      <c r="A1537" s="2" t="s">
        <v>4489</v>
      </c>
      <c r="B1537" s="33">
        <v>8377250</v>
      </c>
      <c r="C1537" s="35" t="s">
        <v>558</v>
      </c>
      <c r="D1537" s="33" t="s">
        <v>3243</v>
      </c>
      <c r="E1537" s="35" t="s">
        <v>3244</v>
      </c>
      <c r="F1537" s="3" t="s">
        <v>47</v>
      </c>
      <c r="G1537" s="4"/>
      <c r="H1537" s="4">
        <v>1000</v>
      </c>
    </row>
    <row r="1538" spans="1:8" x14ac:dyDescent="0.25">
      <c r="A1538" s="2" t="s">
        <v>4489</v>
      </c>
      <c r="B1538" s="37"/>
      <c r="C1538" s="38"/>
      <c r="D1538" s="37"/>
      <c r="E1538" s="38"/>
      <c r="F1538" s="3" t="s">
        <v>103</v>
      </c>
      <c r="G1538" s="4"/>
      <c r="H1538" s="4">
        <v>15000</v>
      </c>
    </row>
    <row r="1539" spans="1:8" x14ac:dyDescent="0.25">
      <c r="A1539" s="2" t="s">
        <v>4489</v>
      </c>
      <c r="B1539" s="37"/>
      <c r="C1539" s="38"/>
      <c r="D1539" s="37"/>
      <c r="E1539" s="38"/>
      <c r="F1539" s="3" t="s">
        <v>187</v>
      </c>
      <c r="G1539" s="4"/>
      <c r="H1539" s="4">
        <v>124000</v>
      </c>
    </row>
    <row r="1540" spans="1:8" x14ac:dyDescent="0.25">
      <c r="A1540" s="2" t="s">
        <v>4489</v>
      </c>
      <c r="B1540" s="37"/>
      <c r="C1540" s="38"/>
      <c r="D1540" s="37"/>
      <c r="E1540" s="38"/>
      <c r="F1540" s="3" t="s">
        <v>53</v>
      </c>
      <c r="G1540" s="4">
        <v>20000</v>
      </c>
      <c r="H1540" s="4"/>
    </row>
    <row r="1541" spans="1:8" x14ac:dyDescent="0.25">
      <c r="A1541" s="2" t="s">
        <v>4489</v>
      </c>
      <c r="B1541" s="37"/>
      <c r="C1541" s="38"/>
      <c r="D1541" s="37"/>
      <c r="E1541" s="38"/>
      <c r="F1541" s="3" t="s">
        <v>13</v>
      </c>
      <c r="G1541" s="4">
        <v>85000</v>
      </c>
      <c r="H1541" s="4"/>
    </row>
    <row r="1542" spans="1:8" x14ac:dyDescent="0.25">
      <c r="A1542" s="2" t="s">
        <v>4489</v>
      </c>
      <c r="B1542" s="37"/>
      <c r="C1542" s="38"/>
      <c r="D1542" s="37"/>
      <c r="E1542" s="38"/>
      <c r="F1542" s="3" t="s">
        <v>14</v>
      </c>
      <c r="G1542" s="4"/>
      <c r="H1542" s="4">
        <v>20000</v>
      </c>
    </row>
    <row r="1543" spans="1:8" x14ac:dyDescent="0.25">
      <c r="A1543" s="2" t="s">
        <v>4489</v>
      </c>
      <c r="B1543" s="37"/>
      <c r="C1543" s="38"/>
      <c r="D1543" s="37"/>
      <c r="E1543" s="38"/>
      <c r="F1543" s="3" t="s">
        <v>129</v>
      </c>
      <c r="G1543" s="4"/>
      <c r="H1543" s="4">
        <v>25000</v>
      </c>
    </row>
    <row r="1544" spans="1:8" x14ac:dyDescent="0.25">
      <c r="A1544" s="2" t="s">
        <v>4489</v>
      </c>
      <c r="B1544" s="37"/>
      <c r="C1544" s="38"/>
      <c r="D1544" s="37"/>
      <c r="E1544" s="38"/>
      <c r="F1544" s="3" t="s">
        <v>20</v>
      </c>
      <c r="G1544" s="4">
        <v>70000</v>
      </c>
      <c r="H1544" s="4"/>
    </row>
    <row r="1545" spans="1:8" x14ac:dyDescent="0.25">
      <c r="A1545" s="2" t="s">
        <v>4489</v>
      </c>
      <c r="B1545" s="37"/>
      <c r="C1545" s="38"/>
      <c r="D1545" s="37"/>
      <c r="E1545" s="38"/>
      <c r="F1545" s="3" t="s">
        <v>417</v>
      </c>
      <c r="G1545" s="4">
        <v>15000</v>
      </c>
      <c r="H1545" s="4"/>
    </row>
    <row r="1546" spans="1:8" x14ac:dyDescent="0.25">
      <c r="A1546" s="2" t="s">
        <v>4489</v>
      </c>
      <c r="B1546" s="37"/>
      <c r="C1546" s="38"/>
      <c r="D1546" s="37"/>
      <c r="E1546" s="38"/>
      <c r="F1546" s="3" t="s">
        <v>21</v>
      </c>
      <c r="G1546" s="4"/>
      <c r="H1546" s="4">
        <v>30000</v>
      </c>
    </row>
    <row r="1547" spans="1:8" x14ac:dyDescent="0.25">
      <c r="A1547" s="2" t="s">
        <v>4489</v>
      </c>
      <c r="B1547" s="34"/>
      <c r="C1547" s="36"/>
      <c r="D1547" s="34"/>
      <c r="E1547" s="36"/>
      <c r="F1547" s="3" t="s">
        <v>82</v>
      </c>
      <c r="G1547" s="4">
        <v>25000</v>
      </c>
      <c r="H1547" s="4"/>
    </row>
    <row r="1548" spans="1:8" x14ac:dyDescent="0.25">
      <c r="A1548" s="2" t="s">
        <v>4489</v>
      </c>
      <c r="B1548" s="2" t="s">
        <v>3245</v>
      </c>
      <c r="C1548" s="2"/>
      <c r="D1548" s="2"/>
      <c r="E1548" s="2"/>
      <c r="F1548" s="2"/>
      <c r="G1548" s="5">
        <f>SUBTOTAL(9,G1537:G1547)</f>
        <v>215000</v>
      </c>
      <c r="H1548" s="5">
        <f>SUBTOTAL(9,H1537:H1547)</f>
        <v>215000</v>
      </c>
    </row>
    <row r="1549" spans="1:8" x14ac:dyDescent="0.25">
      <c r="A1549" s="2" t="s">
        <v>4489</v>
      </c>
      <c r="B1549" s="33">
        <v>8495611</v>
      </c>
      <c r="C1549" s="35" t="s">
        <v>558</v>
      </c>
      <c r="D1549" s="33" t="s">
        <v>3246</v>
      </c>
      <c r="E1549" s="35" t="s">
        <v>3247</v>
      </c>
      <c r="F1549" s="3" t="s">
        <v>9</v>
      </c>
      <c r="G1549" s="4">
        <v>130000</v>
      </c>
      <c r="H1549" s="4"/>
    </row>
    <row r="1550" spans="1:8" x14ac:dyDescent="0.25">
      <c r="A1550" s="2" t="s">
        <v>4489</v>
      </c>
      <c r="B1550" s="37"/>
      <c r="C1550" s="38"/>
      <c r="D1550" s="37"/>
      <c r="E1550" s="38"/>
      <c r="F1550" s="3" t="s">
        <v>102</v>
      </c>
      <c r="G1550" s="4"/>
      <c r="H1550" s="4">
        <v>30000</v>
      </c>
    </row>
    <row r="1551" spans="1:8" x14ac:dyDescent="0.25">
      <c r="A1551" s="2" t="s">
        <v>4489</v>
      </c>
      <c r="B1551" s="37"/>
      <c r="C1551" s="38"/>
      <c r="D1551" s="37"/>
      <c r="E1551" s="38"/>
      <c r="F1551" s="3" t="s">
        <v>334</v>
      </c>
      <c r="G1551" s="4">
        <v>15000</v>
      </c>
      <c r="H1551" s="4"/>
    </row>
    <row r="1552" spans="1:8" x14ac:dyDescent="0.25">
      <c r="A1552" s="2" t="s">
        <v>4489</v>
      </c>
      <c r="B1552" s="37"/>
      <c r="C1552" s="38"/>
      <c r="D1552" s="37"/>
      <c r="E1552" s="38"/>
      <c r="F1552" s="3" t="s">
        <v>187</v>
      </c>
      <c r="G1552" s="4"/>
      <c r="H1552" s="4">
        <v>41000</v>
      </c>
    </row>
    <row r="1553" spans="1:8" x14ac:dyDescent="0.25">
      <c r="A1553" s="2" t="s">
        <v>4489</v>
      </c>
      <c r="B1553" s="37"/>
      <c r="C1553" s="38"/>
      <c r="D1553" s="37"/>
      <c r="E1553" s="38"/>
      <c r="F1553" s="3" t="s">
        <v>53</v>
      </c>
      <c r="G1553" s="4">
        <v>15000</v>
      </c>
      <c r="H1553" s="4"/>
    </row>
    <row r="1554" spans="1:8" x14ac:dyDescent="0.25">
      <c r="A1554" s="2" t="s">
        <v>4489</v>
      </c>
      <c r="B1554" s="37"/>
      <c r="C1554" s="38"/>
      <c r="D1554" s="37"/>
      <c r="E1554" s="38"/>
      <c r="F1554" s="3" t="s">
        <v>14</v>
      </c>
      <c r="G1554" s="4">
        <v>5000</v>
      </c>
      <c r="H1554" s="4"/>
    </row>
    <row r="1555" spans="1:8" x14ac:dyDescent="0.25">
      <c r="A1555" s="2" t="s">
        <v>4489</v>
      </c>
      <c r="B1555" s="37"/>
      <c r="C1555" s="38"/>
      <c r="D1555" s="37"/>
      <c r="E1555" s="38"/>
      <c r="F1555" s="3" t="s">
        <v>77</v>
      </c>
      <c r="G1555" s="4">
        <v>140000</v>
      </c>
      <c r="H1555" s="4"/>
    </row>
    <row r="1556" spans="1:8" x14ac:dyDescent="0.25">
      <c r="A1556" s="2" t="s">
        <v>4489</v>
      </c>
      <c r="B1556" s="37"/>
      <c r="C1556" s="38"/>
      <c r="D1556" s="37"/>
      <c r="E1556" s="38"/>
      <c r="F1556" s="3" t="s">
        <v>20</v>
      </c>
      <c r="G1556" s="4"/>
      <c r="H1556" s="4">
        <v>240000</v>
      </c>
    </row>
    <row r="1557" spans="1:8" x14ac:dyDescent="0.25">
      <c r="A1557" s="2" t="s">
        <v>4489</v>
      </c>
      <c r="B1557" s="37"/>
      <c r="C1557" s="38"/>
      <c r="D1557" s="37"/>
      <c r="E1557" s="38"/>
      <c r="F1557" s="3" t="s">
        <v>417</v>
      </c>
      <c r="G1557" s="4">
        <v>7000</v>
      </c>
      <c r="H1557" s="4"/>
    </row>
    <row r="1558" spans="1:8" x14ac:dyDescent="0.25">
      <c r="A1558" s="2" t="s">
        <v>4489</v>
      </c>
      <c r="B1558" s="37"/>
      <c r="C1558" s="38"/>
      <c r="D1558" s="37"/>
      <c r="E1558" s="38"/>
      <c r="F1558" s="3" t="s">
        <v>188</v>
      </c>
      <c r="G1558" s="4">
        <v>15000</v>
      </c>
      <c r="H1558" s="4"/>
    </row>
    <row r="1559" spans="1:8" x14ac:dyDescent="0.25">
      <c r="A1559" s="2" t="s">
        <v>4489</v>
      </c>
      <c r="B1559" s="37"/>
      <c r="C1559" s="38"/>
      <c r="D1559" s="37"/>
      <c r="E1559" s="38"/>
      <c r="F1559" s="3" t="s">
        <v>298</v>
      </c>
      <c r="G1559" s="4"/>
      <c r="H1559" s="4">
        <v>35000</v>
      </c>
    </row>
    <row r="1560" spans="1:8" x14ac:dyDescent="0.25">
      <c r="A1560" s="2" t="s">
        <v>4489</v>
      </c>
      <c r="B1560" s="34"/>
      <c r="C1560" s="36"/>
      <c r="D1560" s="34"/>
      <c r="E1560" s="36"/>
      <c r="F1560" s="3" t="s">
        <v>752</v>
      </c>
      <c r="G1560" s="4">
        <v>19000</v>
      </c>
      <c r="H1560" s="4"/>
    </row>
    <row r="1561" spans="1:8" x14ac:dyDescent="0.25">
      <c r="A1561" s="2" t="s">
        <v>4489</v>
      </c>
      <c r="B1561" s="2" t="s">
        <v>3248</v>
      </c>
      <c r="C1561" s="2"/>
      <c r="D1561" s="2"/>
      <c r="E1561" s="2"/>
      <c r="F1561" s="2"/>
      <c r="G1561" s="5">
        <f>SUBTOTAL(9,G1549:G1560)</f>
        <v>346000</v>
      </c>
      <c r="H1561" s="5">
        <f>SUBTOTAL(9,H1549:H1560)</f>
        <v>346000</v>
      </c>
    </row>
    <row r="1562" spans="1:8" x14ac:dyDescent="0.25">
      <c r="A1562" s="2" t="s">
        <v>4489</v>
      </c>
      <c r="B1562" s="33">
        <v>8377191</v>
      </c>
      <c r="C1562" s="35" t="s">
        <v>109</v>
      </c>
      <c r="D1562" s="33" t="s">
        <v>2956</v>
      </c>
      <c r="E1562" s="35" t="s">
        <v>2957</v>
      </c>
      <c r="F1562" s="3" t="s">
        <v>11</v>
      </c>
      <c r="G1562" s="4">
        <v>300000</v>
      </c>
      <c r="H1562" s="4"/>
    </row>
    <row r="1563" spans="1:8" x14ac:dyDescent="0.25">
      <c r="A1563" s="2" t="s">
        <v>4489</v>
      </c>
      <c r="B1563" s="34"/>
      <c r="C1563" s="36"/>
      <c r="D1563" s="34"/>
      <c r="E1563" s="36"/>
      <c r="F1563" s="3" t="s">
        <v>22</v>
      </c>
      <c r="G1563" s="4"/>
      <c r="H1563" s="4">
        <v>300000</v>
      </c>
    </row>
    <row r="1564" spans="1:8" x14ac:dyDescent="0.25">
      <c r="A1564" s="2" t="s">
        <v>4489</v>
      </c>
      <c r="B1564" s="2" t="s">
        <v>3249</v>
      </c>
      <c r="C1564" s="2"/>
      <c r="D1564" s="2"/>
      <c r="E1564" s="2"/>
      <c r="F1564" s="2"/>
      <c r="G1564" s="5">
        <f>SUBTOTAL(9,G1562:G1563)</f>
        <v>300000</v>
      </c>
      <c r="H1564" s="5">
        <f>SUBTOTAL(9,H1562:H1563)</f>
        <v>300000</v>
      </c>
    </row>
    <row r="1565" spans="1:8" x14ac:dyDescent="0.25">
      <c r="A1565" s="2" t="s">
        <v>4489</v>
      </c>
      <c r="B1565" s="33">
        <v>8385218</v>
      </c>
      <c r="C1565" s="35" t="s">
        <v>3250</v>
      </c>
      <c r="D1565" s="33" t="s">
        <v>3251</v>
      </c>
      <c r="E1565" s="58" t="s">
        <v>3252</v>
      </c>
      <c r="F1565" s="3" t="s">
        <v>44</v>
      </c>
      <c r="G1565" s="4">
        <v>1000000</v>
      </c>
      <c r="H1565" s="4"/>
    </row>
    <row r="1566" spans="1:8" x14ac:dyDescent="0.25">
      <c r="A1566" s="2" t="s">
        <v>4489</v>
      </c>
      <c r="B1566" s="37"/>
      <c r="C1566" s="38"/>
      <c r="D1566" s="37"/>
      <c r="E1566" s="59"/>
      <c r="F1566" s="3" t="s">
        <v>51</v>
      </c>
      <c r="G1566" s="4">
        <v>162000</v>
      </c>
      <c r="H1566" s="4"/>
    </row>
    <row r="1567" spans="1:8" x14ac:dyDescent="0.25">
      <c r="A1567" s="2" t="s">
        <v>4489</v>
      </c>
      <c r="B1567" s="37"/>
      <c r="C1567" s="38"/>
      <c r="D1567" s="37"/>
      <c r="E1567" s="59"/>
      <c r="F1567" s="3" t="s">
        <v>170</v>
      </c>
      <c r="G1567" s="4"/>
      <c r="H1567" s="4">
        <v>2572000</v>
      </c>
    </row>
    <row r="1568" spans="1:8" x14ac:dyDescent="0.25">
      <c r="A1568" s="2" t="s">
        <v>4489</v>
      </c>
      <c r="B1568" s="37"/>
      <c r="C1568" s="38"/>
      <c r="D1568" s="37"/>
      <c r="E1568" s="59"/>
      <c r="F1568" s="3" t="s">
        <v>47</v>
      </c>
      <c r="G1568" s="4">
        <v>160000</v>
      </c>
      <c r="H1568" s="4"/>
    </row>
    <row r="1569" spans="1:8" x14ac:dyDescent="0.25">
      <c r="A1569" s="2" t="s">
        <v>4489</v>
      </c>
      <c r="B1569" s="37"/>
      <c r="C1569" s="38"/>
      <c r="D1569" s="37"/>
      <c r="E1569" s="59"/>
      <c r="F1569" s="3" t="s">
        <v>128</v>
      </c>
      <c r="G1569" s="4"/>
      <c r="H1569" s="4">
        <v>200000</v>
      </c>
    </row>
    <row r="1570" spans="1:8" x14ac:dyDescent="0.25">
      <c r="A1570" s="2" t="s">
        <v>4489</v>
      </c>
      <c r="B1570" s="37"/>
      <c r="C1570" s="38"/>
      <c r="D1570" s="37"/>
      <c r="E1570" s="59"/>
      <c r="F1570" s="3" t="s">
        <v>102</v>
      </c>
      <c r="G1570" s="4"/>
      <c r="H1570" s="4">
        <v>50000</v>
      </c>
    </row>
    <row r="1571" spans="1:8" x14ac:dyDescent="0.25">
      <c r="A1571" s="2" t="s">
        <v>4489</v>
      </c>
      <c r="B1571" s="37"/>
      <c r="C1571" s="38"/>
      <c r="D1571" s="37"/>
      <c r="E1571" s="59"/>
      <c r="F1571" s="3" t="s">
        <v>11</v>
      </c>
      <c r="G1571" s="4">
        <v>100000</v>
      </c>
      <c r="H1571" s="4"/>
    </row>
    <row r="1572" spans="1:8" x14ac:dyDescent="0.25">
      <c r="A1572" s="2" t="s">
        <v>4489</v>
      </c>
      <c r="B1572" s="37"/>
      <c r="C1572" s="38"/>
      <c r="D1572" s="37"/>
      <c r="E1572" s="59"/>
      <c r="F1572" s="3" t="s">
        <v>53</v>
      </c>
      <c r="G1572" s="4">
        <v>150000</v>
      </c>
      <c r="H1572" s="4"/>
    </row>
    <row r="1573" spans="1:8" x14ac:dyDescent="0.25">
      <c r="A1573" s="2" t="s">
        <v>4489</v>
      </c>
      <c r="B1573" s="37"/>
      <c r="C1573" s="38"/>
      <c r="D1573" s="37"/>
      <c r="E1573" s="59"/>
      <c r="F1573" s="3" t="s">
        <v>13</v>
      </c>
      <c r="G1573" s="4"/>
      <c r="H1573" s="4">
        <v>600000</v>
      </c>
    </row>
    <row r="1574" spans="1:8" x14ac:dyDescent="0.25">
      <c r="A1574" s="2" t="s">
        <v>4489</v>
      </c>
      <c r="B1574" s="37"/>
      <c r="C1574" s="38"/>
      <c r="D1574" s="37"/>
      <c r="E1574" s="59"/>
      <c r="F1574" s="3" t="s">
        <v>14</v>
      </c>
      <c r="G1574" s="4">
        <v>200000</v>
      </c>
      <c r="H1574" s="4"/>
    </row>
    <row r="1575" spans="1:8" x14ac:dyDescent="0.25">
      <c r="A1575" s="2" t="s">
        <v>4489</v>
      </c>
      <c r="B1575" s="37"/>
      <c r="C1575" s="38"/>
      <c r="D1575" s="37"/>
      <c r="E1575" s="59"/>
      <c r="F1575" s="3" t="s">
        <v>15</v>
      </c>
      <c r="G1575" s="4">
        <v>200000</v>
      </c>
      <c r="H1575" s="4"/>
    </row>
    <row r="1576" spans="1:8" x14ac:dyDescent="0.25">
      <c r="A1576" s="2" t="s">
        <v>4489</v>
      </c>
      <c r="B1576" s="37"/>
      <c r="C1576" s="38"/>
      <c r="D1576" s="37"/>
      <c r="E1576" s="59"/>
      <c r="F1576" s="3" t="s">
        <v>16</v>
      </c>
      <c r="G1576" s="4">
        <v>700000</v>
      </c>
      <c r="H1576" s="4"/>
    </row>
    <row r="1577" spans="1:8" x14ac:dyDescent="0.25">
      <c r="A1577" s="2" t="s">
        <v>4489</v>
      </c>
      <c r="B1577" s="37"/>
      <c r="C1577" s="38"/>
      <c r="D1577" s="37"/>
      <c r="E1577" s="59"/>
      <c r="F1577" s="3" t="s">
        <v>22</v>
      </c>
      <c r="G1577" s="4"/>
      <c r="H1577" s="4">
        <v>500000</v>
      </c>
    </row>
    <row r="1578" spans="1:8" x14ac:dyDescent="0.25">
      <c r="A1578" s="2" t="s">
        <v>4489</v>
      </c>
      <c r="B1578" s="37"/>
      <c r="C1578" s="38"/>
      <c r="D1578" s="37"/>
      <c r="E1578" s="59"/>
      <c r="F1578" s="3" t="s">
        <v>188</v>
      </c>
      <c r="G1578" s="4">
        <v>1000000</v>
      </c>
      <c r="H1578" s="4"/>
    </row>
    <row r="1579" spans="1:8" x14ac:dyDescent="0.25">
      <c r="A1579" s="2" t="s">
        <v>4489</v>
      </c>
      <c r="B1579" s="34"/>
      <c r="C1579" s="36"/>
      <c r="D1579" s="34"/>
      <c r="E1579" s="60"/>
      <c r="F1579" s="3" t="s">
        <v>194</v>
      </c>
      <c r="G1579" s="4">
        <v>250000</v>
      </c>
      <c r="H1579" s="4"/>
    </row>
    <row r="1580" spans="1:8" x14ac:dyDescent="0.25">
      <c r="A1580" s="2" t="s">
        <v>4489</v>
      </c>
      <c r="B1580" s="2" t="s">
        <v>3253</v>
      </c>
      <c r="C1580" s="2"/>
      <c r="D1580" s="2"/>
      <c r="E1580" s="2"/>
      <c r="F1580" s="2"/>
      <c r="G1580" s="5">
        <f>SUBTOTAL(9,G1565:G1579)</f>
        <v>3922000</v>
      </c>
      <c r="H1580" s="5">
        <f>SUBTOTAL(9,H1565:H1579)</f>
        <v>3922000</v>
      </c>
    </row>
    <row r="1581" spans="1:8" x14ac:dyDescent="0.25">
      <c r="A1581" s="2" t="s">
        <v>4489</v>
      </c>
      <c r="B1581" s="33">
        <v>8432999</v>
      </c>
      <c r="C1581" s="35" t="s">
        <v>2489</v>
      </c>
      <c r="D1581" s="33" t="s">
        <v>2490</v>
      </c>
      <c r="E1581" s="35" t="s">
        <v>2491</v>
      </c>
      <c r="F1581" s="3" t="s">
        <v>1118</v>
      </c>
      <c r="G1581" s="4">
        <v>429906</v>
      </c>
      <c r="H1581" s="4"/>
    </row>
    <row r="1582" spans="1:8" x14ac:dyDescent="0.25">
      <c r="A1582" s="2" t="s">
        <v>4489</v>
      </c>
      <c r="B1582" s="37"/>
      <c r="C1582" s="38"/>
      <c r="D1582" s="37"/>
      <c r="E1582" s="38"/>
      <c r="F1582" s="3" t="s">
        <v>103</v>
      </c>
      <c r="G1582" s="4"/>
      <c r="H1582" s="4">
        <v>50000</v>
      </c>
    </row>
    <row r="1583" spans="1:8" x14ac:dyDescent="0.25">
      <c r="A1583" s="2" t="s">
        <v>4489</v>
      </c>
      <c r="B1583" s="37"/>
      <c r="C1583" s="38"/>
      <c r="D1583" s="37"/>
      <c r="E1583" s="38"/>
      <c r="F1583" s="3" t="s">
        <v>187</v>
      </c>
      <c r="G1583" s="4"/>
      <c r="H1583" s="4">
        <v>100000</v>
      </c>
    </row>
    <row r="1584" spans="1:8" x14ac:dyDescent="0.25">
      <c r="A1584" s="2" t="s">
        <v>4489</v>
      </c>
      <c r="B1584" s="37"/>
      <c r="C1584" s="38"/>
      <c r="D1584" s="37"/>
      <c r="E1584" s="38"/>
      <c r="F1584" s="3" t="s">
        <v>13</v>
      </c>
      <c r="G1584" s="4"/>
      <c r="H1584" s="4">
        <v>100000</v>
      </c>
    </row>
    <row r="1585" spans="1:8" x14ac:dyDescent="0.25">
      <c r="A1585" s="2" t="s">
        <v>4489</v>
      </c>
      <c r="B1585" s="37"/>
      <c r="C1585" s="38"/>
      <c r="D1585" s="37"/>
      <c r="E1585" s="38"/>
      <c r="F1585" s="3" t="s">
        <v>20</v>
      </c>
      <c r="G1585" s="4"/>
      <c r="H1585" s="4">
        <v>220000</v>
      </c>
    </row>
    <row r="1586" spans="1:8" x14ac:dyDescent="0.25">
      <c r="A1586" s="2" t="s">
        <v>4489</v>
      </c>
      <c r="B1586" s="37"/>
      <c r="C1586" s="38"/>
      <c r="D1586" s="37"/>
      <c r="E1586" s="38"/>
      <c r="F1586" s="3" t="s">
        <v>21</v>
      </c>
      <c r="G1586" s="4"/>
      <c r="H1586" s="4">
        <v>80000</v>
      </c>
    </row>
    <row r="1587" spans="1:8" x14ac:dyDescent="0.25">
      <c r="A1587" s="2" t="s">
        <v>4489</v>
      </c>
      <c r="B1587" s="37"/>
      <c r="C1587" s="38"/>
      <c r="D1587" s="37"/>
      <c r="E1587" s="38"/>
      <c r="F1587" s="3" t="s">
        <v>22</v>
      </c>
      <c r="G1587" s="4"/>
      <c r="H1587" s="4">
        <v>850950</v>
      </c>
    </row>
    <row r="1588" spans="1:8" x14ac:dyDescent="0.25">
      <c r="A1588" s="2" t="s">
        <v>4489</v>
      </c>
      <c r="B1588" s="37"/>
      <c r="C1588" s="38"/>
      <c r="D1588" s="37"/>
      <c r="E1588" s="38"/>
      <c r="F1588" s="3" t="s">
        <v>23</v>
      </c>
      <c r="G1588" s="4">
        <v>1000000</v>
      </c>
      <c r="H1588" s="4"/>
    </row>
    <row r="1589" spans="1:8" x14ac:dyDescent="0.25">
      <c r="A1589" s="2" t="s">
        <v>4489</v>
      </c>
      <c r="B1589" s="37"/>
      <c r="C1589" s="38"/>
      <c r="D1589" s="37"/>
      <c r="E1589" s="38"/>
      <c r="F1589" s="3" t="s">
        <v>24</v>
      </c>
      <c r="G1589" s="4">
        <v>271044</v>
      </c>
      <c r="H1589" s="4"/>
    </row>
    <row r="1590" spans="1:8" x14ac:dyDescent="0.25">
      <c r="A1590" s="2" t="s">
        <v>4489</v>
      </c>
      <c r="B1590" s="34"/>
      <c r="C1590" s="36"/>
      <c r="D1590" s="34"/>
      <c r="E1590" s="36"/>
      <c r="F1590" s="3" t="s">
        <v>490</v>
      </c>
      <c r="G1590" s="4"/>
      <c r="H1590" s="4">
        <v>300000</v>
      </c>
    </row>
    <row r="1591" spans="1:8" x14ac:dyDescent="0.25">
      <c r="A1591" s="2" t="s">
        <v>4489</v>
      </c>
      <c r="B1591" s="2" t="s">
        <v>3254</v>
      </c>
      <c r="C1591" s="2"/>
      <c r="D1591" s="2"/>
      <c r="E1591" s="2"/>
      <c r="F1591" s="2"/>
      <c r="G1591" s="5">
        <f>SUBTOTAL(9,G1581:G1590)</f>
        <v>1700950</v>
      </c>
      <c r="H1591" s="5">
        <f>SUBTOTAL(9,H1581:H1590)</f>
        <v>1700950</v>
      </c>
    </row>
    <row r="1592" spans="1:8" x14ac:dyDescent="0.25">
      <c r="A1592" s="2" t="s">
        <v>4489</v>
      </c>
      <c r="B1592" s="33">
        <v>8430226</v>
      </c>
      <c r="C1592" s="58" t="s">
        <v>2932</v>
      </c>
      <c r="D1592" s="33" t="s">
        <v>2933</v>
      </c>
      <c r="E1592" s="35" t="s">
        <v>2934</v>
      </c>
      <c r="F1592" s="3" t="s">
        <v>9</v>
      </c>
      <c r="G1592" s="4">
        <v>80000</v>
      </c>
      <c r="H1592" s="4"/>
    </row>
    <row r="1593" spans="1:8" x14ac:dyDescent="0.25">
      <c r="A1593" s="2" t="s">
        <v>4489</v>
      </c>
      <c r="B1593" s="37"/>
      <c r="C1593" s="59"/>
      <c r="D1593" s="37"/>
      <c r="E1593" s="38"/>
      <c r="F1593" s="3" t="s">
        <v>11</v>
      </c>
      <c r="G1593" s="4">
        <v>21000</v>
      </c>
      <c r="H1593" s="4"/>
    </row>
    <row r="1594" spans="1:8" x14ac:dyDescent="0.25">
      <c r="A1594" s="2" t="s">
        <v>4489</v>
      </c>
      <c r="B1594" s="37"/>
      <c r="C1594" s="59"/>
      <c r="D1594" s="37"/>
      <c r="E1594" s="38"/>
      <c r="F1594" s="3" t="s">
        <v>53</v>
      </c>
      <c r="G1594" s="4">
        <v>63862</v>
      </c>
      <c r="H1594" s="4"/>
    </row>
    <row r="1595" spans="1:8" x14ac:dyDescent="0.25">
      <c r="A1595" s="2" t="s">
        <v>4489</v>
      </c>
      <c r="B1595" s="34"/>
      <c r="C1595" s="60"/>
      <c r="D1595" s="34"/>
      <c r="E1595" s="36"/>
      <c r="F1595" s="3" t="s">
        <v>24</v>
      </c>
      <c r="G1595" s="4"/>
      <c r="H1595" s="4">
        <v>164862</v>
      </c>
    </row>
    <row r="1596" spans="1:8" x14ac:dyDescent="0.25">
      <c r="A1596" s="2" t="s">
        <v>4489</v>
      </c>
      <c r="B1596" s="2" t="s">
        <v>3255</v>
      </c>
      <c r="C1596" s="2"/>
      <c r="D1596" s="2"/>
      <c r="E1596" s="2"/>
      <c r="F1596" s="2"/>
      <c r="G1596" s="5">
        <f>SUBTOTAL(9,G1592:G1595)</f>
        <v>164862</v>
      </c>
      <c r="H1596" s="5">
        <f>SUBTOTAL(9,H1592:H1595)</f>
        <v>164862</v>
      </c>
    </row>
    <row r="1597" spans="1:8" x14ac:dyDescent="0.25">
      <c r="A1597" s="2" t="s">
        <v>4489</v>
      </c>
      <c r="B1597" s="33">
        <v>8421568</v>
      </c>
      <c r="C1597" s="35" t="s">
        <v>2566</v>
      </c>
      <c r="D1597" s="33" t="s">
        <v>2567</v>
      </c>
      <c r="E1597" s="35" t="s">
        <v>2568</v>
      </c>
      <c r="F1597" s="3" t="s">
        <v>15</v>
      </c>
      <c r="G1597" s="4">
        <v>150000</v>
      </c>
      <c r="H1597" s="4"/>
    </row>
    <row r="1598" spans="1:8" x14ac:dyDescent="0.25">
      <c r="A1598" s="2" t="s">
        <v>4489</v>
      </c>
      <c r="B1598" s="37"/>
      <c r="C1598" s="38"/>
      <c r="D1598" s="37"/>
      <c r="E1598" s="38"/>
      <c r="F1598" s="3" t="s">
        <v>16</v>
      </c>
      <c r="G1598" s="4">
        <v>150000</v>
      </c>
      <c r="H1598" s="4"/>
    </row>
    <row r="1599" spans="1:8" x14ac:dyDescent="0.25">
      <c r="A1599" s="2" t="s">
        <v>4489</v>
      </c>
      <c r="B1599" s="37"/>
      <c r="C1599" s="38"/>
      <c r="D1599" s="37"/>
      <c r="E1599" s="38"/>
      <c r="F1599" s="3" t="s">
        <v>96</v>
      </c>
      <c r="G1599" s="4"/>
      <c r="H1599" s="4">
        <v>546000</v>
      </c>
    </row>
    <row r="1600" spans="1:8" x14ac:dyDescent="0.25">
      <c r="A1600" s="2" t="s">
        <v>4489</v>
      </c>
      <c r="B1600" s="34"/>
      <c r="C1600" s="36"/>
      <c r="D1600" s="34"/>
      <c r="E1600" s="36"/>
      <c r="F1600" s="3" t="s">
        <v>24</v>
      </c>
      <c r="G1600" s="4">
        <v>246000</v>
      </c>
      <c r="H1600" s="4"/>
    </row>
    <row r="1601" spans="1:8" x14ac:dyDescent="0.25">
      <c r="A1601" s="2" t="s">
        <v>4489</v>
      </c>
      <c r="B1601" s="2" t="s">
        <v>3256</v>
      </c>
      <c r="C1601" s="2"/>
      <c r="D1601" s="2"/>
      <c r="E1601" s="2"/>
      <c r="F1601" s="2"/>
      <c r="G1601" s="5">
        <f>SUBTOTAL(9,G1597:G1600)</f>
        <v>546000</v>
      </c>
      <c r="H1601" s="5">
        <f>SUBTOTAL(9,H1597:H1600)</f>
        <v>546000</v>
      </c>
    </row>
    <row r="1602" spans="1:8" x14ac:dyDescent="0.25">
      <c r="A1602" s="2" t="s">
        <v>4489</v>
      </c>
      <c r="B1602" s="33">
        <v>8421571</v>
      </c>
      <c r="C1602" s="35" t="s">
        <v>2566</v>
      </c>
      <c r="D1602" s="33" t="s">
        <v>2659</v>
      </c>
      <c r="E1602" s="35" t="s">
        <v>2660</v>
      </c>
      <c r="F1602" s="3" t="s">
        <v>9</v>
      </c>
      <c r="G1602" s="4">
        <v>100000</v>
      </c>
      <c r="H1602" s="4"/>
    </row>
    <row r="1603" spans="1:8" x14ac:dyDescent="0.25">
      <c r="A1603" s="2" t="s">
        <v>4489</v>
      </c>
      <c r="B1603" s="37"/>
      <c r="C1603" s="38"/>
      <c r="D1603" s="37"/>
      <c r="E1603" s="38"/>
      <c r="F1603" s="3" t="s">
        <v>53</v>
      </c>
      <c r="G1603" s="4">
        <v>50000</v>
      </c>
      <c r="H1603" s="4"/>
    </row>
    <row r="1604" spans="1:8" x14ac:dyDescent="0.25">
      <c r="A1604" s="2" t="s">
        <v>4489</v>
      </c>
      <c r="B1604" s="37"/>
      <c r="C1604" s="38"/>
      <c r="D1604" s="37"/>
      <c r="E1604" s="38"/>
      <c r="F1604" s="3" t="s">
        <v>15</v>
      </c>
      <c r="G1604" s="4">
        <v>100000</v>
      </c>
      <c r="H1604" s="4"/>
    </row>
    <row r="1605" spans="1:8" x14ac:dyDescent="0.25">
      <c r="A1605" s="2" t="s">
        <v>4489</v>
      </c>
      <c r="B1605" s="37"/>
      <c r="C1605" s="38"/>
      <c r="D1605" s="37"/>
      <c r="E1605" s="38"/>
      <c r="F1605" s="3" t="s">
        <v>16</v>
      </c>
      <c r="G1605" s="4">
        <v>87900</v>
      </c>
      <c r="H1605" s="4"/>
    </row>
    <row r="1606" spans="1:8" x14ac:dyDescent="0.25">
      <c r="A1606" s="2" t="s">
        <v>4489</v>
      </c>
      <c r="B1606" s="37"/>
      <c r="C1606" s="38"/>
      <c r="D1606" s="37"/>
      <c r="E1606" s="38"/>
      <c r="F1606" s="3" t="s">
        <v>19</v>
      </c>
      <c r="G1606" s="4">
        <v>100000</v>
      </c>
      <c r="H1606" s="4"/>
    </row>
    <row r="1607" spans="1:8" x14ac:dyDescent="0.25">
      <c r="A1607" s="2" t="s">
        <v>4489</v>
      </c>
      <c r="B1607" s="37"/>
      <c r="C1607" s="38"/>
      <c r="D1607" s="37"/>
      <c r="E1607" s="38"/>
      <c r="F1607" s="3" t="s">
        <v>96</v>
      </c>
      <c r="G1607" s="4"/>
      <c r="H1607" s="4">
        <v>487900</v>
      </c>
    </row>
    <row r="1608" spans="1:8" x14ac:dyDescent="0.25">
      <c r="A1608" s="2" t="s">
        <v>4489</v>
      </c>
      <c r="B1608" s="34"/>
      <c r="C1608" s="36"/>
      <c r="D1608" s="34"/>
      <c r="E1608" s="36"/>
      <c r="F1608" s="3" t="s">
        <v>20</v>
      </c>
      <c r="G1608" s="4">
        <v>50000</v>
      </c>
      <c r="H1608" s="4"/>
    </row>
    <row r="1609" spans="1:8" x14ac:dyDescent="0.25">
      <c r="A1609" s="2" t="s">
        <v>4489</v>
      </c>
      <c r="B1609" s="2" t="s">
        <v>3257</v>
      </c>
      <c r="C1609" s="2"/>
      <c r="D1609" s="2"/>
      <c r="E1609" s="2"/>
      <c r="F1609" s="2"/>
      <c r="G1609" s="5">
        <f>SUBTOTAL(9,G1602:G1608)</f>
        <v>487900</v>
      </c>
      <c r="H1609" s="5">
        <f>SUBTOTAL(9,H1602:H1608)</f>
        <v>487900</v>
      </c>
    </row>
    <row r="1610" spans="1:8" x14ac:dyDescent="0.25">
      <c r="A1610" s="2" t="s">
        <v>4489</v>
      </c>
      <c r="B1610" s="33">
        <v>8497263</v>
      </c>
      <c r="C1610" s="3" t="s">
        <v>2844</v>
      </c>
      <c r="D1610" s="24" t="s">
        <v>2845</v>
      </c>
      <c r="E1610" s="3" t="s">
        <v>2846</v>
      </c>
      <c r="F1610" s="3" t="s">
        <v>156</v>
      </c>
      <c r="G1610" s="4">
        <v>70000000</v>
      </c>
      <c r="H1610" s="4"/>
    </row>
    <row r="1611" spans="1:8" x14ac:dyDescent="0.25">
      <c r="A1611" s="2" t="s">
        <v>4489</v>
      </c>
      <c r="B1611" s="37"/>
      <c r="C1611" s="35" t="s">
        <v>3047</v>
      </c>
      <c r="D1611" s="33" t="s">
        <v>3048</v>
      </c>
      <c r="E1611" s="35" t="s">
        <v>3049</v>
      </c>
      <c r="F1611" s="3" t="s">
        <v>13</v>
      </c>
      <c r="G1611" s="4"/>
      <c r="H1611" s="4">
        <v>23000000</v>
      </c>
    </row>
    <row r="1612" spans="1:8" x14ac:dyDescent="0.25">
      <c r="A1612" s="2" t="s">
        <v>4489</v>
      </c>
      <c r="B1612" s="37"/>
      <c r="C1612" s="38"/>
      <c r="D1612" s="37"/>
      <c r="E1612" s="38"/>
      <c r="F1612" s="3" t="s">
        <v>14</v>
      </c>
      <c r="G1612" s="4"/>
      <c r="H1612" s="4">
        <v>3000000</v>
      </c>
    </row>
    <row r="1613" spans="1:8" x14ac:dyDescent="0.25">
      <c r="A1613" s="2" t="s">
        <v>4489</v>
      </c>
      <c r="B1613" s="37"/>
      <c r="C1613" s="38"/>
      <c r="D1613" s="37"/>
      <c r="E1613" s="38"/>
      <c r="F1613" s="3" t="s">
        <v>96</v>
      </c>
      <c r="G1613" s="4"/>
      <c r="H1613" s="4">
        <v>3000000</v>
      </c>
    </row>
    <row r="1614" spans="1:8" x14ac:dyDescent="0.25">
      <c r="A1614" s="2" t="s">
        <v>4489</v>
      </c>
      <c r="B1614" s="37"/>
      <c r="C1614" s="38"/>
      <c r="D1614" s="37"/>
      <c r="E1614" s="38"/>
      <c r="F1614" s="3" t="s">
        <v>23</v>
      </c>
      <c r="G1614" s="4"/>
      <c r="H1614" s="4">
        <v>10000000</v>
      </c>
    </row>
    <row r="1615" spans="1:8" x14ac:dyDescent="0.25">
      <c r="A1615" s="2" t="s">
        <v>4489</v>
      </c>
      <c r="B1615" s="37"/>
      <c r="C1615" s="38"/>
      <c r="D1615" s="37"/>
      <c r="E1615" s="38"/>
      <c r="F1615" s="3" t="s">
        <v>367</v>
      </c>
      <c r="G1615" s="4"/>
      <c r="H1615" s="4">
        <v>21000000</v>
      </c>
    </row>
    <row r="1616" spans="1:8" x14ac:dyDescent="0.25">
      <c r="A1616" s="2" t="s">
        <v>4489</v>
      </c>
      <c r="B1616" s="34"/>
      <c r="C1616" s="36"/>
      <c r="D1616" s="34"/>
      <c r="E1616" s="36"/>
      <c r="F1616" s="3" t="s">
        <v>24</v>
      </c>
      <c r="G1616" s="4"/>
      <c r="H1616" s="4">
        <v>10000000</v>
      </c>
    </row>
    <row r="1617" spans="1:8" x14ac:dyDescent="0.25">
      <c r="A1617" s="2" t="s">
        <v>4489</v>
      </c>
      <c r="B1617" s="2" t="s">
        <v>3258</v>
      </c>
      <c r="C1617" s="2"/>
      <c r="D1617" s="2"/>
      <c r="E1617" s="2"/>
      <c r="F1617" s="2"/>
      <c r="G1617" s="5">
        <f>SUBTOTAL(9,G1610:G1616)</f>
        <v>70000000</v>
      </c>
      <c r="H1617" s="5">
        <f>SUBTOTAL(9,H1610:H1616)</f>
        <v>70000000</v>
      </c>
    </row>
    <row r="1618" spans="1:8" x14ac:dyDescent="0.25">
      <c r="A1618" s="2" t="s">
        <v>4489</v>
      </c>
      <c r="B1618" s="33">
        <v>8498047</v>
      </c>
      <c r="C1618" s="3" t="s">
        <v>558</v>
      </c>
      <c r="D1618" s="24" t="s">
        <v>3240</v>
      </c>
      <c r="E1618" s="3" t="s">
        <v>3241</v>
      </c>
      <c r="F1618" s="3" t="s">
        <v>19</v>
      </c>
      <c r="G1618" s="4">
        <v>2000000</v>
      </c>
      <c r="H1618" s="4"/>
    </row>
    <row r="1619" spans="1:8" x14ac:dyDescent="0.25">
      <c r="A1619" s="2" t="s">
        <v>4489</v>
      </c>
      <c r="B1619" s="37"/>
      <c r="C1619" s="3" t="s">
        <v>340</v>
      </c>
      <c r="D1619" s="24" t="s">
        <v>2749</v>
      </c>
      <c r="E1619" s="3" t="s">
        <v>2750</v>
      </c>
      <c r="F1619" s="3" t="s">
        <v>405</v>
      </c>
      <c r="G1619" s="4">
        <v>2065265</v>
      </c>
      <c r="H1619" s="4"/>
    </row>
    <row r="1620" spans="1:8" x14ac:dyDescent="0.25">
      <c r="A1620" s="2" t="s">
        <v>4489</v>
      </c>
      <c r="B1620" s="37"/>
      <c r="C1620" s="35" t="s">
        <v>306</v>
      </c>
      <c r="D1620" s="33" t="s">
        <v>3214</v>
      </c>
      <c r="E1620" s="35" t="s">
        <v>306</v>
      </c>
      <c r="F1620" s="3" t="s">
        <v>9</v>
      </c>
      <c r="G1620" s="4"/>
      <c r="H1620" s="4">
        <v>300000</v>
      </c>
    </row>
    <row r="1621" spans="1:8" x14ac:dyDescent="0.25">
      <c r="A1621" s="2" t="s">
        <v>4489</v>
      </c>
      <c r="B1621" s="37"/>
      <c r="C1621" s="38"/>
      <c r="D1621" s="37"/>
      <c r="E1621" s="38"/>
      <c r="F1621" s="3" t="s">
        <v>102</v>
      </c>
      <c r="G1621" s="4"/>
      <c r="H1621" s="4">
        <v>160000</v>
      </c>
    </row>
    <row r="1622" spans="1:8" x14ac:dyDescent="0.25">
      <c r="A1622" s="2" t="s">
        <v>4489</v>
      </c>
      <c r="B1622" s="37"/>
      <c r="C1622" s="38"/>
      <c r="D1622" s="37"/>
      <c r="E1622" s="38"/>
      <c r="F1622" s="3" t="s">
        <v>11</v>
      </c>
      <c r="G1622" s="4"/>
      <c r="H1622" s="4">
        <v>105000</v>
      </c>
    </row>
    <row r="1623" spans="1:8" x14ac:dyDescent="0.25">
      <c r="A1623" s="2" t="s">
        <v>4489</v>
      </c>
      <c r="B1623" s="37"/>
      <c r="C1623" s="38"/>
      <c r="D1623" s="37"/>
      <c r="E1623" s="38"/>
      <c r="F1623" s="3" t="s">
        <v>103</v>
      </c>
      <c r="G1623" s="4"/>
      <c r="H1623" s="4">
        <v>22869</v>
      </c>
    </row>
    <row r="1624" spans="1:8" x14ac:dyDescent="0.25">
      <c r="A1624" s="2" t="s">
        <v>4489</v>
      </c>
      <c r="B1624" s="37"/>
      <c r="C1624" s="38"/>
      <c r="D1624" s="37"/>
      <c r="E1624" s="38"/>
      <c r="F1624" s="3" t="s">
        <v>187</v>
      </c>
      <c r="G1624" s="4"/>
      <c r="H1624" s="4">
        <v>70000</v>
      </c>
    </row>
    <row r="1625" spans="1:8" x14ac:dyDescent="0.25">
      <c r="A1625" s="2" t="s">
        <v>4489</v>
      </c>
      <c r="B1625" s="37"/>
      <c r="C1625" s="38"/>
      <c r="D1625" s="37"/>
      <c r="E1625" s="38"/>
      <c r="F1625" s="3" t="s">
        <v>53</v>
      </c>
      <c r="G1625" s="4"/>
      <c r="H1625" s="4">
        <v>150000</v>
      </c>
    </row>
    <row r="1626" spans="1:8" x14ac:dyDescent="0.25">
      <c r="A1626" s="2" t="s">
        <v>4489</v>
      </c>
      <c r="B1626" s="37"/>
      <c r="C1626" s="38"/>
      <c r="D1626" s="37"/>
      <c r="E1626" s="38"/>
      <c r="F1626" s="3" t="s">
        <v>17</v>
      </c>
      <c r="G1626" s="4"/>
      <c r="H1626" s="4">
        <v>150000</v>
      </c>
    </row>
    <row r="1627" spans="1:8" x14ac:dyDescent="0.25">
      <c r="A1627" s="2" t="s">
        <v>4489</v>
      </c>
      <c r="B1627" s="37"/>
      <c r="C1627" s="38"/>
      <c r="D1627" s="37"/>
      <c r="E1627" s="38"/>
      <c r="F1627" s="3" t="s">
        <v>19</v>
      </c>
      <c r="G1627" s="4"/>
      <c r="H1627" s="4">
        <v>388794</v>
      </c>
    </row>
    <row r="1628" spans="1:8" x14ac:dyDescent="0.25">
      <c r="A1628" s="2" t="s">
        <v>4489</v>
      </c>
      <c r="B1628" s="37"/>
      <c r="C1628" s="38"/>
      <c r="D1628" s="37"/>
      <c r="E1628" s="38"/>
      <c r="F1628" s="3" t="s">
        <v>20</v>
      </c>
      <c r="G1628" s="4"/>
      <c r="H1628" s="4">
        <v>492193</v>
      </c>
    </row>
    <row r="1629" spans="1:8" x14ac:dyDescent="0.25">
      <c r="A1629" s="2" t="s">
        <v>4489</v>
      </c>
      <c r="B1629" s="37"/>
      <c r="C1629" s="38"/>
      <c r="D1629" s="37"/>
      <c r="E1629" s="38"/>
      <c r="F1629" s="3" t="s">
        <v>188</v>
      </c>
      <c r="G1629" s="4"/>
      <c r="H1629" s="4">
        <v>9781</v>
      </c>
    </row>
    <row r="1630" spans="1:8" x14ac:dyDescent="0.25">
      <c r="A1630" s="2" t="s">
        <v>4489</v>
      </c>
      <c r="B1630" s="37"/>
      <c r="C1630" s="36"/>
      <c r="D1630" s="34"/>
      <c r="E1630" s="36"/>
      <c r="F1630" s="3" t="s">
        <v>24</v>
      </c>
      <c r="G1630" s="4"/>
      <c r="H1630" s="4">
        <v>490000</v>
      </c>
    </row>
    <row r="1631" spans="1:8" x14ac:dyDescent="0.25">
      <c r="A1631" s="2" t="s">
        <v>4489</v>
      </c>
      <c r="B1631" s="37"/>
      <c r="C1631" s="3" t="s">
        <v>3259</v>
      </c>
      <c r="D1631" s="24" t="s">
        <v>3260</v>
      </c>
      <c r="E1631" s="3" t="s">
        <v>3261</v>
      </c>
      <c r="F1631" s="3" t="s">
        <v>384</v>
      </c>
      <c r="G1631" s="4">
        <v>1500000</v>
      </c>
      <c r="H1631" s="4"/>
    </row>
    <row r="1632" spans="1:8" x14ac:dyDescent="0.25">
      <c r="A1632" s="2" t="s">
        <v>4489</v>
      </c>
      <c r="B1632" s="34"/>
      <c r="C1632" s="3" t="s">
        <v>700</v>
      </c>
      <c r="D1632" s="24" t="s">
        <v>3192</v>
      </c>
      <c r="E1632" s="3" t="s">
        <v>3193</v>
      </c>
      <c r="F1632" s="3" t="s">
        <v>13</v>
      </c>
      <c r="G1632" s="4"/>
      <c r="H1632" s="4">
        <v>3226628</v>
      </c>
    </row>
    <row r="1633" spans="1:8" x14ac:dyDescent="0.25">
      <c r="A1633" s="2" t="s">
        <v>4489</v>
      </c>
      <c r="B1633" s="2" t="s">
        <v>3262</v>
      </c>
      <c r="C1633" s="2"/>
      <c r="D1633" s="2"/>
      <c r="E1633" s="2"/>
      <c r="F1633" s="2"/>
      <c r="G1633" s="5">
        <f>SUBTOTAL(9,G1618:G1632)</f>
        <v>5565265</v>
      </c>
      <c r="H1633" s="5">
        <f>SUBTOTAL(9,H1618:H1632)</f>
        <v>5565265</v>
      </c>
    </row>
    <row r="1634" spans="1:8" x14ac:dyDescent="0.25">
      <c r="A1634" s="2" t="s">
        <v>4489</v>
      </c>
      <c r="B1634" s="33">
        <v>8498349</v>
      </c>
      <c r="C1634" s="3" t="s">
        <v>2821</v>
      </c>
      <c r="D1634" s="24" t="s">
        <v>2822</v>
      </c>
      <c r="E1634" s="3" t="s">
        <v>2823</v>
      </c>
      <c r="F1634" s="3" t="s">
        <v>20</v>
      </c>
      <c r="G1634" s="4">
        <v>1000000</v>
      </c>
      <c r="H1634" s="4"/>
    </row>
    <row r="1635" spans="1:8" x14ac:dyDescent="0.25">
      <c r="A1635" s="2" t="s">
        <v>4489</v>
      </c>
      <c r="B1635" s="37"/>
      <c r="C1635" s="3" t="s">
        <v>3023</v>
      </c>
      <c r="D1635" s="24" t="s">
        <v>3024</v>
      </c>
      <c r="E1635" s="3" t="s">
        <v>3025</v>
      </c>
      <c r="F1635" s="3" t="s">
        <v>24</v>
      </c>
      <c r="G1635" s="4">
        <v>400000</v>
      </c>
      <c r="H1635" s="4"/>
    </row>
    <row r="1636" spans="1:8" x14ac:dyDescent="0.25">
      <c r="A1636" s="2" t="s">
        <v>4489</v>
      </c>
      <c r="B1636" s="37"/>
      <c r="C1636" s="35" t="s">
        <v>306</v>
      </c>
      <c r="D1636" s="33" t="s">
        <v>3214</v>
      </c>
      <c r="E1636" s="35" t="s">
        <v>306</v>
      </c>
      <c r="F1636" s="3" t="s">
        <v>16</v>
      </c>
      <c r="G1636" s="4"/>
      <c r="H1636" s="4">
        <v>1200000</v>
      </c>
    </row>
    <row r="1637" spans="1:8" x14ac:dyDescent="0.25">
      <c r="A1637" s="2" t="s">
        <v>4489</v>
      </c>
      <c r="B1637" s="37"/>
      <c r="C1637" s="36"/>
      <c r="D1637" s="34"/>
      <c r="E1637" s="36"/>
      <c r="F1637" s="3" t="s">
        <v>188</v>
      </c>
      <c r="G1637" s="4"/>
      <c r="H1637" s="4">
        <v>486881</v>
      </c>
    </row>
    <row r="1638" spans="1:8" x14ac:dyDescent="0.25">
      <c r="A1638" s="2" t="s">
        <v>4489</v>
      </c>
      <c r="B1638" s="34"/>
      <c r="C1638" s="3" t="s">
        <v>1115</v>
      </c>
      <c r="D1638" s="24" t="s">
        <v>3263</v>
      </c>
      <c r="E1638" s="3" t="s">
        <v>2478</v>
      </c>
      <c r="F1638" s="3" t="s">
        <v>20</v>
      </c>
      <c r="G1638" s="4">
        <v>286881</v>
      </c>
      <c r="H1638" s="4"/>
    </row>
    <row r="1639" spans="1:8" x14ac:dyDescent="0.25">
      <c r="A1639" s="2" t="s">
        <v>4489</v>
      </c>
      <c r="B1639" s="2" t="s">
        <v>3264</v>
      </c>
      <c r="C1639" s="2"/>
      <c r="D1639" s="2"/>
      <c r="E1639" s="2"/>
      <c r="F1639" s="2"/>
      <c r="G1639" s="5">
        <f>SUBTOTAL(9,G1634:G1638)</f>
        <v>1686881</v>
      </c>
      <c r="H1639" s="5">
        <f>SUBTOTAL(9,H1634:H1638)</f>
        <v>1686881</v>
      </c>
    </row>
    <row r="1640" spans="1:8" x14ac:dyDescent="0.25">
      <c r="A1640" s="2" t="s">
        <v>4489</v>
      </c>
      <c r="B1640" s="33">
        <v>8417614</v>
      </c>
      <c r="C1640" s="3" t="s">
        <v>1516</v>
      </c>
      <c r="D1640" s="24" t="s">
        <v>2527</v>
      </c>
      <c r="E1640" s="3" t="s">
        <v>2528</v>
      </c>
      <c r="F1640" s="3" t="s">
        <v>24</v>
      </c>
      <c r="G1640" s="4"/>
      <c r="H1640" s="4">
        <v>786298</v>
      </c>
    </row>
    <row r="1641" spans="1:8" x14ac:dyDescent="0.25">
      <c r="A1641" s="2" t="s">
        <v>4489</v>
      </c>
      <c r="B1641" s="37"/>
      <c r="C1641" s="35" t="s">
        <v>63</v>
      </c>
      <c r="D1641" s="33" t="s">
        <v>2977</v>
      </c>
      <c r="E1641" s="35" t="s">
        <v>2978</v>
      </c>
      <c r="F1641" s="3" t="s">
        <v>9</v>
      </c>
      <c r="G1641" s="4">
        <v>100000</v>
      </c>
      <c r="H1641" s="4"/>
    </row>
    <row r="1642" spans="1:8" x14ac:dyDescent="0.25">
      <c r="A1642" s="2" t="s">
        <v>4489</v>
      </c>
      <c r="B1642" s="37"/>
      <c r="C1642" s="38"/>
      <c r="D1642" s="37"/>
      <c r="E1642" s="38"/>
      <c r="F1642" s="3" t="s">
        <v>18</v>
      </c>
      <c r="G1642" s="4">
        <v>321897</v>
      </c>
      <c r="H1642" s="4"/>
    </row>
    <row r="1643" spans="1:8" x14ac:dyDescent="0.25">
      <c r="A1643" s="2" t="s">
        <v>4489</v>
      </c>
      <c r="B1643" s="37"/>
      <c r="C1643" s="38"/>
      <c r="D1643" s="37"/>
      <c r="E1643" s="38"/>
      <c r="F1643" s="3" t="s">
        <v>20</v>
      </c>
      <c r="G1643" s="4">
        <v>104400</v>
      </c>
      <c r="H1643" s="4"/>
    </row>
    <row r="1644" spans="1:8" x14ac:dyDescent="0.25">
      <c r="A1644" s="2" t="s">
        <v>4489</v>
      </c>
      <c r="B1644" s="34"/>
      <c r="C1644" s="36"/>
      <c r="D1644" s="34"/>
      <c r="E1644" s="36"/>
      <c r="F1644" s="3" t="s">
        <v>1836</v>
      </c>
      <c r="G1644" s="4">
        <v>260001</v>
      </c>
      <c r="H1644" s="4"/>
    </row>
    <row r="1645" spans="1:8" x14ac:dyDescent="0.25">
      <c r="A1645" s="2" t="s">
        <v>4489</v>
      </c>
      <c r="B1645" s="2" t="s">
        <v>3265</v>
      </c>
      <c r="C1645" s="2"/>
      <c r="D1645" s="2"/>
      <c r="E1645" s="2"/>
      <c r="F1645" s="2"/>
      <c r="G1645" s="5">
        <f>SUBTOTAL(9,G1640:G1644)</f>
        <v>786298</v>
      </c>
      <c r="H1645" s="5">
        <f>SUBTOTAL(9,H1640:H1644)</f>
        <v>786298</v>
      </c>
    </row>
    <row r="1646" spans="1:8" x14ac:dyDescent="0.25">
      <c r="A1646" s="2" t="s">
        <v>4489</v>
      </c>
      <c r="B1646" s="33">
        <v>8477227</v>
      </c>
      <c r="C1646" s="3" t="s">
        <v>1482</v>
      </c>
      <c r="D1646" s="24" t="s">
        <v>2530</v>
      </c>
      <c r="E1646" s="3" t="s">
        <v>2531</v>
      </c>
      <c r="F1646" s="3" t="s">
        <v>193</v>
      </c>
      <c r="G1646" s="4">
        <v>436475</v>
      </c>
      <c r="H1646" s="4"/>
    </row>
    <row r="1647" spans="1:8" x14ac:dyDescent="0.25">
      <c r="A1647" s="2" t="s">
        <v>4489</v>
      </c>
      <c r="B1647" s="34"/>
      <c r="C1647" s="3" t="s">
        <v>141</v>
      </c>
      <c r="D1647" s="24" t="s">
        <v>3196</v>
      </c>
      <c r="E1647" s="3" t="s">
        <v>3197</v>
      </c>
      <c r="F1647" s="3" t="s">
        <v>2482</v>
      </c>
      <c r="G1647" s="4"/>
      <c r="H1647" s="4">
        <v>436475</v>
      </c>
    </row>
    <row r="1648" spans="1:8" x14ac:dyDescent="0.25">
      <c r="A1648" s="2" t="s">
        <v>4489</v>
      </c>
      <c r="B1648" s="2" t="s">
        <v>3266</v>
      </c>
      <c r="C1648" s="2"/>
      <c r="D1648" s="2"/>
      <c r="E1648" s="2"/>
      <c r="F1648" s="2"/>
      <c r="G1648" s="5">
        <f>SUBTOTAL(9,G1646:G1647)</f>
        <v>436475</v>
      </c>
      <c r="H1648" s="5">
        <f>SUBTOTAL(9,H1646:H1647)</f>
        <v>436475</v>
      </c>
    </row>
    <row r="1649" spans="1:8" x14ac:dyDescent="0.25">
      <c r="A1649" s="2" t="s">
        <v>4489</v>
      </c>
      <c r="B1649" s="33">
        <v>8376178</v>
      </c>
      <c r="C1649" s="35" t="s">
        <v>344</v>
      </c>
      <c r="D1649" s="33" t="s">
        <v>3267</v>
      </c>
      <c r="E1649" s="35" t="s">
        <v>3268</v>
      </c>
      <c r="F1649" s="3" t="s">
        <v>101</v>
      </c>
      <c r="G1649" s="4"/>
      <c r="H1649" s="4">
        <v>561712</v>
      </c>
    </row>
    <row r="1650" spans="1:8" x14ac:dyDescent="0.25">
      <c r="A1650" s="2" t="s">
        <v>4489</v>
      </c>
      <c r="B1650" s="37"/>
      <c r="C1650" s="38"/>
      <c r="D1650" s="37"/>
      <c r="E1650" s="38"/>
      <c r="F1650" s="3" t="s">
        <v>47</v>
      </c>
      <c r="G1650" s="4">
        <v>561712</v>
      </c>
      <c r="H1650" s="4"/>
    </row>
    <row r="1651" spans="1:8" x14ac:dyDescent="0.25">
      <c r="A1651" s="2" t="s">
        <v>4489</v>
      </c>
      <c r="B1651" s="37"/>
      <c r="C1651" s="38"/>
      <c r="D1651" s="37"/>
      <c r="E1651" s="38"/>
      <c r="F1651" s="3" t="s">
        <v>53</v>
      </c>
      <c r="G1651" s="4"/>
      <c r="H1651" s="4">
        <v>106800</v>
      </c>
    </row>
    <row r="1652" spans="1:8" x14ac:dyDescent="0.25">
      <c r="A1652" s="2" t="s">
        <v>4489</v>
      </c>
      <c r="B1652" s="37"/>
      <c r="C1652" s="38"/>
      <c r="D1652" s="37"/>
      <c r="E1652" s="38"/>
      <c r="F1652" s="3" t="s">
        <v>129</v>
      </c>
      <c r="G1652" s="4"/>
      <c r="H1652" s="4">
        <v>13200</v>
      </c>
    </row>
    <row r="1653" spans="1:8" x14ac:dyDescent="0.25">
      <c r="A1653" s="2" t="s">
        <v>4489</v>
      </c>
      <c r="B1653" s="37"/>
      <c r="C1653" s="38"/>
      <c r="D1653" s="37"/>
      <c r="E1653" s="38"/>
      <c r="F1653" s="3" t="s">
        <v>17</v>
      </c>
      <c r="G1653" s="4">
        <v>200000</v>
      </c>
      <c r="H1653" s="4"/>
    </row>
    <row r="1654" spans="1:8" x14ac:dyDescent="0.25">
      <c r="A1654" s="2" t="s">
        <v>4489</v>
      </c>
      <c r="B1654" s="34"/>
      <c r="C1654" s="36"/>
      <c r="D1654" s="34"/>
      <c r="E1654" s="36"/>
      <c r="F1654" s="3" t="s">
        <v>20</v>
      </c>
      <c r="G1654" s="4"/>
      <c r="H1654" s="4">
        <v>80000</v>
      </c>
    </row>
    <row r="1655" spans="1:8" x14ac:dyDescent="0.25">
      <c r="A1655" s="2" t="s">
        <v>4489</v>
      </c>
      <c r="B1655" s="2" t="s">
        <v>3269</v>
      </c>
      <c r="C1655" s="2"/>
      <c r="D1655" s="2"/>
      <c r="E1655" s="2"/>
      <c r="F1655" s="2"/>
      <c r="G1655" s="5">
        <f>SUBTOTAL(9,G1649:G1654)</f>
        <v>761712</v>
      </c>
      <c r="H1655" s="5">
        <f>SUBTOTAL(9,H1649:H1654)</f>
        <v>761712</v>
      </c>
    </row>
    <row r="1656" spans="1:8" x14ac:dyDescent="0.25">
      <c r="A1656" s="2" t="s">
        <v>4489</v>
      </c>
      <c r="B1656" s="33">
        <v>8436139</v>
      </c>
      <c r="C1656" s="35" t="s">
        <v>2539</v>
      </c>
      <c r="D1656" s="24" t="s">
        <v>2542</v>
      </c>
      <c r="E1656" s="3" t="s">
        <v>2543</v>
      </c>
      <c r="F1656" s="3" t="s">
        <v>170</v>
      </c>
      <c r="G1656" s="4"/>
      <c r="H1656" s="4">
        <v>84800</v>
      </c>
    </row>
    <row r="1657" spans="1:8" x14ac:dyDescent="0.25">
      <c r="A1657" s="2" t="s">
        <v>4489</v>
      </c>
      <c r="B1657" s="37"/>
      <c r="C1657" s="38"/>
      <c r="D1657" s="24" t="s">
        <v>3152</v>
      </c>
      <c r="E1657" s="3" t="s">
        <v>3153</v>
      </c>
      <c r="F1657" s="3" t="s">
        <v>193</v>
      </c>
      <c r="G1657" s="4">
        <v>171551</v>
      </c>
      <c r="H1657" s="4"/>
    </row>
    <row r="1658" spans="1:8" x14ac:dyDescent="0.25">
      <c r="A1658" s="2" t="s">
        <v>4489</v>
      </c>
      <c r="B1658" s="37"/>
      <c r="C1658" s="38"/>
      <c r="D1658" s="33" t="s">
        <v>3270</v>
      </c>
      <c r="E1658" s="35" t="s">
        <v>3271</v>
      </c>
      <c r="F1658" s="3" t="s">
        <v>51</v>
      </c>
      <c r="G1658" s="4"/>
      <c r="H1658" s="4">
        <v>1952195</v>
      </c>
    </row>
    <row r="1659" spans="1:8" x14ac:dyDescent="0.25">
      <c r="A1659" s="2" t="s">
        <v>4489</v>
      </c>
      <c r="B1659" s="37"/>
      <c r="C1659" s="36"/>
      <c r="D1659" s="34"/>
      <c r="E1659" s="36"/>
      <c r="F1659" s="3" t="s">
        <v>193</v>
      </c>
      <c r="G1659" s="4">
        <v>1952195</v>
      </c>
      <c r="H1659" s="4"/>
    </row>
    <row r="1660" spans="1:8" x14ac:dyDescent="0.25">
      <c r="A1660" s="2" t="s">
        <v>4489</v>
      </c>
      <c r="B1660" s="34"/>
      <c r="C1660" s="3" t="s">
        <v>558</v>
      </c>
      <c r="D1660" s="24" t="s">
        <v>3272</v>
      </c>
      <c r="E1660" s="3" t="s">
        <v>3273</v>
      </c>
      <c r="F1660" s="3" t="s">
        <v>51</v>
      </c>
      <c r="G1660" s="4"/>
      <c r="H1660" s="4">
        <v>86751</v>
      </c>
    </row>
    <row r="1661" spans="1:8" x14ac:dyDescent="0.25">
      <c r="A1661" s="2" t="s">
        <v>4489</v>
      </c>
      <c r="B1661" s="2" t="s">
        <v>3274</v>
      </c>
      <c r="C1661" s="2"/>
      <c r="D1661" s="2"/>
      <c r="E1661" s="2"/>
      <c r="F1661" s="2"/>
      <c r="G1661" s="5">
        <f>SUBTOTAL(9,G1656:G1660)</f>
        <v>2123746</v>
      </c>
      <c r="H1661" s="5">
        <f>SUBTOTAL(9,H1656:H1660)</f>
        <v>2123746</v>
      </c>
    </row>
    <row r="1662" spans="1:8" x14ac:dyDescent="0.25">
      <c r="A1662" s="2" t="s">
        <v>4489</v>
      </c>
      <c r="B1662" s="33">
        <v>8498206</v>
      </c>
      <c r="C1662" s="35" t="s">
        <v>261</v>
      </c>
      <c r="D1662" s="33" t="s">
        <v>3275</v>
      </c>
      <c r="E1662" s="35" t="s">
        <v>3276</v>
      </c>
      <c r="F1662" s="3" t="s">
        <v>52</v>
      </c>
      <c r="G1662" s="4">
        <v>50000</v>
      </c>
      <c r="H1662" s="4"/>
    </row>
    <row r="1663" spans="1:8" x14ac:dyDescent="0.25">
      <c r="A1663" s="2" t="s">
        <v>4489</v>
      </c>
      <c r="B1663" s="37"/>
      <c r="C1663" s="38"/>
      <c r="D1663" s="37"/>
      <c r="E1663" s="38"/>
      <c r="F1663" s="3" t="s">
        <v>128</v>
      </c>
      <c r="G1663" s="4">
        <v>22132</v>
      </c>
      <c r="H1663" s="4"/>
    </row>
    <row r="1664" spans="1:8" x14ac:dyDescent="0.25">
      <c r="A1664" s="2" t="s">
        <v>4489</v>
      </c>
      <c r="B1664" s="37"/>
      <c r="C1664" s="38"/>
      <c r="D1664" s="37"/>
      <c r="E1664" s="38"/>
      <c r="F1664" s="3" t="s">
        <v>11</v>
      </c>
      <c r="G1664" s="4"/>
      <c r="H1664" s="4">
        <v>72132</v>
      </c>
    </row>
    <row r="1665" spans="1:8" x14ac:dyDescent="0.25">
      <c r="A1665" s="2" t="s">
        <v>4489</v>
      </c>
      <c r="B1665" s="37"/>
      <c r="C1665" s="38"/>
      <c r="D1665" s="37"/>
      <c r="E1665" s="38"/>
      <c r="F1665" s="3" t="s">
        <v>53</v>
      </c>
      <c r="G1665" s="4">
        <v>50000</v>
      </c>
      <c r="H1665" s="4"/>
    </row>
    <row r="1666" spans="1:8" x14ac:dyDescent="0.25">
      <c r="A1666" s="2" t="s">
        <v>4489</v>
      </c>
      <c r="B1666" s="37"/>
      <c r="C1666" s="38"/>
      <c r="D1666" s="37"/>
      <c r="E1666" s="38"/>
      <c r="F1666" s="3" t="s">
        <v>129</v>
      </c>
      <c r="G1666" s="4">
        <v>20000</v>
      </c>
      <c r="H1666" s="4"/>
    </row>
    <row r="1667" spans="1:8" x14ac:dyDescent="0.25">
      <c r="A1667" s="2" t="s">
        <v>4489</v>
      </c>
      <c r="B1667" s="37"/>
      <c r="C1667" s="38"/>
      <c r="D1667" s="37"/>
      <c r="E1667" s="38"/>
      <c r="F1667" s="3" t="s">
        <v>18</v>
      </c>
      <c r="G1667" s="4">
        <v>20000</v>
      </c>
      <c r="H1667" s="4"/>
    </row>
    <row r="1668" spans="1:8" x14ac:dyDescent="0.25">
      <c r="A1668" s="2" t="s">
        <v>4489</v>
      </c>
      <c r="B1668" s="34"/>
      <c r="C1668" s="36"/>
      <c r="D1668" s="34"/>
      <c r="E1668" s="36"/>
      <c r="F1668" s="3" t="s">
        <v>20</v>
      </c>
      <c r="G1668" s="4"/>
      <c r="H1668" s="4">
        <v>90000</v>
      </c>
    </row>
    <row r="1669" spans="1:8" x14ac:dyDescent="0.25">
      <c r="A1669" s="2" t="s">
        <v>4489</v>
      </c>
      <c r="B1669" s="2" t="s">
        <v>3277</v>
      </c>
      <c r="C1669" s="2"/>
      <c r="D1669" s="2"/>
      <c r="E1669" s="2"/>
      <c r="F1669" s="2"/>
      <c r="G1669" s="5">
        <f>SUBTOTAL(9,G1662:G1668)</f>
        <v>162132</v>
      </c>
      <c r="H1669" s="5">
        <f>SUBTOTAL(9,H1662:H1668)</f>
        <v>162132</v>
      </c>
    </row>
    <row r="1670" spans="1:8" x14ac:dyDescent="0.25">
      <c r="A1670" s="2" t="s">
        <v>4489</v>
      </c>
      <c r="B1670" s="33">
        <v>8452814</v>
      </c>
      <c r="C1670" s="35" t="s">
        <v>2539</v>
      </c>
      <c r="D1670" s="33" t="s">
        <v>3278</v>
      </c>
      <c r="E1670" s="35" t="s">
        <v>3279</v>
      </c>
      <c r="F1670" s="3" t="s">
        <v>102</v>
      </c>
      <c r="G1670" s="4"/>
      <c r="H1670" s="4">
        <v>80000</v>
      </c>
    </row>
    <row r="1671" spans="1:8" x14ac:dyDescent="0.25">
      <c r="A1671" s="2" t="s">
        <v>4489</v>
      </c>
      <c r="B1671" s="37"/>
      <c r="C1671" s="38"/>
      <c r="D1671" s="37"/>
      <c r="E1671" s="38"/>
      <c r="F1671" s="3" t="s">
        <v>187</v>
      </c>
      <c r="G1671" s="4">
        <v>140000</v>
      </c>
      <c r="H1671" s="4"/>
    </row>
    <row r="1672" spans="1:8" x14ac:dyDescent="0.25">
      <c r="A1672" s="2" t="s">
        <v>4489</v>
      </c>
      <c r="B1672" s="34"/>
      <c r="C1672" s="36"/>
      <c r="D1672" s="34"/>
      <c r="E1672" s="36"/>
      <c r="F1672" s="3" t="s">
        <v>20</v>
      </c>
      <c r="G1672" s="4"/>
      <c r="H1672" s="4">
        <v>60000</v>
      </c>
    </row>
    <row r="1673" spans="1:8" x14ac:dyDescent="0.25">
      <c r="A1673" s="2" t="s">
        <v>4489</v>
      </c>
      <c r="B1673" s="2" t="s">
        <v>3280</v>
      </c>
      <c r="C1673" s="2"/>
      <c r="D1673" s="2"/>
      <c r="E1673" s="2"/>
      <c r="F1673" s="2"/>
      <c r="G1673" s="5">
        <f>SUBTOTAL(9,G1670:G1672)</f>
        <v>140000</v>
      </c>
      <c r="H1673" s="5">
        <f>SUBTOTAL(9,H1670:H1672)</f>
        <v>140000</v>
      </c>
    </row>
    <row r="1674" spans="1:8" x14ac:dyDescent="0.25">
      <c r="A1674" s="2" t="s">
        <v>4489</v>
      </c>
      <c r="B1674" s="33">
        <v>8377325</v>
      </c>
      <c r="C1674" s="35" t="s">
        <v>558</v>
      </c>
      <c r="D1674" s="33" t="s">
        <v>3281</v>
      </c>
      <c r="E1674" s="35" t="s">
        <v>3282</v>
      </c>
      <c r="F1674" s="3" t="s">
        <v>101</v>
      </c>
      <c r="G1674" s="4"/>
      <c r="H1674" s="4">
        <v>15000</v>
      </c>
    </row>
    <row r="1675" spans="1:8" x14ac:dyDescent="0.25">
      <c r="A1675" s="2" t="s">
        <v>4489</v>
      </c>
      <c r="B1675" s="37"/>
      <c r="C1675" s="38"/>
      <c r="D1675" s="37"/>
      <c r="E1675" s="38"/>
      <c r="F1675" s="3" t="s">
        <v>128</v>
      </c>
      <c r="G1675" s="4">
        <v>10000</v>
      </c>
      <c r="H1675" s="4"/>
    </row>
    <row r="1676" spans="1:8" x14ac:dyDescent="0.25">
      <c r="A1676" s="2" t="s">
        <v>4489</v>
      </c>
      <c r="B1676" s="37"/>
      <c r="C1676" s="38"/>
      <c r="D1676" s="37"/>
      <c r="E1676" s="38"/>
      <c r="F1676" s="3" t="s">
        <v>9</v>
      </c>
      <c r="G1676" s="4">
        <v>100000</v>
      </c>
      <c r="H1676" s="4"/>
    </row>
    <row r="1677" spans="1:8" x14ac:dyDescent="0.25">
      <c r="A1677" s="2" t="s">
        <v>4489</v>
      </c>
      <c r="B1677" s="37"/>
      <c r="C1677" s="38"/>
      <c r="D1677" s="37"/>
      <c r="E1677" s="38"/>
      <c r="F1677" s="3" t="s">
        <v>334</v>
      </c>
      <c r="G1677" s="4">
        <v>10000</v>
      </c>
      <c r="H1677" s="4"/>
    </row>
    <row r="1678" spans="1:8" x14ac:dyDescent="0.25">
      <c r="A1678" s="2" t="s">
        <v>4489</v>
      </c>
      <c r="B1678" s="37"/>
      <c r="C1678" s="38"/>
      <c r="D1678" s="37"/>
      <c r="E1678" s="38"/>
      <c r="F1678" s="3" t="s">
        <v>187</v>
      </c>
      <c r="G1678" s="4"/>
      <c r="H1678" s="4">
        <v>100000</v>
      </c>
    </row>
    <row r="1679" spans="1:8" x14ac:dyDescent="0.25">
      <c r="A1679" s="2" t="s">
        <v>4489</v>
      </c>
      <c r="B1679" s="37"/>
      <c r="C1679" s="38"/>
      <c r="D1679" s="37"/>
      <c r="E1679" s="38"/>
      <c r="F1679" s="3" t="s">
        <v>53</v>
      </c>
      <c r="G1679" s="4">
        <v>60000</v>
      </c>
      <c r="H1679" s="4"/>
    </row>
    <row r="1680" spans="1:8" x14ac:dyDescent="0.25">
      <c r="A1680" s="2" t="s">
        <v>4489</v>
      </c>
      <c r="B1680" s="37"/>
      <c r="C1680" s="38"/>
      <c r="D1680" s="37"/>
      <c r="E1680" s="38"/>
      <c r="F1680" s="3" t="s">
        <v>13</v>
      </c>
      <c r="G1680" s="4"/>
      <c r="H1680" s="4">
        <v>295000</v>
      </c>
    </row>
    <row r="1681" spans="1:8" x14ac:dyDescent="0.25">
      <c r="A1681" s="2" t="s">
        <v>4489</v>
      </c>
      <c r="B1681" s="37"/>
      <c r="C1681" s="38"/>
      <c r="D1681" s="37"/>
      <c r="E1681" s="38"/>
      <c r="F1681" s="3" t="s">
        <v>14</v>
      </c>
      <c r="G1681" s="4">
        <v>30000</v>
      </c>
      <c r="H1681" s="4"/>
    </row>
    <row r="1682" spans="1:8" x14ac:dyDescent="0.25">
      <c r="A1682" s="2" t="s">
        <v>4489</v>
      </c>
      <c r="B1682" s="37"/>
      <c r="C1682" s="38"/>
      <c r="D1682" s="37"/>
      <c r="E1682" s="38"/>
      <c r="F1682" s="3" t="s">
        <v>20</v>
      </c>
      <c r="G1682" s="4">
        <v>160000</v>
      </c>
      <c r="H1682" s="4"/>
    </row>
    <row r="1683" spans="1:8" x14ac:dyDescent="0.25">
      <c r="A1683" s="2" t="s">
        <v>4489</v>
      </c>
      <c r="B1683" s="37"/>
      <c r="C1683" s="38"/>
      <c r="D1683" s="37"/>
      <c r="E1683" s="38"/>
      <c r="F1683" s="3" t="s">
        <v>188</v>
      </c>
      <c r="G1683" s="4"/>
      <c r="H1683" s="4">
        <v>20000</v>
      </c>
    </row>
    <row r="1684" spans="1:8" x14ac:dyDescent="0.25">
      <c r="A1684" s="2" t="s">
        <v>4489</v>
      </c>
      <c r="B1684" s="37"/>
      <c r="C1684" s="38"/>
      <c r="D1684" s="37"/>
      <c r="E1684" s="38"/>
      <c r="F1684" s="3" t="s">
        <v>298</v>
      </c>
      <c r="G1684" s="4">
        <v>50000</v>
      </c>
      <c r="H1684" s="4"/>
    </row>
    <row r="1685" spans="1:8" x14ac:dyDescent="0.25">
      <c r="A1685" s="2" t="s">
        <v>4489</v>
      </c>
      <c r="B1685" s="34"/>
      <c r="C1685" s="36"/>
      <c r="D1685" s="34"/>
      <c r="E1685" s="36"/>
      <c r="F1685" s="3" t="s">
        <v>329</v>
      </c>
      <c r="G1685" s="4">
        <v>10000</v>
      </c>
      <c r="H1685" s="4"/>
    </row>
    <row r="1686" spans="1:8" x14ac:dyDescent="0.25">
      <c r="A1686" s="2" t="s">
        <v>4489</v>
      </c>
      <c r="B1686" s="2" t="s">
        <v>3283</v>
      </c>
      <c r="C1686" s="2"/>
      <c r="D1686" s="2"/>
      <c r="E1686" s="2"/>
      <c r="F1686" s="2"/>
      <c r="G1686" s="5">
        <f>SUBTOTAL(9,G1674:G1685)</f>
        <v>430000</v>
      </c>
      <c r="H1686" s="5">
        <f>SUBTOTAL(9,H1674:H1685)</f>
        <v>430000</v>
      </c>
    </row>
    <row r="1687" spans="1:8" x14ac:dyDescent="0.25">
      <c r="A1687" s="2" t="s">
        <v>4489</v>
      </c>
      <c r="B1687" s="33">
        <v>8490748</v>
      </c>
      <c r="C1687" s="35" t="s">
        <v>261</v>
      </c>
      <c r="D1687" s="33" t="s">
        <v>3127</v>
      </c>
      <c r="E1687" s="35" t="s">
        <v>3128</v>
      </c>
      <c r="F1687" s="3" t="s">
        <v>11</v>
      </c>
      <c r="G1687" s="4"/>
      <c r="H1687" s="4">
        <v>100000</v>
      </c>
    </row>
    <row r="1688" spans="1:8" x14ac:dyDescent="0.25">
      <c r="A1688" s="2" t="s">
        <v>4489</v>
      </c>
      <c r="B1688" s="37"/>
      <c r="C1688" s="38"/>
      <c r="D1688" s="37"/>
      <c r="E1688" s="38"/>
      <c r="F1688" s="3" t="s">
        <v>14</v>
      </c>
      <c r="G1688" s="4">
        <v>50000</v>
      </c>
      <c r="H1688" s="4"/>
    </row>
    <row r="1689" spans="1:8" x14ac:dyDescent="0.25">
      <c r="A1689" s="2" t="s">
        <v>4489</v>
      </c>
      <c r="B1689" s="34"/>
      <c r="C1689" s="36"/>
      <c r="D1689" s="34"/>
      <c r="E1689" s="36"/>
      <c r="F1689" s="3" t="s">
        <v>15</v>
      </c>
      <c r="G1689" s="4">
        <v>50000</v>
      </c>
      <c r="H1689" s="4"/>
    </row>
    <row r="1690" spans="1:8" x14ac:dyDescent="0.25">
      <c r="A1690" s="2" t="s">
        <v>4489</v>
      </c>
      <c r="B1690" s="2" t="s">
        <v>3284</v>
      </c>
      <c r="C1690" s="2"/>
      <c r="D1690" s="2"/>
      <c r="E1690" s="2"/>
      <c r="F1690" s="2"/>
      <c r="G1690" s="5">
        <f>SUBTOTAL(9,G1687:G1689)</f>
        <v>100000</v>
      </c>
      <c r="H1690" s="5">
        <f>SUBTOTAL(9,H1687:H1689)</f>
        <v>100000</v>
      </c>
    </row>
    <row r="1691" spans="1:8" x14ac:dyDescent="0.25">
      <c r="A1691" s="2" t="s">
        <v>4489</v>
      </c>
      <c r="B1691" s="33">
        <v>8373462</v>
      </c>
      <c r="C1691" s="35" t="s">
        <v>558</v>
      </c>
      <c r="D1691" s="33" t="s">
        <v>3285</v>
      </c>
      <c r="E1691" s="35" t="s">
        <v>3286</v>
      </c>
      <c r="F1691" s="3" t="s">
        <v>44</v>
      </c>
      <c r="G1691" s="4"/>
      <c r="H1691" s="4">
        <v>197000</v>
      </c>
    </row>
    <row r="1692" spans="1:8" x14ac:dyDescent="0.25">
      <c r="A1692" s="2" t="s">
        <v>4489</v>
      </c>
      <c r="B1692" s="37"/>
      <c r="C1692" s="38"/>
      <c r="D1692" s="37"/>
      <c r="E1692" s="38"/>
      <c r="F1692" s="3" t="s">
        <v>170</v>
      </c>
      <c r="G1692" s="4">
        <v>230000</v>
      </c>
      <c r="H1692" s="4"/>
    </row>
    <row r="1693" spans="1:8" x14ac:dyDescent="0.25">
      <c r="A1693" s="2" t="s">
        <v>4489</v>
      </c>
      <c r="B1693" s="37"/>
      <c r="C1693" s="38"/>
      <c r="D1693" s="37"/>
      <c r="E1693" s="38"/>
      <c r="F1693" s="3" t="s">
        <v>101</v>
      </c>
      <c r="G1693" s="4"/>
      <c r="H1693" s="4">
        <v>230000</v>
      </c>
    </row>
    <row r="1694" spans="1:8" x14ac:dyDescent="0.25">
      <c r="A1694" s="2" t="s">
        <v>4489</v>
      </c>
      <c r="B1694" s="37"/>
      <c r="C1694" s="38"/>
      <c r="D1694" s="37"/>
      <c r="E1694" s="38"/>
      <c r="F1694" s="3" t="s">
        <v>128</v>
      </c>
      <c r="G1694" s="4"/>
      <c r="H1694" s="4">
        <v>80000</v>
      </c>
    </row>
    <row r="1695" spans="1:8" x14ac:dyDescent="0.25">
      <c r="A1695" s="2" t="s">
        <v>4489</v>
      </c>
      <c r="B1695" s="37"/>
      <c r="C1695" s="38"/>
      <c r="D1695" s="37"/>
      <c r="E1695" s="38"/>
      <c r="F1695" s="3" t="s">
        <v>129</v>
      </c>
      <c r="G1695" s="4">
        <v>30000</v>
      </c>
      <c r="H1695" s="4"/>
    </row>
    <row r="1696" spans="1:8" x14ac:dyDescent="0.25">
      <c r="A1696" s="2" t="s">
        <v>4489</v>
      </c>
      <c r="B1696" s="37"/>
      <c r="C1696" s="38"/>
      <c r="D1696" s="37"/>
      <c r="E1696" s="38"/>
      <c r="F1696" s="3" t="s">
        <v>19</v>
      </c>
      <c r="G1696" s="4">
        <v>80000</v>
      </c>
      <c r="H1696" s="4"/>
    </row>
    <row r="1697" spans="1:8" x14ac:dyDescent="0.25">
      <c r="A1697" s="2" t="s">
        <v>4489</v>
      </c>
      <c r="B1697" s="37"/>
      <c r="C1697" s="38"/>
      <c r="D1697" s="37"/>
      <c r="E1697" s="38"/>
      <c r="F1697" s="3" t="s">
        <v>20</v>
      </c>
      <c r="G1697" s="4">
        <v>197000</v>
      </c>
      <c r="H1697" s="4"/>
    </row>
    <row r="1698" spans="1:8" x14ac:dyDescent="0.25">
      <c r="A1698" s="2" t="s">
        <v>4489</v>
      </c>
      <c r="B1698" s="34"/>
      <c r="C1698" s="36"/>
      <c r="D1698" s="34"/>
      <c r="E1698" s="36"/>
      <c r="F1698" s="3" t="s">
        <v>188</v>
      </c>
      <c r="G1698" s="4"/>
      <c r="H1698" s="4">
        <v>30000</v>
      </c>
    </row>
    <row r="1699" spans="1:8" x14ac:dyDescent="0.25">
      <c r="A1699" s="2" t="s">
        <v>4489</v>
      </c>
      <c r="B1699" s="2" t="s">
        <v>3287</v>
      </c>
      <c r="C1699" s="2"/>
      <c r="D1699" s="2"/>
      <c r="E1699" s="2"/>
      <c r="F1699" s="2"/>
      <c r="G1699" s="5">
        <f>SUBTOTAL(9,G1691:G1698)</f>
        <v>537000</v>
      </c>
      <c r="H1699" s="5">
        <f>SUBTOTAL(9,H1691:H1698)</f>
        <v>537000</v>
      </c>
    </row>
    <row r="1700" spans="1:8" x14ac:dyDescent="0.25">
      <c r="A1700" s="2" t="s">
        <v>4489</v>
      </c>
      <c r="B1700" s="33">
        <v>8376663</v>
      </c>
      <c r="C1700" s="35" t="s">
        <v>2539</v>
      </c>
      <c r="D1700" s="33" t="s">
        <v>3270</v>
      </c>
      <c r="E1700" s="35" t="s">
        <v>3271</v>
      </c>
      <c r="F1700" s="3" t="s">
        <v>52</v>
      </c>
      <c r="G1700" s="4"/>
      <c r="H1700" s="4">
        <v>50000</v>
      </c>
    </row>
    <row r="1701" spans="1:8" x14ac:dyDescent="0.25">
      <c r="A1701" s="2" t="s">
        <v>4489</v>
      </c>
      <c r="B1701" s="37"/>
      <c r="C1701" s="38"/>
      <c r="D1701" s="37"/>
      <c r="E1701" s="38"/>
      <c r="F1701" s="3" t="s">
        <v>13</v>
      </c>
      <c r="G1701" s="4">
        <v>150000</v>
      </c>
      <c r="H1701" s="4"/>
    </row>
    <row r="1702" spans="1:8" x14ac:dyDescent="0.25">
      <c r="A1702" s="2" t="s">
        <v>4489</v>
      </c>
      <c r="B1702" s="37"/>
      <c r="C1702" s="38"/>
      <c r="D1702" s="37"/>
      <c r="E1702" s="38"/>
      <c r="F1702" s="3" t="s">
        <v>18</v>
      </c>
      <c r="G1702" s="4"/>
      <c r="H1702" s="4">
        <v>100000</v>
      </c>
    </row>
    <row r="1703" spans="1:8" x14ac:dyDescent="0.25">
      <c r="A1703" s="2" t="s">
        <v>4489</v>
      </c>
      <c r="B1703" s="37"/>
      <c r="C1703" s="38"/>
      <c r="D1703" s="37"/>
      <c r="E1703" s="38"/>
      <c r="F1703" s="3" t="s">
        <v>77</v>
      </c>
      <c r="G1703" s="4">
        <v>50000</v>
      </c>
      <c r="H1703" s="4"/>
    </row>
    <row r="1704" spans="1:8" x14ac:dyDescent="0.25">
      <c r="A1704" s="2" t="s">
        <v>4489</v>
      </c>
      <c r="B1704" s="34"/>
      <c r="C1704" s="36"/>
      <c r="D1704" s="34"/>
      <c r="E1704" s="36"/>
      <c r="F1704" s="3" t="s">
        <v>20</v>
      </c>
      <c r="G1704" s="4"/>
      <c r="H1704" s="4">
        <v>50000</v>
      </c>
    </row>
    <row r="1705" spans="1:8" x14ac:dyDescent="0.25">
      <c r="A1705" s="2" t="s">
        <v>4489</v>
      </c>
      <c r="B1705" s="2" t="s">
        <v>3288</v>
      </c>
      <c r="C1705" s="2"/>
      <c r="D1705" s="2"/>
      <c r="E1705" s="2"/>
      <c r="F1705" s="2"/>
      <c r="G1705" s="5">
        <f>SUBTOTAL(9,G1700:G1704)</f>
        <v>200000</v>
      </c>
      <c r="H1705" s="5">
        <f>SUBTOTAL(9,H1700:H1704)</f>
        <v>200000</v>
      </c>
    </row>
    <row r="1706" spans="1:8" x14ac:dyDescent="0.25">
      <c r="A1706" s="2" t="s">
        <v>4489</v>
      </c>
      <c r="B1706" s="33">
        <v>8491068</v>
      </c>
      <c r="C1706" s="35" t="s">
        <v>378</v>
      </c>
      <c r="D1706" s="33" t="s">
        <v>2640</v>
      </c>
      <c r="E1706" s="35" t="s">
        <v>378</v>
      </c>
      <c r="F1706" s="3" t="s">
        <v>13</v>
      </c>
      <c r="G1706" s="4"/>
      <c r="H1706" s="4">
        <v>100000</v>
      </c>
    </row>
    <row r="1707" spans="1:8" x14ac:dyDescent="0.25">
      <c r="A1707" s="2" t="s">
        <v>4489</v>
      </c>
      <c r="B1707" s="37"/>
      <c r="C1707" s="38"/>
      <c r="D1707" s="37"/>
      <c r="E1707" s="38"/>
      <c r="F1707" s="3" t="s">
        <v>19</v>
      </c>
      <c r="G1707" s="4"/>
      <c r="H1707" s="4">
        <v>30000</v>
      </c>
    </row>
    <row r="1708" spans="1:8" x14ac:dyDescent="0.25">
      <c r="A1708" s="2" t="s">
        <v>4489</v>
      </c>
      <c r="B1708" s="37"/>
      <c r="C1708" s="38"/>
      <c r="D1708" s="37"/>
      <c r="E1708" s="38"/>
      <c r="F1708" s="3" t="s">
        <v>230</v>
      </c>
      <c r="G1708" s="4">
        <v>2130000</v>
      </c>
      <c r="H1708" s="4"/>
    </row>
    <row r="1709" spans="1:8" x14ac:dyDescent="0.25">
      <c r="A1709" s="2" t="s">
        <v>4489</v>
      </c>
      <c r="B1709" s="34"/>
      <c r="C1709" s="36"/>
      <c r="D1709" s="34"/>
      <c r="E1709" s="36"/>
      <c r="F1709" s="3" t="s">
        <v>24</v>
      </c>
      <c r="G1709" s="4"/>
      <c r="H1709" s="4">
        <v>2000000</v>
      </c>
    </row>
    <row r="1710" spans="1:8" x14ac:dyDescent="0.25">
      <c r="A1710" s="2" t="s">
        <v>4489</v>
      </c>
      <c r="B1710" s="2" t="s">
        <v>3289</v>
      </c>
      <c r="C1710" s="2"/>
      <c r="D1710" s="2"/>
      <c r="E1710" s="2"/>
      <c r="F1710" s="2"/>
      <c r="G1710" s="5">
        <f>SUBTOTAL(9,G1706:G1709)</f>
        <v>2130000</v>
      </c>
      <c r="H1710" s="5">
        <f>SUBTOTAL(9,H1706:H1709)</f>
        <v>2130000</v>
      </c>
    </row>
    <row r="1711" spans="1:8" x14ac:dyDescent="0.25">
      <c r="A1711" s="2" t="s">
        <v>4489</v>
      </c>
      <c r="B1711" s="33">
        <v>8433287</v>
      </c>
      <c r="C1711" s="35" t="s">
        <v>2562</v>
      </c>
      <c r="D1711" s="33" t="s">
        <v>2563</v>
      </c>
      <c r="E1711" s="35" t="s">
        <v>2564</v>
      </c>
      <c r="F1711" s="3" t="s">
        <v>187</v>
      </c>
      <c r="G1711" s="4"/>
      <c r="H1711" s="4">
        <v>100000</v>
      </c>
    </row>
    <row r="1712" spans="1:8" x14ac:dyDescent="0.25">
      <c r="A1712" s="2" t="s">
        <v>4489</v>
      </c>
      <c r="B1712" s="37"/>
      <c r="C1712" s="38"/>
      <c r="D1712" s="37"/>
      <c r="E1712" s="38"/>
      <c r="F1712" s="3" t="s">
        <v>12</v>
      </c>
      <c r="G1712" s="4">
        <v>500000</v>
      </c>
      <c r="H1712" s="4"/>
    </row>
    <row r="1713" spans="1:8" x14ac:dyDescent="0.25">
      <c r="A1713" s="2" t="s">
        <v>4489</v>
      </c>
      <c r="B1713" s="37"/>
      <c r="C1713" s="38"/>
      <c r="D1713" s="37"/>
      <c r="E1713" s="38"/>
      <c r="F1713" s="3" t="s">
        <v>13</v>
      </c>
      <c r="G1713" s="4"/>
      <c r="H1713" s="4">
        <v>100000</v>
      </c>
    </row>
    <row r="1714" spans="1:8" x14ac:dyDescent="0.25">
      <c r="A1714" s="2" t="s">
        <v>4489</v>
      </c>
      <c r="B1714" s="37"/>
      <c r="C1714" s="38"/>
      <c r="D1714" s="37"/>
      <c r="E1714" s="38"/>
      <c r="F1714" s="3" t="s">
        <v>14</v>
      </c>
      <c r="G1714" s="4"/>
      <c r="H1714" s="4">
        <v>600000</v>
      </c>
    </row>
    <row r="1715" spans="1:8" x14ac:dyDescent="0.25">
      <c r="A1715" s="2" t="s">
        <v>4489</v>
      </c>
      <c r="B1715" s="37"/>
      <c r="C1715" s="38"/>
      <c r="D1715" s="37"/>
      <c r="E1715" s="38"/>
      <c r="F1715" s="3" t="s">
        <v>20</v>
      </c>
      <c r="G1715" s="4"/>
      <c r="H1715" s="4">
        <v>200000</v>
      </c>
    </row>
    <row r="1716" spans="1:8" x14ac:dyDescent="0.25">
      <c r="A1716" s="2" t="s">
        <v>4489</v>
      </c>
      <c r="B1716" s="37"/>
      <c r="C1716" s="38"/>
      <c r="D1716" s="37"/>
      <c r="E1716" s="38"/>
      <c r="F1716" s="3" t="s">
        <v>188</v>
      </c>
      <c r="G1716" s="4">
        <v>900000</v>
      </c>
      <c r="H1716" s="4"/>
    </row>
    <row r="1717" spans="1:8" x14ac:dyDescent="0.25">
      <c r="A1717" s="2" t="s">
        <v>4489</v>
      </c>
      <c r="B1717" s="34"/>
      <c r="C1717" s="36"/>
      <c r="D1717" s="34"/>
      <c r="E1717" s="36"/>
      <c r="F1717" s="3" t="s">
        <v>24</v>
      </c>
      <c r="G1717" s="4"/>
      <c r="H1717" s="4">
        <v>400000</v>
      </c>
    </row>
    <row r="1718" spans="1:8" x14ac:dyDescent="0.25">
      <c r="A1718" s="2" t="s">
        <v>4489</v>
      </c>
      <c r="B1718" s="2" t="s">
        <v>3290</v>
      </c>
      <c r="C1718" s="2"/>
      <c r="D1718" s="2"/>
      <c r="E1718" s="2"/>
      <c r="F1718" s="2"/>
      <c r="G1718" s="5">
        <f>SUBTOTAL(9,G1711:G1717)</f>
        <v>1400000</v>
      </c>
      <c r="H1718" s="5">
        <f>SUBTOTAL(9,H1711:H1717)</f>
        <v>1400000</v>
      </c>
    </row>
    <row r="1719" spans="1:8" x14ac:dyDescent="0.25">
      <c r="A1719" s="2" t="s">
        <v>4489</v>
      </c>
      <c r="B1719" s="33">
        <v>8498251</v>
      </c>
      <c r="C1719" s="3" t="s">
        <v>172</v>
      </c>
      <c r="D1719" s="23" t="s">
        <v>3291</v>
      </c>
      <c r="E1719" s="3" t="s">
        <v>3292</v>
      </c>
      <c r="F1719" s="3" t="s">
        <v>20</v>
      </c>
      <c r="G1719" s="4">
        <v>500000</v>
      </c>
      <c r="H1719" s="4"/>
    </row>
    <row r="1720" spans="1:8" x14ac:dyDescent="0.25">
      <c r="A1720" s="2" t="s">
        <v>4489</v>
      </c>
      <c r="B1720" s="34"/>
      <c r="C1720" s="3" t="s">
        <v>306</v>
      </c>
      <c r="D1720" s="23" t="s">
        <v>3214</v>
      </c>
      <c r="E1720" s="3" t="s">
        <v>306</v>
      </c>
      <c r="F1720" s="3" t="s">
        <v>19</v>
      </c>
      <c r="G1720" s="4"/>
      <c r="H1720" s="4">
        <v>500000</v>
      </c>
    </row>
    <row r="1721" spans="1:8" x14ac:dyDescent="0.25">
      <c r="A1721" s="2" t="s">
        <v>4489</v>
      </c>
      <c r="B1721" s="2" t="s">
        <v>3293</v>
      </c>
      <c r="C1721" s="2"/>
      <c r="D1721" s="2"/>
      <c r="E1721" s="2"/>
      <c r="F1721" s="2"/>
      <c r="G1721" s="5">
        <f>SUBTOTAL(9,G1719:G1720)</f>
        <v>500000</v>
      </c>
      <c r="H1721" s="5">
        <f>SUBTOTAL(9,H1719:H1720)</f>
        <v>500000</v>
      </c>
    </row>
    <row r="1722" spans="1:8" x14ac:dyDescent="0.25">
      <c r="A1722" s="2" t="s">
        <v>4489</v>
      </c>
      <c r="B1722" s="33">
        <v>8498457</v>
      </c>
      <c r="C1722" s="35" t="s">
        <v>261</v>
      </c>
      <c r="D1722" s="33" t="s">
        <v>2915</v>
      </c>
      <c r="E1722" s="35" t="s">
        <v>2478</v>
      </c>
      <c r="F1722" s="3" t="s">
        <v>53</v>
      </c>
      <c r="G1722" s="4">
        <v>200000</v>
      </c>
      <c r="H1722" s="4"/>
    </row>
    <row r="1723" spans="1:8" x14ac:dyDescent="0.25">
      <c r="A1723" s="2" t="s">
        <v>4489</v>
      </c>
      <c r="B1723" s="37"/>
      <c r="C1723" s="38"/>
      <c r="D1723" s="34"/>
      <c r="E1723" s="36"/>
      <c r="F1723" s="3" t="s">
        <v>15</v>
      </c>
      <c r="G1723" s="4">
        <v>200000</v>
      </c>
      <c r="H1723" s="4"/>
    </row>
    <row r="1724" spans="1:8" x14ac:dyDescent="0.25">
      <c r="A1724" s="2" t="s">
        <v>4489</v>
      </c>
      <c r="B1724" s="37"/>
      <c r="C1724" s="38"/>
      <c r="D1724" s="33" t="s">
        <v>3294</v>
      </c>
      <c r="E1724" s="35" t="s">
        <v>3295</v>
      </c>
      <c r="F1724" s="3" t="s">
        <v>128</v>
      </c>
      <c r="G1724" s="4">
        <v>200000</v>
      </c>
      <c r="H1724" s="4"/>
    </row>
    <row r="1725" spans="1:8" x14ac:dyDescent="0.25">
      <c r="A1725" s="2" t="s">
        <v>4489</v>
      </c>
      <c r="B1725" s="37"/>
      <c r="C1725" s="38"/>
      <c r="D1725" s="37"/>
      <c r="E1725" s="38"/>
      <c r="F1725" s="3" t="s">
        <v>53</v>
      </c>
      <c r="G1725" s="4">
        <v>30000</v>
      </c>
      <c r="H1725" s="4"/>
    </row>
    <row r="1726" spans="1:8" x14ac:dyDescent="0.25">
      <c r="A1726" s="2" t="s">
        <v>4489</v>
      </c>
      <c r="B1726" s="34"/>
      <c r="C1726" s="36"/>
      <c r="D1726" s="34"/>
      <c r="E1726" s="36"/>
      <c r="F1726" s="3" t="s">
        <v>188</v>
      </c>
      <c r="G1726" s="4"/>
      <c r="H1726" s="4">
        <v>630000</v>
      </c>
    </row>
    <row r="1727" spans="1:8" x14ac:dyDescent="0.25">
      <c r="A1727" s="2" t="s">
        <v>4489</v>
      </c>
      <c r="B1727" s="2" t="s">
        <v>3296</v>
      </c>
      <c r="C1727" s="2"/>
      <c r="D1727" s="2"/>
      <c r="E1727" s="2"/>
      <c r="F1727" s="2"/>
      <c r="G1727" s="5">
        <f>SUBTOTAL(9,G1722:G1726)</f>
        <v>630000</v>
      </c>
      <c r="H1727" s="5">
        <f>SUBTOTAL(9,H1722:H1726)</f>
        <v>630000</v>
      </c>
    </row>
    <row r="1728" spans="1:8" x14ac:dyDescent="0.25">
      <c r="A1728" s="2" t="s">
        <v>4489</v>
      </c>
      <c r="B1728" s="33">
        <v>8497700</v>
      </c>
      <c r="C1728" s="35" t="s">
        <v>288</v>
      </c>
      <c r="D1728" s="33" t="s">
        <v>3297</v>
      </c>
      <c r="E1728" s="35" t="s">
        <v>288</v>
      </c>
      <c r="F1728" s="3" t="s">
        <v>11</v>
      </c>
      <c r="G1728" s="4">
        <v>500000</v>
      </c>
      <c r="H1728" s="4"/>
    </row>
    <row r="1729" spans="1:8" x14ac:dyDescent="0.25">
      <c r="A1729" s="2" t="s">
        <v>4489</v>
      </c>
      <c r="B1729" s="37"/>
      <c r="C1729" s="38"/>
      <c r="D1729" s="37"/>
      <c r="E1729" s="38"/>
      <c r="F1729" s="3" t="s">
        <v>14</v>
      </c>
      <c r="G1729" s="4">
        <v>300000</v>
      </c>
      <c r="H1729" s="4"/>
    </row>
    <row r="1730" spans="1:8" x14ac:dyDescent="0.25">
      <c r="A1730" s="2" t="s">
        <v>4489</v>
      </c>
      <c r="B1730" s="37"/>
      <c r="C1730" s="38"/>
      <c r="D1730" s="37"/>
      <c r="E1730" s="38"/>
      <c r="F1730" s="3" t="s">
        <v>20</v>
      </c>
      <c r="G1730" s="4">
        <v>150000</v>
      </c>
      <c r="H1730" s="4"/>
    </row>
    <row r="1731" spans="1:8" x14ac:dyDescent="0.25">
      <c r="A1731" s="2" t="s">
        <v>4489</v>
      </c>
      <c r="B1731" s="37"/>
      <c r="C1731" s="38"/>
      <c r="D1731" s="37"/>
      <c r="E1731" s="38"/>
      <c r="F1731" s="3" t="s">
        <v>156</v>
      </c>
      <c r="G1731" s="4">
        <v>300000</v>
      </c>
      <c r="H1731" s="4"/>
    </row>
    <row r="1732" spans="1:8" x14ac:dyDescent="0.25">
      <c r="A1732" s="2" t="s">
        <v>4489</v>
      </c>
      <c r="B1732" s="37"/>
      <c r="C1732" s="36"/>
      <c r="D1732" s="34"/>
      <c r="E1732" s="36"/>
      <c r="F1732" s="3" t="s">
        <v>24</v>
      </c>
      <c r="G1732" s="4">
        <v>300000</v>
      </c>
      <c r="H1732" s="4"/>
    </row>
    <row r="1733" spans="1:8" x14ac:dyDescent="0.25">
      <c r="A1733" s="2" t="s">
        <v>4489</v>
      </c>
      <c r="B1733" s="34"/>
      <c r="C1733" s="3" t="s">
        <v>306</v>
      </c>
      <c r="D1733" s="24" t="s">
        <v>3214</v>
      </c>
      <c r="E1733" s="3" t="s">
        <v>306</v>
      </c>
      <c r="F1733" s="3" t="s">
        <v>22</v>
      </c>
      <c r="G1733" s="4"/>
      <c r="H1733" s="4">
        <v>1550000</v>
      </c>
    </row>
    <row r="1734" spans="1:8" x14ac:dyDescent="0.25">
      <c r="A1734" s="2" t="s">
        <v>4489</v>
      </c>
      <c r="B1734" s="2" t="s">
        <v>3298</v>
      </c>
      <c r="C1734" s="2"/>
      <c r="D1734" s="2"/>
      <c r="E1734" s="2"/>
      <c r="F1734" s="2"/>
      <c r="G1734" s="5">
        <f>SUBTOTAL(9,G1728:G1733)</f>
        <v>1550000</v>
      </c>
      <c r="H1734" s="5">
        <f>SUBTOTAL(9,H1728:H1733)</f>
        <v>1550000</v>
      </c>
    </row>
    <row r="1735" spans="1:8" x14ac:dyDescent="0.25">
      <c r="A1735" s="2" t="s">
        <v>4489</v>
      </c>
      <c r="B1735" s="33">
        <v>8438305</v>
      </c>
      <c r="C1735" s="35" t="s">
        <v>261</v>
      </c>
      <c r="D1735" s="24" t="s">
        <v>2648</v>
      </c>
      <c r="E1735" s="3" t="s">
        <v>2649</v>
      </c>
      <c r="F1735" s="3" t="s">
        <v>170</v>
      </c>
      <c r="G1735" s="4">
        <v>4040558</v>
      </c>
      <c r="H1735" s="4"/>
    </row>
    <row r="1736" spans="1:8" x14ac:dyDescent="0.25">
      <c r="A1736" s="2" t="s">
        <v>4489</v>
      </c>
      <c r="B1736" s="37"/>
      <c r="C1736" s="38"/>
      <c r="D1736" s="33" t="s">
        <v>3299</v>
      </c>
      <c r="E1736" s="35" t="s">
        <v>3300</v>
      </c>
      <c r="F1736" s="3" t="s">
        <v>46</v>
      </c>
      <c r="G1736" s="4">
        <v>729495</v>
      </c>
      <c r="H1736" s="4"/>
    </row>
    <row r="1737" spans="1:8" x14ac:dyDescent="0.25">
      <c r="A1737" s="2" t="s">
        <v>4489</v>
      </c>
      <c r="B1737" s="37"/>
      <c r="C1737" s="38"/>
      <c r="D1737" s="37"/>
      <c r="E1737" s="38"/>
      <c r="F1737" s="3" t="s">
        <v>47</v>
      </c>
      <c r="G1737" s="4"/>
      <c r="H1737" s="4">
        <v>622183</v>
      </c>
    </row>
    <row r="1738" spans="1:8" x14ac:dyDescent="0.25">
      <c r="A1738" s="2" t="s">
        <v>4489</v>
      </c>
      <c r="B1738" s="34"/>
      <c r="C1738" s="36"/>
      <c r="D1738" s="34"/>
      <c r="E1738" s="36"/>
      <c r="F1738" s="3" t="s">
        <v>347</v>
      </c>
      <c r="G1738" s="4"/>
      <c r="H1738" s="4">
        <v>4147870</v>
      </c>
    </row>
    <row r="1739" spans="1:8" x14ac:dyDescent="0.25">
      <c r="A1739" s="2" t="s">
        <v>4489</v>
      </c>
      <c r="B1739" s="2" t="s">
        <v>3301</v>
      </c>
      <c r="C1739" s="2"/>
      <c r="D1739" s="2"/>
      <c r="E1739" s="2"/>
      <c r="F1739" s="2"/>
      <c r="G1739" s="5">
        <f>SUBTOTAL(9,G1735:G1738)</f>
        <v>4770053</v>
      </c>
      <c r="H1739" s="5">
        <f>SUBTOTAL(9,H1735:H1738)</f>
        <v>4770053</v>
      </c>
    </row>
    <row r="1740" spans="1:8" x14ac:dyDescent="0.25">
      <c r="A1740" s="2" t="s">
        <v>4489</v>
      </c>
      <c r="B1740" s="33">
        <v>8414971</v>
      </c>
      <c r="C1740" s="35" t="s">
        <v>2838</v>
      </c>
      <c r="D1740" s="33" t="s">
        <v>3302</v>
      </c>
      <c r="E1740" s="35" t="s">
        <v>3303</v>
      </c>
      <c r="F1740" s="3" t="s">
        <v>13</v>
      </c>
      <c r="G1740" s="4"/>
      <c r="H1740" s="4">
        <v>1100000</v>
      </c>
    </row>
    <row r="1741" spans="1:8" x14ac:dyDescent="0.25">
      <c r="A1741" s="2" t="s">
        <v>4489</v>
      </c>
      <c r="B1741" s="37"/>
      <c r="C1741" s="38"/>
      <c r="D1741" s="37"/>
      <c r="E1741" s="38"/>
      <c r="F1741" s="3" t="s">
        <v>20</v>
      </c>
      <c r="G1741" s="4"/>
      <c r="H1741" s="4">
        <v>1500000</v>
      </c>
    </row>
    <row r="1742" spans="1:8" x14ac:dyDescent="0.25">
      <c r="A1742" s="2" t="s">
        <v>4489</v>
      </c>
      <c r="B1742" s="34"/>
      <c r="C1742" s="36"/>
      <c r="D1742" s="34"/>
      <c r="E1742" s="36"/>
      <c r="F1742" s="3" t="s">
        <v>3304</v>
      </c>
      <c r="G1742" s="4">
        <v>2600000</v>
      </c>
      <c r="H1742" s="4"/>
    </row>
    <row r="1743" spans="1:8" x14ac:dyDescent="0.25">
      <c r="A1743" s="2" t="s">
        <v>4489</v>
      </c>
      <c r="B1743" s="2" t="s">
        <v>3305</v>
      </c>
      <c r="C1743" s="2"/>
      <c r="D1743" s="2"/>
      <c r="E1743" s="2"/>
      <c r="F1743" s="2"/>
      <c r="G1743" s="5">
        <f>SUBTOTAL(9,G1740:G1742)</f>
        <v>2600000</v>
      </c>
      <c r="H1743" s="5">
        <f>SUBTOTAL(9,H1740:H1742)</f>
        <v>2600000</v>
      </c>
    </row>
    <row r="1744" spans="1:8" x14ac:dyDescent="0.25">
      <c r="A1744" s="2" t="s">
        <v>4489</v>
      </c>
      <c r="B1744" s="33">
        <v>8418510</v>
      </c>
      <c r="C1744" s="35" t="s">
        <v>1079</v>
      </c>
      <c r="D1744" s="33" t="s">
        <v>3080</v>
      </c>
      <c r="E1744" s="35" t="s">
        <v>3081</v>
      </c>
      <c r="F1744" s="3" t="s">
        <v>187</v>
      </c>
      <c r="G1744" s="4">
        <v>300000</v>
      </c>
      <c r="H1744" s="4"/>
    </row>
    <row r="1745" spans="1:8" x14ac:dyDescent="0.25">
      <c r="A1745" s="2" t="s">
        <v>4489</v>
      </c>
      <c r="B1745" s="37"/>
      <c r="C1745" s="38"/>
      <c r="D1745" s="37"/>
      <c r="E1745" s="38"/>
      <c r="F1745" s="3" t="s">
        <v>13</v>
      </c>
      <c r="G1745" s="4">
        <v>300000</v>
      </c>
      <c r="H1745" s="4"/>
    </row>
    <row r="1746" spans="1:8" x14ac:dyDescent="0.25">
      <c r="A1746" s="2" t="s">
        <v>4489</v>
      </c>
      <c r="B1746" s="37"/>
      <c r="C1746" s="36"/>
      <c r="D1746" s="34"/>
      <c r="E1746" s="36"/>
      <c r="F1746" s="3" t="s">
        <v>156</v>
      </c>
      <c r="G1746" s="4">
        <v>360000</v>
      </c>
      <c r="H1746" s="4"/>
    </row>
    <row r="1747" spans="1:8" x14ac:dyDescent="0.25">
      <c r="A1747" s="2" t="s">
        <v>4489</v>
      </c>
      <c r="B1747" s="34"/>
      <c r="C1747" s="3" t="s">
        <v>3306</v>
      </c>
      <c r="D1747" s="24" t="s">
        <v>3307</v>
      </c>
      <c r="E1747" s="3" t="s">
        <v>2743</v>
      </c>
      <c r="F1747" s="3" t="s">
        <v>18</v>
      </c>
      <c r="G1747" s="4"/>
      <c r="H1747" s="4">
        <v>960000</v>
      </c>
    </row>
    <row r="1748" spans="1:8" x14ac:dyDescent="0.25">
      <c r="A1748" s="2" t="s">
        <v>4489</v>
      </c>
      <c r="B1748" s="2" t="s">
        <v>3308</v>
      </c>
      <c r="C1748" s="2"/>
      <c r="D1748" s="2"/>
      <c r="E1748" s="2"/>
      <c r="F1748" s="2"/>
      <c r="G1748" s="5">
        <f>SUBTOTAL(9,G1744:G1747)</f>
        <v>960000</v>
      </c>
      <c r="H1748" s="5">
        <f>SUBTOTAL(9,H1744:H1747)</f>
        <v>960000</v>
      </c>
    </row>
    <row r="1749" spans="1:8" x14ac:dyDescent="0.25">
      <c r="A1749" s="2" t="s">
        <v>4489</v>
      </c>
      <c r="B1749" s="33">
        <v>8482911</v>
      </c>
      <c r="C1749" s="35" t="s">
        <v>261</v>
      </c>
      <c r="D1749" s="24" t="s">
        <v>2644</v>
      </c>
      <c r="E1749" s="3" t="s">
        <v>2645</v>
      </c>
      <c r="F1749" s="3" t="s">
        <v>44</v>
      </c>
      <c r="G1749" s="4"/>
      <c r="H1749" s="4">
        <v>2254000</v>
      </c>
    </row>
    <row r="1750" spans="1:8" x14ac:dyDescent="0.25">
      <c r="A1750" s="2" t="s">
        <v>4489</v>
      </c>
      <c r="B1750" s="37"/>
      <c r="C1750" s="38"/>
      <c r="D1750" s="24" t="s">
        <v>2648</v>
      </c>
      <c r="E1750" s="3" t="s">
        <v>2649</v>
      </c>
      <c r="F1750" s="3" t="s">
        <v>193</v>
      </c>
      <c r="G1750" s="4">
        <v>2577000</v>
      </c>
      <c r="H1750" s="4"/>
    </row>
    <row r="1751" spans="1:8" x14ac:dyDescent="0.25">
      <c r="A1751" s="2" t="s">
        <v>4489</v>
      </c>
      <c r="B1751" s="37"/>
      <c r="C1751" s="38"/>
      <c r="D1751" s="24" t="s">
        <v>2905</v>
      </c>
      <c r="E1751" s="3" t="s">
        <v>2906</v>
      </c>
      <c r="F1751" s="3" t="s">
        <v>44</v>
      </c>
      <c r="G1751" s="4"/>
      <c r="H1751" s="4">
        <v>2200000</v>
      </c>
    </row>
    <row r="1752" spans="1:8" x14ac:dyDescent="0.25">
      <c r="A1752" s="2" t="s">
        <v>4489</v>
      </c>
      <c r="B1752" s="37"/>
      <c r="C1752" s="38"/>
      <c r="D1752" s="24" t="s">
        <v>3199</v>
      </c>
      <c r="E1752" s="3" t="s">
        <v>3200</v>
      </c>
      <c r="F1752" s="3" t="s">
        <v>170</v>
      </c>
      <c r="G1752" s="4">
        <v>2577000</v>
      </c>
      <c r="H1752" s="4"/>
    </row>
    <row r="1753" spans="1:8" x14ac:dyDescent="0.25">
      <c r="A1753" s="2" t="s">
        <v>4489</v>
      </c>
      <c r="B1753" s="34"/>
      <c r="C1753" s="36"/>
      <c r="D1753" s="24" t="s">
        <v>3299</v>
      </c>
      <c r="E1753" s="3" t="s">
        <v>3300</v>
      </c>
      <c r="F1753" s="3" t="s">
        <v>44</v>
      </c>
      <c r="G1753" s="4"/>
      <c r="H1753" s="4">
        <v>700000</v>
      </c>
    </row>
    <row r="1754" spans="1:8" x14ac:dyDescent="0.25">
      <c r="A1754" s="2" t="s">
        <v>4489</v>
      </c>
      <c r="B1754" s="2" t="s">
        <v>3309</v>
      </c>
      <c r="C1754" s="2"/>
      <c r="D1754" s="2"/>
      <c r="E1754" s="2"/>
      <c r="F1754" s="2"/>
      <c r="G1754" s="5">
        <f>SUBTOTAL(9,G1749:G1753)</f>
        <v>5154000</v>
      </c>
      <c r="H1754" s="5">
        <f>SUBTOTAL(9,H1749:H1753)</f>
        <v>5154000</v>
      </c>
    </row>
    <row r="1755" spans="1:8" x14ac:dyDescent="0.25">
      <c r="A1755" s="2" t="s">
        <v>4489</v>
      </c>
      <c r="B1755" s="33">
        <v>8376274</v>
      </c>
      <c r="C1755" s="35" t="s">
        <v>3047</v>
      </c>
      <c r="D1755" s="33" t="s">
        <v>3048</v>
      </c>
      <c r="E1755" s="35" t="s">
        <v>3049</v>
      </c>
      <c r="F1755" s="3" t="s">
        <v>187</v>
      </c>
      <c r="G1755" s="4">
        <v>600000</v>
      </c>
      <c r="H1755" s="4"/>
    </row>
    <row r="1756" spans="1:8" x14ac:dyDescent="0.25">
      <c r="A1756" s="2" t="s">
        <v>4489</v>
      </c>
      <c r="B1756" s="34"/>
      <c r="C1756" s="36"/>
      <c r="D1756" s="34"/>
      <c r="E1756" s="36"/>
      <c r="F1756" s="3" t="s">
        <v>181</v>
      </c>
      <c r="G1756" s="4"/>
      <c r="H1756" s="4">
        <v>600000</v>
      </c>
    </row>
    <row r="1757" spans="1:8" x14ac:dyDescent="0.25">
      <c r="A1757" s="2" t="s">
        <v>4489</v>
      </c>
      <c r="B1757" s="2" t="s">
        <v>3310</v>
      </c>
      <c r="C1757" s="2"/>
      <c r="D1757" s="2"/>
      <c r="E1757" s="2"/>
      <c r="F1757" s="2"/>
      <c r="G1757" s="5">
        <f>SUBTOTAL(9,G1755:G1756)</f>
        <v>600000</v>
      </c>
      <c r="H1757" s="5">
        <f>SUBTOTAL(9,H1755:H1756)</f>
        <v>600000</v>
      </c>
    </row>
    <row r="1758" spans="1:8" x14ac:dyDescent="0.25">
      <c r="A1758" s="2" t="s">
        <v>4489</v>
      </c>
      <c r="B1758" s="33">
        <v>8497699</v>
      </c>
      <c r="C1758" s="35" t="s">
        <v>487</v>
      </c>
      <c r="D1758" s="33" t="s">
        <v>2477</v>
      </c>
      <c r="E1758" s="35" t="s">
        <v>2478</v>
      </c>
      <c r="F1758" s="3" t="s">
        <v>128</v>
      </c>
      <c r="G1758" s="4">
        <v>330831</v>
      </c>
      <c r="H1758" s="4"/>
    </row>
    <row r="1759" spans="1:8" x14ac:dyDescent="0.25">
      <c r="A1759" s="2" t="s">
        <v>4489</v>
      </c>
      <c r="B1759" s="37"/>
      <c r="C1759" s="38"/>
      <c r="D1759" s="37"/>
      <c r="E1759" s="38"/>
      <c r="F1759" s="3" t="s">
        <v>11</v>
      </c>
      <c r="G1759" s="4">
        <v>1000000</v>
      </c>
      <c r="H1759" s="4"/>
    </row>
    <row r="1760" spans="1:8" x14ac:dyDescent="0.25">
      <c r="A1760" s="2" t="s">
        <v>4489</v>
      </c>
      <c r="B1760" s="37"/>
      <c r="C1760" s="36"/>
      <c r="D1760" s="34"/>
      <c r="E1760" s="36"/>
      <c r="F1760" s="3" t="s">
        <v>14</v>
      </c>
      <c r="G1760" s="4">
        <v>2000000</v>
      </c>
      <c r="H1760" s="4"/>
    </row>
    <row r="1761" spans="1:8" x14ac:dyDescent="0.25">
      <c r="A1761" s="2" t="s">
        <v>4489</v>
      </c>
      <c r="B1761" s="37"/>
      <c r="C1761" s="35" t="s">
        <v>3202</v>
      </c>
      <c r="D1761" s="33" t="s">
        <v>3203</v>
      </c>
      <c r="E1761" s="35" t="s">
        <v>3202</v>
      </c>
      <c r="F1761" s="3" t="s">
        <v>18</v>
      </c>
      <c r="G1761" s="4"/>
      <c r="H1761" s="4">
        <v>3128265</v>
      </c>
    </row>
    <row r="1762" spans="1:8" x14ac:dyDescent="0.25">
      <c r="A1762" s="2" t="s">
        <v>4489</v>
      </c>
      <c r="B1762" s="34"/>
      <c r="C1762" s="36"/>
      <c r="D1762" s="34"/>
      <c r="E1762" s="36"/>
      <c r="F1762" s="3" t="s">
        <v>444</v>
      </c>
      <c r="G1762" s="4"/>
      <c r="H1762" s="4">
        <v>202566</v>
      </c>
    </row>
    <row r="1763" spans="1:8" x14ac:dyDescent="0.25">
      <c r="A1763" s="2" t="s">
        <v>4489</v>
      </c>
      <c r="B1763" s="2" t="s">
        <v>3311</v>
      </c>
      <c r="C1763" s="2"/>
      <c r="D1763" s="2"/>
      <c r="E1763" s="2"/>
      <c r="F1763" s="2"/>
      <c r="G1763" s="5">
        <f>SUBTOTAL(9,G1758:G1762)</f>
        <v>3330831</v>
      </c>
      <c r="H1763" s="5">
        <f>SUBTOTAL(9,H1758:H1762)</f>
        <v>3330831</v>
      </c>
    </row>
    <row r="1764" spans="1:8" x14ac:dyDescent="0.25">
      <c r="A1764" s="2" t="s">
        <v>4489</v>
      </c>
      <c r="B1764" s="33">
        <v>8477135</v>
      </c>
      <c r="C1764" s="3" t="s">
        <v>141</v>
      </c>
      <c r="D1764" s="24" t="s">
        <v>3196</v>
      </c>
      <c r="E1764" s="3" t="s">
        <v>3197</v>
      </c>
      <c r="F1764" s="3" t="s">
        <v>2482</v>
      </c>
      <c r="G1764" s="4"/>
      <c r="H1764" s="4">
        <v>436475</v>
      </c>
    </row>
    <row r="1765" spans="1:8" x14ac:dyDescent="0.25">
      <c r="A1765" s="2" t="s">
        <v>4489</v>
      </c>
      <c r="B1765" s="34"/>
      <c r="C1765" s="3" t="s">
        <v>201</v>
      </c>
      <c r="D1765" s="24" t="s">
        <v>3183</v>
      </c>
      <c r="E1765" s="3" t="s">
        <v>2743</v>
      </c>
      <c r="F1765" s="3" t="s">
        <v>193</v>
      </c>
      <c r="G1765" s="4">
        <v>436475</v>
      </c>
      <c r="H1765" s="4"/>
    </row>
    <row r="1766" spans="1:8" x14ac:dyDescent="0.25">
      <c r="A1766" s="2" t="s">
        <v>4489</v>
      </c>
      <c r="B1766" s="2" t="s">
        <v>3312</v>
      </c>
      <c r="C1766" s="2"/>
      <c r="D1766" s="2"/>
      <c r="E1766" s="2"/>
      <c r="F1766" s="2"/>
      <c r="G1766" s="5">
        <f>SUBTOTAL(9,G1764:G1765)</f>
        <v>436475</v>
      </c>
      <c r="H1766" s="5">
        <f>SUBTOTAL(9,H1764:H1765)</f>
        <v>436475</v>
      </c>
    </row>
    <row r="1767" spans="1:8" x14ac:dyDescent="0.25">
      <c r="A1767" s="2" t="s">
        <v>4489</v>
      </c>
      <c r="B1767" s="33">
        <v>8477079</v>
      </c>
      <c r="C1767" s="35" t="s">
        <v>1482</v>
      </c>
      <c r="D1767" s="33" t="s">
        <v>2530</v>
      </c>
      <c r="E1767" s="35" t="s">
        <v>2531</v>
      </c>
      <c r="F1767" s="3" t="s">
        <v>2482</v>
      </c>
      <c r="G1767" s="4"/>
      <c r="H1767" s="4">
        <v>458770</v>
      </c>
    </row>
    <row r="1768" spans="1:8" x14ac:dyDescent="0.25">
      <c r="A1768" s="2" t="s">
        <v>4489</v>
      </c>
      <c r="B1768" s="37"/>
      <c r="C1768" s="38"/>
      <c r="D1768" s="37"/>
      <c r="E1768" s="38"/>
      <c r="F1768" s="3" t="s">
        <v>44</v>
      </c>
      <c r="G1768" s="4"/>
      <c r="H1768" s="4">
        <v>1002105</v>
      </c>
    </row>
    <row r="1769" spans="1:8" x14ac:dyDescent="0.25">
      <c r="A1769" s="2" t="s">
        <v>4489</v>
      </c>
      <c r="B1769" s="34"/>
      <c r="C1769" s="36"/>
      <c r="D1769" s="34"/>
      <c r="E1769" s="36"/>
      <c r="F1769" s="3" t="s">
        <v>193</v>
      </c>
      <c r="G1769" s="4">
        <v>1460875</v>
      </c>
      <c r="H1769" s="4"/>
    </row>
    <row r="1770" spans="1:8" x14ac:dyDescent="0.25">
      <c r="A1770" s="2" t="s">
        <v>4489</v>
      </c>
      <c r="B1770" s="2" t="s">
        <v>3313</v>
      </c>
      <c r="C1770" s="2"/>
      <c r="D1770" s="2"/>
      <c r="E1770" s="2"/>
      <c r="F1770" s="2"/>
      <c r="G1770" s="5">
        <f>SUBTOTAL(9,G1767:G1769)</f>
        <v>1460875</v>
      </c>
      <c r="H1770" s="5">
        <f>SUBTOTAL(9,H1767:H1769)</f>
        <v>1460875</v>
      </c>
    </row>
    <row r="1771" spans="1:8" x14ac:dyDescent="0.25">
      <c r="A1771" s="2" t="s">
        <v>4489</v>
      </c>
      <c r="B1771" s="33">
        <v>8426759</v>
      </c>
      <c r="C1771" s="35" t="s">
        <v>621</v>
      </c>
      <c r="D1771" s="33" t="s">
        <v>2737</v>
      </c>
      <c r="E1771" s="35" t="s">
        <v>2738</v>
      </c>
      <c r="F1771" s="3" t="s">
        <v>51</v>
      </c>
      <c r="G1771" s="4">
        <v>580000</v>
      </c>
      <c r="H1771" s="4"/>
    </row>
    <row r="1772" spans="1:8" x14ac:dyDescent="0.25">
      <c r="A1772" s="2" t="s">
        <v>4489</v>
      </c>
      <c r="B1772" s="34"/>
      <c r="C1772" s="36"/>
      <c r="D1772" s="34"/>
      <c r="E1772" s="36"/>
      <c r="F1772" s="3" t="s">
        <v>194</v>
      </c>
      <c r="G1772" s="4"/>
      <c r="H1772" s="4">
        <v>580000</v>
      </c>
    </row>
    <row r="1773" spans="1:8" x14ac:dyDescent="0.25">
      <c r="A1773" s="2" t="s">
        <v>4489</v>
      </c>
      <c r="B1773" s="2" t="s">
        <v>3314</v>
      </c>
      <c r="C1773" s="2"/>
      <c r="D1773" s="2"/>
      <c r="E1773" s="2"/>
      <c r="F1773" s="2"/>
      <c r="G1773" s="5">
        <f>SUBTOTAL(9,G1771:G1772)</f>
        <v>580000</v>
      </c>
      <c r="H1773" s="5">
        <f>SUBTOTAL(9,H1771:H1772)</f>
        <v>580000</v>
      </c>
    </row>
    <row r="1774" spans="1:8" x14ac:dyDescent="0.25">
      <c r="A1774" s="2" t="s">
        <v>4489</v>
      </c>
      <c r="B1774" s="33">
        <v>8377052</v>
      </c>
      <c r="C1774" s="35" t="s">
        <v>647</v>
      </c>
      <c r="D1774" s="33" t="s">
        <v>2963</v>
      </c>
      <c r="E1774" s="35" t="s">
        <v>2964</v>
      </c>
      <c r="F1774" s="3" t="s">
        <v>334</v>
      </c>
      <c r="G1774" s="4"/>
      <c r="H1774" s="4">
        <v>5000</v>
      </c>
    </row>
    <row r="1775" spans="1:8" x14ac:dyDescent="0.25">
      <c r="A1775" s="2" t="s">
        <v>4489</v>
      </c>
      <c r="B1775" s="34"/>
      <c r="C1775" s="36"/>
      <c r="D1775" s="34"/>
      <c r="E1775" s="36"/>
      <c r="F1775" s="3" t="s">
        <v>490</v>
      </c>
      <c r="G1775" s="4">
        <v>5000</v>
      </c>
      <c r="H1775" s="4"/>
    </row>
    <row r="1776" spans="1:8" x14ac:dyDescent="0.25">
      <c r="A1776" s="2" t="s">
        <v>4489</v>
      </c>
      <c r="B1776" s="2" t="s">
        <v>3315</v>
      </c>
      <c r="C1776" s="2"/>
      <c r="D1776" s="2"/>
      <c r="E1776" s="2"/>
      <c r="F1776" s="2"/>
      <c r="G1776" s="5">
        <f>SUBTOTAL(9,G1774:G1775)</f>
        <v>5000</v>
      </c>
      <c r="H1776" s="5">
        <f>SUBTOTAL(9,H1774:H1775)</f>
        <v>5000</v>
      </c>
    </row>
    <row r="1777" spans="1:8" x14ac:dyDescent="0.25">
      <c r="A1777" s="2" t="s">
        <v>4489</v>
      </c>
      <c r="B1777" s="33">
        <v>8436727</v>
      </c>
      <c r="C1777" s="3" t="s">
        <v>2539</v>
      </c>
      <c r="D1777" s="24" t="s">
        <v>3152</v>
      </c>
      <c r="E1777" s="3" t="s">
        <v>3153</v>
      </c>
      <c r="F1777" s="3" t="s">
        <v>193</v>
      </c>
      <c r="G1777" s="4">
        <v>129600</v>
      </c>
      <c r="H1777" s="4"/>
    </row>
    <row r="1778" spans="1:8" x14ac:dyDescent="0.25">
      <c r="A1778" s="2" t="s">
        <v>4489</v>
      </c>
      <c r="B1778" s="34"/>
      <c r="C1778" s="3" t="s">
        <v>558</v>
      </c>
      <c r="D1778" s="24" t="s">
        <v>2617</v>
      </c>
      <c r="E1778" s="3" t="s">
        <v>2618</v>
      </c>
      <c r="F1778" s="3" t="s">
        <v>170</v>
      </c>
      <c r="G1778" s="4"/>
      <c r="H1778" s="4">
        <v>129600</v>
      </c>
    </row>
    <row r="1779" spans="1:8" x14ac:dyDescent="0.25">
      <c r="A1779" s="2" t="s">
        <v>4489</v>
      </c>
      <c r="B1779" s="2" t="s">
        <v>3316</v>
      </c>
      <c r="C1779" s="2"/>
      <c r="D1779" s="2"/>
      <c r="E1779" s="2"/>
      <c r="F1779" s="2"/>
      <c r="G1779" s="5">
        <f>SUBTOTAL(9,G1777:G1778)</f>
        <v>129600</v>
      </c>
      <c r="H1779" s="5">
        <f>SUBTOTAL(9,H1777:H1778)</f>
        <v>129600</v>
      </c>
    </row>
    <row r="1780" spans="1:8" x14ac:dyDescent="0.25">
      <c r="A1780" s="2" t="s">
        <v>4489</v>
      </c>
      <c r="B1780" s="33">
        <v>8431845</v>
      </c>
      <c r="C1780" s="35" t="s">
        <v>352</v>
      </c>
      <c r="D1780" s="33" t="s">
        <v>2966</v>
      </c>
      <c r="E1780" s="35" t="s">
        <v>2967</v>
      </c>
      <c r="F1780" s="3" t="s">
        <v>2482</v>
      </c>
      <c r="G1780" s="4">
        <v>1102691</v>
      </c>
      <c r="H1780" s="4"/>
    </row>
    <row r="1781" spans="1:8" x14ac:dyDescent="0.25">
      <c r="A1781" s="2" t="s">
        <v>4489</v>
      </c>
      <c r="B1781" s="34"/>
      <c r="C1781" s="36"/>
      <c r="D1781" s="34"/>
      <c r="E1781" s="36"/>
      <c r="F1781" s="3" t="s">
        <v>46</v>
      </c>
      <c r="G1781" s="4"/>
      <c r="H1781" s="4">
        <v>1102691</v>
      </c>
    </row>
    <row r="1782" spans="1:8" x14ac:dyDescent="0.25">
      <c r="A1782" s="2" t="s">
        <v>4489</v>
      </c>
      <c r="B1782" s="2" t="s">
        <v>3317</v>
      </c>
      <c r="C1782" s="2"/>
      <c r="D1782" s="2"/>
      <c r="E1782" s="2"/>
      <c r="F1782" s="2"/>
      <c r="G1782" s="5">
        <f>SUBTOTAL(9,G1780:G1781)</f>
        <v>1102691</v>
      </c>
      <c r="H1782" s="5">
        <f>SUBTOTAL(9,H1780:H1781)</f>
        <v>1102691</v>
      </c>
    </row>
    <row r="1783" spans="1:8" x14ac:dyDescent="0.25">
      <c r="A1783" s="2" t="s">
        <v>4489</v>
      </c>
      <c r="B1783" s="33">
        <v>8417985</v>
      </c>
      <c r="C1783" s="35" t="s">
        <v>172</v>
      </c>
      <c r="D1783" s="33" t="s">
        <v>3291</v>
      </c>
      <c r="E1783" s="35" t="s">
        <v>3292</v>
      </c>
      <c r="F1783" s="3" t="s">
        <v>13</v>
      </c>
      <c r="G1783" s="4"/>
      <c r="H1783" s="4">
        <v>614350</v>
      </c>
    </row>
    <row r="1784" spans="1:8" x14ac:dyDescent="0.25">
      <c r="A1784" s="2" t="s">
        <v>4489</v>
      </c>
      <c r="B1784" s="37"/>
      <c r="C1784" s="38"/>
      <c r="D1784" s="37"/>
      <c r="E1784" s="38"/>
      <c r="F1784" s="3" t="s">
        <v>19</v>
      </c>
      <c r="G1784" s="4"/>
      <c r="H1784" s="4">
        <v>64500</v>
      </c>
    </row>
    <row r="1785" spans="1:8" x14ac:dyDescent="0.25">
      <c r="A1785" s="2" t="s">
        <v>4489</v>
      </c>
      <c r="B1785" s="37"/>
      <c r="C1785" s="38"/>
      <c r="D1785" s="37"/>
      <c r="E1785" s="38"/>
      <c r="F1785" s="3" t="s">
        <v>20</v>
      </c>
      <c r="G1785" s="4">
        <v>693850</v>
      </c>
      <c r="H1785" s="4"/>
    </row>
    <row r="1786" spans="1:8" x14ac:dyDescent="0.25">
      <c r="A1786" s="2" t="s">
        <v>4489</v>
      </c>
      <c r="B1786" s="34"/>
      <c r="C1786" s="36"/>
      <c r="D1786" s="34"/>
      <c r="E1786" s="36"/>
      <c r="F1786" s="3" t="s">
        <v>188</v>
      </c>
      <c r="G1786" s="4"/>
      <c r="H1786" s="4">
        <v>15000</v>
      </c>
    </row>
    <row r="1787" spans="1:8" x14ac:dyDescent="0.25">
      <c r="A1787" s="2" t="s">
        <v>4489</v>
      </c>
      <c r="B1787" s="2" t="s">
        <v>3318</v>
      </c>
      <c r="C1787" s="2"/>
      <c r="D1787" s="2"/>
      <c r="E1787" s="2"/>
      <c r="F1787" s="2"/>
      <c r="G1787" s="5">
        <f>SUBTOTAL(9,G1783:G1786)</f>
        <v>693850</v>
      </c>
      <c r="H1787" s="5">
        <f>SUBTOTAL(9,H1783:H1786)</f>
        <v>693850</v>
      </c>
    </row>
    <row r="1788" spans="1:8" x14ac:dyDescent="0.25">
      <c r="A1788" s="2" t="s">
        <v>4489</v>
      </c>
      <c r="B1788" s="33">
        <v>8407515</v>
      </c>
      <c r="C1788" s="35" t="s">
        <v>59</v>
      </c>
      <c r="D1788" s="33" t="s">
        <v>3319</v>
      </c>
      <c r="E1788" s="35" t="s">
        <v>3320</v>
      </c>
      <c r="F1788" s="3" t="s">
        <v>53</v>
      </c>
      <c r="G1788" s="4"/>
      <c r="H1788" s="4">
        <v>50000</v>
      </c>
    </row>
    <row r="1789" spans="1:8" x14ac:dyDescent="0.25">
      <c r="A1789" s="2" t="s">
        <v>4489</v>
      </c>
      <c r="B1789" s="34"/>
      <c r="C1789" s="36"/>
      <c r="D1789" s="34"/>
      <c r="E1789" s="36"/>
      <c r="F1789" s="3" t="s">
        <v>20</v>
      </c>
      <c r="G1789" s="4">
        <v>50000</v>
      </c>
      <c r="H1789" s="4"/>
    </row>
    <row r="1790" spans="1:8" x14ac:dyDescent="0.25">
      <c r="A1790" s="2" t="s">
        <v>4489</v>
      </c>
      <c r="B1790" s="2" t="s">
        <v>3321</v>
      </c>
      <c r="C1790" s="2"/>
      <c r="D1790" s="2"/>
      <c r="E1790" s="2"/>
      <c r="F1790" s="2"/>
      <c r="G1790" s="5">
        <f>SUBTOTAL(9,G1788:G1789)</f>
        <v>50000</v>
      </c>
      <c r="H1790" s="5">
        <f>SUBTOTAL(9,H1788:H1789)</f>
        <v>50000</v>
      </c>
    </row>
    <row r="1791" spans="1:8" x14ac:dyDescent="0.25">
      <c r="A1791" s="2" t="s">
        <v>4489</v>
      </c>
      <c r="B1791" s="33">
        <v>8426657</v>
      </c>
      <c r="C1791" s="35" t="s">
        <v>558</v>
      </c>
      <c r="D1791" s="33" t="s">
        <v>2686</v>
      </c>
      <c r="E1791" s="35" t="s">
        <v>2687</v>
      </c>
      <c r="F1791" s="3" t="s">
        <v>417</v>
      </c>
      <c r="G1791" s="4">
        <v>100000</v>
      </c>
      <c r="H1791" s="4"/>
    </row>
    <row r="1792" spans="1:8" x14ac:dyDescent="0.25">
      <c r="A1792" s="2" t="s">
        <v>4489</v>
      </c>
      <c r="B1792" s="34"/>
      <c r="C1792" s="36"/>
      <c r="D1792" s="34"/>
      <c r="E1792" s="36"/>
      <c r="F1792" s="3" t="s">
        <v>82</v>
      </c>
      <c r="G1792" s="4"/>
      <c r="H1792" s="4">
        <v>100000</v>
      </c>
    </row>
    <row r="1793" spans="1:8" x14ac:dyDescent="0.25">
      <c r="A1793" s="2" t="s">
        <v>4489</v>
      </c>
      <c r="B1793" s="2" t="s">
        <v>3322</v>
      </c>
      <c r="C1793" s="2"/>
      <c r="D1793" s="2"/>
      <c r="E1793" s="2"/>
      <c r="F1793" s="2"/>
      <c r="G1793" s="5">
        <f>SUBTOTAL(9,G1791:G1792)</f>
        <v>100000</v>
      </c>
      <c r="H1793" s="5">
        <f>SUBTOTAL(9,H1791:H1792)</f>
        <v>100000</v>
      </c>
    </row>
    <row r="1794" spans="1:8" x14ac:dyDescent="0.25">
      <c r="A1794" s="2" t="s">
        <v>4489</v>
      </c>
      <c r="B1794" s="33">
        <v>8482771</v>
      </c>
      <c r="C1794" s="35" t="s">
        <v>2628</v>
      </c>
      <c r="D1794" s="33" t="s">
        <v>2629</v>
      </c>
      <c r="E1794" s="35" t="s">
        <v>2630</v>
      </c>
      <c r="F1794" s="3" t="s">
        <v>102</v>
      </c>
      <c r="G1794" s="4">
        <v>300000</v>
      </c>
      <c r="H1794" s="4"/>
    </row>
    <row r="1795" spans="1:8" x14ac:dyDescent="0.25">
      <c r="A1795" s="2" t="s">
        <v>4489</v>
      </c>
      <c r="B1795" s="34"/>
      <c r="C1795" s="36"/>
      <c r="D1795" s="34"/>
      <c r="E1795" s="36"/>
      <c r="F1795" s="3" t="s">
        <v>22</v>
      </c>
      <c r="G1795" s="4"/>
      <c r="H1795" s="4">
        <v>300000</v>
      </c>
    </row>
    <row r="1796" spans="1:8" x14ac:dyDescent="0.25">
      <c r="A1796" s="2" t="s">
        <v>4489</v>
      </c>
      <c r="B1796" s="2" t="s">
        <v>3323</v>
      </c>
      <c r="C1796" s="2"/>
      <c r="D1796" s="2"/>
      <c r="E1796" s="2"/>
      <c r="F1796" s="2"/>
      <c r="G1796" s="5">
        <f>SUBTOTAL(9,G1794:G1795)</f>
        <v>300000</v>
      </c>
      <c r="H1796" s="5">
        <f>SUBTOTAL(9,H1794:H1795)</f>
        <v>300000</v>
      </c>
    </row>
    <row r="1797" spans="1:8" x14ac:dyDescent="0.25">
      <c r="A1797" s="2" t="s">
        <v>4489</v>
      </c>
      <c r="B1797" s="33">
        <v>8407029</v>
      </c>
      <c r="C1797" s="35" t="s">
        <v>578</v>
      </c>
      <c r="D1797" s="33" t="s">
        <v>2953</v>
      </c>
      <c r="E1797" s="35" t="s">
        <v>2954</v>
      </c>
      <c r="F1797" s="3" t="s">
        <v>2482</v>
      </c>
      <c r="G1797" s="4">
        <v>615664</v>
      </c>
      <c r="H1797" s="4"/>
    </row>
    <row r="1798" spans="1:8" x14ac:dyDescent="0.25">
      <c r="A1798" s="2" t="s">
        <v>4489</v>
      </c>
      <c r="B1798" s="37"/>
      <c r="C1798" s="38"/>
      <c r="D1798" s="37"/>
      <c r="E1798" s="38"/>
      <c r="F1798" s="3" t="s">
        <v>20</v>
      </c>
      <c r="G1798" s="4"/>
      <c r="H1798" s="4">
        <v>2500000</v>
      </c>
    </row>
    <row r="1799" spans="1:8" x14ac:dyDescent="0.25">
      <c r="A1799" s="2" t="s">
        <v>4489</v>
      </c>
      <c r="B1799" s="37"/>
      <c r="C1799" s="38"/>
      <c r="D1799" s="37"/>
      <c r="E1799" s="38"/>
      <c r="F1799" s="3" t="s">
        <v>156</v>
      </c>
      <c r="G1799" s="4">
        <v>2500000</v>
      </c>
      <c r="H1799" s="4"/>
    </row>
    <row r="1800" spans="1:8" x14ac:dyDescent="0.25">
      <c r="A1800" s="2" t="s">
        <v>4489</v>
      </c>
      <c r="B1800" s="34"/>
      <c r="C1800" s="36"/>
      <c r="D1800" s="34"/>
      <c r="E1800" s="36"/>
      <c r="F1800" s="3" t="s">
        <v>3002</v>
      </c>
      <c r="G1800" s="4"/>
      <c r="H1800" s="4">
        <v>615664</v>
      </c>
    </row>
    <row r="1801" spans="1:8" x14ac:dyDescent="0.25">
      <c r="A1801" s="2" t="s">
        <v>4489</v>
      </c>
      <c r="B1801" s="2" t="s">
        <v>3324</v>
      </c>
      <c r="C1801" s="2"/>
      <c r="D1801" s="2"/>
      <c r="E1801" s="2"/>
      <c r="F1801" s="2"/>
      <c r="G1801" s="5">
        <f>SUBTOTAL(9,G1797:G1800)</f>
        <v>3115664</v>
      </c>
      <c r="H1801" s="5">
        <f>SUBTOTAL(9,H1797:H1800)</f>
        <v>3115664</v>
      </c>
    </row>
    <row r="1802" spans="1:8" x14ac:dyDescent="0.25">
      <c r="A1802" s="2" t="s">
        <v>4489</v>
      </c>
      <c r="B1802" s="33">
        <v>8406698</v>
      </c>
      <c r="C1802" s="35" t="s">
        <v>149</v>
      </c>
      <c r="D1802" s="33" t="s">
        <v>2603</v>
      </c>
      <c r="E1802" s="35" t="s">
        <v>2604</v>
      </c>
      <c r="F1802" s="3" t="s">
        <v>2482</v>
      </c>
      <c r="G1802" s="4"/>
      <c r="H1802" s="4">
        <v>1700000</v>
      </c>
    </row>
    <row r="1803" spans="1:8" x14ac:dyDescent="0.25">
      <c r="A1803" s="2" t="s">
        <v>4489</v>
      </c>
      <c r="B1803" s="37"/>
      <c r="C1803" s="38"/>
      <c r="D1803" s="37"/>
      <c r="E1803" s="38"/>
      <c r="F1803" s="3" t="s">
        <v>2756</v>
      </c>
      <c r="G1803" s="4">
        <v>700000</v>
      </c>
      <c r="H1803" s="4"/>
    </row>
    <row r="1804" spans="1:8" x14ac:dyDescent="0.25">
      <c r="A1804" s="2" t="s">
        <v>4489</v>
      </c>
      <c r="B1804" s="34"/>
      <c r="C1804" s="36"/>
      <c r="D1804" s="34"/>
      <c r="E1804" s="36"/>
      <c r="F1804" s="3" t="s">
        <v>861</v>
      </c>
      <c r="G1804" s="4">
        <v>1000000</v>
      </c>
      <c r="H1804" s="4"/>
    </row>
    <row r="1805" spans="1:8" x14ac:dyDescent="0.25">
      <c r="A1805" s="2" t="s">
        <v>4489</v>
      </c>
      <c r="B1805" s="2" t="s">
        <v>3325</v>
      </c>
      <c r="C1805" s="2"/>
      <c r="D1805" s="2"/>
      <c r="E1805" s="2"/>
      <c r="F1805" s="2"/>
      <c r="G1805" s="5">
        <f>SUBTOTAL(9,G1802:G1804)</f>
        <v>1700000</v>
      </c>
      <c r="H1805" s="5">
        <f>SUBTOTAL(9,H1802:H1804)</f>
        <v>1700000</v>
      </c>
    </row>
    <row r="1806" spans="1:8" x14ac:dyDescent="0.25">
      <c r="A1806" s="2" t="s">
        <v>4489</v>
      </c>
      <c r="B1806" s="33">
        <v>8404369</v>
      </c>
      <c r="C1806" s="35" t="s">
        <v>457</v>
      </c>
      <c r="D1806" s="33" t="s">
        <v>3211</v>
      </c>
      <c r="E1806" s="35" t="s">
        <v>457</v>
      </c>
      <c r="F1806" s="3" t="s">
        <v>102</v>
      </c>
      <c r="G1806" s="4"/>
      <c r="H1806" s="4">
        <v>100000</v>
      </c>
    </row>
    <row r="1807" spans="1:8" x14ac:dyDescent="0.25">
      <c r="A1807" s="2" t="s">
        <v>4489</v>
      </c>
      <c r="B1807" s="37"/>
      <c r="C1807" s="38"/>
      <c r="D1807" s="37"/>
      <c r="E1807" s="38"/>
      <c r="F1807" s="3" t="s">
        <v>103</v>
      </c>
      <c r="G1807" s="4">
        <v>300000</v>
      </c>
      <c r="H1807" s="4"/>
    </row>
    <row r="1808" spans="1:8" x14ac:dyDescent="0.25">
      <c r="A1808" s="2" t="s">
        <v>4489</v>
      </c>
      <c r="B1808" s="37"/>
      <c r="C1808" s="38"/>
      <c r="D1808" s="37"/>
      <c r="E1808" s="38"/>
      <c r="F1808" s="3" t="s">
        <v>187</v>
      </c>
      <c r="G1808" s="4">
        <v>200000</v>
      </c>
      <c r="H1808" s="4"/>
    </row>
    <row r="1809" spans="1:8" x14ac:dyDescent="0.25">
      <c r="A1809" s="2" t="s">
        <v>4489</v>
      </c>
      <c r="B1809" s="37"/>
      <c r="C1809" s="38"/>
      <c r="D1809" s="37"/>
      <c r="E1809" s="38"/>
      <c r="F1809" s="3" t="s">
        <v>53</v>
      </c>
      <c r="G1809" s="4">
        <v>300000</v>
      </c>
      <c r="H1809" s="4"/>
    </row>
    <row r="1810" spans="1:8" x14ac:dyDescent="0.25">
      <c r="A1810" s="2" t="s">
        <v>4489</v>
      </c>
      <c r="B1810" s="37"/>
      <c r="C1810" s="38"/>
      <c r="D1810" s="37"/>
      <c r="E1810" s="38"/>
      <c r="F1810" s="3" t="s">
        <v>13</v>
      </c>
      <c r="G1810" s="4"/>
      <c r="H1810" s="4">
        <v>100000</v>
      </c>
    </row>
    <row r="1811" spans="1:8" x14ac:dyDescent="0.25">
      <c r="A1811" s="2" t="s">
        <v>4489</v>
      </c>
      <c r="B1811" s="37"/>
      <c r="C1811" s="38"/>
      <c r="D1811" s="37"/>
      <c r="E1811" s="38"/>
      <c r="F1811" s="3" t="s">
        <v>15</v>
      </c>
      <c r="G1811" s="4"/>
      <c r="H1811" s="4">
        <v>300000</v>
      </c>
    </row>
    <row r="1812" spans="1:8" x14ac:dyDescent="0.25">
      <c r="A1812" s="2" t="s">
        <v>4489</v>
      </c>
      <c r="B1812" s="34"/>
      <c r="C1812" s="36"/>
      <c r="D1812" s="34"/>
      <c r="E1812" s="36"/>
      <c r="F1812" s="3" t="s">
        <v>18</v>
      </c>
      <c r="G1812" s="4"/>
      <c r="H1812" s="4">
        <v>300000</v>
      </c>
    </row>
    <row r="1813" spans="1:8" x14ac:dyDescent="0.25">
      <c r="A1813" s="2" t="s">
        <v>4489</v>
      </c>
      <c r="B1813" s="2" t="s">
        <v>3326</v>
      </c>
      <c r="C1813" s="2"/>
      <c r="D1813" s="2"/>
      <c r="E1813" s="2"/>
      <c r="F1813" s="2"/>
      <c r="G1813" s="5">
        <f>SUBTOTAL(9,G1806:G1812)</f>
        <v>800000</v>
      </c>
      <c r="H1813" s="5">
        <f>SUBTOTAL(9,H1806:H1812)</f>
        <v>800000</v>
      </c>
    </row>
    <row r="1814" spans="1:8" x14ac:dyDescent="0.25">
      <c r="A1814" s="2" t="s">
        <v>4489</v>
      </c>
      <c r="B1814" s="33">
        <v>8496997</v>
      </c>
      <c r="C1814" s="35" t="s">
        <v>807</v>
      </c>
      <c r="D1814" s="33" t="s">
        <v>2759</v>
      </c>
      <c r="E1814" s="35" t="s">
        <v>2760</v>
      </c>
      <c r="F1814" s="3" t="s">
        <v>2482</v>
      </c>
      <c r="G1814" s="4"/>
      <c r="H1814" s="4">
        <v>165000</v>
      </c>
    </row>
    <row r="1815" spans="1:8" x14ac:dyDescent="0.25">
      <c r="A1815" s="2" t="s">
        <v>4489</v>
      </c>
      <c r="B1815" s="34"/>
      <c r="C1815" s="36"/>
      <c r="D1815" s="34"/>
      <c r="E1815" s="36"/>
      <c r="F1815" s="3" t="s">
        <v>2756</v>
      </c>
      <c r="G1815" s="4">
        <v>165000</v>
      </c>
      <c r="H1815" s="4"/>
    </row>
    <row r="1816" spans="1:8" x14ac:dyDescent="0.25">
      <c r="A1816" s="2" t="s">
        <v>4489</v>
      </c>
      <c r="B1816" s="2" t="s">
        <v>3327</v>
      </c>
      <c r="C1816" s="2"/>
      <c r="D1816" s="2"/>
      <c r="E1816" s="2"/>
      <c r="F1816" s="2"/>
      <c r="G1816" s="5">
        <f>SUBTOTAL(9,G1814:G1815)</f>
        <v>165000</v>
      </c>
      <c r="H1816" s="5">
        <f>SUBTOTAL(9,H1814:H1815)</f>
        <v>165000</v>
      </c>
    </row>
    <row r="1817" spans="1:8" x14ac:dyDescent="0.25">
      <c r="A1817" s="2" t="s">
        <v>4489</v>
      </c>
      <c r="B1817" s="33">
        <v>8381410</v>
      </c>
      <c r="C1817" s="35" t="s">
        <v>566</v>
      </c>
      <c r="D1817" s="33" t="s">
        <v>3328</v>
      </c>
      <c r="E1817" s="35" t="s">
        <v>3329</v>
      </c>
      <c r="F1817" s="3" t="s">
        <v>53</v>
      </c>
      <c r="G1817" s="4">
        <v>40000</v>
      </c>
      <c r="H1817" s="4"/>
    </row>
    <row r="1818" spans="1:8" x14ac:dyDescent="0.25">
      <c r="A1818" s="2" t="s">
        <v>4489</v>
      </c>
      <c r="B1818" s="34"/>
      <c r="C1818" s="36"/>
      <c r="D1818" s="34"/>
      <c r="E1818" s="36"/>
      <c r="F1818" s="3" t="s">
        <v>22</v>
      </c>
      <c r="G1818" s="4"/>
      <c r="H1818" s="4">
        <v>40000</v>
      </c>
    </row>
    <row r="1819" spans="1:8" x14ac:dyDescent="0.25">
      <c r="A1819" s="2" t="s">
        <v>4489</v>
      </c>
      <c r="B1819" s="2" t="s">
        <v>3330</v>
      </c>
      <c r="C1819" s="2"/>
      <c r="D1819" s="2"/>
      <c r="E1819" s="2"/>
      <c r="F1819" s="2"/>
      <c r="G1819" s="5">
        <f>SUBTOTAL(9,G1817:G1818)</f>
        <v>40000</v>
      </c>
      <c r="H1819" s="5">
        <f>SUBTOTAL(9,H1817:H1818)</f>
        <v>40000</v>
      </c>
    </row>
    <row r="1820" spans="1:8" x14ac:dyDescent="0.25">
      <c r="A1820" s="2" t="s">
        <v>4489</v>
      </c>
      <c r="B1820" s="33">
        <v>8452410</v>
      </c>
      <c r="C1820" s="35" t="s">
        <v>2357</v>
      </c>
      <c r="D1820" s="33" t="s">
        <v>3331</v>
      </c>
      <c r="E1820" s="35" t="s">
        <v>3332</v>
      </c>
      <c r="F1820" s="3" t="s">
        <v>2482</v>
      </c>
      <c r="G1820" s="4"/>
      <c r="H1820" s="4">
        <v>1231944</v>
      </c>
    </row>
    <row r="1821" spans="1:8" x14ac:dyDescent="0.25">
      <c r="A1821" s="2" t="s">
        <v>4489</v>
      </c>
      <c r="B1821" s="34"/>
      <c r="C1821" s="36"/>
      <c r="D1821" s="34"/>
      <c r="E1821" s="36"/>
      <c r="F1821" s="3" t="s">
        <v>193</v>
      </c>
      <c r="G1821" s="4">
        <v>1231944</v>
      </c>
      <c r="H1821" s="4"/>
    </row>
    <row r="1822" spans="1:8" x14ac:dyDescent="0.25">
      <c r="A1822" s="2" t="s">
        <v>4489</v>
      </c>
      <c r="B1822" s="2" t="s">
        <v>3333</v>
      </c>
      <c r="C1822" s="2"/>
      <c r="D1822" s="2"/>
      <c r="E1822" s="2"/>
      <c r="F1822" s="2"/>
      <c r="G1822" s="5">
        <f>SUBTOTAL(9,G1820:G1821)</f>
        <v>1231944</v>
      </c>
      <c r="H1822" s="5">
        <f>SUBTOTAL(9,H1820:H1821)</f>
        <v>1231944</v>
      </c>
    </row>
    <row r="1823" spans="1:8" x14ac:dyDescent="0.25">
      <c r="A1823" s="2" t="s">
        <v>4489</v>
      </c>
      <c r="B1823" s="33">
        <v>8496120</v>
      </c>
      <c r="C1823" s="35" t="s">
        <v>2664</v>
      </c>
      <c r="D1823" s="33" t="s">
        <v>2665</v>
      </c>
      <c r="E1823" s="35" t="s">
        <v>2666</v>
      </c>
      <c r="F1823" s="3" t="s">
        <v>53</v>
      </c>
      <c r="G1823" s="4">
        <v>50000</v>
      </c>
      <c r="H1823" s="4"/>
    </row>
    <row r="1824" spans="1:8" x14ac:dyDescent="0.25">
      <c r="A1824" s="2" t="s">
        <v>4489</v>
      </c>
      <c r="B1824" s="34"/>
      <c r="C1824" s="36"/>
      <c r="D1824" s="34"/>
      <c r="E1824" s="36"/>
      <c r="F1824" s="3" t="s">
        <v>632</v>
      </c>
      <c r="G1824" s="4"/>
      <c r="H1824" s="4">
        <v>50000</v>
      </c>
    </row>
    <row r="1825" spans="1:8" x14ac:dyDescent="0.25">
      <c r="A1825" s="2" t="s">
        <v>4489</v>
      </c>
      <c r="B1825" s="2" t="s">
        <v>3334</v>
      </c>
      <c r="C1825" s="2"/>
      <c r="D1825" s="2"/>
      <c r="E1825" s="2"/>
      <c r="F1825" s="2"/>
      <c r="G1825" s="5">
        <f>SUBTOTAL(9,G1823:G1824)</f>
        <v>50000</v>
      </c>
      <c r="H1825" s="5">
        <f>SUBTOTAL(9,H1823:H1824)</f>
        <v>50000</v>
      </c>
    </row>
    <row r="1826" spans="1:8" x14ac:dyDescent="0.25">
      <c r="A1826" s="2" t="s">
        <v>4489</v>
      </c>
      <c r="B1826" s="33">
        <v>8377320</v>
      </c>
      <c r="C1826" s="35" t="s">
        <v>558</v>
      </c>
      <c r="D1826" s="33" t="s">
        <v>2719</v>
      </c>
      <c r="E1826" s="35" t="s">
        <v>2720</v>
      </c>
      <c r="F1826" s="3" t="s">
        <v>47</v>
      </c>
      <c r="G1826" s="4"/>
      <c r="H1826" s="4">
        <v>55000</v>
      </c>
    </row>
    <row r="1827" spans="1:8" x14ac:dyDescent="0.25">
      <c r="A1827" s="2" t="s">
        <v>4489</v>
      </c>
      <c r="B1827" s="34"/>
      <c r="C1827" s="36"/>
      <c r="D1827" s="34"/>
      <c r="E1827" s="36"/>
      <c r="F1827" s="3" t="s">
        <v>20</v>
      </c>
      <c r="G1827" s="4">
        <v>55000</v>
      </c>
      <c r="H1827" s="4"/>
    </row>
    <row r="1828" spans="1:8" x14ac:dyDescent="0.25">
      <c r="A1828" s="2" t="s">
        <v>4489</v>
      </c>
      <c r="B1828" s="2" t="s">
        <v>3335</v>
      </c>
      <c r="C1828" s="2"/>
      <c r="D1828" s="2"/>
      <c r="E1828" s="2"/>
      <c r="F1828" s="2"/>
      <c r="G1828" s="5">
        <f>SUBTOTAL(9,G1826:G1827)</f>
        <v>55000</v>
      </c>
      <c r="H1828" s="5">
        <f>SUBTOTAL(9,H1826:H1827)</f>
        <v>55000</v>
      </c>
    </row>
    <row r="1829" spans="1:8" x14ac:dyDescent="0.25">
      <c r="A1829" s="2" t="s">
        <v>4489</v>
      </c>
      <c r="B1829" s="33">
        <v>8385032</v>
      </c>
      <c r="C1829" s="35" t="s">
        <v>2664</v>
      </c>
      <c r="D1829" s="33" t="s">
        <v>2665</v>
      </c>
      <c r="E1829" s="35" t="s">
        <v>2666</v>
      </c>
      <c r="F1829" s="3" t="s">
        <v>102</v>
      </c>
      <c r="G1829" s="4"/>
      <c r="H1829" s="4">
        <v>100000</v>
      </c>
    </row>
    <row r="1830" spans="1:8" x14ac:dyDescent="0.25">
      <c r="A1830" s="2" t="s">
        <v>4489</v>
      </c>
      <c r="B1830" s="34"/>
      <c r="C1830" s="36"/>
      <c r="D1830" s="34"/>
      <c r="E1830" s="36"/>
      <c r="F1830" s="3" t="s">
        <v>53</v>
      </c>
      <c r="G1830" s="4">
        <v>100000</v>
      </c>
      <c r="H1830" s="4"/>
    </row>
    <row r="1831" spans="1:8" x14ac:dyDescent="0.25">
      <c r="A1831" s="2" t="s">
        <v>4489</v>
      </c>
      <c r="B1831" s="2" t="s">
        <v>3336</v>
      </c>
      <c r="C1831" s="2"/>
      <c r="D1831" s="2"/>
      <c r="E1831" s="2"/>
      <c r="F1831" s="2"/>
      <c r="G1831" s="5">
        <f>SUBTOTAL(9,G1829:G1830)</f>
        <v>100000</v>
      </c>
      <c r="H1831" s="5">
        <f>SUBTOTAL(9,H1829:H1830)</f>
        <v>100000</v>
      </c>
    </row>
    <row r="1832" spans="1:8" x14ac:dyDescent="0.25">
      <c r="A1832" s="2" t="s">
        <v>4489</v>
      </c>
      <c r="B1832" s="33">
        <v>8454293</v>
      </c>
      <c r="C1832" s="35" t="s">
        <v>2664</v>
      </c>
      <c r="D1832" s="33" t="s">
        <v>2665</v>
      </c>
      <c r="E1832" s="35" t="s">
        <v>2666</v>
      </c>
      <c r="F1832" s="3" t="s">
        <v>53</v>
      </c>
      <c r="G1832" s="4">
        <v>200000</v>
      </c>
      <c r="H1832" s="4"/>
    </row>
    <row r="1833" spans="1:8" x14ac:dyDescent="0.25">
      <c r="A1833" s="2" t="s">
        <v>4489</v>
      </c>
      <c r="B1833" s="34"/>
      <c r="C1833" s="36"/>
      <c r="D1833" s="34"/>
      <c r="E1833" s="36"/>
      <c r="F1833" s="3" t="s">
        <v>490</v>
      </c>
      <c r="G1833" s="4"/>
      <c r="H1833" s="4">
        <v>200000</v>
      </c>
    </row>
    <row r="1834" spans="1:8" x14ac:dyDescent="0.25">
      <c r="A1834" s="2" t="s">
        <v>4489</v>
      </c>
      <c r="B1834" s="2" t="s">
        <v>3337</v>
      </c>
      <c r="C1834" s="2"/>
      <c r="D1834" s="2"/>
      <c r="E1834" s="2"/>
      <c r="F1834" s="2"/>
      <c r="G1834" s="5">
        <f>SUBTOTAL(9,G1832:G1833)</f>
        <v>200000</v>
      </c>
      <c r="H1834" s="5">
        <f>SUBTOTAL(9,H1832:H1833)</f>
        <v>200000</v>
      </c>
    </row>
    <row r="1835" spans="1:8" x14ac:dyDescent="0.25">
      <c r="A1835" s="2" t="s">
        <v>4490</v>
      </c>
      <c r="B1835" s="2"/>
      <c r="C1835" s="2"/>
      <c r="D1835" s="2"/>
      <c r="E1835" s="2"/>
      <c r="F1835" s="2"/>
      <c r="G1835" s="5">
        <v>376140554</v>
      </c>
      <c r="H1835" s="5">
        <v>376140554</v>
      </c>
    </row>
    <row r="1836" spans="1:8" x14ac:dyDescent="0.25">
      <c r="A1836" s="2" t="s">
        <v>4491</v>
      </c>
      <c r="B1836" s="33">
        <v>8660631</v>
      </c>
      <c r="C1836" s="41" t="s">
        <v>2844</v>
      </c>
      <c r="D1836" s="2" t="s">
        <v>2845</v>
      </c>
      <c r="E1836" s="25" t="s">
        <v>2846</v>
      </c>
      <c r="F1836" s="3" t="s">
        <v>156</v>
      </c>
      <c r="G1836" s="4">
        <v>6000000</v>
      </c>
      <c r="H1836" s="4"/>
    </row>
    <row r="1837" spans="1:8" x14ac:dyDescent="0.25">
      <c r="A1837" s="2" t="s">
        <v>4491</v>
      </c>
      <c r="B1837" s="34"/>
      <c r="C1837" s="42"/>
      <c r="D1837" s="2" t="s">
        <v>3338</v>
      </c>
      <c r="E1837" s="25" t="s">
        <v>3339</v>
      </c>
      <c r="F1837" s="3" t="s">
        <v>3340</v>
      </c>
      <c r="G1837" s="4"/>
      <c r="H1837" s="4">
        <v>6000000</v>
      </c>
    </row>
    <row r="1838" spans="1:8" x14ac:dyDescent="0.25">
      <c r="A1838" s="2" t="s">
        <v>4491</v>
      </c>
      <c r="B1838" s="2" t="s">
        <v>3341</v>
      </c>
      <c r="C1838" s="2"/>
      <c r="D1838" s="2"/>
      <c r="E1838" s="2"/>
      <c r="F1838" s="2"/>
      <c r="G1838" s="5">
        <f>SUBTOTAL(9,G1834:G1837)</f>
        <v>382140554</v>
      </c>
      <c r="H1838" s="5">
        <f>SUBTOTAL(9,H1834:H1837)</f>
        <v>382140554</v>
      </c>
    </row>
    <row r="1839" spans="1:8" x14ac:dyDescent="0.25">
      <c r="A1839" s="2" t="s">
        <v>4491</v>
      </c>
      <c r="B1839" s="33">
        <v>8616191</v>
      </c>
      <c r="C1839" s="35" t="s">
        <v>6</v>
      </c>
      <c r="D1839" s="33" t="s">
        <v>2469</v>
      </c>
      <c r="E1839" s="35" t="s">
        <v>2470</v>
      </c>
      <c r="F1839" s="3" t="s">
        <v>44</v>
      </c>
      <c r="G1839" s="4"/>
      <c r="H1839" s="4">
        <v>1729047</v>
      </c>
    </row>
    <row r="1840" spans="1:8" x14ac:dyDescent="0.25">
      <c r="A1840" s="2" t="s">
        <v>4491</v>
      </c>
      <c r="B1840" s="37"/>
      <c r="C1840" s="36"/>
      <c r="D1840" s="34"/>
      <c r="E1840" s="36"/>
      <c r="F1840" s="3" t="s">
        <v>193</v>
      </c>
      <c r="G1840" s="4">
        <v>1729047</v>
      </c>
      <c r="H1840" s="4"/>
    </row>
    <row r="1841" spans="1:8" x14ac:dyDescent="0.25">
      <c r="A1841" s="2" t="s">
        <v>4491</v>
      </c>
      <c r="B1841" s="37"/>
      <c r="C1841" s="35" t="s">
        <v>310</v>
      </c>
      <c r="D1841" s="33" t="s">
        <v>3017</v>
      </c>
      <c r="E1841" s="35" t="s">
        <v>3018</v>
      </c>
      <c r="F1841" s="3" t="s">
        <v>2482</v>
      </c>
      <c r="G1841" s="4"/>
      <c r="H1841" s="4">
        <v>110000</v>
      </c>
    </row>
    <row r="1842" spans="1:8" x14ac:dyDescent="0.25">
      <c r="A1842" s="2" t="s">
        <v>4491</v>
      </c>
      <c r="B1842" s="37"/>
      <c r="C1842" s="36"/>
      <c r="D1842" s="34"/>
      <c r="E1842" s="36"/>
      <c r="F1842" s="3" t="s">
        <v>20</v>
      </c>
      <c r="G1842" s="4">
        <v>110000</v>
      </c>
      <c r="H1842" s="4"/>
    </row>
    <row r="1843" spans="1:8" x14ac:dyDescent="0.25">
      <c r="A1843" s="2" t="s">
        <v>4491</v>
      </c>
      <c r="B1843" s="37"/>
      <c r="C1843" s="35" t="s">
        <v>807</v>
      </c>
      <c r="D1843" s="33" t="s">
        <v>2759</v>
      </c>
      <c r="E1843" s="35" t="s">
        <v>2760</v>
      </c>
      <c r="F1843" s="3" t="s">
        <v>2482</v>
      </c>
      <c r="G1843" s="4"/>
      <c r="H1843" s="4">
        <v>126045</v>
      </c>
    </row>
    <row r="1844" spans="1:8" x14ac:dyDescent="0.25">
      <c r="A1844" s="2" t="s">
        <v>4491</v>
      </c>
      <c r="B1844" s="34"/>
      <c r="C1844" s="36"/>
      <c r="D1844" s="34"/>
      <c r="E1844" s="36"/>
      <c r="F1844" s="3" t="s">
        <v>1608</v>
      </c>
      <c r="G1844" s="4">
        <v>126045</v>
      </c>
      <c r="H1844" s="4"/>
    </row>
    <row r="1845" spans="1:8" x14ac:dyDescent="0.25">
      <c r="A1845" s="2" t="s">
        <v>4491</v>
      </c>
      <c r="B1845" s="2" t="s">
        <v>3342</v>
      </c>
      <c r="C1845" s="2"/>
      <c r="D1845" s="2"/>
      <c r="E1845" s="2"/>
      <c r="F1845" s="2"/>
      <c r="G1845" s="5">
        <f>SUM(G1840:G1844)</f>
        <v>1965092</v>
      </c>
      <c r="H1845" s="5">
        <f>SUM(H1839:H1844)</f>
        <v>1965092</v>
      </c>
    </row>
    <row r="1846" spans="1:8" x14ac:dyDescent="0.25">
      <c r="A1846" s="2" t="s">
        <v>4491</v>
      </c>
      <c r="B1846" s="33">
        <v>8561794</v>
      </c>
      <c r="C1846" s="35" t="s">
        <v>118</v>
      </c>
      <c r="D1846" s="33" t="s">
        <v>2559</v>
      </c>
      <c r="E1846" s="35" t="s">
        <v>2560</v>
      </c>
      <c r="F1846" s="3" t="s">
        <v>128</v>
      </c>
      <c r="G1846" s="4">
        <v>169556</v>
      </c>
      <c r="H1846" s="4"/>
    </row>
    <row r="1847" spans="1:8" x14ac:dyDescent="0.25">
      <c r="A1847" s="2" t="s">
        <v>4491</v>
      </c>
      <c r="B1847" s="37"/>
      <c r="C1847" s="38"/>
      <c r="D1847" s="37"/>
      <c r="E1847" s="38"/>
      <c r="F1847" s="3" t="s">
        <v>103</v>
      </c>
      <c r="G1847" s="4">
        <v>68040</v>
      </c>
      <c r="H1847" s="4"/>
    </row>
    <row r="1848" spans="1:8" x14ac:dyDescent="0.25">
      <c r="A1848" s="2" t="s">
        <v>4491</v>
      </c>
      <c r="B1848" s="37"/>
      <c r="C1848" s="38"/>
      <c r="D1848" s="37"/>
      <c r="E1848" s="38"/>
      <c r="F1848" s="3" t="s">
        <v>12</v>
      </c>
      <c r="G1848" s="4">
        <v>286547</v>
      </c>
      <c r="H1848" s="4"/>
    </row>
    <row r="1849" spans="1:8" x14ac:dyDescent="0.25">
      <c r="A1849" s="2" t="s">
        <v>4491</v>
      </c>
      <c r="B1849" s="37"/>
      <c r="C1849" s="38"/>
      <c r="D1849" s="37"/>
      <c r="E1849" s="38"/>
      <c r="F1849" s="3" t="s">
        <v>20</v>
      </c>
      <c r="G1849" s="4">
        <v>570000</v>
      </c>
      <c r="H1849" s="4"/>
    </row>
    <row r="1850" spans="1:8" x14ac:dyDescent="0.25">
      <c r="A1850" s="2" t="s">
        <v>4491</v>
      </c>
      <c r="B1850" s="34"/>
      <c r="C1850" s="36"/>
      <c r="D1850" s="34"/>
      <c r="E1850" s="36"/>
      <c r="F1850" s="3" t="s">
        <v>82</v>
      </c>
      <c r="G1850" s="4"/>
      <c r="H1850" s="4">
        <v>1094143</v>
      </c>
    </row>
    <row r="1851" spans="1:8" x14ac:dyDescent="0.25">
      <c r="A1851" s="2" t="s">
        <v>4491</v>
      </c>
      <c r="B1851" s="2" t="s">
        <v>3343</v>
      </c>
      <c r="C1851" s="2"/>
      <c r="D1851" s="2"/>
      <c r="E1851" s="2"/>
      <c r="F1851" s="2"/>
      <c r="G1851" s="5">
        <f>SUM(G1846:G1850)</f>
        <v>1094143</v>
      </c>
      <c r="H1851" s="5">
        <f>SUM(H1846:H1850)</f>
        <v>1094143</v>
      </c>
    </row>
    <row r="1852" spans="1:8" x14ac:dyDescent="0.25">
      <c r="A1852" s="2" t="s">
        <v>4491</v>
      </c>
      <c r="B1852" s="33">
        <v>8663263</v>
      </c>
      <c r="C1852" s="35" t="s">
        <v>118</v>
      </c>
      <c r="D1852" s="33" t="s">
        <v>2559</v>
      </c>
      <c r="E1852" s="35" t="s">
        <v>2560</v>
      </c>
      <c r="F1852" s="3" t="s">
        <v>53</v>
      </c>
      <c r="G1852" s="4">
        <v>200000</v>
      </c>
      <c r="H1852" s="4"/>
    </row>
    <row r="1853" spans="1:8" x14ac:dyDescent="0.25">
      <c r="A1853" s="2" t="s">
        <v>4491</v>
      </c>
      <c r="B1853" s="37"/>
      <c r="C1853" s="38"/>
      <c r="D1853" s="37"/>
      <c r="E1853" s="38"/>
      <c r="F1853" s="3" t="s">
        <v>444</v>
      </c>
      <c r="G1853" s="4">
        <v>300000</v>
      </c>
      <c r="H1853" s="4"/>
    </row>
    <row r="1854" spans="1:8" x14ac:dyDescent="0.25">
      <c r="A1854" s="2" t="s">
        <v>4491</v>
      </c>
      <c r="B1854" s="34"/>
      <c r="C1854" s="36"/>
      <c r="D1854" s="34"/>
      <c r="E1854" s="36"/>
      <c r="F1854" s="3" t="s">
        <v>490</v>
      </c>
      <c r="G1854" s="4"/>
      <c r="H1854" s="4">
        <v>500000</v>
      </c>
    </row>
    <row r="1855" spans="1:8" x14ac:dyDescent="0.25">
      <c r="A1855" s="2" t="s">
        <v>4491</v>
      </c>
      <c r="B1855" s="2" t="s">
        <v>3344</v>
      </c>
      <c r="C1855" s="2"/>
      <c r="D1855" s="2"/>
      <c r="E1855" s="2"/>
      <c r="F1855" s="2"/>
      <c r="G1855" s="5">
        <f>SUM(G1852:G1854)</f>
        <v>500000</v>
      </c>
      <c r="H1855" s="5">
        <f>SUM(H1852:H1854)</f>
        <v>500000</v>
      </c>
    </row>
    <row r="1856" spans="1:8" x14ac:dyDescent="0.25">
      <c r="A1856" s="2" t="s">
        <v>4491</v>
      </c>
      <c r="B1856" s="33">
        <v>8731701</v>
      </c>
      <c r="C1856" s="3" t="s">
        <v>118</v>
      </c>
      <c r="D1856" s="2" t="s">
        <v>2559</v>
      </c>
      <c r="E1856" s="25" t="s">
        <v>2560</v>
      </c>
      <c r="F1856" s="3" t="s">
        <v>405</v>
      </c>
      <c r="G1856" s="4">
        <v>1907239</v>
      </c>
      <c r="H1856" s="4"/>
    </row>
    <row r="1857" spans="1:8" x14ac:dyDescent="0.25">
      <c r="A1857" s="2" t="s">
        <v>4491</v>
      </c>
      <c r="B1857" s="34"/>
      <c r="C1857" s="3" t="s">
        <v>1516</v>
      </c>
      <c r="D1857" s="2" t="s">
        <v>2527</v>
      </c>
      <c r="E1857" s="25" t="s">
        <v>2528</v>
      </c>
      <c r="F1857" s="3" t="s">
        <v>384</v>
      </c>
      <c r="G1857" s="4"/>
      <c r="H1857" s="4">
        <v>1907239</v>
      </c>
    </row>
    <row r="1858" spans="1:8" x14ac:dyDescent="0.25">
      <c r="A1858" s="2" t="s">
        <v>4491</v>
      </c>
      <c r="B1858" s="2" t="s">
        <v>3345</v>
      </c>
      <c r="C1858" s="2"/>
      <c r="D1858" s="2"/>
      <c r="E1858" s="2"/>
      <c r="F1858" s="2"/>
      <c r="G1858" s="5">
        <f>SUM(G1856:G1857)</f>
        <v>1907239</v>
      </c>
      <c r="H1858" s="5">
        <f>SUM(H1856:H1857)</f>
        <v>1907239</v>
      </c>
    </row>
    <row r="1859" spans="1:8" x14ac:dyDescent="0.25">
      <c r="A1859" s="2" t="s">
        <v>4491</v>
      </c>
      <c r="B1859" s="33">
        <v>8788813</v>
      </c>
      <c r="C1859" s="35" t="s">
        <v>118</v>
      </c>
      <c r="D1859" s="33" t="s">
        <v>2559</v>
      </c>
      <c r="E1859" s="35" t="s">
        <v>2560</v>
      </c>
      <c r="F1859" s="3" t="s">
        <v>102</v>
      </c>
      <c r="G1859" s="4">
        <v>97293</v>
      </c>
      <c r="H1859" s="4"/>
    </row>
    <row r="1860" spans="1:8" x14ac:dyDescent="0.25">
      <c r="A1860" s="2" t="s">
        <v>4491</v>
      </c>
      <c r="B1860" s="37"/>
      <c r="C1860" s="38"/>
      <c r="D1860" s="37"/>
      <c r="E1860" s="38"/>
      <c r="F1860" s="3" t="s">
        <v>53</v>
      </c>
      <c r="G1860" s="4">
        <v>37556</v>
      </c>
      <c r="H1860" s="4"/>
    </row>
    <row r="1861" spans="1:8" x14ac:dyDescent="0.25">
      <c r="A1861" s="2" t="s">
        <v>4491</v>
      </c>
      <c r="B1861" s="37"/>
      <c r="C1861" s="38"/>
      <c r="D1861" s="37"/>
      <c r="E1861" s="38"/>
      <c r="F1861" s="3" t="s">
        <v>13</v>
      </c>
      <c r="G1861" s="4">
        <v>97286</v>
      </c>
      <c r="H1861" s="4"/>
    </row>
    <row r="1862" spans="1:8" x14ac:dyDescent="0.25">
      <c r="A1862" s="2" t="s">
        <v>4491</v>
      </c>
      <c r="B1862" s="37"/>
      <c r="C1862" s="38"/>
      <c r="D1862" s="37"/>
      <c r="E1862" s="38"/>
      <c r="F1862" s="3" t="s">
        <v>82</v>
      </c>
      <c r="G1862" s="4"/>
      <c r="H1862" s="4">
        <v>420755</v>
      </c>
    </row>
    <row r="1863" spans="1:8" x14ac:dyDescent="0.25">
      <c r="A1863" s="2" t="s">
        <v>4491</v>
      </c>
      <c r="B1863" s="34"/>
      <c r="C1863" s="36"/>
      <c r="D1863" s="34"/>
      <c r="E1863" s="36"/>
      <c r="F1863" s="3" t="s">
        <v>444</v>
      </c>
      <c r="G1863" s="4">
        <v>188620</v>
      </c>
      <c r="H1863" s="4"/>
    </row>
    <row r="1864" spans="1:8" x14ac:dyDescent="0.25">
      <c r="A1864" s="2" t="s">
        <v>4491</v>
      </c>
      <c r="B1864" s="2" t="s">
        <v>3346</v>
      </c>
      <c r="C1864" s="2"/>
      <c r="D1864" s="2"/>
      <c r="E1864" s="2"/>
      <c r="F1864" s="2"/>
      <c r="G1864" s="5">
        <f>SUM(G1859:G1863)</f>
        <v>420755</v>
      </c>
      <c r="H1864" s="5">
        <f>SUM(H1859:H1863)</f>
        <v>420755</v>
      </c>
    </row>
    <row r="1865" spans="1:8" x14ac:dyDescent="0.25">
      <c r="A1865" s="2" t="s">
        <v>4491</v>
      </c>
      <c r="B1865" s="33">
        <v>8604462</v>
      </c>
      <c r="C1865" s="35" t="s">
        <v>118</v>
      </c>
      <c r="D1865" s="33" t="s">
        <v>2559</v>
      </c>
      <c r="E1865" s="35" t="s">
        <v>2560</v>
      </c>
      <c r="F1865" s="3" t="s">
        <v>20</v>
      </c>
      <c r="G1865" s="4">
        <v>1626130</v>
      </c>
      <c r="H1865" s="4"/>
    </row>
    <row r="1866" spans="1:8" x14ac:dyDescent="0.25">
      <c r="A1866" s="2" t="s">
        <v>4491</v>
      </c>
      <c r="B1866" s="34"/>
      <c r="C1866" s="36"/>
      <c r="D1866" s="34"/>
      <c r="E1866" s="36"/>
      <c r="F1866" s="3" t="s">
        <v>82</v>
      </c>
      <c r="G1866" s="4"/>
      <c r="H1866" s="4">
        <v>1626130</v>
      </c>
    </row>
    <row r="1867" spans="1:8" x14ac:dyDescent="0.25">
      <c r="A1867" s="2" t="s">
        <v>4491</v>
      </c>
      <c r="B1867" s="2" t="s">
        <v>3347</v>
      </c>
      <c r="C1867" s="2"/>
      <c r="D1867" s="2"/>
      <c r="E1867" s="2"/>
      <c r="F1867" s="2"/>
      <c r="G1867" s="5">
        <f>SUM(G1865:G1866)</f>
        <v>1626130</v>
      </c>
      <c r="H1867" s="5">
        <f>SUM(H1865:H1866)</f>
        <v>1626130</v>
      </c>
    </row>
    <row r="1868" spans="1:8" x14ac:dyDescent="0.25">
      <c r="A1868" s="2" t="s">
        <v>4491</v>
      </c>
      <c r="B1868" s="33">
        <v>8505365</v>
      </c>
      <c r="C1868" s="35" t="s">
        <v>118</v>
      </c>
      <c r="D1868" s="33" t="s">
        <v>2559</v>
      </c>
      <c r="E1868" s="35" t="s">
        <v>2560</v>
      </c>
      <c r="F1868" s="3" t="s">
        <v>20</v>
      </c>
      <c r="G1868" s="4">
        <v>336290</v>
      </c>
      <c r="H1868" s="4"/>
    </row>
    <row r="1869" spans="1:8" x14ac:dyDescent="0.25">
      <c r="A1869" s="2" t="s">
        <v>4491</v>
      </c>
      <c r="B1869" s="34"/>
      <c r="C1869" s="36"/>
      <c r="D1869" s="34"/>
      <c r="E1869" s="36"/>
      <c r="F1869" s="3" t="s">
        <v>82</v>
      </c>
      <c r="G1869" s="4"/>
      <c r="H1869" s="4">
        <v>336290</v>
      </c>
    </row>
    <row r="1870" spans="1:8" x14ac:dyDescent="0.25">
      <c r="A1870" s="2" t="s">
        <v>4491</v>
      </c>
      <c r="B1870" s="2" t="s">
        <v>3348</v>
      </c>
      <c r="C1870" s="2"/>
      <c r="D1870" s="2"/>
      <c r="E1870" s="2"/>
      <c r="F1870" s="2"/>
      <c r="G1870" s="5">
        <f>SUM(G1868:G1869)</f>
        <v>336290</v>
      </c>
      <c r="H1870" s="5">
        <f>SUM(H1868:H1869)</f>
        <v>336290</v>
      </c>
    </row>
    <row r="1871" spans="1:8" x14ac:dyDescent="0.25">
      <c r="A1871" s="2" t="s">
        <v>4491</v>
      </c>
      <c r="B1871" s="33">
        <v>8609486</v>
      </c>
      <c r="C1871" s="35" t="s">
        <v>183</v>
      </c>
      <c r="D1871" s="33" t="s">
        <v>3349</v>
      </c>
      <c r="E1871" s="35" t="s">
        <v>3350</v>
      </c>
      <c r="F1871" s="3" t="s">
        <v>170</v>
      </c>
      <c r="G1871" s="4"/>
      <c r="H1871" s="4">
        <v>1000000</v>
      </c>
    </row>
    <row r="1872" spans="1:8" x14ac:dyDescent="0.25">
      <c r="A1872" s="2" t="s">
        <v>4491</v>
      </c>
      <c r="B1872" s="37"/>
      <c r="C1872" s="36"/>
      <c r="D1872" s="34"/>
      <c r="E1872" s="36"/>
      <c r="F1872" s="3" t="s">
        <v>265</v>
      </c>
      <c r="G1872" s="4"/>
      <c r="H1872" s="4">
        <v>9500</v>
      </c>
    </row>
    <row r="1873" spans="1:8" x14ac:dyDescent="0.25">
      <c r="A1873" s="2" t="s">
        <v>4491</v>
      </c>
      <c r="B1873" s="37"/>
      <c r="C1873" s="3" t="s">
        <v>206</v>
      </c>
      <c r="D1873" s="2" t="s">
        <v>3351</v>
      </c>
      <c r="E1873" s="25" t="s">
        <v>3352</v>
      </c>
      <c r="F1873" s="3" t="s">
        <v>101</v>
      </c>
      <c r="G1873" s="4"/>
      <c r="H1873" s="4">
        <v>419376</v>
      </c>
    </row>
    <row r="1874" spans="1:8" x14ac:dyDescent="0.25">
      <c r="A1874" s="2" t="s">
        <v>4491</v>
      </c>
      <c r="B1874" s="37"/>
      <c r="C1874" s="35" t="s">
        <v>261</v>
      </c>
      <c r="D1874" s="2" t="s">
        <v>2646</v>
      </c>
      <c r="E1874" s="25" t="s">
        <v>2647</v>
      </c>
      <c r="F1874" s="3" t="s">
        <v>170</v>
      </c>
      <c r="G1874" s="4"/>
      <c r="H1874" s="4">
        <v>2100000</v>
      </c>
    </row>
    <row r="1875" spans="1:8" x14ac:dyDescent="0.25">
      <c r="A1875" s="2" t="s">
        <v>4491</v>
      </c>
      <c r="B1875" s="37"/>
      <c r="C1875" s="38"/>
      <c r="D1875" s="2" t="s">
        <v>3199</v>
      </c>
      <c r="E1875" s="32" t="s">
        <v>3200</v>
      </c>
      <c r="F1875" s="3" t="s">
        <v>193</v>
      </c>
      <c r="G1875" s="4">
        <v>4228876</v>
      </c>
      <c r="H1875" s="4"/>
    </row>
    <row r="1876" spans="1:8" x14ac:dyDescent="0.25">
      <c r="A1876" s="2" t="s">
        <v>4491</v>
      </c>
      <c r="B1876" s="37"/>
      <c r="C1876" s="38"/>
      <c r="D1876" s="2" t="s">
        <v>3353</v>
      </c>
      <c r="E1876" s="25" t="s">
        <v>3354</v>
      </c>
      <c r="F1876" s="3" t="s">
        <v>44</v>
      </c>
      <c r="G1876" s="4"/>
      <c r="H1876" s="4">
        <v>540000</v>
      </c>
    </row>
    <row r="1877" spans="1:8" x14ac:dyDescent="0.25">
      <c r="A1877" s="2" t="s">
        <v>4491</v>
      </c>
      <c r="B1877" s="34"/>
      <c r="C1877" s="36"/>
      <c r="D1877" s="2" t="s">
        <v>3275</v>
      </c>
      <c r="E1877" s="25" t="s">
        <v>3276</v>
      </c>
      <c r="F1877" s="3" t="s">
        <v>46</v>
      </c>
      <c r="G1877" s="4"/>
      <c r="H1877" s="4">
        <v>160000</v>
      </c>
    </row>
    <row r="1878" spans="1:8" x14ac:dyDescent="0.25">
      <c r="A1878" s="2" t="s">
        <v>4491</v>
      </c>
      <c r="B1878" s="2" t="s">
        <v>3355</v>
      </c>
      <c r="C1878" s="2"/>
      <c r="D1878" s="2"/>
      <c r="E1878" s="2"/>
      <c r="F1878" s="2"/>
      <c r="G1878" s="5">
        <f>SUM(G1871:G1877)</f>
        <v>4228876</v>
      </c>
      <c r="H1878" s="5">
        <f>SUM(H1871:H1877)</f>
        <v>4228876</v>
      </c>
    </row>
    <row r="1879" spans="1:8" x14ac:dyDescent="0.25">
      <c r="A1879" s="2" t="s">
        <v>4491</v>
      </c>
      <c r="B1879" s="33">
        <v>8682775</v>
      </c>
      <c r="C1879" s="35" t="s">
        <v>1516</v>
      </c>
      <c r="D1879" s="33" t="s">
        <v>2527</v>
      </c>
      <c r="E1879" s="35" t="s">
        <v>2528</v>
      </c>
      <c r="F1879" s="3" t="s">
        <v>53</v>
      </c>
      <c r="G1879" s="4">
        <v>63777</v>
      </c>
      <c r="H1879" s="4"/>
    </row>
    <row r="1880" spans="1:8" x14ac:dyDescent="0.25">
      <c r="A1880" s="2" t="s">
        <v>4491</v>
      </c>
      <c r="B1880" s="34"/>
      <c r="C1880" s="36"/>
      <c r="D1880" s="34"/>
      <c r="E1880" s="36"/>
      <c r="F1880" s="3" t="s">
        <v>12</v>
      </c>
      <c r="G1880" s="4"/>
      <c r="H1880" s="4">
        <v>63777</v>
      </c>
    </row>
    <row r="1881" spans="1:8" x14ac:dyDescent="0.25">
      <c r="A1881" s="2" t="s">
        <v>4491</v>
      </c>
      <c r="B1881" s="2" t="s">
        <v>3356</v>
      </c>
      <c r="C1881" s="2"/>
      <c r="D1881" s="2"/>
      <c r="E1881" s="2"/>
      <c r="F1881" s="2"/>
      <c r="G1881" s="5">
        <f>SUM(G1879:G1880)</f>
        <v>63777</v>
      </c>
      <c r="H1881" s="5">
        <f>SUM(H1879:H1880)</f>
        <v>63777</v>
      </c>
    </row>
    <row r="1882" spans="1:8" x14ac:dyDescent="0.25">
      <c r="A1882" s="2" t="s">
        <v>4491</v>
      </c>
      <c r="B1882" s="33">
        <v>8632226</v>
      </c>
      <c r="C1882" s="3" t="s">
        <v>1516</v>
      </c>
      <c r="D1882" s="2" t="s">
        <v>2527</v>
      </c>
      <c r="E1882" s="25" t="s">
        <v>2528</v>
      </c>
      <c r="F1882" s="3" t="s">
        <v>384</v>
      </c>
      <c r="G1882" s="4"/>
      <c r="H1882" s="4">
        <v>4592761</v>
      </c>
    </row>
    <row r="1883" spans="1:8" x14ac:dyDescent="0.25">
      <c r="A1883" s="2" t="s">
        <v>4491</v>
      </c>
      <c r="B1883" s="34"/>
      <c r="C1883" s="3" t="s">
        <v>63</v>
      </c>
      <c r="D1883" s="2" t="s">
        <v>2698</v>
      </c>
      <c r="E1883" s="25" t="s">
        <v>2699</v>
      </c>
      <c r="F1883" s="3" t="s">
        <v>24</v>
      </c>
      <c r="G1883" s="4">
        <v>4592761</v>
      </c>
      <c r="H1883" s="4"/>
    </row>
    <row r="1884" spans="1:8" x14ac:dyDescent="0.25">
      <c r="A1884" s="2" t="s">
        <v>4491</v>
      </c>
      <c r="B1884" s="2" t="s">
        <v>3357</v>
      </c>
      <c r="C1884" s="2"/>
      <c r="D1884" s="2"/>
      <c r="E1884" s="2"/>
      <c r="F1884" s="2"/>
      <c r="G1884" s="5">
        <f>SUM(G1882:G1883)</f>
        <v>4592761</v>
      </c>
      <c r="H1884" s="5">
        <f>SUM(H1882:H1883)</f>
        <v>4592761</v>
      </c>
    </row>
    <row r="1885" spans="1:8" x14ac:dyDescent="0.25">
      <c r="A1885" s="2" t="s">
        <v>4491</v>
      </c>
      <c r="B1885" s="33">
        <v>8536298</v>
      </c>
      <c r="C1885" s="35" t="s">
        <v>2693</v>
      </c>
      <c r="D1885" s="33" t="s">
        <v>2694</v>
      </c>
      <c r="E1885" s="35" t="s">
        <v>2695</v>
      </c>
      <c r="F1885" s="3" t="s">
        <v>20</v>
      </c>
      <c r="G1885" s="4">
        <v>751542</v>
      </c>
      <c r="H1885" s="4"/>
    </row>
    <row r="1886" spans="1:8" x14ac:dyDescent="0.25">
      <c r="A1886" s="2" t="s">
        <v>4491</v>
      </c>
      <c r="B1886" s="37"/>
      <c r="C1886" s="38"/>
      <c r="D1886" s="37"/>
      <c r="E1886" s="38"/>
      <c r="F1886" s="3" t="s">
        <v>21</v>
      </c>
      <c r="G1886" s="4">
        <v>1600000</v>
      </c>
      <c r="H1886" s="4"/>
    </row>
    <row r="1887" spans="1:8" x14ac:dyDescent="0.25">
      <c r="A1887" s="2" t="s">
        <v>4491</v>
      </c>
      <c r="B1887" s="37"/>
      <c r="C1887" s="38"/>
      <c r="D1887" s="37"/>
      <c r="E1887" s="38"/>
      <c r="F1887" s="3" t="s">
        <v>359</v>
      </c>
      <c r="G1887" s="4"/>
      <c r="H1887" s="4">
        <v>3629342</v>
      </c>
    </row>
    <row r="1888" spans="1:8" x14ac:dyDescent="0.25">
      <c r="A1888" s="2" t="s">
        <v>4491</v>
      </c>
      <c r="B1888" s="34"/>
      <c r="C1888" s="36"/>
      <c r="D1888" s="34"/>
      <c r="E1888" s="36"/>
      <c r="F1888" s="3" t="s">
        <v>444</v>
      </c>
      <c r="G1888" s="4">
        <v>1277800</v>
      </c>
      <c r="H1888" s="4"/>
    </row>
    <row r="1889" spans="1:8" x14ac:dyDescent="0.25">
      <c r="A1889" s="2" t="s">
        <v>4491</v>
      </c>
      <c r="B1889" s="2" t="s">
        <v>3358</v>
      </c>
      <c r="C1889" s="2"/>
      <c r="D1889" s="2"/>
      <c r="E1889" s="2"/>
      <c r="F1889" s="2"/>
      <c r="G1889" s="5">
        <f>SUM(G1885:G1888)</f>
        <v>3629342</v>
      </c>
      <c r="H1889" s="5">
        <f>SUM(H1885:H1888)</f>
        <v>3629342</v>
      </c>
    </row>
    <row r="1890" spans="1:8" x14ac:dyDescent="0.25">
      <c r="A1890" s="2" t="s">
        <v>4491</v>
      </c>
      <c r="B1890" s="33">
        <v>8764529</v>
      </c>
      <c r="C1890" s="3" t="s">
        <v>1516</v>
      </c>
      <c r="D1890" s="2" t="s">
        <v>2527</v>
      </c>
      <c r="E1890" s="25" t="s">
        <v>2528</v>
      </c>
      <c r="F1890" s="3" t="s">
        <v>66</v>
      </c>
      <c r="G1890" s="4"/>
      <c r="H1890" s="4">
        <v>480180</v>
      </c>
    </row>
    <row r="1891" spans="1:8" x14ac:dyDescent="0.25">
      <c r="A1891" s="2" t="s">
        <v>4491</v>
      </c>
      <c r="B1891" s="37"/>
      <c r="C1891" s="35" t="s">
        <v>2895</v>
      </c>
      <c r="D1891" s="33" t="s">
        <v>2896</v>
      </c>
      <c r="E1891" s="35" t="s">
        <v>2897</v>
      </c>
      <c r="F1891" s="3" t="s">
        <v>9</v>
      </c>
      <c r="G1891" s="4">
        <v>75000</v>
      </c>
      <c r="H1891" s="4"/>
    </row>
    <row r="1892" spans="1:8" x14ac:dyDescent="0.25">
      <c r="A1892" s="2" t="s">
        <v>4491</v>
      </c>
      <c r="B1892" s="34"/>
      <c r="C1892" s="36"/>
      <c r="D1892" s="34"/>
      <c r="E1892" s="36"/>
      <c r="F1892" s="3" t="s">
        <v>20</v>
      </c>
      <c r="G1892" s="4">
        <v>405180</v>
      </c>
      <c r="H1892" s="4"/>
    </row>
    <row r="1893" spans="1:8" x14ac:dyDescent="0.25">
      <c r="A1893" s="2" t="s">
        <v>4491</v>
      </c>
      <c r="B1893" s="2" t="s">
        <v>3359</v>
      </c>
      <c r="C1893" s="2"/>
      <c r="D1893" s="2"/>
      <c r="E1893" s="2"/>
      <c r="F1893" s="2"/>
      <c r="G1893" s="5">
        <f>SUM(G1890:G1892)</f>
        <v>480180</v>
      </c>
      <c r="H1893" s="5">
        <f>SUM(H1890:H1892)</f>
        <v>480180</v>
      </c>
    </row>
    <row r="1894" spans="1:8" x14ac:dyDescent="0.25">
      <c r="A1894" s="2" t="s">
        <v>4491</v>
      </c>
      <c r="B1894" s="33">
        <v>8764551</v>
      </c>
      <c r="C1894" s="3" t="s">
        <v>1516</v>
      </c>
      <c r="D1894" s="2" t="s">
        <v>2527</v>
      </c>
      <c r="E1894" s="25" t="s">
        <v>2528</v>
      </c>
      <c r="F1894" s="3" t="s">
        <v>66</v>
      </c>
      <c r="G1894" s="4"/>
      <c r="H1894" s="4">
        <v>1519820</v>
      </c>
    </row>
    <row r="1895" spans="1:8" x14ac:dyDescent="0.25">
      <c r="A1895" s="2" t="s">
        <v>4491</v>
      </c>
      <c r="B1895" s="37"/>
      <c r="C1895" s="35" t="s">
        <v>2834</v>
      </c>
      <c r="D1895" s="33" t="s">
        <v>2835</v>
      </c>
      <c r="E1895" s="35" t="s">
        <v>2836</v>
      </c>
      <c r="F1895" s="3" t="s">
        <v>53</v>
      </c>
      <c r="G1895" s="4">
        <v>532435</v>
      </c>
      <c r="H1895" s="4"/>
    </row>
    <row r="1896" spans="1:8" x14ac:dyDescent="0.25">
      <c r="A1896" s="2" t="s">
        <v>4491</v>
      </c>
      <c r="B1896" s="37"/>
      <c r="C1896" s="38"/>
      <c r="D1896" s="37"/>
      <c r="E1896" s="38"/>
      <c r="F1896" s="3" t="s">
        <v>13</v>
      </c>
      <c r="G1896" s="4">
        <v>89768</v>
      </c>
      <c r="H1896" s="4"/>
    </row>
    <row r="1897" spans="1:8" x14ac:dyDescent="0.25">
      <c r="A1897" s="2" t="s">
        <v>4491</v>
      </c>
      <c r="B1897" s="37"/>
      <c r="C1897" s="38"/>
      <c r="D1897" s="37"/>
      <c r="E1897" s="38"/>
      <c r="F1897" s="3" t="s">
        <v>20</v>
      </c>
      <c r="G1897" s="4">
        <v>833765</v>
      </c>
      <c r="H1897" s="4"/>
    </row>
    <row r="1898" spans="1:8" x14ac:dyDescent="0.25">
      <c r="A1898" s="2" t="s">
        <v>4491</v>
      </c>
      <c r="B1898" s="34"/>
      <c r="C1898" s="36"/>
      <c r="D1898" s="34"/>
      <c r="E1898" s="36"/>
      <c r="F1898" s="3" t="s">
        <v>188</v>
      </c>
      <c r="G1898" s="4">
        <v>63852</v>
      </c>
      <c r="H1898" s="4"/>
    </row>
    <row r="1899" spans="1:8" x14ac:dyDescent="0.25">
      <c r="A1899" s="2" t="s">
        <v>4491</v>
      </c>
      <c r="B1899" s="2" t="s">
        <v>3360</v>
      </c>
      <c r="C1899" s="2"/>
      <c r="D1899" s="2"/>
      <c r="E1899" s="2"/>
      <c r="F1899" s="2"/>
      <c r="G1899" s="5">
        <f>SUM(G1894:G1898)</f>
        <v>1519820</v>
      </c>
      <c r="H1899" s="5">
        <f>SUM(H1894:H1898)</f>
        <v>1519820</v>
      </c>
    </row>
    <row r="1900" spans="1:8" x14ac:dyDescent="0.25">
      <c r="A1900" s="2" t="s">
        <v>4491</v>
      </c>
      <c r="B1900" s="33">
        <v>8669474</v>
      </c>
      <c r="C1900" s="35" t="s">
        <v>344</v>
      </c>
      <c r="D1900" s="33" t="s">
        <v>3267</v>
      </c>
      <c r="E1900" s="35" t="s">
        <v>3268</v>
      </c>
      <c r="F1900" s="3" t="s">
        <v>11</v>
      </c>
      <c r="G1900" s="4"/>
      <c r="H1900" s="4">
        <v>186000</v>
      </c>
    </row>
    <row r="1901" spans="1:8" x14ac:dyDescent="0.25">
      <c r="A1901" s="2" t="s">
        <v>4491</v>
      </c>
      <c r="B1901" s="37"/>
      <c r="C1901" s="38"/>
      <c r="D1901" s="37"/>
      <c r="E1901" s="38"/>
      <c r="F1901" s="3" t="s">
        <v>187</v>
      </c>
      <c r="G1901" s="4">
        <v>100000</v>
      </c>
      <c r="H1901" s="4"/>
    </row>
    <row r="1902" spans="1:8" x14ac:dyDescent="0.25">
      <c r="A1902" s="2" t="s">
        <v>4491</v>
      </c>
      <c r="B1902" s="37"/>
      <c r="C1902" s="38"/>
      <c r="D1902" s="37"/>
      <c r="E1902" s="38"/>
      <c r="F1902" s="3" t="s">
        <v>14</v>
      </c>
      <c r="G1902" s="4">
        <v>180000</v>
      </c>
      <c r="H1902" s="4"/>
    </row>
    <row r="1903" spans="1:8" x14ac:dyDescent="0.25">
      <c r="A1903" s="2" t="s">
        <v>4491</v>
      </c>
      <c r="B1903" s="37"/>
      <c r="C1903" s="38"/>
      <c r="D1903" s="37"/>
      <c r="E1903" s="38"/>
      <c r="F1903" s="3" t="s">
        <v>16</v>
      </c>
      <c r="G1903" s="4"/>
      <c r="H1903" s="4">
        <v>456745</v>
      </c>
    </row>
    <row r="1904" spans="1:8" x14ac:dyDescent="0.25">
      <c r="A1904" s="2" t="s">
        <v>4491</v>
      </c>
      <c r="B1904" s="37"/>
      <c r="C1904" s="38"/>
      <c r="D1904" s="37"/>
      <c r="E1904" s="38"/>
      <c r="F1904" s="3" t="s">
        <v>17</v>
      </c>
      <c r="G1904" s="4">
        <v>262745</v>
      </c>
      <c r="H1904" s="4"/>
    </row>
    <row r="1905" spans="1:8" x14ac:dyDescent="0.25">
      <c r="A1905" s="2" t="s">
        <v>4491</v>
      </c>
      <c r="B1905" s="34"/>
      <c r="C1905" s="36"/>
      <c r="D1905" s="34"/>
      <c r="E1905" s="36"/>
      <c r="F1905" s="3" t="s">
        <v>96</v>
      </c>
      <c r="G1905" s="4">
        <v>100000</v>
      </c>
      <c r="H1905" s="4"/>
    </row>
    <row r="1906" spans="1:8" x14ac:dyDescent="0.25">
      <c r="A1906" s="2" t="s">
        <v>4491</v>
      </c>
      <c r="B1906" s="2" t="s">
        <v>3361</v>
      </c>
      <c r="C1906" s="2"/>
      <c r="D1906" s="2"/>
      <c r="E1906" s="2"/>
      <c r="F1906" s="2"/>
      <c r="G1906" s="5">
        <f>SUM(G1900:G1905)</f>
        <v>642745</v>
      </c>
      <c r="H1906" s="5">
        <f>SUM(H1900:H1905)</f>
        <v>642745</v>
      </c>
    </row>
    <row r="1907" spans="1:8" x14ac:dyDescent="0.25">
      <c r="A1907" s="2" t="s">
        <v>4491</v>
      </c>
      <c r="B1907" s="33">
        <v>8609617</v>
      </c>
      <c r="C1907" s="35" t="s">
        <v>493</v>
      </c>
      <c r="D1907" s="33" t="s">
        <v>3362</v>
      </c>
      <c r="E1907" s="35" t="s">
        <v>3363</v>
      </c>
      <c r="F1907" s="3" t="s">
        <v>13</v>
      </c>
      <c r="G1907" s="4"/>
      <c r="H1907" s="4">
        <v>100000</v>
      </c>
    </row>
    <row r="1908" spans="1:8" x14ac:dyDescent="0.25">
      <c r="A1908" s="2" t="s">
        <v>4491</v>
      </c>
      <c r="B1908" s="37"/>
      <c r="C1908" s="38"/>
      <c r="D1908" s="37"/>
      <c r="E1908" s="38"/>
      <c r="F1908" s="3" t="s">
        <v>16</v>
      </c>
      <c r="G1908" s="4">
        <v>180000</v>
      </c>
      <c r="H1908" s="4"/>
    </row>
    <row r="1909" spans="1:8" x14ac:dyDescent="0.25">
      <c r="A1909" s="2" t="s">
        <v>4491</v>
      </c>
      <c r="B1909" s="37"/>
      <c r="C1909" s="38"/>
      <c r="D1909" s="37"/>
      <c r="E1909" s="38"/>
      <c r="F1909" s="3" t="s">
        <v>18</v>
      </c>
      <c r="G1909" s="4"/>
      <c r="H1909" s="4">
        <v>780000</v>
      </c>
    </row>
    <row r="1910" spans="1:8" x14ac:dyDescent="0.25">
      <c r="A1910" s="2" t="s">
        <v>4491</v>
      </c>
      <c r="B1910" s="37"/>
      <c r="C1910" s="38"/>
      <c r="D1910" s="37"/>
      <c r="E1910" s="38"/>
      <c r="F1910" s="3" t="s">
        <v>19</v>
      </c>
      <c r="G1910" s="4">
        <v>500000</v>
      </c>
      <c r="H1910" s="4"/>
    </row>
    <row r="1911" spans="1:8" x14ac:dyDescent="0.25">
      <c r="A1911" s="2" t="s">
        <v>4491</v>
      </c>
      <c r="B1911" s="34"/>
      <c r="C1911" s="36"/>
      <c r="D1911" s="34"/>
      <c r="E1911" s="36"/>
      <c r="F1911" s="3" t="s">
        <v>188</v>
      </c>
      <c r="G1911" s="4">
        <v>200000</v>
      </c>
      <c r="H1911" s="4"/>
    </row>
    <row r="1912" spans="1:8" x14ac:dyDescent="0.25">
      <c r="A1912" s="2" t="s">
        <v>4491</v>
      </c>
      <c r="B1912" s="2" t="s">
        <v>3364</v>
      </c>
      <c r="C1912" s="2"/>
      <c r="D1912" s="2"/>
      <c r="E1912" s="2"/>
      <c r="F1912" s="2"/>
      <c r="G1912" s="5">
        <f>SUM(G1907:G1911)</f>
        <v>880000</v>
      </c>
      <c r="H1912" s="5">
        <f>SUM(H1907:H1911)</f>
        <v>880000</v>
      </c>
    </row>
    <row r="1913" spans="1:8" x14ac:dyDescent="0.25">
      <c r="A1913" s="2" t="s">
        <v>4491</v>
      </c>
      <c r="B1913" s="33">
        <v>8718112</v>
      </c>
      <c r="C1913" s="35" t="s">
        <v>3365</v>
      </c>
      <c r="D1913" s="33" t="s">
        <v>3366</v>
      </c>
      <c r="E1913" s="35" t="s">
        <v>3367</v>
      </c>
      <c r="F1913" s="3" t="s">
        <v>14</v>
      </c>
      <c r="G1913" s="4">
        <v>600000</v>
      </c>
      <c r="H1913" s="4"/>
    </row>
    <row r="1914" spans="1:8" x14ac:dyDescent="0.25">
      <c r="A1914" s="2" t="s">
        <v>4491</v>
      </c>
      <c r="B1914" s="34"/>
      <c r="C1914" s="36"/>
      <c r="D1914" s="34"/>
      <c r="E1914" s="36"/>
      <c r="F1914" s="3" t="s">
        <v>18</v>
      </c>
      <c r="G1914" s="4"/>
      <c r="H1914" s="4">
        <v>600000</v>
      </c>
    </row>
    <row r="1915" spans="1:8" x14ac:dyDescent="0.25">
      <c r="A1915" s="2" t="s">
        <v>4491</v>
      </c>
      <c r="B1915" s="2" t="s">
        <v>3368</v>
      </c>
      <c r="C1915" s="2"/>
      <c r="D1915" s="2"/>
      <c r="E1915" s="2"/>
      <c r="F1915" s="2"/>
      <c r="G1915" s="5">
        <f>SUM(G1913:G1914)</f>
        <v>600000</v>
      </c>
      <c r="H1915" s="5">
        <f>SUM(H1913:H1914)</f>
        <v>600000</v>
      </c>
    </row>
    <row r="1916" spans="1:8" x14ac:dyDescent="0.25">
      <c r="A1916" s="2" t="s">
        <v>4491</v>
      </c>
      <c r="B1916" s="33">
        <v>8503543</v>
      </c>
      <c r="C1916" s="3" t="s">
        <v>593</v>
      </c>
      <c r="D1916" s="2" t="s">
        <v>2960</v>
      </c>
      <c r="E1916" s="25" t="s">
        <v>2961</v>
      </c>
      <c r="F1916" s="3" t="s">
        <v>3369</v>
      </c>
      <c r="G1916" s="4">
        <v>1270000</v>
      </c>
      <c r="H1916" s="4"/>
    </row>
    <row r="1917" spans="1:8" x14ac:dyDescent="0.25">
      <c r="A1917" s="2" t="s">
        <v>4491</v>
      </c>
      <c r="B1917" s="37"/>
      <c r="C1917" s="3" t="s">
        <v>3370</v>
      </c>
      <c r="D1917" s="2" t="s">
        <v>3371</v>
      </c>
      <c r="E1917" s="25" t="s">
        <v>3372</v>
      </c>
      <c r="F1917" s="3" t="s">
        <v>22</v>
      </c>
      <c r="G1917" s="4">
        <v>2000000</v>
      </c>
      <c r="H1917" s="4"/>
    </row>
    <row r="1918" spans="1:8" x14ac:dyDescent="0.25">
      <c r="A1918" s="2" t="s">
        <v>4491</v>
      </c>
      <c r="B1918" s="37"/>
      <c r="C1918" s="35" t="s">
        <v>700</v>
      </c>
      <c r="D1918" s="33" t="s">
        <v>3192</v>
      </c>
      <c r="E1918" s="35" t="s">
        <v>3193</v>
      </c>
      <c r="F1918" s="3" t="s">
        <v>103</v>
      </c>
      <c r="G1918" s="4"/>
      <c r="H1918" s="4">
        <v>20000</v>
      </c>
    </row>
    <row r="1919" spans="1:8" x14ac:dyDescent="0.25">
      <c r="A1919" s="2" t="s">
        <v>4491</v>
      </c>
      <c r="B1919" s="37"/>
      <c r="C1919" s="38"/>
      <c r="D1919" s="37"/>
      <c r="E1919" s="38"/>
      <c r="F1919" s="3" t="s">
        <v>12</v>
      </c>
      <c r="G1919" s="4"/>
      <c r="H1919" s="4">
        <v>1200000</v>
      </c>
    </row>
    <row r="1920" spans="1:8" x14ac:dyDescent="0.25">
      <c r="A1920" s="2" t="s">
        <v>4491</v>
      </c>
      <c r="B1920" s="37"/>
      <c r="C1920" s="36"/>
      <c r="D1920" s="34"/>
      <c r="E1920" s="36"/>
      <c r="F1920" s="3" t="s">
        <v>188</v>
      </c>
      <c r="G1920" s="4"/>
      <c r="H1920" s="4">
        <v>1450000</v>
      </c>
    </row>
    <row r="1921" spans="1:8" x14ac:dyDescent="0.25">
      <c r="A1921" s="2" t="s">
        <v>4491</v>
      </c>
      <c r="B1921" s="34"/>
      <c r="C1921" s="3" t="s">
        <v>3373</v>
      </c>
      <c r="D1921" s="2" t="s">
        <v>3374</v>
      </c>
      <c r="E1921" s="3" t="s">
        <v>3375</v>
      </c>
      <c r="F1921" s="3" t="s">
        <v>24</v>
      </c>
      <c r="G1921" s="4"/>
      <c r="H1921" s="4">
        <v>600000</v>
      </c>
    </row>
    <row r="1922" spans="1:8" x14ac:dyDescent="0.25">
      <c r="A1922" s="2" t="s">
        <v>4491</v>
      </c>
      <c r="B1922" s="2" t="s">
        <v>3376</v>
      </c>
      <c r="C1922" s="2"/>
      <c r="D1922" s="2"/>
      <c r="E1922" s="2"/>
      <c r="F1922" s="2"/>
      <c r="G1922" s="5">
        <f>SUM(G1916:G1921)</f>
        <v>3270000</v>
      </c>
      <c r="H1922" s="5">
        <f>SUM(H1916:H1921)</f>
        <v>3270000</v>
      </c>
    </row>
    <row r="1923" spans="1:8" x14ac:dyDescent="0.25">
      <c r="A1923" s="2" t="s">
        <v>4491</v>
      </c>
      <c r="B1923" s="33">
        <v>8741918</v>
      </c>
      <c r="C1923" s="35" t="s">
        <v>593</v>
      </c>
      <c r="D1923" s="33" t="s">
        <v>2960</v>
      </c>
      <c r="E1923" s="35" t="s">
        <v>2961</v>
      </c>
      <c r="F1923" s="3" t="s">
        <v>101</v>
      </c>
      <c r="G1923" s="4"/>
      <c r="H1923" s="4">
        <v>205000</v>
      </c>
    </row>
    <row r="1924" spans="1:8" x14ac:dyDescent="0.25">
      <c r="A1924" s="2" t="s">
        <v>4491</v>
      </c>
      <c r="B1924" s="37"/>
      <c r="C1924" s="38"/>
      <c r="D1924" s="37"/>
      <c r="E1924" s="38"/>
      <c r="F1924" s="3" t="s">
        <v>96</v>
      </c>
      <c r="G1924" s="4"/>
      <c r="H1924" s="4">
        <v>200000</v>
      </c>
    </row>
    <row r="1925" spans="1:8" x14ac:dyDescent="0.25">
      <c r="A1925" s="2" t="s">
        <v>4491</v>
      </c>
      <c r="B1925" s="34"/>
      <c r="C1925" s="36"/>
      <c r="D1925" s="34"/>
      <c r="E1925" s="36"/>
      <c r="F1925" s="3" t="s">
        <v>3369</v>
      </c>
      <c r="G1925" s="4">
        <v>405000</v>
      </c>
      <c r="H1925" s="4"/>
    </row>
    <row r="1926" spans="1:8" x14ac:dyDescent="0.25">
      <c r="A1926" s="2" t="s">
        <v>4491</v>
      </c>
      <c r="B1926" s="2" t="s">
        <v>3377</v>
      </c>
      <c r="C1926" s="2"/>
      <c r="D1926" s="2"/>
      <c r="E1926" s="2"/>
      <c r="F1926" s="2"/>
      <c r="G1926" s="5">
        <f>SUM(G1923:G1925)</f>
        <v>405000</v>
      </c>
      <c r="H1926" s="5">
        <f>SUM(H1923:H1925)</f>
        <v>405000</v>
      </c>
    </row>
    <row r="1927" spans="1:8" x14ac:dyDescent="0.25">
      <c r="A1927" s="2" t="s">
        <v>4491</v>
      </c>
      <c r="B1927" s="33">
        <v>8661686</v>
      </c>
      <c r="C1927" s="3" t="s">
        <v>79</v>
      </c>
      <c r="D1927" s="2" t="s">
        <v>3378</v>
      </c>
      <c r="E1927" s="25" t="s">
        <v>3379</v>
      </c>
      <c r="F1927" s="3" t="s">
        <v>20</v>
      </c>
      <c r="G1927" s="4"/>
      <c r="H1927" s="4">
        <v>1000000</v>
      </c>
    </row>
    <row r="1928" spans="1:8" x14ac:dyDescent="0.25">
      <c r="A1928" s="2" t="s">
        <v>4491</v>
      </c>
      <c r="B1928" s="37"/>
      <c r="C1928" s="3" t="s">
        <v>593</v>
      </c>
      <c r="D1928" s="2" t="s">
        <v>2960</v>
      </c>
      <c r="E1928" s="25" t="s">
        <v>2961</v>
      </c>
      <c r="F1928" s="3" t="s">
        <v>12</v>
      </c>
      <c r="G1928" s="4"/>
      <c r="H1928" s="4">
        <v>1000000</v>
      </c>
    </row>
    <row r="1929" spans="1:8" x14ac:dyDescent="0.25">
      <c r="A1929" s="2" t="s">
        <v>4491</v>
      </c>
      <c r="B1929" s="34"/>
      <c r="C1929" s="3" t="s">
        <v>3380</v>
      </c>
      <c r="D1929" s="2" t="s">
        <v>3381</v>
      </c>
      <c r="E1929" s="25" t="s">
        <v>3382</v>
      </c>
      <c r="F1929" s="3" t="s">
        <v>54</v>
      </c>
      <c r="G1929" s="4">
        <v>2000000</v>
      </c>
      <c r="H1929" s="4"/>
    </row>
    <row r="1930" spans="1:8" x14ac:dyDescent="0.25">
      <c r="A1930" s="2" t="s">
        <v>4491</v>
      </c>
      <c r="B1930" s="2" t="s">
        <v>3383</v>
      </c>
      <c r="C1930" s="2"/>
      <c r="D1930" s="2"/>
      <c r="E1930" s="2"/>
      <c r="F1930" s="2"/>
      <c r="G1930" s="5">
        <f>SUM(G1927:G1929)</f>
        <v>2000000</v>
      </c>
      <c r="H1930" s="5">
        <f>SUM(H1927:H1929)</f>
        <v>2000000</v>
      </c>
    </row>
    <row r="1931" spans="1:8" x14ac:dyDescent="0.25">
      <c r="A1931" s="2" t="s">
        <v>4491</v>
      </c>
      <c r="B1931" s="33">
        <v>8602362</v>
      </c>
      <c r="C1931" s="35" t="s">
        <v>3384</v>
      </c>
      <c r="D1931" s="33" t="s">
        <v>3385</v>
      </c>
      <c r="E1931" s="35" t="s">
        <v>3386</v>
      </c>
      <c r="F1931" s="3" t="s">
        <v>103</v>
      </c>
      <c r="G1931" s="4">
        <v>250000</v>
      </c>
      <c r="H1931" s="4"/>
    </row>
    <row r="1932" spans="1:8" x14ac:dyDescent="0.25">
      <c r="A1932" s="2" t="s">
        <v>4491</v>
      </c>
      <c r="B1932" s="37"/>
      <c r="C1932" s="38"/>
      <c r="D1932" s="37"/>
      <c r="E1932" s="38"/>
      <c r="F1932" s="3" t="s">
        <v>187</v>
      </c>
      <c r="G1932" s="4">
        <v>269678</v>
      </c>
      <c r="H1932" s="4"/>
    </row>
    <row r="1933" spans="1:8" x14ac:dyDescent="0.25">
      <c r="A1933" s="2" t="s">
        <v>4491</v>
      </c>
      <c r="B1933" s="37"/>
      <c r="C1933" s="38"/>
      <c r="D1933" s="37"/>
      <c r="E1933" s="38"/>
      <c r="F1933" s="3" t="s">
        <v>13</v>
      </c>
      <c r="G1933" s="4"/>
      <c r="H1933" s="4">
        <v>827629</v>
      </c>
    </row>
    <row r="1934" spans="1:8" x14ac:dyDescent="0.25">
      <c r="A1934" s="2" t="s">
        <v>4491</v>
      </c>
      <c r="B1934" s="34"/>
      <c r="C1934" s="36"/>
      <c r="D1934" s="34"/>
      <c r="E1934" s="36"/>
      <c r="F1934" s="3" t="s">
        <v>16</v>
      </c>
      <c r="G1934" s="4">
        <v>307951</v>
      </c>
      <c r="H1934" s="4"/>
    </row>
    <row r="1935" spans="1:8" x14ac:dyDescent="0.25">
      <c r="A1935" s="2" t="s">
        <v>4491</v>
      </c>
      <c r="B1935" s="2" t="s">
        <v>3387</v>
      </c>
      <c r="C1935" s="2"/>
      <c r="D1935" s="2"/>
      <c r="E1935" s="2"/>
      <c r="F1935" s="2"/>
      <c r="G1935" s="5">
        <f>SUM(G1931:G1934)</f>
        <v>827629</v>
      </c>
      <c r="H1935" s="5">
        <f>SUM(H1931:H1934)</f>
        <v>827629</v>
      </c>
    </row>
    <row r="1936" spans="1:8" x14ac:dyDescent="0.25">
      <c r="A1936" s="2" t="s">
        <v>4491</v>
      </c>
      <c r="B1936" s="33">
        <v>8503730</v>
      </c>
      <c r="C1936" s="3" t="s">
        <v>1683</v>
      </c>
      <c r="D1936" s="2" t="s">
        <v>2733</v>
      </c>
      <c r="E1936" s="25" t="s">
        <v>2734</v>
      </c>
      <c r="F1936" s="3" t="s">
        <v>20</v>
      </c>
      <c r="G1936" s="4">
        <v>1000000</v>
      </c>
      <c r="H1936" s="4"/>
    </row>
    <row r="1937" spans="1:8" x14ac:dyDescent="0.25">
      <c r="A1937" s="2" t="s">
        <v>4491</v>
      </c>
      <c r="B1937" s="37"/>
      <c r="C1937" s="3" t="s">
        <v>306</v>
      </c>
      <c r="D1937" s="2" t="s">
        <v>3214</v>
      </c>
      <c r="E1937" s="25" t="s">
        <v>306</v>
      </c>
      <c r="F1937" s="3" t="s">
        <v>103</v>
      </c>
      <c r="G1937" s="4"/>
      <c r="H1937" s="4">
        <v>27131</v>
      </c>
    </row>
    <row r="1938" spans="1:8" x14ac:dyDescent="0.25">
      <c r="A1938" s="2" t="s">
        <v>4491</v>
      </c>
      <c r="B1938" s="37"/>
      <c r="C1938" s="3" t="s">
        <v>1079</v>
      </c>
      <c r="D1938" s="2" t="s">
        <v>3080</v>
      </c>
      <c r="E1938" s="25" t="s">
        <v>3081</v>
      </c>
      <c r="F1938" s="3" t="s">
        <v>12</v>
      </c>
      <c r="G1938" s="4">
        <v>5002131</v>
      </c>
      <c r="H1938" s="4"/>
    </row>
    <row r="1939" spans="1:8" x14ac:dyDescent="0.25">
      <c r="A1939" s="2" t="s">
        <v>4491</v>
      </c>
      <c r="B1939" s="37"/>
      <c r="C1939" s="3" t="s">
        <v>3388</v>
      </c>
      <c r="D1939" s="2" t="s">
        <v>3389</v>
      </c>
      <c r="E1939" s="25" t="s">
        <v>3390</v>
      </c>
      <c r="F1939" s="3" t="s">
        <v>20</v>
      </c>
      <c r="G1939" s="4">
        <v>1000000</v>
      </c>
      <c r="H1939" s="4"/>
    </row>
    <row r="1940" spans="1:8" x14ac:dyDescent="0.25">
      <c r="A1940" s="2" t="s">
        <v>4491</v>
      </c>
      <c r="B1940" s="37"/>
      <c r="C1940" s="35" t="s">
        <v>3373</v>
      </c>
      <c r="D1940" s="33" t="s">
        <v>3374</v>
      </c>
      <c r="E1940" s="35" t="s">
        <v>3375</v>
      </c>
      <c r="F1940" s="3" t="s">
        <v>11</v>
      </c>
      <c r="G1940" s="4"/>
      <c r="H1940" s="4">
        <v>175000</v>
      </c>
    </row>
    <row r="1941" spans="1:8" x14ac:dyDescent="0.25">
      <c r="A1941" s="2" t="s">
        <v>4491</v>
      </c>
      <c r="B1941" s="37"/>
      <c r="C1941" s="38"/>
      <c r="D1941" s="37"/>
      <c r="E1941" s="38"/>
      <c r="F1941" s="3" t="s">
        <v>129</v>
      </c>
      <c r="G1941" s="4"/>
      <c r="H1941" s="4">
        <v>1600000</v>
      </c>
    </row>
    <row r="1942" spans="1:8" x14ac:dyDescent="0.25">
      <c r="A1942" s="2" t="s">
        <v>4491</v>
      </c>
      <c r="B1942" s="37"/>
      <c r="C1942" s="38"/>
      <c r="D1942" s="37"/>
      <c r="E1942" s="38"/>
      <c r="F1942" s="3" t="s">
        <v>17</v>
      </c>
      <c r="G1942" s="4"/>
      <c r="H1942" s="4">
        <v>1000000</v>
      </c>
    </row>
    <row r="1943" spans="1:8" x14ac:dyDescent="0.25">
      <c r="A1943" s="2" t="s">
        <v>4491</v>
      </c>
      <c r="B1943" s="37"/>
      <c r="C1943" s="38"/>
      <c r="D1943" s="37"/>
      <c r="E1943" s="38"/>
      <c r="F1943" s="3" t="s">
        <v>18</v>
      </c>
      <c r="G1943" s="4"/>
      <c r="H1943" s="4">
        <v>3600000</v>
      </c>
    </row>
    <row r="1944" spans="1:8" x14ac:dyDescent="0.25">
      <c r="A1944" s="2" t="s">
        <v>4491</v>
      </c>
      <c r="B1944" s="34"/>
      <c r="C1944" s="36"/>
      <c r="D1944" s="34"/>
      <c r="E1944" s="36"/>
      <c r="F1944" s="3" t="s">
        <v>444</v>
      </c>
      <c r="G1944" s="4"/>
      <c r="H1944" s="4">
        <v>600000</v>
      </c>
    </row>
    <row r="1945" spans="1:8" x14ac:dyDescent="0.25">
      <c r="A1945" s="2" t="s">
        <v>4491</v>
      </c>
      <c r="B1945" s="2" t="s">
        <v>3391</v>
      </c>
      <c r="C1945" s="2"/>
      <c r="D1945" s="2"/>
      <c r="E1945" s="2"/>
      <c r="F1945" s="2"/>
      <c r="G1945" s="5">
        <f>SUM(G1936:G1944)</f>
        <v>7002131</v>
      </c>
      <c r="H1945" s="5">
        <f>SUM(H1936:H1944)</f>
        <v>7002131</v>
      </c>
    </row>
    <row r="1946" spans="1:8" x14ac:dyDescent="0.25">
      <c r="A1946" s="2" t="s">
        <v>4491</v>
      </c>
      <c r="B1946" s="33">
        <v>8682447</v>
      </c>
      <c r="C1946" s="35" t="s">
        <v>2539</v>
      </c>
      <c r="D1946" s="2" t="s">
        <v>2542</v>
      </c>
      <c r="E1946" s="25" t="s">
        <v>2543</v>
      </c>
      <c r="F1946" s="3" t="s">
        <v>44</v>
      </c>
      <c r="G1946" s="4"/>
      <c r="H1946" s="4">
        <v>38079843</v>
      </c>
    </row>
    <row r="1947" spans="1:8" x14ac:dyDescent="0.25">
      <c r="A1947" s="2" t="s">
        <v>4491</v>
      </c>
      <c r="B1947" s="37"/>
      <c r="C1947" s="38"/>
      <c r="D1947" s="33" t="s">
        <v>3152</v>
      </c>
      <c r="E1947" s="35" t="s">
        <v>3153</v>
      </c>
      <c r="F1947" s="3" t="s">
        <v>51</v>
      </c>
      <c r="G1947" s="4"/>
      <c r="H1947" s="4">
        <v>10227259</v>
      </c>
    </row>
    <row r="1948" spans="1:8" x14ac:dyDescent="0.25">
      <c r="A1948" s="2" t="s">
        <v>4491</v>
      </c>
      <c r="B1948" s="37"/>
      <c r="C1948" s="38"/>
      <c r="D1948" s="34"/>
      <c r="E1948" s="36"/>
      <c r="F1948" s="3" t="s">
        <v>193</v>
      </c>
      <c r="G1948" s="4">
        <v>10227259</v>
      </c>
      <c r="H1948" s="4"/>
    </row>
    <row r="1949" spans="1:8" x14ac:dyDescent="0.25">
      <c r="A1949" s="2" t="s">
        <v>4491</v>
      </c>
      <c r="B1949" s="37"/>
      <c r="C1949" s="38"/>
      <c r="D1949" s="33" t="s">
        <v>3154</v>
      </c>
      <c r="E1949" s="35" t="s">
        <v>3155</v>
      </c>
      <c r="F1949" s="3" t="s">
        <v>193</v>
      </c>
      <c r="G1949" s="4">
        <v>5764949</v>
      </c>
      <c r="H1949" s="4"/>
    </row>
    <row r="1950" spans="1:8" x14ac:dyDescent="0.25">
      <c r="A1950" s="2" t="s">
        <v>4491</v>
      </c>
      <c r="B1950" s="37"/>
      <c r="C1950" s="38"/>
      <c r="D1950" s="34"/>
      <c r="E1950" s="36"/>
      <c r="F1950" s="3" t="s">
        <v>2971</v>
      </c>
      <c r="G1950" s="4">
        <v>56951232</v>
      </c>
      <c r="H1950" s="4"/>
    </row>
    <row r="1951" spans="1:8" x14ac:dyDescent="0.25">
      <c r="A1951" s="2" t="s">
        <v>4491</v>
      </c>
      <c r="B1951" s="37"/>
      <c r="C1951" s="38"/>
      <c r="D1951" s="2" t="s">
        <v>3392</v>
      </c>
      <c r="E1951" s="25" t="s">
        <v>3393</v>
      </c>
      <c r="F1951" s="3" t="s">
        <v>44</v>
      </c>
      <c r="G1951" s="4"/>
      <c r="H1951" s="4">
        <v>18871389</v>
      </c>
    </row>
    <row r="1952" spans="1:8" x14ac:dyDescent="0.25">
      <c r="A1952" s="2" t="s">
        <v>4491</v>
      </c>
      <c r="B1952" s="37"/>
      <c r="C1952" s="36"/>
      <c r="D1952" s="2" t="s">
        <v>3394</v>
      </c>
      <c r="E1952" s="25" t="s">
        <v>3395</v>
      </c>
      <c r="F1952" s="3" t="s">
        <v>265</v>
      </c>
      <c r="G1952" s="4"/>
      <c r="H1952" s="4">
        <v>25300</v>
      </c>
    </row>
    <row r="1953" spans="1:8" x14ac:dyDescent="0.25">
      <c r="A1953" s="2" t="s">
        <v>4491</v>
      </c>
      <c r="B1953" s="37"/>
      <c r="C1953" s="35" t="s">
        <v>558</v>
      </c>
      <c r="D1953" s="33" t="s">
        <v>3396</v>
      </c>
      <c r="E1953" s="35" t="s">
        <v>3397</v>
      </c>
      <c r="F1953" s="3" t="s">
        <v>101</v>
      </c>
      <c r="G1953" s="4"/>
      <c r="H1953" s="4">
        <v>117300</v>
      </c>
    </row>
    <row r="1954" spans="1:8" x14ac:dyDescent="0.25">
      <c r="A1954" s="2" t="s">
        <v>4491</v>
      </c>
      <c r="B1954" s="37"/>
      <c r="C1954" s="38"/>
      <c r="D1954" s="34"/>
      <c r="E1954" s="36"/>
      <c r="F1954" s="3" t="s">
        <v>193</v>
      </c>
      <c r="G1954" s="4">
        <v>117300</v>
      </c>
      <c r="H1954" s="4"/>
    </row>
    <row r="1955" spans="1:8" x14ac:dyDescent="0.25">
      <c r="A1955" s="2" t="s">
        <v>4491</v>
      </c>
      <c r="B1955" s="37"/>
      <c r="C1955" s="38"/>
      <c r="D1955" s="33" t="s">
        <v>3398</v>
      </c>
      <c r="E1955" s="35" t="s">
        <v>3399</v>
      </c>
      <c r="F1955" s="3" t="s">
        <v>44</v>
      </c>
      <c r="G1955" s="4"/>
      <c r="H1955" s="4">
        <v>5764949</v>
      </c>
    </row>
    <row r="1956" spans="1:8" x14ac:dyDescent="0.25">
      <c r="A1956" s="2" t="s">
        <v>4491</v>
      </c>
      <c r="B1956" s="37"/>
      <c r="C1956" s="38"/>
      <c r="D1956" s="37"/>
      <c r="E1956" s="38"/>
      <c r="F1956" s="3" t="s">
        <v>193</v>
      </c>
      <c r="G1956" s="4">
        <v>31300</v>
      </c>
      <c r="H1956" s="4"/>
    </row>
    <row r="1957" spans="1:8" x14ac:dyDescent="0.25">
      <c r="A1957" s="2" t="s">
        <v>4491</v>
      </c>
      <c r="B1957" s="37"/>
      <c r="C1957" s="36"/>
      <c r="D1957" s="34"/>
      <c r="E1957" s="36"/>
      <c r="F1957" s="3" t="s">
        <v>265</v>
      </c>
      <c r="G1957" s="4"/>
      <c r="H1957" s="4">
        <v>6000</v>
      </c>
    </row>
    <row r="1958" spans="1:8" x14ac:dyDescent="0.25">
      <c r="A1958" s="2" t="s">
        <v>4491</v>
      </c>
      <c r="B1958" s="37"/>
      <c r="C1958" s="35" t="s">
        <v>135</v>
      </c>
      <c r="D1958" s="2" t="s">
        <v>3162</v>
      </c>
      <c r="E1958" s="35" t="s">
        <v>3163</v>
      </c>
      <c r="F1958" s="3" t="s">
        <v>2482</v>
      </c>
      <c r="G1958" s="4"/>
      <c r="H1958" s="4">
        <v>2476926</v>
      </c>
    </row>
    <row r="1959" spans="1:8" x14ac:dyDescent="0.25">
      <c r="A1959" s="2" t="s">
        <v>4491</v>
      </c>
      <c r="B1959" s="34"/>
      <c r="C1959" s="36"/>
      <c r="D1959" s="2"/>
      <c r="E1959" s="36"/>
      <c r="F1959" s="3" t="s">
        <v>193</v>
      </c>
      <c r="G1959" s="4">
        <v>2476926</v>
      </c>
      <c r="H1959" s="4"/>
    </row>
    <row r="1960" spans="1:8" x14ac:dyDescent="0.25">
      <c r="A1960" s="2" t="s">
        <v>4491</v>
      </c>
      <c r="B1960" s="2" t="s">
        <v>3400</v>
      </c>
      <c r="C1960" s="2"/>
      <c r="D1960" s="2"/>
      <c r="E1960" s="2"/>
      <c r="F1960" s="2"/>
      <c r="G1960" s="5">
        <f>SUM(G1946:G1959)</f>
        <v>75568966</v>
      </c>
      <c r="H1960" s="5">
        <f>SUM(H1946:H1959)</f>
        <v>75568966</v>
      </c>
    </row>
    <row r="1961" spans="1:8" x14ac:dyDescent="0.25">
      <c r="A1961" s="2" t="s">
        <v>4491</v>
      </c>
      <c r="B1961" s="33">
        <v>8747050</v>
      </c>
      <c r="C1961" s="35" t="s">
        <v>261</v>
      </c>
      <c r="D1961" s="33" t="s">
        <v>2674</v>
      </c>
      <c r="E1961" s="35" t="s">
        <v>2675</v>
      </c>
      <c r="F1961" s="3" t="s">
        <v>187</v>
      </c>
      <c r="G1961" s="4">
        <v>426400</v>
      </c>
      <c r="H1961" s="4"/>
    </row>
    <row r="1962" spans="1:8" x14ac:dyDescent="0.25">
      <c r="A1962" s="2" t="s">
        <v>4491</v>
      </c>
      <c r="B1962" s="37"/>
      <c r="C1962" s="38"/>
      <c r="D1962" s="37"/>
      <c r="E1962" s="38"/>
      <c r="F1962" s="3" t="s">
        <v>12</v>
      </c>
      <c r="G1962" s="4">
        <v>280000</v>
      </c>
      <c r="H1962" s="4"/>
    </row>
    <row r="1963" spans="1:8" x14ac:dyDescent="0.25">
      <c r="A1963" s="2" t="s">
        <v>4491</v>
      </c>
      <c r="B1963" s="37"/>
      <c r="C1963" s="38"/>
      <c r="D1963" s="37"/>
      <c r="E1963" s="38"/>
      <c r="F1963" s="3" t="s">
        <v>13</v>
      </c>
      <c r="G1963" s="4">
        <v>470000</v>
      </c>
      <c r="H1963" s="4"/>
    </row>
    <row r="1964" spans="1:8" x14ac:dyDescent="0.25">
      <c r="A1964" s="2" t="s">
        <v>4491</v>
      </c>
      <c r="B1964" s="37"/>
      <c r="C1964" s="38"/>
      <c r="D1964" s="37"/>
      <c r="E1964" s="38"/>
      <c r="F1964" s="3" t="s">
        <v>14</v>
      </c>
      <c r="G1964" s="4"/>
      <c r="H1964" s="4">
        <v>300000</v>
      </c>
    </row>
    <row r="1965" spans="1:8" x14ac:dyDescent="0.25">
      <c r="A1965" s="2" t="s">
        <v>4491</v>
      </c>
      <c r="B1965" s="37"/>
      <c r="C1965" s="38"/>
      <c r="D1965" s="37"/>
      <c r="E1965" s="38"/>
      <c r="F1965" s="3" t="s">
        <v>15</v>
      </c>
      <c r="G1965" s="4"/>
      <c r="H1965" s="4">
        <v>588200</v>
      </c>
    </row>
    <row r="1966" spans="1:8" x14ac:dyDescent="0.25">
      <c r="A1966" s="2" t="s">
        <v>4491</v>
      </c>
      <c r="B1966" s="37"/>
      <c r="C1966" s="38"/>
      <c r="D1966" s="37"/>
      <c r="E1966" s="38"/>
      <c r="F1966" s="3" t="s">
        <v>16</v>
      </c>
      <c r="G1966" s="4"/>
      <c r="H1966" s="4">
        <v>588200</v>
      </c>
    </row>
    <row r="1967" spans="1:8" x14ac:dyDescent="0.25">
      <c r="A1967" s="2" t="s">
        <v>4491</v>
      </c>
      <c r="B1967" s="37"/>
      <c r="C1967" s="38"/>
      <c r="D1967" s="34"/>
      <c r="E1967" s="36"/>
      <c r="F1967" s="3" t="s">
        <v>20</v>
      </c>
      <c r="G1967" s="4">
        <v>300000</v>
      </c>
      <c r="H1967" s="4"/>
    </row>
    <row r="1968" spans="1:8" x14ac:dyDescent="0.25">
      <c r="A1968" s="2" t="s">
        <v>4491</v>
      </c>
      <c r="B1968" s="37"/>
      <c r="C1968" s="38"/>
      <c r="D1968" s="33" t="s">
        <v>2915</v>
      </c>
      <c r="E1968" s="35" t="s">
        <v>2478</v>
      </c>
      <c r="F1968" s="3" t="s">
        <v>103</v>
      </c>
      <c r="G1968" s="4">
        <v>400000</v>
      </c>
      <c r="H1968" s="4"/>
    </row>
    <row r="1969" spans="1:8" x14ac:dyDescent="0.25">
      <c r="A1969" s="2" t="s">
        <v>4491</v>
      </c>
      <c r="B1969" s="37"/>
      <c r="C1969" s="38"/>
      <c r="D1969" s="37"/>
      <c r="E1969" s="38"/>
      <c r="F1969" s="3" t="s">
        <v>187</v>
      </c>
      <c r="G1969" s="4">
        <v>200000</v>
      </c>
      <c r="H1969" s="4"/>
    </row>
    <row r="1970" spans="1:8" x14ac:dyDescent="0.25">
      <c r="A1970" s="2" t="s">
        <v>4491</v>
      </c>
      <c r="B1970" s="34"/>
      <c r="C1970" s="36"/>
      <c r="D1970" s="34"/>
      <c r="E1970" s="36"/>
      <c r="F1970" s="3" t="s">
        <v>188</v>
      </c>
      <c r="G1970" s="4"/>
      <c r="H1970" s="4">
        <v>600000</v>
      </c>
    </row>
    <row r="1971" spans="1:8" x14ac:dyDescent="0.25">
      <c r="A1971" s="2" t="s">
        <v>4491</v>
      </c>
      <c r="B1971" s="2" t="s">
        <v>3401</v>
      </c>
      <c r="C1971" s="2"/>
      <c r="D1971" s="2"/>
      <c r="E1971" s="2"/>
      <c r="F1971" s="2"/>
      <c r="G1971" s="5">
        <f>SUM(G1961:G1970)</f>
        <v>2076400</v>
      </c>
      <c r="H1971" s="5">
        <f>SUM(H1961:H1970)</f>
        <v>2076400</v>
      </c>
    </row>
    <row r="1972" spans="1:8" x14ac:dyDescent="0.25">
      <c r="A1972" s="2" t="s">
        <v>4491</v>
      </c>
      <c r="B1972" s="33">
        <v>8758313</v>
      </c>
      <c r="C1972" s="35" t="s">
        <v>261</v>
      </c>
      <c r="D1972" s="33" t="s">
        <v>2646</v>
      </c>
      <c r="E1972" s="35" t="s">
        <v>2647</v>
      </c>
      <c r="F1972" s="3" t="s">
        <v>52</v>
      </c>
      <c r="G1972" s="4">
        <v>800000</v>
      </c>
      <c r="H1972" s="4"/>
    </row>
    <row r="1973" spans="1:8" x14ac:dyDescent="0.25">
      <c r="A1973" s="2" t="s">
        <v>4491</v>
      </c>
      <c r="B1973" s="37"/>
      <c r="C1973" s="38"/>
      <c r="D1973" s="34"/>
      <c r="E1973" s="36"/>
      <c r="F1973" s="3" t="s">
        <v>15</v>
      </c>
      <c r="G1973" s="4"/>
      <c r="H1973" s="4">
        <v>800000</v>
      </c>
    </row>
    <row r="1974" spans="1:8" x14ac:dyDescent="0.25">
      <c r="A1974" s="2" t="s">
        <v>4491</v>
      </c>
      <c r="B1974" s="37"/>
      <c r="C1974" s="38"/>
      <c r="D1974" s="33" t="s">
        <v>2650</v>
      </c>
      <c r="E1974" s="35" t="s">
        <v>2651</v>
      </c>
      <c r="F1974" s="3" t="s">
        <v>53</v>
      </c>
      <c r="G1974" s="4">
        <v>150000</v>
      </c>
      <c r="H1974" s="4"/>
    </row>
    <row r="1975" spans="1:8" x14ac:dyDescent="0.25">
      <c r="A1975" s="2" t="s">
        <v>4491</v>
      </c>
      <c r="B1975" s="37"/>
      <c r="C1975" s="38"/>
      <c r="D1975" s="37"/>
      <c r="E1975" s="38"/>
      <c r="F1975" s="3" t="s">
        <v>13</v>
      </c>
      <c r="G1975" s="4">
        <v>150000</v>
      </c>
      <c r="H1975" s="4"/>
    </row>
    <row r="1976" spans="1:8" x14ac:dyDescent="0.25">
      <c r="A1976" s="2" t="s">
        <v>4491</v>
      </c>
      <c r="B1976" s="37"/>
      <c r="C1976" s="38"/>
      <c r="D1976" s="37"/>
      <c r="E1976" s="38"/>
      <c r="F1976" s="3" t="s">
        <v>15</v>
      </c>
      <c r="G1976" s="4"/>
      <c r="H1976" s="4">
        <v>297000</v>
      </c>
    </row>
    <row r="1977" spans="1:8" x14ac:dyDescent="0.25">
      <c r="A1977" s="2" t="s">
        <v>4491</v>
      </c>
      <c r="B1977" s="37"/>
      <c r="C1977" s="38"/>
      <c r="D1977" s="37"/>
      <c r="E1977" s="38"/>
      <c r="F1977" s="3" t="s">
        <v>16</v>
      </c>
      <c r="G1977" s="4"/>
      <c r="H1977" s="4">
        <v>100000</v>
      </c>
    </row>
    <row r="1978" spans="1:8" x14ac:dyDescent="0.25">
      <c r="A1978" s="2" t="s">
        <v>4491</v>
      </c>
      <c r="B1978" s="37"/>
      <c r="C1978" s="38"/>
      <c r="D1978" s="34"/>
      <c r="E1978" s="36"/>
      <c r="F1978" s="3" t="s">
        <v>20</v>
      </c>
      <c r="G1978" s="4">
        <v>97000</v>
      </c>
      <c r="H1978" s="4"/>
    </row>
    <row r="1979" spans="1:8" x14ac:dyDescent="0.25">
      <c r="A1979" s="2" t="s">
        <v>4491</v>
      </c>
      <c r="B1979" s="37"/>
      <c r="C1979" s="38"/>
      <c r="D1979" s="33" t="s">
        <v>3208</v>
      </c>
      <c r="E1979" s="35" t="s">
        <v>3209</v>
      </c>
      <c r="F1979" s="3" t="s">
        <v>103</v>
      </c>
      <c r="G1979" s="4">
        <v>300000</v>
      </c>
      <c r="H1979" s="4"/>
    </row>
    <row r="1980" spans="1:8" x14ac:dyDescent="0.25">
      <c r="A1980" s="2" t="s">
        <v>4491</v>
      </c>
      <c r="B1980" s="37"/>
      <c r="C1980" s="38"/>
      <c r="D1980" s="37"/>
      <c r="E1980" s="38"/>
      <c r="F1980" s="3" t="s">
        <v>15</v>
      </c>
      <c r="G1980" s="4">
        <v>100000</v>
      </c>
      <c r="H1980" s="4"/>
    </row>
    <row r="1981" spans="1:8" x14ac:dyDescent="0.25">
      <c r="A1981" s="2" t="s">
        <v>4491</v>
      </c>
      <c r="B1981" s="37"/>
      <c r="C1981" s="38"/>
      <c r="D1981" s="34"/>
      <c r="E1981" s="36"/>
      <c r="F1981" s="3" t="s">
        <v>16</v>
      </c>
      <c r="G1981" s="4"/>
      <c r="H1981" s="4">
        <v>400000</v>
      </c>
    </row>
    <row r="1982" spans="1:8" x14ac:dyDescent="0.25">
      <c r="A1982" s="2" t="s">
        <v>4491</v>
      </c>
      <c r="B1982" s="37"/>
      <c r="C1982" s="38"/>
      <c r="D1982" s="33" t="s">
        <v>3402</v>
      </c>
      <c r="E1982" s="35" t="s">
        <v>3403</v>
      </c>
      <c r="F1982" s="3" t="s">
        <v>9</v>
      </c>
      <c r="G1982" s="4">
        <v>200000</v>
      </c>
      <c r="H1982" s="4"/>
    </row>
    <row r="1983" spans="1:8" x14ac:dyDescent="0.25">
      <c r="A1983" s="2" t="s">
        <v>4491</v>
      </c>
      <c r="B1983" s="37"/>
      <c r="C1983" s="38"/>
      <c r="D1983" s="37"/>
      <c r="E1983" s="38"/>
      <c r="F1983" s="3" t="s">
        <v>53</v>
      </c>
      <c r="G1983" s="4">
        <v>50000</v>
      </c>
      <c r="H1983" s="4"/>
    </row>
    <row r="1984" spans="1:8" x14ac:dyDescent="0.25">
      <c r="A1984" s="2" t="s">
        <v>4491</v>
      </c>
      <c r="B1984" s="37"/>
      <c r="C1984" s="38"/>
      <c r="D1984" s="37"/>
      <c r="E1984" s="38"/>
      <c r="F1984" s="3" t="s">
        <v>15</v>
      </c>
      <c r="G1984" s="4"/>
      <c r="H1984" s="4">
        <v>50000</v>
      </c>
    </row>
    <row r="1985" spans="1:8" x14ac:dyDescent="0.25">
      <c r="A1985" s="2" t="s">
        <v>4491</v>
      </c>
      <c r="B1985" s="34"/>
      <c r="C1985" s="36"/>
      <c r="D1985" s="34"/>
      <c r="E1985" s="36"/>
      <c r="F1985" s="3" t="s">
        <v>16</v>
      </c>
      <c r="G1985" s="4"/>
      <c r="H1985" s="4">
        <v>200000</v>
      </c>
    </row>
    <row r="1986" spans="1:8" x14ac:dyDescent="0.25">
      <c r="A1986" s="2" t="s">
        <v>4491</v>
      </c>
      <c r="B1986" s="2" t="s">
        <v>3404</v>
      </c>
      <c r="C1986" s="2"/>
      <c r="D1986" s="2"/>
      <c r="E1986" s="2"/>
      <c r="F1986" s="2"/>
      <c r="G1986" s="5">
        <f>SUM(G1972:G1985)</f>
        <v>1847000</v>
      </c>
      <c r="H1986" s="5">
        <f>SUM(H1972:H1985)</f>
        <v>1847000</v>
      </c>
    </row>
    <row r="1987" spans="1:8" x14ac:dyDescent="0.25">
      <c r="A1987" s="2" t="s">
        <v>4491</v>
      </c>
      <c r="B1987" s="33">
        <v>8583121</v>
      </c>
      <c r="C1987" s="35" t="s">
        <v>2539</v>
      </c>
      <c r="D1987" s="2" t="s">
        <v>2540</v>
      </c>
      <c r="E1987" s="25" t="s">
        <v>2541</v>
      </c>
      <c r="F1987" s="3" t="s">
        <v>9</v>
      </c>
      <c r="G1987" s="4"/>
      <c r="H1987" s="4">
        <v>100000</v>
      </c>
    </row>
    <row r="1988" spans="1:8" x14ac:dyDescent="0.25">
      <c r="A1988" s="2" t="s">
        <v>4491</v>
      </c>
      <c r="B1988" s="37"/>
      <c r="C1988" s="38"/>
      <c r="D1988" s="2" t="s">
        <v>2542</v>
      </c>
      <c r="E1988" s="25" t="s">
        <v>2543</v>
      </c>
      <c r="F1988" s="3" t="s">
        <v>9</v>
      </c>
      <c r="G1988" s="4"/>
      <c r="H1988" s="4">
        <v>110000</v>
      </c>
    </row>
    <row r="1989" spans="1:8" x14ac:dyDescent="0.25">
      <c r="A1989" s="2" t="s">
        <v>4491</v>
      </c>
      <c r="B1989" s="37"/>
      <c r="C1989" s="38"/>
      <c r="D1989" s="2" t="s">
        <v>2544</v>
      </c>
      <c r="E1989" s="25" t="s">
        <v>2545</v>
      </c>
      <c r="F1989" s="3" t="s">
        <v>9</v>
      </c>
      <c r="G1989" s="4"/>
      <c r="H1989" s="4">
        <v>130000</v>
      </c>
    </row>
    <row r="1990" spans="1:8" x14ac:dyDescent="0.25">
      <c r="A1990" s="2" t="s">
        <v>4491</v>
      </c>
      <c r="B1990" s="37"/>
      <c r="C1990" s="38"/>
      <c r="D1990" s="2" t="s">
        <v>2849</v>
      </c>
      <c r="E1990" s="25" t="s">
        <v>2850</v>
      </c>
      <c r="F1990" s="3" t="s">
        <v>9</v>
      </c>
      <c r="G1990" s="4"/>
      <c r="H1990" s="4">
        <v>50000</v>
      </c>
    </row>
    <row r="1991" spans="1:8" x14ac:dyDescent="0.25">
      <c r="A1991" s="2" t="s">
        <v>4491</v>
      </c>
      <c r="B1991" s="37"/>
      <c r="C1991" s="38"/>
      <c r="D1991" s="2" t="s">
        <v>2745</v>
      </c>
      <c r="E1991" s="25" t="s">
        <v>2746</v>
      </c>
      <c r="F1991" s="3" t="s">
        <v>9</v>
      </c>
      <c r="G1991" s="4"/>
      <c r="H1991" s="4">
        <v>60000</v>
      </c>
    </row>
    <row r="1992" spans="1:8" x14ac:dyDescent="0.25">
      <c r="A1992" s="2" t="s">
        <v>4491</v>
      </c>
      <c r="B1992" s="37"/>
      <c r="C1992" s="38"/>
      <c r="D1992" s="2" t="s">
        <v>2747</v>
      </c>
      <c r="E1992" s="25" t="s">
        <v>2748</v>
      </c>
      <c r="F1992" s="3" t="s">
        <v>9</v>
      </c>
      <c r="G1992" s="4"/>
      <c r="H1992" s="4">
        <v>140000</v>
      </c>
    </row>
    <row r="1993" spans="1:8" x14ac:dyDescent="0.25">
      <c r="A1993" s="2" t="s">
        <v>4491</v>
      </c>
      <c r="B1993" s="37"/>
      <c r="C1993" s="38"/>
      <c r="D1993" s="2" t="s">
        <v>2805</v>
      </c>
      <c r="E1993" s="25" t="s">
        <v>2806</v>
      </c>
      <c r="F1993" s="3" t="s">
        <v>9</v>
      </c>
      <c r="G1993" s="4"/>
      <c r="H1993" s="4">
        <v>160000</v>
      </c>
    </row>
    <row r="1994" spans="1:8" x14ac:dyDescent="0.25">
      <c r="A1994" s="2" t="s">
        <v>4491</v>
      </c>
      <c r="B1994" s="37"/>
      <c r="C1994" s="38"/>
      <c r="D1994" s="2" t="s">
        <v>3152</v>
      </c>
      <c r="E1994" s="25" t="s">
        <v>3153</v>
      </c>
      <c r="F1994" s="3" t="s">
        <v>9</v>
      </c>
      <c r="G1994" s="4"/>
      <c r="H1994" s="4">
        <v>230000</v>
      </c>
    </row>
    <row r="1995" spans="1:8" x14ac:dyDescent="0.25">
      <c r="A1995" s="2" t="s">
        <v>4491</v>
      </c>
      <c r="B1995" s="37"/>
      <c r="C1995" s="38"/>
      <c r="D1995" s="2" t="s">
        <v>3154</v>
      </c>
      <c r="E1995" s="25" t="s">
        <v>3155</v>
      </c>
      <c r="F1995" s="3" t="s">
        <v>9</v>
      </c>
      <c r="G1995" s="4"/>
      <c r="H1995" s="4">
        <v>125000</v>
      </c>
    </row>
    <row r="1996" spans="1:8" x14ac:dyDescent="0.25">
      <c r="A1996" s="2" t="s">
        <v>4491</v>
      </c>
      <c r="B1996" s="37"/>
      <c r="C1996" s="38"/>
      <c r="D1996" s="2" t="s">
        <v>3405</v>
      </c>
      <c r="E1996" s="25" t="s">
        <v>3406</v>
      </c>
      <c r="F1996" s="3" t="s">
        <v>9</v>
      </c>
      <c r="G1996" s="4"/>
      <c r="H1996" s="4">
        <v>50000</v>
      </c>
    </row>
    <row r="1997" spans="1:8" x14ac:dyDescent="0.25">
      <c r="A1997" s="2" t="s">
        <v>4491</v>
      </c>
      <c r="B1997" s="37"/>
      <c r="C1997" s="38"/>
      <c r="D1997" s="2" t="s">
        <v>3407</v>
      </c>
      <c r="E1997" s="25" t="s">
        <v>3408</v>
      </c>
      <c r="F1997" s="3" t="s">
        <v>9</v>
      </c>
      <c r="G1997" s="4"/>
      <c r="H1997" s="4">
        <v>50000</v>
      </c>
    </row>
    <row r="1998" spans="1:8" x14ac:dyDescent="0.25">
      <c r="A1998" s="2" t="s">
        <v>4491</v>
      </c>
      <c r="B1998" s="37"/>
      <c r="C1998" s="38"/>
      <c r="D1998" s="2" t="s">
        <v>3409</v>
      </c>
      <c r="E1998" s="25" t="s">
        <v>3410</v>
      </c>
      <c r="F1998" s="3" t="s">
        <v>9</v>
      </c>
      <c r="G1998" s="4"/>
      <c r="H1998" s="4">
        <v>50000</v>
      </c>
    </row>
    <row r="1999" spans="1:8" x14ac:dyDescent="0.25">
      <c r="A1999" s="2" t="s">
        <v>4491</v>
      </c>
      <c r="B1999" s="37"/>
      <c r="C1999" s="38"/>
      <c r="D1999" s="2" t="s">
        <v>3411</v>
      </c>
      <c r="E1999" s="25" t="s">
        <v>3412</v>
      </c>
      <c r="F1999" s="3" t="s">
        <v>9</v>
      </c>
      <c r="G1999" s="4"/>
      <c r="H1999" s="4">
        <v>110000</v>
      </c>
    </row>
    <row r="2000" spans="1:8" x14ac:dyDescent="0.25">
      <c r="A2000" s="2" t="s">
        <v>4491</v>
      </c>
      <c r="B2000" s="37"/>
      <c r="C2000" s="38"/>
      <c r="D2000" s="2" t="s">
        <v>3413</v>
      </c>
      <c r="E2000" s="25" t="s">
        <v>3414</v>
      </c>
      <c r="F2000" s="3" t="s">
        <v>9</v>
      </c>
      <c r="G2000" s="4"/>
      <c r="H2000" s="4">
        <v>110000</v>
      </c>
    </row>
    <row r="2001" spans="1:8" x14ac:dyDescent="0.25">
      <c r="A2001" s="2" t="s">
        <v>4491</v>
      </c>
      <c r="B2001" s="37"/>
      <c r="C2001" s="38"/>
      <c r="D2001" s="2" t="s">
        <v>3415</v>
      </c>
      <c r="E2001" s="25" t="s">
        <v>3416</v>
      </c>
      <c r="F2001" s="3" t="s">
        <v>9</v>
      </c>
      <c r="G2001" s="4"/>
      <c r="H2001" s="4">
        <v>60000</v>
      </c>
    </row>
    <row r="2002" spans="1:8" x14ac:dyDescent="0.25">
      <c r="A2002" s="2" t="s">
        <v>4491</v>
      </c>
      <c r="B2002" s="37"/>
      <c r="C2002" s="38"/>
      <c r="D2002" s="2" t="s">
        <v>3394</v>
      </c>
      <c r="E2002" s="25" t="s">
        <v>3395</v>
      </c>
      <c r="F2002" s="3" t="s">
        <v>9</v>
      </c>
      <c r="G2002" s="4"/>
      <c r="H2002" s="4">
        <v>50000</v>
      </c>
    </row>
    <row r="2003" spans="1:8" x14ac:dyDescent="0.25">
      <c r="A2003" s="2" t="s">
        <v>4491</v>
      </c>
      <c r="B2003" s="37"/>
      <c r="C2003" s="38"/>
      <c r="D2003" s="2" t="s">
        <v>3417</v>
      </c>
      <c r="E2003" s="25" t="s">
        <v>3418</v>
      </c>
      <c r="F2003" s="3" t="s">
        <v>9</v>
      </c>
      <c r="G2003" s="4"/>
      <c r="H2003" s="4">
        <v>50000</v>
      </c>
    </row>
    <row r="2004" spans="1:8" x14ac:dyDescent="0.25">
      <c r="A2004" s="2" t="s">
        <v>4491</v>
      </c>
      <c r="B2004" s="37"/>
      <c r="C2004" s="36"/>
      <c r="D2004" s="2" t="s">
        <v>3419</v>
      </c>
      <c r="E2004" s="25" t="s">
        <v>3420</v>
      </c>
      <c r="F2004" s="3" t="s">
        <v>9</v>
      </c>
      <c r="G2004" s="4"/>
      <c r="H2004" s="4">
        <v>60000</v>
      </c>
    </row>
    <row r="2005" spans="1:8" x14ac:dyDescent="0.25">
      <c r="A2005" s="2" t="s">
        <v>4491</v>
      </c>
      <c r="B2005" s="34"/>
      <c r="C2005" s="25" t="s">
        <v>3259</v>
      </c>
      <c r="D2005" s="2" t="s">
        <v>3260</v>
      </c>
      <c r="E2005" s="25" t="s">
        <v>3261</v>
      </c>
      <c r="F2005" s="3" t="s">
        <v>384</v>
      </c>
      <c r="G2005" s="4">
        <v>1695000</v>
      </c>
      <c r="H2005" s="4"/>
    </row>
    <row r="2006" spans="1:8" x14ac:dyDescent="0.25">
      <c r="A2006" s="2" t="s">
        <v>4491</v>
      </c>
      <c r="B2006" s="2" t="s">
        <v>3421</v>
      </c>
      <c r="C2006" s="2"/>
      <c r="D2006" s="2"/>
      <c r="E2006" s="2"/>
      <c r="F2006" s="2"/>
      <c r="G2006" s="5">
        <f>SUM(G1987:G2005)</f>
        <v>1695000</v>
      </c>
      <c r="H2006" s="5">
        <f>SUM(H1987:H2005)</f>
        <v>1695000</v>
      </c>
    </row>
    <row r="2007" spans="1:8" x14ac:dyDescent="0.25">
      <c r="A2007" s="2" t="s">
        <v>4491</v>
      </c>
      <c r="B2007" s="33">
        <v>8768383</v>
      </c>
      <c r="C2007" s="35" t="s">
        <v>2821</v>
      </c>
      <c r="D2007" s="33" t="s">
        <v>2822</v>
      </c>
      <c r="E2007" s="35" t="s">
        <v>2823</v>
      </c>
      <c r="F2007" s="3" t="s">
        <v>22</v>
      </c>
      <c r="G2007" s="4"/>
      <c r="H2007" s="4">
        <v>200000</v>
      </c>
    </row>
    <row r="2008" spans="1:8" x14ac:dyDescent="0.25">
      <c r="A2008" s="2" t="s">
        <v>4491</v>
      </c>
      <c r="B2008" s="37"/>
      <c r="C2008" s="38"/>
      <c r="D2008" s="37"/>
      <c r="E2008" s="38"/>
      <c r="F2008" s="3" t="s">
        <v>23</v>
      </c>
      <c r="G2008" s="4"/>
      <c r="H2008" s="4">
        <v>100000</v>
      </c>
    </row>
    <row r="2009" spans="1:8" x14ac:dyDescent="0.25">
      <c r="A2009" s="2" t="s">
        <v>4491</v>
      </c>
      <c r="B2009" s="37"/>
      <c r="C2009" s="36"/>
      <c r="D2009" s="34"/>
      <c r="E2009" s="36"/>
      <c r="F2009" s="3" t="s">
        <v>24</v>
      </c>
      <c r="G2009" s="4">
        <v>300000</v>
      </c>
      <c r="H2009" s="4"/>
    </row>
    <row r="2010" spans="1:8" x14ac:dyDescent="0.25">
      <c r="A2010" s="2" t="s">
        <v>4491</v>
      </c>
      <c r="B2010" s="37"/>
      <c r="C2010" s="35" t="s">
        <v>3021</v>
      </c>
      <c r="D2010" s="33" t="s">
        <v>3022</v>
      </c>
      <c r="E2010" s="35" t="s">
        <v>2743</v>
      </c>
      <c r="F2010" s="3" t="s">
        <v>18</v>
      </c>
      <c r="G2010" s="4">
        <v>200000</v>
      </c>
      <c r="H2010" s="4"/>
    </row>
    <row r="2011" spans="1:8" x14ac:dyDescent="0.25">
      <c r="A2011" s="2" t="s">
        <v>4491</v>
      </c>
      <c r="B2011" s="37"/>
      <c r="C2011" s="36"/>
      <c r="D2011" s="34"/>
      <c r="E2011" s="36"/>
      <c r="F2011" s="3" t="s">
        <v>444</v>
      </c>
      <c r="G2011" s="4"/>
      <c r="H2011" s="4">
        <v>200000</v>
      </c>
    </row>
    <row r="2012" spans="1:8" x14ac:dyDescent="0.25">
      <c r="A2012" s="2" t="s">
        <v>4491</v>
      </c>
      <c r="B2012" s="37"/>
      <c r="C2012" s="35" t="s">
        <v>1115</v>
      </c>
      <c r="D2012" s="33" t="s">
        <v>3263</v>
      </c>
      <c r="E2012" s="35" t="s">
        <v>2478</v>
      </c>
      <c r="F2012" s="3" t="s">
        <v>128</v>
      </c>
      <c r="G2012" s="4"/>
      <c r="H2012" s="4">
        <v>100000</v>
      </c>
    </row>
    <row r="2013" spans="1:8" x14ac:dyDescent="0.25">
      <c r="A2013" s="2" t="s">
        <v>4491</v>
      </c>
      <c r="B2013" s="34"/>
      <c r="C2013" s="36"/>
      <c r="D2013" s="34"/>
      <c r="E2013" s="36"/>
      <c r="F2013" s="3" t="s">
        <v>16</v>
      </c>
      <c r="G2013" s="4">
        <v>100000</v>
      </c>
      <c r="H2013" s="4"/>
    </row>
    <row r="2014" spans="1:8" x14ac:dyDescent="0.25">
      <c r="A2014" s="2" t="s">
        <v>4491</v>
      </c>
      <c r="B2014" s="2" t="s">
        <v>3422</v>
      </c>
      <c r="C2014" s="2"/>
      <c r="D2014" s="2"/>
      <c r="E2014" s="2"/>
      <c r="F2014" s="2"/>
      <c r="G2014" s="5">
        <f>SUM(G2007:G2013)</f>
        <v>600000</v>
      </c>
      <c r="H2014" s="5">
        <f>SUM(H2007:H2013)</f>
        <v>600000</v>
      </c>
    </row>
    <row r="2015" spans="1:8" x14ac:dyDescent="0.25">
      <c r="A2015" s="2" t="s">
        <v>4491</v>
      </c>
      <c r="B2015" s="33">
        <v>8761706</v>
      </c>
      <c r="C2015" s="35" t="s">
        <v>487</v>
      </c>
      <c r="D2015" s="33" t="s">
        <v>2477</v>
      </c>
      <c r="E2015" s="35" t="s">
        <v>2478</v>
      </c>
      <c r="F2015" s="3" t="s">
        <v>44</v>
      </c>
      <c r="G2015" s="4"/>
      <c r="H2015" s="4">
        <v>2702327</v>
      </c>
    </row>
    <row r="2016" spans="1:8" x14ac:dyDescent="0.25">
      <c r="A2016" s="2" t="s">
        <v>4491</v>
      </c>
      <c r="B2016" s="34"/>
      <c r="C2016" s="36"/>
      <c r="D2016" s="34"/>
      <c r="E2016" s="36"/>
      <c r="F2016" s="3" t="s">
        <v>193</v>
      </c>
      <c r="G2016" s="4">
        <v>2702327</v>
      </c>
      <c r="H2016" s="4"/>
    </row>
    <row r="2017" spans="1:8" x14ac:dyDescent="0.25">
      <c r="A2017" s="2" t="s">
        <v>4491</v>
      </c>
      <c r="B2017" s="2" t="s">
        <v>3423</v>
      </c>
      <c r="C2017" s="2"/>
      <c r="D2017" s="2"/>
      <c r="E2017" s="2"/>
      <c r="F2017" s="2"/>
      <c r="G2017" s="5">
        <f>SUM(G2015:G2016)</f>
        <v>2702327</v>
      </c>
      <c r="H2017" s="5">
        <f>SUM(H2015:H2016)</f>
        <v>2702327</v>
      </c>
    </row>
    <row r="2018" spans="1:8" x14ac:dyDescent="0.25">
      <c r="A2018" s="2" t="s">
        <v>4491</v>
      </c>
      <c r="B2018" s="33">
        <v>8668506</v>
      </c>
      <c r="C2018" s="35" t="s">
        <v>201</v>
      </c>
      <c r="D2018" s="33" t="s">
        <v>3183</v>
      </c>
      <c r="E2018" s="35" t="s">
        <v>2743</v>
      </c>
      <c r="F2018" s="3" t="s">
        <v>101</v>
      </c>
      <c r="G2018" s="4"/>
      <c r="H2018" s="4">
        <v>19597</v>
      </c>
    </row>
    <row r="2019" spans="1:8" x14ac:dyDescent="0.25">
      <c r="A2019" s="2" t="s">
        <v>4491</v>
      </c>
      <c r="B2019" s="34"/>
      <c r="C2019" s="36"/>
      <c r="D2019" s="34"/>
      <c r="E2019" s="36"/>
      <c r="F2019" s="3" t="s">
        <v>13</v>
      </c>
      <c r="G2019" s="4">
        <v>19597</v>
      </c>
      <c r="H2019" s="4"/>
    </row>
    <row r="2020" spans="1:8" x14ac:dyDescent="0.25">
      <c r="A2020" s="2" t="s">
        <v>4491</v>
      </c>
      <c r="B2020" s="2" t="s">
        <v>3424</v>
      </c>
      <c r="C2020" s="2"/>
      <c r="D2020" s="2"/>
      <c r="E2020" s="2"/>
      <c r="F2020" s="2"/>
      <c r="G2020" s="5">
        <f>SUM(G2018:G2019)</f>
        <v>19597</v>
      </c>
      <c r="H2020" s="5">
        <f>SUM(H2018:H2019)</f>
        <v>19597</v>
      </c>
    </row>
    <row r="2021" spans="1:8" x14ac:dyDescent="0.25">
      <c r="A2021" s="2" t="s">
        <v>4491</v>
      </c>
      <c r="B2021" s="33">
        <v>8789068</v>
      </c>
      <c r="C2021" s="35" t="s">
        <v>98</v>
      </c>
      <c r="D2021" s="33" t="s">
        <v>3425</v>
      </c>
      <c r="E2021" s="35" t="s">
        <v>3426</v>
      </c>
      <c r="F2021" s="3" t="s">
        <v>102</v>
      </c>
      <c r="G2021" s="4"/>
      <c r="H2021" s="4">
        <v>100000</v>
      </c>
    </row>
    <row r="2022" spans="1:8" x14ac:dyDescent="0.25">
      <c r="A2022" s="2" t="s">
        <v>4491</v>
      </c>
      <c r="B2022" s="34"/>
      <c r="C2022" s="36"/>
      <c r="D2022" s="34"/>
      <c r="E2022" s="36"/>
      <c r="F2022" s="3" t="s">
        <v>103</v>
      </c>
      <c r="G2022" s="4">
        <v>100000</v>
      </c>
      <c r="H2022" s="4"/>
    </row>
    <row r="2023" spans="1:8" x14ac:dyDescent="0.25">
      <c r="A2023" s="2" t="s">
        <v>4491</v>
      </c>
      <c r="B2023" s="2" t="s">
        <v>3427</v>
      </c>
      <c r="C2023" s="2"/>
      <c r="D2023" s="2"/>
      <c r="E2023" s="2"/>
      <c r="F2023" s="2"/>
      <c r="G2023" s="5">
        <f>SUM(G2021:G2022)</f>
        <v>100000</v>
      </c>
      <c r="H2023" s="5">
        <f>SUM(H2021:H2022)</f>
        <v>100000</v>
      </c>
    </row>
    <row r="2024" spans="1:8" x14ac:dyDescent="0.25">
      <c r="A2024" s="2" t="s">
        <v>4491</v>
      </c>
      <c r="B2024" s="33">
        <v>8795818</v>
      </c>
      <c r="C2024" s="35" t="s">
        <v>98</v>
      </c>
      <c r="D2024" s="23" t="s">
        <v>2524</v>
      </c>
      <c r="E2024" s="25" t="s">
        <v>2525</v>
      </c>
      <c r="F2024" s="3" t="s">
        <v>103</v>
      </c>
      <c r="G2024" s="4">
        <v>200000</v>
      </c>
      <c r="H2024" s="4"/>
    </row>
    <row r="2025" spans="1:8" x14ac:dyDescent="0.25">
      <c r="A2025" s="2" t="s">
        <v>4491</v>
      </c>
      <c r="B2025" s="37"/>
      <c r="C2025" s="38"/>
      <c r="D2025" s="23" t="s">
        <v>2889</v>
      </c>
      <c r="E2025" s="25" t="s">
        <v>2890</v>
      </c>
      <c r="F2025" s="3" t="s">
        <v>103</v>
      </c>
      <c r="G2025" s="4">
        <v>100000</v>
      </c>
      <c r="H2025" s="4"/>
    </row>
    <row r="2026" spans="1:8" x14ac:dyDescent="0.25">
      <c r="A2026" s="2" t="s">
        <v>4491</v>
      </c>
      <c r="B2026" s="37"/>
      <c r="C2026" s="38"/>
      <c r="D2026" s="23" t="s">
        <v>2969</v>
      </c>
      <c r="E2026" s="25" t="s">
        <v>2970</v>
      </c>
      <c r="F2026" s="3" t="s">
        <v>20</v>
      </c>
      <c r="G2026" s="4"/>
      <c r="H2026" s="4">
        <v>1050000</v>
      </c>
    </row>
    <row r="2027" spans="1:8" x14ac:dyDescent="0.25">
      <c r="A2027" s="2" t="s">
        <v>4491</v>
      </c>
      <c r="B2027" s="37"/>
      <c r="C2027" s="38"/>
      <c r="D2027" s="23" t="s">
        <v>2974</v>
      </c>
      <c r="E2027" s="25" t="s">
        <v>2975</v>
      </c>
      <c r="F2027" s="3" t="s">
        <v>103</v>
      </c>
      <c r="G2027" s="4">
        <v>150000</v>
      </c>
      <c r="H2027" s="4"/>
    </row>
    <row r="2028" spans="1:8" x14ac:dyDescent="0.25">
      <c r="A2028" s="2" t="s">
        <v>4491</v>
      </c>
      <c r="B2028" s="37"/>
      <c r="C2028" s="38"/>
      <c r="D2028" s="23" t="s">
        <v>3425</v>
      </c>
      <c r="E2028" s="25" t="s">
        <v>3426</v>
      </c>
      <c r="F2028" s="3" t="s">
        <v>19</v>
      </c>
      <c r="G2028" s="4">
        <v>110000</v>
      </c>
      <c r="H2028" s="4"/>
    </row>
    <row r="2029" spans="1:8" x14ac:dyDescent="0.25">
      <c r="A2029" s="2" t="s">
        <v>4491</v>
      </c>
      <c r="B2029" s="37"/>
      <c r="C2029" s="38"/>
      <c r="D2029" s="23" t="s">
        <v>3428</v>
      </c>
      <c r="E2029" s="25" t="s">
        <v>3429</v>
      </c>
      <c r="F2029" s="3" t="s">
        <v>103</v>
      </c>
      <c r="G2029" s="4">
        <v>120000</v>
      </c>
      <c r="H2029" s="4"/>
    </row>
    <row r="2030" spans="1:8" x14ac:dyDescent="0.25">
      <c r="A2030" s="2" t="s">
        <v>4491</v>
      </c>
      <c r="B2030" s="37"/>
      <c r="C2030" s="38"/>
      <c r="D2030" s="33" t="s">
        <v>3430</v>
      </c>
      <c r="E2030" s="35" t="s">
        <v>3431</v>
      </c>
      <c r="F2030" s="3" t="s">
        <v>102</v>
      </c>
      <c r="G2030" s="4">
        <v>100000</v>
      </c>
      <c r="H2030" s="4"/>
    </row>
    <row r="2031" spans="1:8" x14ac:dyDescent="0.25">
      <c r="A2031" s="2" t="s">
        <v>4491</v>
      </c>
      <c r="B2031" s="37"/>
      <c r="C2031" s="38"/>
      <c r="D2031" s="34"/>
      <c r="E2031" s="36"/>
      <c r="F2031" s="3" t="s">
        <v>103</v>
      </c>
      <c r="G2031" s="4">
        <v>100000</v>
      </c>
      <c r="H2031" s="4"/>
    </row>
    <row r="2032" spans="1:8" x14ac:dyDescent="0.25">
      <c r="A2032" s="2" t="s">
        <v>4491</v>
      </c>
      <c r="B2032" s="34"/>
      <c r="C2032" s="36"/>
      <c r="D2032" s="23" t="s">
        <v>3432</v>
      </c>
      <c r="E2032" s="25" t="s">
        <v>3433</v>
      </c>
      <c r="F2032" s="3" t="s">
        <v>103</v>
      </c>
      <c r="G2032" s="4">
        <v>170000</v>
      </c>
      <c r="H2032" s="4"/>
    </row>
    <row r="2033" spans="1:8" x14ac:dyDescent="0.25">
      <c r="A2033" s="2" t="s">
        <v>4491</v>
      </c>
      <c r="B2033" s="2" t="s">
        <v>3434</v>
      </c>
      <c r="C2033" s="2"/>
      <c r="D2033" s="2"/>
      <c r="E2033" s="2"/>
      <c r="F2033" s="2"/>
      <c r="G2033" s="5">
        <f>SUM(G2024:G2032)</f>
        <v>1050000</v>
      </c>
      <c r="H2033" s="5">
        <f>SUM(H2024:H2032)</f>
        <v>1050000</v>
      </c>
    </row>
    <row r="2034" spans="1:8" x14ac:dyDescent="0.25">
      <c r="A2034" s="2" t="s">
        <v>4491</v>
      </c>
      <c r="B2034" s="33">
        <v>8560829</v>
      </c>
      <c r="C2034" s="35" t="s">
        <v>105</v>
      </c>
      <c r="D2034" s="33" t="s">
        <v>2624</v>
      </c>
      <c r="E2034" s="35" t="s">
        <v>2625</v>
      </c>
      <c r="F2034" s="3" t="s">
        <v>9</v>
      </c>
      <c r="G2034" s="4">
        <v>30000</v>
      </c>
      <c r="H2034" s="4"/>
    </row>
    <row r="2035" spans="1:8" x14ac:dyDescent="0.25">
      <c r="A2035" s="2" t="s">
        <v>4491</v>
      </c>
      <c r="B2035" s="37"/>
      <c r="C2035" s="38"/>
      <c r="D2035" s="37"/>
      <c r="E2035" s="38"/>
      <c r="F2035" s="3" t="s">
        <v>102</v>
      </c>
      <c r="G2035" s="4">
        <v>30000</v>
      </c>
      <c r="H2035" s="4"/>
    </row>
    <row r="2036" spans="1:8" x14ac:dyDescent="0.25">
      <c r="A2036" s="2" t="s">
        <v>4491</v>
      </c>
      <c r="B2036" s="37"/>
      <c r="C2036" s="38"/>
      <c r="D2036" s="37"/>
      <c r="E2036" s="38"/>
      <c r="F2036" s="3" t="s">
        <v>11</v>
      </c>
      <c r="G2036" s="4">
        <v>75000</v>
      </c>
      <c r="H2036" s="4"/>
    </row>
    <row r="2037" spans="1:8" x14ac:dyDescent="0.25">
      <c r="A2037" s="2" t="s">
        <v>4491</v>
      </c>
      <c r="B2037" s="37"/>
      <c r="C2037" s="38"/>
      <c r="D2037" s="37"/>
      <c r="E2037" s="38"/>
      <c r="F2037" s="3" t="s">
        <v>103</v>
      </c>
      <c r="G2037" s="4">
        <v>35000</v>
      </c>
      <c r="H2037" s="4"/>
    </row>
    <row r="2038" spans="1:8" x14ac:dyDescent="0.25">
      <c r="A2038" s="2" t="s">
        <v>4491</v>
      </c>
      <c r="B2038" s="37"/>
      <c r="C2038" s="38"/>
      <c r="D2038" s="37"/>
      <c r="E2038" s="38"/>
      <c r="F2038" s="3" t="s">
        <v>187</v>
      </c>
      <c r="G2038" s="4">
        <v>12000</v>
      </c>
      <c r="H2038" s="4"/>
    </row>
    <row r="2039" spans="1:8" x14ac:dyDescent="0.25">
      <c r="A2039" s="2" t="s">
        <v>4491</v>
      </c>
      <c r="B2039" s="37"/>
      <c r="C2039" s="38"/>
      <c r="D2039" s="37"/>
      <c r="E2039" s="38"/>
      <c r="F2039" s="3" t="s">
        <v>13</v>
      </c>
      <c r="G2039" s="4">
        <v>53280</v>
      </c>
      <c r="H2039" s="4"/>
    </row>
    <row r="2040" spans="1:8" x14ac:dyDescent="0.25">
      <c r="A2040" s="2" t="s">
        <v>4491</v>
      </c>
      <c r="B2040" s="37"/>
      <c r="C2040" s="38"/>
      <c r="D2040" s="37"/>
      <c r="E2040" s="38"/>
      <c r="F2040" s="3" t="s">
        <v>14</v>
      </c>
      <c r="G2040" s="4">
        <v>102500</v>
      </c>
      <c r="H2040" s="4"/>
    </row>
    <row r="2041" spans="1:8" x14ac:dyDescent="0.25">
      <c r="A2041" s="2" t="s">
        <v>4491</v>
      </c>
      <c r="B2041" s="37"/>
      <c r="C2041" s="38"/>
      <c r="D2041" s="37"/>
      <c r="E2041" s="38"/>
      <c r="F2041" s="3" t="s">
        <v>15</v>
      </c>
      <c r="G2041" s="4">
        <v>52000</v>
      </c>
      <c r="H2041" s="4"/>
    </row>
    <row r="2042" spans="1:8" x14ac:dyDescent="0.25">
      <c r="A2042" s="2" t="s">
        <v>4491</v>
      </c>
      <c r="B2042" s="37"/>
      <c r="C2042" s="38"/>
      <c r="D2042" s="37"/>
      <c r="E2042" s="38"/>
      <c r="F2042" s="3" t="s">
        <v>16</v>
      </c>
      <c r="G2042" s="4">
        <v>105000</v>
      </c>
      <c r="H2042" s="4"/>
    </row>
    <row r="2043" spans="1:8" x14ac:dyDescent="0.25">
      <c r="A2043" s="2" t="s">
        <v>4491</v>
      </c>
      <c r="B2043" s="37"/>
      <c r="C2043" s="38"/>
      <c r="D2043" s="37"/>
      <c r="E2043" s="38"/>
      <c r="F2043" s="3" t="s">
        <v>18</v>
      </c>
      <c r="G2043" s="4">
        <v>69160</v>
      </c>
      <c r="H2043" s="4"/>
    </row>
    <row r="2044" spans="1:8" x14ac:dyDescent="0.25">
      <c r="A2044" s="2" t="s">
        <v>4491</v>
      </c>
      <c r="B2044" s="37"/>
      <c r="C2044" s="38"/>
      <c r="D2044" s="37"/>
      <c r="E2044" s="38"/>
      <c r="F2044" s="3" t="s">
        <v>20</v>
      </c>
      <c r="G2044" s="4">
        <v>14100</v>
      </c>
      <c r="H2044" s="4"/>
    </row>
    <row r="2045" spans="1:8" x14ac:dyDescent="0.25">
      <c r="A2045" s="2" t="s">
        <v>4491</v>
      </c>
      <c r="B2045" s="37"/>
      <c r="C2045" s="38"/>
      <c r="D2045" s="37"/>
      <c r="E2045" s="38"/>
      <c r="F2045" s="3" t="s">
        <v>22</v>
      </c>
      <c r="G2045" s="4">
        <v>22500</v>
      </c>
      <c r="H2045" s="4"/>
    </row>
    <row r="2046" spans="1:8" x14ac:dyDescent="0.25">
      <c r="A2046" s="2" t="s">
        <v>4491</v>
      </c>
      <c r="B2046" s="37"/>
      <c r="C2046" s="38"/>
      <c r="D2046" s="37"/>
      <c r="E2046" s="38"/>
      <c r="F2046" s="3" t="s">
        <v>359</v>
      </c>
      <c r="G2046" s="4"/>
      <c r="H2046" s="4">
        <v>734180</v>
      </c>
    </row>
    <row r="2047" spans="1:8" x14ac:dyDescent="0.25">
      <c r="A2047" s="2" t="s">
        <v>4491</v>
      </c>
      <c r="B2047" s="37"/>
      <c r="C2047" s="38"/>
      <c r="D2047" s="37"/>
      <c r="E2047" s="38"/>
      <c r="F2047" s="3" t="s">
        <v>444</v>
      </c>
      <c r="G2047" s="4">
        <v>10000</v>
      </c>
      <c r="H2047" s="4"/>
    </row>
    <row r="2048" spans="1:8" x14ac:dyDescent="0.25">
      <c r="A2048" s="2" t="s">
        <v>4491</v>
      </c>
      <c r="B2048" s="34"/>
      <c r="C2048" s="36"/>
      <c r="D2048" s="34"/>
      <c r="E2048" s="36"/>
      <c r="F2048" s="3" t="s">
        <v>24</v>
      </c>
      <c r="G2048" s="4">
        <v>123640</v>
      </c>
      <c r="H2048" s="4"/>
    </row>
    <row r="2049" spans="1:8" x14ac:dyDescent="0.25">
      <c r="A2049" s="2" t="s">
        <v>4491</v>
      </c>
      <c r="B2049" s="2" t="s">
        <v>3435</v>
      </c>
      <c r="C2049" s="2"/>
      <c r="D2049" s="2"/>
      <c r="E2049" s="2"/>
      <c r="F2049" s="2"/>
      <c r="G2049" s="5">
        <f>SUM(G2034:G2048)</f>
        <v>734180</v>
      </c>
      <c r="H2049" s="5">
        <f>SUM(H2034:H2048)</f>
        <v>734180</v>
      </c>
    </row>
    <row r="2050" spans="1:8" x14ac:dyDescent="0.25">
      <c r="A2050" s="2" t="s">
        <v>4491</v>
      </c>
      <c r="B2050" s="33">
        <v>8774099</v>
      </c>
      <c r="C2050" s="35" t="s">
        <v>647</v>
      </c>
      <c r="D2050" s="33" t="s">
        <v>2963</v>
      </c>
      <c r="E2050" s="35" t="s">
        <v>2964</v>
      </c>
      <c r="F2050" s="3" t="s">
        <v>128</v>
      </c>
      <c r="G2050" s="4">
        <v>20000</v>
      </c>
      <c r="H2050" s="4"/>
    </row>
    <row r="2051" spans="1:8" x14ac:dyDescent="0.25">
      <c r="A2051" s="2" t="s">
        <v>4491</v>
      </c>
      <c r="B2051" s="37"/>
      <c r="C2051" s="38"/>
      <c r="D2051" s="37"/>
      <c r="E2051" s="38"/>
      <c r="F2051" s="3" t="s">
        <v>11</v>
      </c>
      <c r="G2051" s="4">
        <v>45000</v>
      </c>
      <c r="H2051" s="4"/>
    </row>
    <row r="2052" spans="1:8" x14ac:dyDescent="0.25">
      <c r="A2052" s="2" t="s">
        <v>4491</v>
      </c>
      <c r="B2052" s="37"/>
      <c r="C2052" s="38"/>
      <c r="D2052" s="37"/>
      <c r="E2052" s="38"/>
      <c r="F2052" s="3" t="s">
        <v>53</v>
      </c>
      <c r="G2052" s="4">
        <v>13000</v>
      </c>
      <c r="H2052" s="4"/>
    </row>
    <row r="2053" spans="1:8" x14ac:dyDescent="0.25">
      <c r="A2053" s="2" t="s">
        <v>4491</v>
      </c>
      <c r="B2053" s="37"/>
      <c r="C2053" s="38"/>
      <c r="D2053" s="37"/>
      <c r="E2053" s="38"/>
      <c r="F2053" s="3" t="s">
        <v>14</v>
      </c>
      <c r="G2053" s="4">
        <v>100000</v>
      </c>
      <c r="H2053" s="4"/>
    </row>
    <row r="2054" spans="1:8" x14ac:dyDescent="0.25">
      <c r="A2054" s="2" t="s">
        <v>4491</v>
      </c>
      <c r="B2054" s="37"/>
      <c r="C2054" s="38"/>
      <c r="D2054" s="37"/>
      <c r="E2054" s="38"/>
      <c r="F2054" s="3" t="s">
        <v>19</v>
      </c>
      <c r="G2054" s="4"/>
      <c r="H2054" s="4">
        <v>188000</v>
      </c>
    </row>
    <row r="2055" spans="1:8" x14ac:dyDescent="0.25">
      <c r="A2055" s="2" t="s">
        <v>4491</v>
      </c>
      <c r="B2055" s="34"/>
      <c r="C2055" s="36"/>
      <c r="D2055" s="34"/>
      <c r="E2055" s="36"/>
      <c r="F2055" s="3" t="s">
        <v>490</v>
      </c>
      <c r="G2055" s="4">
        <v>10000</v>
      </c>
      <c r="H2055" s="4"/>
    </row>
    <row r="2056" spans="1:8" x14ac:dyDescent="0.25">
      <c r="A2056" s="2" t="s">
        <v>4491</v>
      </c>
      <c r="B2056" s="2" t="s">
        <v>3436</v>
      </c>
      <c r="C2056" s="2"/>
      <c r="D2056" s="2"/>
      <c r="E2056" s="2"/>
      <c r="F2056" s="2"/>
      <c r="G2056" s="5">
        <f>SUM(G2050:G2055)</f>
        <v>188000</v>
      </c>
      <c r="H2056" s="5">
        <f>SUM(H2050:H2055)</f>
        <v>188000</v>
      </c>
    </row>
    <row r="2057" spans="1:8" x14ac:dyDescent="0.25">
      <c r="A2057" s="2" t="s">
        <v>4491</v>
      </c>
      <c r="B2057" s="33">
        <v>8729831</v>
      </c>
      <c r="C2057" s="35" t="s">
        <v>1917</v>
      </c>
      <c r="D2057" s="33" t="s">
        <v>3437</v>
      </c>
      <c r="E2057" s="35" t="s">
        <v>3438</v>
      </c>
      <c r="F2057" s="3" t="s">
        <v>2482</v>
      </c>
      <c r="G2057" s="4"/>
      <c r="H2057" s="4">
        <v>213069</v>
      </c>
    </row>
    <row r="2058" spans="1:8" x14ac:dyDescent="0.25">
      <c r="A2058" s="2" t="s">
        <v>4491</v>
      </c>
      <c r="B2058" s="37"/>
      <c r="C2058" s="38"/>
      <c r="D2058" s="37"/>
      <c r="E2058" s="38"/>
      <c r="F2058" s="3" t="s">
        <v>53</v>
      </c>
      <c r="G2058" s="4">
        <v>90000</v>
      </c>
      <c r="H2058" s="4"/>
    </row>
    <row r="2059" spans="1:8" x14ac:dyDescent="0.25">
      <c r="A2059" s="2" t="s">
        <v>4491</v>
      </c>
      <c r="B2059" s="37"/>
      <c r="C2059" s="38"/>
      <c r="D2059" s="37"/>
      <c r="E2059" s="38"/>
      <c r="F2059" s="3" t="s">
        <v>12</v>
      </c>
      <c r="G2059" s="4">
        <v>50000</v>
      </c>
      <c r="H2059" s="4"/>
    </row>
    <row r="2060" spans="1:8" x14ac:dyDescent="0.25">
      <c r="A2060" s="2" t="s">
        <v>4491</v>
      </c>
      <c r="B2060" s="37"/>
      <c r="C2060" s="38"/>
      <c r="D2060" s="37"/>
      <c r="E2060" s="38"/>
      <c r="F2060" s="3" t="s">
        <v>13</v>
      </c>
      <c r="G2060" s="4">
        <v>760000</v>
      </c>
      <c r="H2060" s="4"/>
    </row>
    <row r="2061" spans="1:8" x14ac:dyDescent="0.25">
      <c r="A2061" s="2" t="s">
        <v>4491</v>
      </c>
      <c r="B2061" s="37"/>
      <c r="C2061" s="38"/>
      <c r="D2061" s="37"/>
      <c r="E2061" s="38"/>
      <c r="F2061" s="3" t="s">
        <v>16</v>
      </c>
      <c r="G2061" s="4">
        <v>300000</v>
      </c>
      <c r="H2061" s="4"/>
    </row>
    <row r="2062" spans="1:8" x14ac:dyDescent="0.25">
      <c r="A2062" s="2" t="s">
        <v>4491</v>
      </c>
      <c r="B2062" s="37"/>
      <c r="C2062" s="38"/>
      <c r="D2062" s="37"/>
      <c r="E2062" s="38"/>
      <c r="F2062" s="3" t="s">
        <v>20</v>
      </c>
      <c r="G2062" s="4"/>
      <c r="H2062" s="4">
        <v>300000</v>
      </c>
    </row>
    <row r="2063" spans="1:8" x14ac:dyDescent="0.25">
      <c r="A2063" s="2" t="s">
        <v>4491</v>
      </c>
      <c r="B2063" s="37"/>
      <c r="C2063" s="38"/>
      <c r="D2063" s="37"/>
      <c r="E2063" s="38"/>
      <c r="F2063" s="3" t="s">
        <v>22</v>
      </c>
      <c r="G2063" s="4"/>
      <c r="H2063" s="4">
        <v>500000</v>
      </c>
    </row>
    <row r="2064" spans="1:8" x14ac:dyDescent="0.25">
      <c r="A2064" s="2" t="s">
        <v>4491</v>
      </c>
      <c r="B2064" s="37"/>
      <c r="C2064" s="38"/>
      <c r="D2064" s="37"/>
      <c r="E2064" s="38"/>
      <c r="F2064" s="3" t="s">
        <v>444</v>
      </c>
      <c r="G2064" s="4"/>
      <c r="H2064" s="4">
        <v>400000</v>
      </c>
    </row>
    <row r="2065" spans="1:8" x14ac:dyDescent="0.25">
      <c r="A2065" s="2" t="s">
        <v>4491</v>
      </c>
      <c r="B2065" s="34"/>
      <c r="C2065" s="36"/>
      <c r="D2065" s="34"/>
      <c r="E2065" s="36"/>
      <c r="F2065" s="3" t="s">
        <v>24</v>
      </c>
      <c r="G2065" s="4">
        <v>213069</v>
      </c>
      <c r="H2065" s="4"/>
    </row>
    <row r="2066" spans="1:8" x14ac:dyDescent="0.25">
      <c r="A2066" s="2" t="s">
        <v>4491</v>
      </c>
      <c r="B2066" s="2" t="s">
        <v>3439</v>
      </c>
      <c r="C2066" s="2"/>
      <c r="D2066" s="2"/>
      <c r="E2066" s="2"/>
      <c r="F2066" s="2"/>
      <c r="G2066" s="5">
        <f>SUM(G2057:G2065)</f>
        <v>1413069</v>
      </c>
      <c r="H2066" s="5">
        <f>SUM(H2057:H2065)</f>
        <v>1413069</v>
      </c>
    </row>
    <row r="2067" spans="1:8" x14ac:dyDescent="0.25">
      <c r="A2067" s="2" t="s">
        <v>4491</v>
      </c>
      <c r="B2067" s="33">
        <v>8510177</v>
      </c>
      <c r="C2067" s="35" t="s">
        <v>1917</v>
      </c>
      <c r="D2067" s="33" t="s">
        <v>3437</v>
      </c>
      <c r="E2067" s="35" t="s">
        <v>3438</v>
      </c>
      <c r="F2067" s="3" t="s">
        <v>13</v>
      </c>
      <c r="G2067" s="4">
        <v>17952</v>
      </c>
      <c r="H2067" s="4"/>
    </row>
    <row r="2068" spans="1:8" x14ac:dyDescent="0.25">
      <c r="A2068" s="2" t="s">
        <v>4491</v>
      </c>
      <c r="B2068" s="34"/>
      <c r="C2068" s="36"/>
      <c r="D2068" s="34"/>
      <c r="E2068" s="36"/>
      <c r="F2068" s="3" t="s">
        <v>21</v>
      </c>
      <c r="G2068" s="4"/>
      <c r="H2068" s="4">
        <v>17952</v>
      </c>
    </row>
    <row r="2069" spans="1:8" x14ac:dyDescent="0.25">
      <c r="A2069" s="2" t="s">
        <v>4491</v>
      </c>
      <c r="B2069" s="2" t="s">
        <v>3440</v>
      </c>
      <c r="C2069" s="2"/>
      <c r="D2069" s="2"/>
      <c r="E2069" s="2"/>
      <c r="F2069" s="2"/>
      <c r="G2069" s="5">
        <f>SUM(G2067:G2068)</f>
        <v>17952</v>
      </c>
      <c r="H2069" s="5">
        <f>SUM(H2067:H2068)</f>
        <v>17952</v>
      </c>
    </row>
    <row r="2070" spans="1:8" x14ac:dyDescent="0.25">
      <c r="A2070" s="2" t="s">
        <v>4491</v>
      </c>
      <c r="B2070" s="33">
        <v>8713898</v>
      </c>
      <c r="C2070" s="35" t="s">
        <v>88</v>
      </c>
      <c r="D2070" s="33" t="s">
        <v>3441</v>
      </c>
      <c r="E2070" s="35" t="s">
        <v>3442</v>
      </c>
      <c r="F2070" s="3" t="s">
        <v>44</v>
      </c>
      <c r="G2070" s="4"/>
      <c r="H2070" s="4">
        <v>1211250</v>
      </c>
    </row>
    <row r="2071" spans="1:8" x14ac:dyDescent="0.25">
      <c r="A2071" s="2" t="s">
        <v>4491</v>
      </c>
      <c r="B2071" s="37"/>
      <c r="C2071" s="38"/>
      <c r="D2071" s="37"/>
      <c r="E2071" s="38"/>
      <c r="F2071" s="3" t="s">
        <v>47</v>
      </c>
      <c r="G2071" s="4"/>
      <c r="H2071" s="4">
        <v>72000</v>
      </c>
    </row>
    <row r="2072" spans="1:8" x14ac:dyDescent="0.25">
      <c r="A2072" s="2" t="s">
        <v>4491</v>
      </c>
      <c r="B2072" s="37"/>
      <c r="C2072" s="38"/>
      <c r="D2072" s="37"/>
      <c r="E2072" s="38"/>
      <c r="F2072" s="3" t="s">
        <v>9</v>
      </c>
      <c r="G2072" s="4"/>
      <c r="H2072" s="4">
        <v>70000</v>
      </c>
    </row>
    <row r="2073" spans="1:8" x14ac:dyDescent="0.25">
      <c r="A2073" s="2" t="s">
        <v>4491</v>
      </c>
      <c r="B2073" s="37"/>
      <c r="C2073" s="38"/>
      <c r="D2073" s="37"/>
      <c r="E2073" s="38"/>
      <c r="F2073" s="3" t="s">
        <v>102</v>
      </c>
      <c r="G2073" s="4"/>
      <c r="H2073" s="4">
        <v>101250</v>
      </c>
    </row>
    <row r="2074" spans="1:8" x14ac:dyDescent="0.25">
      <c r="A2074" s="2" t="s">
        <v>4491</v>
      </c>
      <c r="B2074" s="37"/>
      <c r="C2074" s="38"/>
      <c r="D2074" s="37"/>
      <c r="E2074" s="38"/>
      <c r="F2074" s="3" t="s">
        <v>11</v>
      </c>
      <c r="G2074" s="4"/>
      <c r="H2074" s="4">
        <v>207000</v>
      </c>
    </row>
    <row r="2075" spans="1:8" x14ac:dyDescent="0.25">
      <c r="A2075" s="2" t="s">
        <v>4491</v>
      </c>
      <c r="B2075" s="37"/>
      <c r="C2075" s="38"/>
      <c r="D2075" s="37"/>
      <c r="E2075" s="38"/>
      <c r="F2075" s="3" t="s">
        <v>187</v>
      </c>
      <c r="G2075" s="4">
        <v>67500</v>
      </c>
      <c r="H2075" s="4"/>
    </row>
    <row r="2076" spans="1:8" x14ac:dyDescent="0.25">
      <c r="A2076" s="2" t="s">
        <v>4491</v>
      </c>
      <c r="B2076" s="37"/>
      <c r="C2076" s="38"/>
      <c r="D2076" s="37"/>
      <c r="E2076" s="38"/>
      <c r="F2076" s="3" t="s">
        <v>53</v>
      </c>
      <c r="G2076" s="4">
        <v>122900</v>
      </c>
      <c r="H2076" s="4"/>
    </row>
    <row r="2077" spans="1:8" x14ac:dyDescent="0.25">
      <c r="A2077" s="2" t="s">
        <v>4491</v>
      </c>
      <c r="B2077" s="37"/>
      <c r="C2077" s="38"/>
      <c r="D2077" s="37"/>
      <c r="E2077" s="38"/>
      <c r="F2077" s="3" t="s">
        <v>14</v>
      </c>
      <c r="G2077" s="4">
        <v>386410</v>
      </c>
      <c r="H2077" s="4"/>
    </row>
    <row r="2078" spans="1:8" x14ac:dyDescent="0.25">
      <c r="A2078" s="2" t="s">
        <v>4491</v>
      </c>
      <c r="B2078" s="37"/>
      <c r="C2078" s="38"/>
      <c r="D2078" s="37"/>
      <c r="E2078" s="38"/>
      <c r="F2078" s="3" t="s">
        <v>15</v>
      </c>
      <c r="G2078" s="4"/>
      <c r="H2078" s="4">
        <v>110000</v>
      </c>
    </row>
    <row r="2079" spans="1:8" x14ac:dyDescent="0.25">
      <c r="A2079" s="2" t="s">
        <v>4491</v>
      </c>
      <c r="B2079" s="37"/>
      <c r="C2079" s="38"/>
      <c r="D2079" s="37"/>
      <c r="E2079" s="38"/>
      <c r="F2079" s="3" t="s">
        <v>20</v>
      </c>
      <c r="G2079" s="4"/>
      <c r="H2079" s="4">
        <v>88560</v>
      </c>
    </row>
    <row r="2080" spans="1:8" x14ac:dyDescent="0.25">
      <c r="A2080" s="2" t="s">
        <v>4491</v>
      </c>
      <c r="B2080" s="34"/>
      <c r="C2080" s="36"/>
      <c r="D2080" s="34"/>
      <c r="E2080" s="36"/>
      <c r="F2080" s="3" t="s">
        <v>2756</v>
      </c>
      <c r="G2080" s="4">
        <v>1283250</v>
      </c>
      <c r="H2080" s="4"/>
    </row>
    <row r="2081" spans="1:8" x14ac:dyDescent="0.25">
      <c r="A2081" s="2" t="s">
        <v>4491</v>
      </c>
      <c r="B2081" s="2" t="s">
        <v>3443</v>
      </c>
      <c r="C2081" s="2"/>
      <c r="D2081" s="2"/>
      <c r="E2081" s="2"/>
      <c r="F2081" s="2"/>
      <c r="G2081" s="5">
        <f>SUM(G2070:G2080)</f>
        <v>1860060</v>
      </c>
      <c r="H2081" s="5">
        <f>SUM(H2070:H2080)</f>
        <v>1860060</v>
      </c>
    </row>
    <row r="2082" spans="1:8" x14ac:dyDescent="0.25">
      <c r="A2082" s="2" t="s">
        <v>4491</v>
      </c>
      <c r="B2082" s="33">
        <v>8634717</v>
      </c>
      <c r="C2082" s="35" t="s">
        <v>3444</v>
      </c>
      <c r="D2082" s="33" t="s">
        <v>3445</v>
      </c>
      <c r="E2082" s="35" t="s">
        <v>3446</v>
      </c>
      <c r="F2082" s="3" t="s">
        <v>53</v>
      </c>
      <c r="G2082" s="4"/>
      <c r="H2082" s="4">
        <v>100000</v>
      </c>
    </row>
    <row r="2083" spans="1:8" x14ac:dyDescent="0.25">
      <c r="A2083" s="2" t="s">
        <v>4491</v>
      </c>
      <c r="B2083" s="37"/>
      <c r="C2083" s="38"/>
      <c r="D2083" s="37"/>
      <c r="E2083" s="38"/>
      <c r="F2083" s="3" t="s">
        <v>13</v>
      </c>
      <c r="G2083" s="4"/>
      <c r="H2083" s="4">
        <v>200000</v>
      </c>
    </row>
    <row r="2084" spans="1:8" x14ac:dyDescent="0.25">
      <c r="A2084" s="2" t="s">
        <v>4491</v>
      </c>
      <c r="B2084" s="37"/>
      <c r="C2084" s="38"/>
      <c r="D2084" s="37"/>
      <c r="E2084" s="38"/>
      <c r="F2084" s="3" t="s">
        <v>14</v>
      </c>
      <c r="G2084" s="4">
        <v>100000</v>
      </c>
      <c r="H2084" s="4"/>
    </row>
    <row r="2085" spans="1:8" x14ac:dyDescent="0.25">
      <c r="A2085" s="2" t="s">
        <v>4491</v>
      </c>
      <c r="B2085" s="37"/>
      <c r="C2085" s="38"/>
      <c r="D2085" s="37"/>
      <c r="E2085" s="38"/>
      <c r="F2085" s="3" t="s">
        <v>16</v>
      </c>
      <c r="G2085" s="4">
        <v>100000</v>
      </c>
      <c r="H2085" s="4"/>
    </row>
    <row r="2086" spans="1:8" x14ac:dyDescent="0.25">
      <c r="A2086" s="2" t="s">
        <v>4491</v>
      </c>
      <c r="B2086" s="34"/>
      <c r="C2086" s="36"/>
      <c r="D2086" s="34"/>
      <c r="E2086" s="36"/>
      <c r="F2086" s="3" t="s">
        <v>21</v>
      </c>
      <c r="G2086" s="4">
        <v>100000</v>
      </c>
      <c r="H2086" s="4"/>
    </row>
    <row r="2087" spans="1:8" x14ac:dyDescent="0.25">
      <c r="A2087" s="2" t="s">
        <v>4491</v>
      </c>
      <c r="B2087" s="2" t="s">
        <v>3447</v>
      </c>
      <c r="C2087" s="2"/>
      <c r="D2087" s="2"/>
      <c r="E2087" s="2"/>
      <c r="F2087" s="2"/>
      <c r="G2087" s="5">
        <f>SUM(G2082:G2086)</f>
        <v>300000</v>
      </c>
      <c r="H2087" s="5">
        <f>SUM(H2082:H2086)</f>
        <v>300000</v>
      </c>
    </row>
    <row r="2088" spans="1:8" x14ac:dyDescent="0.25">
      <c r="A2088" s="2" t="s">
        <v>4491</v>
      </c>
      <c r="B2088" s="33">
        <v>8602329</v>
      </c>
      <c r="C2088" s="35" t="s">
        <v>261</v>
      </c>
      <c r="D2088" s="33" t="s">
        <v>2671</v>
      </c>
      <c r="E2088" s="35" t="s">
        <v>2672</v>
      </c>
      <c r="F2088" s="3" t="s">
        <v>53</v>
      </c>
      <c r="G2088" s="4">
        <v>100000</v>
      </c>
      <c r="H2088" s="4"/>
    </row>
    <row r="2089" spans="1:8" x14ac:dyDescent="0.25">
      <c r="A2089" s="2" t="s">
        <v>4491</v>
      </c>
      <c r="B2089" s="37"/>
      <c r="C2089" s="38"/>
      <c r="D2089" s="37"/>
      <c r="E2089" s="38"/>
      <c r="F2089" s="3" t="s">
        <v>18</v>
      </c>
      <c r="G2089" s="4">
        <v>50873</v>
      </c>
      <c r="H2089" s="4"/>
    </row>
    <row r="2090" spans="1:8" x14ac:dyDescent="0.25">
      <c r="A2090" s="2" t="s">
        <v>4491</v>
      </c>
      <c r="B2090" s="37"/>
      <c r="C2090" s="38"/>
      <c r="D2090" s="37"/>
      <c r="E2090" s="38"/>
      <c r="F2090" s="3" t="s">
        <v>20</v>
      </c>
      <c r="G2090" s="4">
        <v>100000</v>
      </c>
      <c r="H2090" s="4"/>
    </row>
    <row r="2091" spans="1:8" x14ac:dyDescent="0.25">
      <c r="A2091" s="2" t="s">
        <v>4491</v>
      </c>
      <c r="B2091" s="37"/>
      <c r="C2091" s="38"/>
      <c r="D2091" s="37"/>
      <c r="E2091" s="38"/>
      <c r="F2091" s="3" t="s">
        <v>21</v>
      </c>
      <c r="G2091" s="4">
        <v>30750</v>
      </c>
      <c r="H2091" s="4"/>
    </row>
    <row r="2092" spans="1:8" x14ac:dyDescent="0.25">
      <c r="A2092" s="2" t="s">
        <v>4491</v>
      </c>
      <c r="B2092" s="34"/>
      <c r="C2092" s="36"/>
      <c r="D2092" s="34"/>
      <c r="E2092" s="36"/>
      <c r="F2092" s="3" t="s">
        <v>23</v>
      </c>
      <c r="G2092" s="4"/>
      <c r="H2092" s="4">
        <v>281623</v>
      </c>
    </row>
    <row r="2093" spans="1:8" x14ac:dyDescent="0.25">
      <c r="A2093" s="2" t="s">
        <v>4491</v>
      </c>
      <c r="B2093" s="2" t="s">
        <v>3448</v>
      </c>
      <c r="C2093" s="2"/>
      <c r="D2093" s="2"/>
      <c r="E2093" s="2"/>
      <c r="F2093" s="2"/>
      <c r="G2093" s="5">
        <f>SUM(G2088:G2092)</f>
        <v>281623</v>
      </c>
      <c r="H2093" s="5">
        <f>SUM(H2088:H2092)</f>
        <v>281623</v>
      </c>
    </row>
    <row r="2094" spans="1:8" x14ac:dyDescent="0.25">
      <c r="A2094" s="2" t="s">
        <v>4491</v>
      </c>
      <c r="B2094" s="33">
        <v>8557641</v>
      </c>
      <c r="C2094" s="35" t="s">
        <v>2539</v>
      </c>
      <c r="D2094" s="24" t="s">
        <v>3152</v>
      </c>
      <c r="E2094" s="25" t="s">
        <v>3153</v>
      </c>
      <c r="F2094" s="3" t="s">
        <v>193</v>
      </c>
      <c r="G2094" s="4">
        <v>16876396</v>
      </c>
      <c r="H2094" s="4"/>
    </row>
    <row r="2095" spans="1:8" x14ac:dyDescent="0.25">
      <c r="A2095" s="2" t="s">
        <v>4491</v>
      </c>
      <c r="B2095" s="37"/>
      <c r="C2095" s="38"/>
      <c r="D2095" s="23" t="s">
        <v>3405</v>
      </c>
      <c r="E2095" s="25" t="s">
        <v>3406</v>
      </c>
      <c r="F2095" s="3" t="s">
        <v>265</v>
      </c>
      <c r="G2095" s="4"/>
      <c r="H2095" s="4">
        <v>74800</v>
      </c>
    </row>
    <row r="2096" spans="1:8" x14ac:dyDescent="0.25">
      <c r="A2096" s="2" t="s">
        <v>4491</v>
      </c>
      <c r="B2096" s="37"/>
      <c r="C2096" s="38"/>
      <c r="D2096" s="33" t="s">
        <v>3392</v>
      </c>
      <c r="E2096" s="35" t="s">
        <v>3393</v>
      </c>
      <c r="F2096" s="3" t="s">
        <v>170</v>
      </c>
      <c r="G2096" s="4"/>
      <c r="H2096" s="4">
        <v>114000</v>
      </c>
    </row>
    <row r="2097" spans="1:8" x14ac:dyDescent="0.25">
      <c r="A2097" s="2" t="s">
        <v>4491</v>
      </c>
      <c r="B2097" s="37"/>
      <c r="C2097" s="38"/>
      <c r="D2097" s="34"/>
      <c r="E2097" s="36"/>
      <c r="F2097" s="3" t="s">
        <v>193</v>
      </c>
      <c r="G2097" s="4">
        <v>114000</v>
      </c>
      <c r="H2097" s="4"/>
    </row>
    <row r="2098" spans="1:8" x14ac:dyDescent="0.25">
      <c r="A2098" s="2" t="s">
        <v>4491</v>
      </c>
      <c r="B2098" s="37"/>
      <c r="C2098" s="38"/>
      <c r="D2098" s="23" t="s">
        <v>3278</v>
      </c>
      <c r="E2098" s="25" t="s">
        <v>3279</v>
      </c>
      <c r="F2098" s="3" t="s">
        <v>44</v>
      </c>
      <c r="G2098" s="4"/>
      <c r="H2098" s="4">
        <v>15603699</v>
      </c>
    </row>
    <row r="2099" spans="1:8" x14ac:dyDescent="0.25">
      <c r="A2099" s="2" t="s">
        <v>4491</v>
      </c>
      <c r="B2099" s="37"/>
      <c r="C2099" s="36"/>
      <c r="D2099" s="23" t="s">
        <v>3409</v>
      </c>
      <c r="E2099" s="25" t="s">
        <v>3410</v>
      </c>
      <c r="F2099" s="3" t="s">
        <v>265</v>
      </c>
      <c r="G2099" s="4"/>
      <c r="H2099" s="4">
        <v>32300</v>
      </c>
    </row>
    <row r="2100" spans="1:8" x14ac:dyDescent="0.25">
      <c r="A2100" s="2" t="s">
        <v>4491</v>
      </c>
      <c r="B2100" s="37"/>
      <c r="C2100" s="35" t="s">
        <v>558</v>
      </c>
      <c r="D2100" s="24" t="s">
        <v>2550</v>
      </c>
      <c r="E2100" s="25" t="s">
        <v>2551</v>
      </c>
      <c r="F2100" s="3" t="s">
        <v>170</v>
      </c>
      <c r="G2100" s="4"/>
      <c r="H2100" s="4">
        <v>166600</v>
      </c>
    </row>
    <row r="2101" spans="1:8" x14ac:dyDescent="0.25">
      <c r="A2101" s="2" t="s">
        <v>4491</v>
      </c>
      <c r="B2101" s="37"/>
      <c r="C2101" s="38"/>
      <c r="D2101" s="33" t="s">
        <v>3027</v>
      </c>
      <c r="E2101" s="35" t="s">
        <v>3028</v>
      </c>
      <c r="F2101" s="3" t="s">
        <v>170</v>
      </c>
      <c r="G2101" s="4"/>
      <c r="H2101" s="4">
        <v>826984</v>
      </c>
    </row>
    <row r="2102" spans="1:8" x14ac:dyDescent="0.25">
      <c r="A2102" s="2" t="s">
        <v>4491</v>
      </c>
      <c r="B2102" s="37"/>
      <c r="C2102" s="38"/>
      <c r="D2102" s="34"/>
      <c r="E2102" s="36"/>
      <c r="F2102" s="3" t="s">
        <v>193</v>
      </c>
      <c r="G2102" s="4">
        <v>826984</v>
      </c>
      <c r="H2102" s="4"/>
    </row>
    <row r="2103" spans="1:8" x14ac:dyDescent="0.25">
      <c r="A2103" s="2" t="s">
        <v>4491</v>
      </c>
      <c r="B2103" s="37"/>
      <c r="C2103" s="38"/>
      <c r="D2103" s="23" t="s">
        <v>3158</v>
      </c>
      <c r="E2103" s="25" t="s">
        <v>3159</v>
      </c>
      <c r="F2103" s="3" t="s">
        <v>170</v>
      </c>
      <c r="G2103" s="4"/>
      <c r="H2103" s="4">
        <v>219000</v>
      </c>
    </row>
    <row r="2104" spans="1:8" x14ac:dyDescent="0.25">
      <c r="A2104" s="2" t="s">
        <v>4491</v>
      </c>
      <c r="B2104" s="37"/>
      <c r="C2104" s="38"/>
      <c r="D2104" s="23" t="s">
        <v>3285</v>
      </c>
      <c r="E2104" s="25" t="s">
        <v>3286</v>
      </c>
      <c r="F2104" s="3" t="s">
        <v>170</v>
      </c>
      <c r="G2104" s="4"/>
      <c r="H2104" s="4">
        <v>649197</v>
      </c>
    </row>
    <row r="2105" spans="1:8" x14ac:dyDescent="0.25">
      <c r="A2105" s="2" t="s">
        <v>4491</v>
      </c>
      <c r="B2105" s="37"/>
      <c r="C2105" s="36"/>
      <c r="D2105" s="23" t="s">
        <v>3449</v>
      </c>
      <c r="E2105" s="25" t="s">
        <v>3450</v>
      </c>
      <c r="F2105" s="3" t="s">
        <v>170</v>
      </c>
      <c r="G2105" s="4"/>
      <c r="H2105" s="4">
        <v>130800</v>
      </c>
    </row>
    <row r="2106" spans="1:8" x14ac:dyDescent="0.25">
      <c r="A2106" s="2" t="s">
        <v>4491</v>
      </c>
      <c r="B2106" s="37"/>
      <c r="C2106" s="35" t="s">
        <v>3259</v>
      </c>
      <c r="D2106" s="33" t="s">
        <v>3260</v>
      </c>
      <c r="E2106" s="35" t="s">
        <v>3261</v>
      </c>
      <c r="F2106" s="3" t="s">
        <v>1118</v>
      </c>
      <c r="G2106" s="4"/>
      <c r="H2106" s="4">
        <v>242926</v>
      </c>
    </row>
    <row r="2107" spans="1:8" x14ac:dyDescent="0.25">
      <c r="A2107" s="2" t="s">
        <v>4491</v>
      </c>
      <c r="B2107" s="34"/>
      <c r="C2107" s="36"/>
      <c r="D2107" s="34"/>
      <c r="E2107" s="36"/>
      <c r="F2107" s="3" t="s">
        <v>193</v>
      </c>
      <c r="G2107" s="4">
        <v>242926</v>
      </c>
      <c r="H2107" s="4"/>
    </row>
    <row r="2108" spans="1:8" x14ac:dyDescent="0.25">
      <c r="A2108" s="2" t="s">
        <v>4491</v>
      </c>
      <c r="B2108" s="2" t="s">
        <v>3451</v>
      </c>
      <c r="C2108" s="2"/>
      <c r="D2108" s="2"/>
      <c r="E2108" s="2"/>
      <c r="F2108" s="2"/>
      <c r="G2108" s="5">
        <f>SUM(G2094:G2107)</f>
        <v>18060306</v>
      </c>
      <c r="H2108" s="5">
        <f>SUM(H2094:H2107)</f>
        <v>18060306</v>
      </c>
    </row>
    <row r="2109" spans="1:8" x14ac:dyDescent="0.25">
      <c r="A2109" s="2" t="s">
        <v>4491</v>
      </c>
      <c r="B2109" s="33">
        <v>8538283</v>
      </c>
      <c r="C2109" s="35" t="s">
        <v>2764</v>
      </c>
      <c r="D2109" s="23" t="s">
        <v>2767</v>
      </c>
      <c r="E2109" s="25" t="s">
        <v>2768</v>
      </c>
      <c r="F2109" s="3" t="s">
        <v>14</v>
      </c>
      <c r="G2109" s="4">
        <v>120000</v>
      </c>
      <c r="H2109" s="4"/>
    </row>
    <row r="2110" spans="1:8" x14ac:dyDescent="0.25">
      <c r="A2110" s="2" t="s">
        <v>4491</v>
      </c>
      <c r="B2110" s="37"/>
      <c r="C2110" s="38"/>
      <c r="D2110" s="23" t="s">
        <v>2771</v>
      </c>
      <c r="E2110" s="25" t="s">
        <v>2772</v>
      </c>
      <c r="F2110" s="3" t="s">
        <v>14</v>
      </c>
      <c r="G2110" s="4">
        <v>120000</v>
      </c>
      <c r="H2110" s="4"/>
    </row>
    <row r="2111" spans="1:8" x14ac:dyDescent="0.25">
      <c r="A2111" s="2" t="s">
        <v>4491</v>
      </c>
      <c r="B2111" s="37"/>
      <c r="C2111" s="38"/>
      <c r="D2111" s="33" t="s">
        <v>2779</v>
      </c>
      <c r="E2111" s="35" t="s">
        <v>2780</v>
      </c>
      <c r="F2111" s="3" t="s">
        <v>2482</v>
      </c>
      <c r="G2111" s="4">
        <v>1000000</v>
      </c>
      <c r="H2111" s="4"/>
    </row>
    <row r="2112" spans="1:8" x14ac:dyDescent="0.25">
      <c r="A2112" s="2" t="s">
        <v>4491</v>
      </c>
      <c r="B2112" s="37"/>
      <c r="C2112" s="38"/>
      <c r="D2112" s="34"/>
      <c r="E2112" s="36"/>
      <c r="F2112" s="3" t="s">
        <v>14</v>
      </c>
      <c r="G2112" s="4"/>
      <c r="H2112" s="4">
        <v>940000</v>
      </c>
    </row>
    <row r="2113" spans="1:8" x14ac:dyDescent="0.25">
      <c r="A2113" s="2" t="s">
        <v>4491</v>
      </c>
      <c r="B2113" s="37"/>
      <c r="C2113" s="38"/>
      <c r="D2113" s="23" t="s">
        <v>2781</v>
      </c>
      <c r="E2113" s="25" t="s">
        <v>2782</v>
      </c>
      <c r="F2113" s="3" t="s">
        <v>14</v>
      </c>
      <c r="G2113" s="4">
        <v>120000</v>
      </c>
      <c r="H2113" s="4"/>
    </row>
    <row r="2114" spans="1:8" x14ac:dyDescent="0.25">
      <c r="A2114" s="2" t="s">
        <v>4491</v>
      </c>
      <c r="B2114" s="37"/>
      <c r="C2114" s="38"/>
      <c r="D2114" s="23" t="s">
        <v>2783</v>
      </c>
      <c r="E2114" s="25" t="s">
        <v>2784</v>
      </c>
      <c r="F2114" s="3" t="s">
        <v>14</v>
      </c>
      <c r="G2114" s="4">
        <v>120000</v>
      </c>
      <c r="H2114" s="4"/>
    </row>
    <row r="2115" spans="1:8" x14ac:dyDescent="0.25">
      <c r="A2115" s="2" t="s">
        <v>4491</v>
      </c>
      <c r="B2115" s="37"/>
      <c r="C2115" s="38"/>
      <c r="D2115" s="23" t="s">
        <v>2785</v>
      </c>
      <c r="E2115" s="25" t="s">
        <v>2786</v>
      </c>
      <c r="F2115" s="3" t="s">
        <v>14</v>
      </c>
      <c r="G2115" s="4">
        <v>190000</v>
      </c>
      <c r="H2115" s="4"/>
    </row>
    <row r="2116" spans="1:8" x14ac:dyDescent="0.25">
      <c r="A2116" s="2" t="s">
        <v>4491</v>
      </c>
      <c r="B2116" s="37"/>
      <c r="C2116" s="38"/>
      <c r="D2116" s="23" t="s">
        <v>2787</v>
      </c>
      <c r="E2116" s="25" t="s">
        <v>2788</v>
      </c>
      <c r="F2116" s="3" t="s">
        <v>14</v>
      </c>
      <c r="G2116" s="4">
        <v>150000</v>
      </c>
      <c r="H2116" s="4"/>
    </row>
    <row r="2117" spans="1:8" x14ac:dyDescent="0.25">
      <c r="A2117" s="2" t="s">
        <v>4491</v>
      </c>
      <c r="B2117" s="37"/>
      <c r="C2117" s="38"/>
      <c r="D2117" s="23" t="s">
        <v>2789</v>
      </c>
      <c r="E2117" s="25" t="s">
        <v>2790</v>
      </c>
      <c r="F2117" s="3" t="s">
        <v>14</v>
      </c>
      <c r="G2117" s="4">
        <v>120000</v>
      </c>
      <c r="H2117" s="4"/>
    </row>
    <row r="2118" spans="1:8" x14ac:dyDescent="0.25">
      <c r="A2118" s="2" t="s">
        <v>4491</v>
      </c>
      <c r="B2118" s="37"/>
      <c r="C2118" s="38"/>
      <c r="D2118" s="23" t="s">
        <v>2791</v>
      </c>
      <c r="E2118" s="25" t="s">
        <v>2792</v>
      </c>
      <c r="F2118" s="3" t="s">
        <v>103</v>
      </c>
      <c r="G2118" s="4">
        <v>50000</v>
      </c>
      <c r="H2118" s="4"/>
    </row>
    <row r="2119" spans="1:8" x14ac:dyDescent="0.25">
      <c r="A2119" s="2" t="s">
        <v>4491</v>
      </c>
      <c r="B2119" s="37"/>
      <c r="C2119" s="38"/>
      <c r="D2119" s="33" t="s">
        <v>3452</v>
      </c>
      <c r="E2119" s="35" t="s">
        <v>3453</v>
      </c>
      <c r="F2119" s="3" t="s">
        <v>9</v>
      </c>
      <c r="G2119" s="4"/>
      <c r="H2119" s="4">
        <v>30000</v>
      </c>
    </row>
    <row r="2120" spans="1:8" x14ac:dyDescent="0.25">
      <c r="A2120" s="2" t="s">
        <v>4491</v>
      </c>
      <c r="B2120" s="37"/>
      <c r="C2120" s="38"/>
      <c r="D2120" s="37"/>
      <c r="E2120" s="38"/>
      <c r="F2120" s="3" t="s">
        <v>103</v>
      </c>
      <c r="G2120" s="4"/>
      <c r="H2120" s="4">
        <v>5000</v>
      </c>
    </row>
    <row r="2121" spans="1:8" x14ac:dyDescent="0.25">
      <c r="A2121" s="2" t="s">
        <v>4491</v>
      </c>
      <c r="B2121" s="37"/>
      <c r="C2121" s="38"/>
      <c r="D2121" s="37"/>
      <c r="E2121" s="38"/>
      <c r="F2121" s="3" t="s">
        <v>15</v>
      </c>
      <c r="G2121" s="4"/>
      <c r="H2121" s="4">
        <v>10000</v>
      </c>
    </row>
    <row r="2122" spans="1:8" x14ac:dyDescent="0.25">
      <c r="A2122" s="2" t="s">
        <v>4491</v>
      </c>
      <c r="B2122" s="37"/>
      <c r="C2122" s="36"/>
      <c r="D2122" s="34"/>
      <c r="E2122" s="36"/>
      <c r="F2122" s="3" t="s">
        <v>20</v>
      </c>
      <c r="G2122" s="4"/>
      <c r="H2122" s="4">
        <v>5000</v>
      </c>
    </row>
    <row r="2123" spans="1:8" x14ac:dyDescent="0.25">
      <c r="A2123" s="2" t="s">
        <v>4491</v>
      </c>
      <c r="B2123" s="34"/>
      <c r="C2123" s="25" t="s">
        <v>2797</v>
      </c>
      <c r="D2123" s="23" t="s">
        <v>2798</v>
      </c>
      <c r="E2123" s="25" t="s">
        <v>2799</v>
      </c>
      <c r="F2123" s="3" t="s">
        <v>861</v>
      </c>
      <c r="G2123" s="4"/>
      <c r="H2123" s="4">
        <v>1000000</v>
      </c>
    </row>
    <row r="2124" spans="1:8" x14ac:dyDescent="0.25">
      <c r="A2124" s="2" t="s">
        <v>4491</v>
      </c>
      <c r="B2124" s="2" t="s">
        <v>3454</v>
      </c>
      <c r="C2124" s="2"/>
      <c r="D2124" s="2"/>
      <c r="E2124" s="2"/>
      <c r="F2124" s="2"/>
      <c r="G2124" s="5">
        <v>0</v>
      </c>
      <c r="H2124" s="5">
        <v>0</v>
      </c>
    </row>
    <row r="2125" spans="1:8" x14ac:dyDescent="0.25">
      <c r="A2125" s="2" t="s">
        <v>4491</v>
      </c>
      <c r="B2125" s="33">
        <v>8537257</v>
      </c>
      <c r="C2125" s="35" t="s">
        <v>2764</v>
      </c>
      <c r="D2125" s="33" t="s">
        <v>2779</v>
      </c>
      <c r="E2125" s="35" t="s">
        <v>2780</v>
      </c>
      <c r="F2125" s="3" t="s">
        <v>334</v>
      </c>
      <c r="G2125" s="4">
        <v>70000</v>
      </c>
      <c r="H2125" s="4"/>
    </row>
    <row r="2126" spans="1:8" x14ac:dyDescent="0.25">
      <c r="A2126" s="2" t="s">
        <v>4491</v>
      </c>
      <c r="B2126" s="37"/>
      <c r="C2126" s="38"/>
      <c r="D2126" s="37"/>
      <c r="E2126" s="38"/>
      <c r="F2126" s="3" t="s">
        <v>103</v>
      </c>
      <c r="G2126" s="4">
        <v>250000</v>
      </c>
      <c r="H2126" s="4"/>
    </row>
    <row r="2127" spans="1:8" x14ac:dyDescent="0.25">
      <c r="A2127" s="2" t="s">
        <v>4491</v>
      </c>
      <c r="B2127" s="37"/>
      <c r="C2127" s="38"/>
      <c r="D2127" s="37"/>
      <c r="E2127" s="38"/>
      <c r="F2127" s="3" t="s">
        <v>53</v>
      </c>
      <c r="G2127" s="4">
        <v>100000</v>
      </c>
      <c r="H2127" s="4"/>
    </row>
    <row r="2128" spans="1:8" x14ac:dyDescent="0.25">
      <c r="A2128" s="2" t="s">
        <v>4491</v>
      </c>
      <c r="B2128" s="37"/>
      <c r="C2128" s="38"/>
      <c r="D2128" s="37"/>
      <c r="E2128" s="38"/>
      <c r="F2128" s="3" t="s">
        <v>15</v>
      </c>
      <c r="G2128" s="4">
        <v>95000</v>
      </c>
      <c r="H2128" s="4"/>
    </row>
    <row r="2129" spans="1:8" x14ac:dyDescent="0.25">
      <c r="A2129" s="2" t="s">
        <v>4491</v>
      </c>
      <c r="B2129" s="37"/>
      <c r="C2129" s="38"/>
      <c r="D2129" s="34"/>
      <c r="E2129" s="36"/>
      <c r="F2129" s="3" t="s">
        <v>17</v>
      </c>
      <c r="G2129" s="4">
        <v>95000</v>
      </c>
      <c r="H2129" s="4"/>
    </row>
    <row r="2130" spans="1:8" x14ac:dyDescent="0.25">
      <c r="A2130" s="2" t="s">
        <v>4491</v>
      </c>
      <c r="B2130" s="37"/>
      <c r="C2130" s="38"/>
      <c r="D2130" s="33" t="s">
        <v>2795</v>
      </c>
      <c r="E2130" s="35" t="s">
        <v>2796</v>
      </c>
      <c r="F2130" s="3" t="s">
        <v>334</v>
      </c>
      <c r="G2130" s="4">
        <v>80000</v>
      </c>
      <c r="H2130" s="4"/>
    </row>
    <row r="2131" spans="1:8" x14ac:dyDescent="0.25">
      <c r="A2131" s="2" t="s">
        <v>4491</v>
      </c>
      <c r="B2131" s="37"/>
      <c r="C2131" s="38"/>
      <c r="D2131" s="37"/>
      <c r="E2131" s="38"/>
      <c r="F2131" s="3" t="s">
        <v>53</v>
      </c>
      <c r="G2131" s="4">
        <v>50000</v>
      </c>
      <c r="H2131" s="4"/>
    </row>
    <row r="2132" spans="1:8" x14ac:dyDescent="0.25">
      <c r="A2132" s="2" t="s">
        <v>4491</v>
      </c>
      <c r="B2132" s="37"/>
      <c r="C2132" s="38"/>
      <c r="D2132" s="37"/>
      <c r="E2132" s="38"/>
      <c r="F2132" s="3" t="s">
        <v>13</v>
      </c>
      <c r="G2132" s="4">
        <v>50000</v>
      </c>
      <c r="H2132" s="4"/>
    </row>
    <row r="2133" spans="1:8" x14ac:dyDescent="0.25">
      <c r="A2133" s="2" t="s">
        <v>4491</v>
      </c>
      <c r="B2133" s="37"/>
      <c r="C2133" s="38"/>
      <c r="D2133" s="37"/>
      <c r="E2133" s="38"/>
      <c r="F2133" s="3" t="s">
        <v>96</v>
      </c>
      <c r="G2133" s="4">
        <v>71000</v>
      </c>
      <c r="H2133" s="4"/>
    </row>
    <row r="2134" spans="1:8" x14ac:dyDescent="0.25">
      <c r="A2134" s="2" t="s">
        <v>4491</v>
      </c>
      <c r="B2134" s="37"/>
      <c r="C2134" s="36"/>
      <c r="D2134" s="34"/>
      <c r="E2134" s="36"/>
      <c r="F2134" s="3" t="s">
        <v>20</v>
      </c>
      <c r="G2134" s="4">
        <v>100000</v>
      </c>
      <c r="H2134" s="4"/>
    </row>
    <row r="2135" spans="1:8" x14ac:dyDescent="0.25">
      <c r="A2135" s="2" t="s">
        <v>4491</v>
      </c>
      <c r="B2135" s="37"/>
      <c r="C2135" s="35" t="s">
        <v>2797</v>
      </c>
      <c r="D2135" s="33" t="s">
        <v>2798</v>
      </c>
      <c r="E2135" s="35" t="s">
        <v>2799</v>
      </c>
      <c r="F2135" s="3" t="s">
        <v>102</v>
      </c>
      <c r="G2135" s="4">
        <v>100000</v>
      </c>
      <c r="H2135" s="4"/>
    </row>
    <row r="2136" spans="1:8" x14ac:dyDescent="0.25">
      <c r="A2136" s="2" t="s">
        <v>4491</v>
      </c>
      <c r="B2136" s="37"/>
      <c r="C2136" s="38"/>
      <c r="D2136" s="37"/>
      <c r="E2136" s="38"/>
      <c r="F2136" s="3" t="s">
        <v>334</v>
      </c>
      <c r="G2136" s="4">
        <v>170000</v>
      </c>
      <c r="H2136" s="4"/>
    </row>
    <row r="2137" spans="1:8" x14ac:dyDescent="0.25">
      <c r="A2137" s="2" t="s">
        <v>4491</v>
      </c>
      <c r="B2137" s="37"/>
      <c r="C2137" s="38"/>
      <c r="D2137" s="37"/>
      <c r="E2137" s="38"/>
      <c r="F2137" s="3" t="s">
        <v>15</v>
      </c>
      <c r="G2137" s="4">
        <v>150000</v>
      </c>
      <c r="H2137" s="4"/>
    </row>
    <row r="2138" spans="1:8" x14ac:dyDescent="0.25">
      <c r="A2138" s="2" t="s">
        <v>4491</v>
      </c>
      <c r="B2138" s="37"/>
      <c r="C2138" s="38"/>
      <c r="D2138" s="37"/>
      <c r="E2138" s="38"/>
      <c r="F2138" s="3" t="s">
        <v>19</v>
      </c>
      <c r="G2138" s="4"/>
      <c r="H2138" s="4">
        <v>516000</v>
      </c>
    </row>
    <row r="2139" spans="1:8" x14ac:dyDescent="0.25">
      <c r="A2139" s="2" t="s">
        <v>4491</v>
      </c>
      <c r="B2139" s="37"/>
      <c r="C2139" s="38"/>
      <c r="D2139" s="37"/>
      <c r="E2139" s="38"/>
      <c r="F2139" s="3" t="s">
        <v>21</v>
      </c>
      <c r="G2139" s="4"/>
      <c r="H2139" s="4">
        <v>200000</v>
      </c>
    </row>
    <row r="2140" spans="1:8" x14ac:dyDescent="0.25">
      <c r="A2140" s="2" t="s">
        <v>4491</v>
      </c>
      <c r="B2140" s="37"/>
      <c r="C2140" s="38"/>
      <c r="D2140" s="37"/>
      <c r="E2140" s="38"/>
      <c r="F2140" s="3" t="s">
        <v>22</v>
      </c>
      <c r="G2140" s="4"/>
      <c r="H2140" s="4">
        <v>865000</v>
      </c>
    </row>
    <row r="2141" spans="1:8" x14ac:dyDescent="0.25">
      <c r="A2141" s="2" t="s">
        <v>4491</v>
      </c>
      <c r="B2141" s="34"/>
      <c r="C2141" s="36"/>
      <c r="D2141" s="34"/>
      <c r="E2141" s="36"/>
      <c r="F2141" s="3" t="s">
        <v>444</v>
      </c>
      <c r="G2141" s="4">
        <v>200000</v>
      </c>
      <c r="H2141" s="4"/>
    </row>
    <row r="2142" spans="1:8" x14ac:dyDescent="0.25">
      <c r="A2142" s="2" t="s">
        <v>4491</v>
      </c>
      <c r="B2142" s="2" t="s">
        <v>3455</v>
      </c>
      <c r="C2142" s="2"/>
      <c r="D2142" s="2"/>
      <c r="E2142" s="2"/>
      <c r="F2142" s="2"/>
      <c r="G2142" s="5">
        <f>SUM(G2125:G2141)</f>
        <v>1581000</v>
      </c>
      <c r="H2142" s="5">
        <f>SUM(H2125:H2141)</f>
        <v>1581000</v>
      </c>
    </row>
    <row r="2143" spans="1:8" x14ac:dyDescent="0.25">
      <c r="A2143" s="2" t="s">
        <v>4491</v>
      </c>
      <c r="B2143" s="33">
        <v>8510047</v>
      </c>
      <c r="C2143" s="35" t="s">
        <v>3456</v>
      </c>
      <c r="D2143" s="33" t="s">
        <v>3457</v>
      </c>
      <c r="E2143" s="35" t="s">
        <v>3458</v>
      </c>
      <c r="F2143" s="3" t="s">
        <v>2482</v>
      </c>
      <c r="G2143" s="4"/>
      <c r="H2143" s="4">
        <v>3967650</v>
      </c>
    </row>
    <row r="2144" spans="1:8" x14ac:dyDescent="0.25">
      <c r="A2144" s="2" t="s">
        <v>4491</v>
      </c>
      <c r="B2144" s="37"/>
      <c r="C2144" s="38"/>
      <c r="D2144" s="37"/>
      <c r="E2144" s="38"/>
      <c r="F2144" s="3" t="s">
        <v>44</v>
      </c>
      <c r="G2144" s="4">
        <v>596862</v>
      </c>
      <c r="H2144" s="4"/>
    </row>
    <row r="2145" spans="1:8" x14ac:dyDescent="0.25">
      <c r="A2145" s="2" t="s">
        <v>4491</v>
      </c>
      <c r="B2145" s="37"/>
      <c r="C2145" s="38"/>
      <c r="D2145" s="37"/>
      <c r="E2145" s="38"/>
      <c r="F2145" s="3" t="s">
        <v>46</v>
      </c>
      <c r="G2145" s="4">
        <v>63948</v>
      </c>
      <c r="H2145" s="4"/>
    </row>
    <row r="2146" spans="1:8" x14ac:dyDescent="0.25">
      <c r="A2146" s="2" t="s">
        <v>4491</v>
      </c>
      <c r="B2146" s="37"/>
      <c r="C2146" s="38"/>
      <c r="D2146" s="37"/>
      <c r="E2146" s="38"/>
      <c r="F2146" s="3" t="s">
        <v>51</v>
      </c>
      <c r="G2146" s="4"/>
      <c r="H2146" s="4">
        <v>9210435</v>
      </c>
    </row>
    <row r="2147" spans="1:8" x14ac:dyDescent="0.25">
      <c r="A2147" s="2" t="s">
        <v>4491</v>
      </c>
      <c r="B2147" s="37"/>
      <c r="C2147" s="38"/>
      <c r="D2147" s="37"/>
      <c r="E2147" s="38"/>
      <c r="F2147" s="3" t="s">
        <v>47</v>
      </c>
      <c r="G2147" s="4"/>
      <c r="H2147" s="4">
        <v>1140487</v>
      </c>
    </row>
    <row r="2148" spans="1:8" x14ac:dyDescent="0.25">
      <c r="A2148" s="2" t="s">
        <v>4491</v>
      </c>
      <c r="B2148" s="37"/>
      <c r="C2148" s="36"/>
      <c r="D2148" s="34"/>
      <c r="E2148" s="36"/>
      <c r="F2148" s="3" t="s">
        <v>265</v>
      </c>
      <c r="G2148" s="4">
        <v>62400</v>
      </c>
      <c r="H2148" s="4"/>
    </row>
    <row r="2149" spans="1:8" x14ac:dyDescent="0.25">
      <c r="A2149" s="2" t="s">
        <v>4491</v>
      </c>
      <c r="B2149" s="37"/>
      <c r="C2149" s="35" t="s">
        <v>3459</v>
      </c>
      <c r="D2149" s="33" t="s">
        <v>3460</v>
      </c>
      <c r="E2149" s="35" t="s">
        <v>3461</v>
      </c>
      <c r="F2149" s="3" t="s">
        <v>44</v>
      </c>
      <c r="G2149" s="4">
        <v>3306840</v>
      </c>
      <c r="H2149" s="4"/>
    </row>
    <row r="2150" spans="1:8" x14ac:dyDescent="0.25">
      <c r="A2150" s="2" t="s">
        <v>4491</v>
      </c>
      <c r="B2150" s="37"/>
      <c r="C2150" s="38"/>
      <c r="D2150" s="37"/>
      <c r="E2150" s="38"/>
      <c r="F2150" s="3" t="s">
        <v>193</v>
      </c>
      <c r="G2150" s="4">
        <v>9210435</v>
      </c>
      <c r="H2150" s="4"/>
    </row>
    <row r="2151" spans="1:8" x14ac:dyDescent="0.25">
      <c r="A2151" s="2" t="s">
        <v>4491</v>
      </c>
      <c r="B2151" s="34"/>
      <c r="C2151" s="36"/>
      <c r="D2151" s="34"/>
      <c r="E2151" s="36"/>
      <c r="F2151" s="3" t="s">
        <v>47</v>
      </c>
      <c r="G2151" s="4">
        <v>1078087</v>
      </c>
      <c r="H2151" s="4"/>
    </row>
    <row r="2152" spans="1:8" x14ac:dyDescent="0.25">
      <c r="A2152" s="2" t="s">
        <v>4491</v>
      </c>
      <c r="B2152" s="2" t="s">
        <v>3462</v>
      </c>
      <c r="C2152" s="2"/>
      <c r="D2152" s="2"/>
      <c r="E2152" s="2"/>
      <c r="F2152" s="2"/>
      <c r="G2152" s="5">
        <f>SUM(G2143:G2151)</f>
        <v>14318572</v>
      </c>
      <c r="H2152" s="5">
        <f>SUM(H2143:H2151)</f>
        <v>14318572</v>
      </c>
    </row>
    <row r="2153" spans="1:8" x14ac:dyDescent="0.25">
      <c r="A2153" s="2" t="s">
        <v>4491</v>
      </c>
      <c r="B2153" s="33">
        <v>8510136</v>
      </c>
      <c r="C2153" s="35" t="s">
        <v>3456</v>
      </c>
      <c r="D2153" s="33" t="s">
        <v>3463</v>
      </c>
      <c r="E2153" s="35" t="s">
        <v>3464</v>
      </c>
      <c r="F2153" s="3" t="s">
        <v>51</v>
      </c>
      <c r="G2153" s="4"/>
      <c r="H2153" s="4">
        <v>1527372</v>
      </c>
    </row>
    <row r="2154" spans="1:8" x14ac:dyDescent="0.25">
      <c r="A2154" s="2" t="s">
        <v>4491</v>
      </c>
      <c r="B2154" s="37"/>
      <c r="C2154" s="38"/>
      <c r="D2154" s="34"/>
      <c r="E2154" s="36"/>
      <c r="F2154" s="3" t="s">
        <v>265</v>
      </c>
      <c r="G2154" s="4">
        <v>50400</v>
      </c>
      <c r="H2154" s="4"/>
    </row>
    <row r="2155" spans="1:8" x14ac:dyDescent="0.25">
      <c r="A2155" s="2" t="s">
        <v>4491</v>
      </c>
      <c r="B2155" s="37"/>
      <c r="C2155" s="38"/>
      <c r="D2155" s="33" t="s">
        <v>3465</v>
      </c>
      <c r="E2155" s="35" t="s">
        <v>3466</v>
      </c>
      <c r="F2155" s="3" t="s">
        <v>2482</v>
      </c>
      <c r="G2155" s="4"/>
      <c r="H2155" s="4">
        <v>96456</v>
      </c>
    </row>
    <row r="2156" spans="1:8" x14ac:dyDescent="0.25">
      <c r="A2156" s="2" t="s">
        <v>4491</v>
      </c>
      <c r="B2156" s="37"/>
      <c r="C2156" s="38"/>
      <c r="D2156" s="37"/>
      <c r="E2156" s="38"/>
      <c r="F2156" s="3" t="s">
        <v>51</v>
      </c>
      <c r="G2156" s="4"/>
      <c r="H2156" s="4">
        <v>564000</v>
      </c>
    </row>
    <row r="2157" spans="1:8" x14ac:dyDescent="0.25">
      <c r="A2157" s="2" t="s">
        <v>4491</v>
      </c>
      <c r="B2157" s="37"/>
      <c r="C2157" s="38"/>
      <c r="D2157" s="37"/>
      <c r="E2157" s="38"/>
      <c r="F2157" s="3" t="s">
        <v>47</v>
      </c>
      <c r="G2157" s="4">
        <v>16744</v>
      </c>
      <c r="H2157" s="4"/>
    </row>
    <row r="2158" spans="1:8" x14ac:dyDescent="0.25">
      <c r="A2158" s="2" t="s">
        <v>4491</v>
      </c>
      <c r="B2158" s="37"/>
      <c r="C2158" s="36"/>
      <c r="D2158" s="34"/>
      <c r="E2158" s="36"/>
      <c r="F2158" s="3" t="s">
        <v>265</v>
      </c>
      <c r="G2158" s="4">
        <v>2400</v>
      </c>
      <c r="H2158" s="4"/>
    </row>
    <row r="2159" spans="1:8" x14ac:dyDescent="0.25">
      <c r="A2159" s="2" t="s">
        <v>4491</v>
      </c>
      <c r="B2159" s="34"/>
      <c r="C2159" s="25" t="s">
        <v>3459</v>
      </c>
      <c r="D2159" s="23" t="s">
        <v>3460</v>
      </c>
      <c r="E2159" s="25" t="s">
        <v>3461</v>
      </c>
      <c r="F2159" s="3" t="s">
        <v>193</v>
      </c>
      <c r="G2159" s="4">
        <v>2118284</v>
      </c>
      <c r="H2159" s="4"/>
    </row>
    <row r="2160" spans="1:8" x14ac:dyDescent="0.25">
      <c r="A2160" s="2" t="s">
        <v>4491</v>
      </c>
      <c r="B2160" s="2" t="s">
        <v>3467</v>
      </c>
      <c r="C2160" s="2"/>
      <c r="D2160" s="2"/>
      <c r="E2160" s="2"/>
      <c r="F2160" s="2"/>
      <c r="G2160" s="5">
        <f>SUM(G2153:G2159)</f>
        <v>2187828</v>
      </c>
      <c r="H2160" s="5">
        <f>SUM(H2153:H2159)</f>
        <v>2187828</v>
      </c>
    </row>
    <row r="2161" spans="1:8" x14ac:dyDescent="0.25">
      <c r="A2161" s="2" t="s">
        <v>4491</v>
      </c>
      <c r="B2161" s="33">
        <v>8510254</v>
      </c>
      <c r="C2161" s="35" t="s">
        <v>3456</v>
      </c>
      <c r="D2161" s="33" t="s">
        <v>3468</v>
      </c>
      <c r="E2161" s="35" t="s">
        <v>3469</v>
      </c>
      <c r="F2161" s="3" t="s">
        <v>2482</v>
      </c>
      <c r="G2161" s="4"/>
      <c r="H2161" s="4">
        <v>47719</v>
      </c>
    </row>
    <row r="2162" spans="1:8" x14ac:dyDescent="0.25">
      <c r="A2162" s="2" t="s">
        <v>4491</v>
      </c>
      <c r="B2162" s="37"/>
      <c r="C2162" s="38"/>
      <c r="D2162" s="37"/>
      <c r="E2162" s="38"/>
      <c r="F2162" s="3" t="s">
        <v>51</v>
      </c>
      <c r="G2162" s="4"/>
      <c r="H2162" s="4">
        <v>1069420</v>
      </c>
    </row>
    <row r="2163" spans="1:8" x14ac:dyDescent="0.25">
      <c r="A2163" s="2" t="s">
        <v>4491</v>
      </c>
      <c r="B2163" s="37"/>
      <c r="C2163" s="38"/>
      <c r="D2163" s="37"/>
      <c r="E2163" s="38"/>
      <c r="F2163" s="3" t="s">
        <v>47</v>
      </c>
      <c r="G2163" s="4">
        <v>50980</v>
      </c>
      <c r="H2163" s="4"/>
    </row>
    <row r="2164" spans="1:8" x14ac:dyDescent="0.25">
      <c r="A2164" s="2" t="s">
        <v>4491</v>
      </c>
      <c r="B2164" s="37"/>
      <c r="C2164" s="38"/>
      <c r="D2164" s="34"/>
      <c r="E2164" s="36"/>
      <c r="F2164" s="3" t="s">
        <v>265</v>
      </c>
      <c r="G2164" s="4">
        <v>4800</v>
      </c>
      <c r="H2164" s="4"/>
    </row>
    <row r="2165" spans="1:8" x14ac:dyDescent="0.25">
      <c r="A2165" s="2" t="s">
        <v>4491</v>
      </c>
      <c r="B2165" s="37"/>
      <c r="C2165" s="38"/>
      <c r="D2165" s="33" t="s">
        <v>3470</v>
      </c>
      <c r="E2165" s="35" t="s">
        <v>3471</v>
      </c>
      <c r="F2165" s="3" t="s">
        <v>2482</v>
      </c>
      <c r="G2165" s="4"/>
      <c r="H2165" s="4">
        <v>1289461</v>
      </c>
    </row>
    <row r="2166" spans="1:8" x14ac:dyDescent="0.25">
      <c r="A2166" s="2" t="s">
        <v>4491</v>
      </c>
      <c r="B2166" s="37"/>
      <c r="C2166" s="38"/>
      <c r="D2166" s="37"/>
      <c r="E2166" s="38"/>
      <c r="F2166" s="3" t="s">
        <v>44</v>
      </c>
      <c r="G2166" s="4">
        <v>238428</v>
      </c>
      <c r="H2166" s="4"/>
    </row>
    <row r="2167" spans="1:8" x14ac:dyDescent="0.25">
      <c r="A2167" s="2" t="s">
        <v>4491</v>
      </c>
      <c r="B2167" s="37"/>
      <c r="C2167" s="38"/>
      <c r="D2167" s="37"/>
      <c r="E2167" s="38"/>
      <c r="F2167" s="3" t="s">
        <v>51</v>
      </c>
      <c r="G2167" s="4"/>
      <c r="H2167" s="4">
        <v>1067801</v>
      </c>
    </row>
    <row r="2168" spans="1:8" x14ac:dyDescent="0.25">
      <c r="A2168" s="2" t="s">
        <v>4491</v>
      </c>
      <c r="B2168" s="37"/>
      <c r="C2168" s="38"/>
      <c r="D2168" s="37"/>
      <c r="E2168" s="38"/>
      <c r="F2168" s="3" t="s">
        <v>47</v>
      </c>
      <c r="G2168" s="4"/>
      <c r="H2168" s="4">
        <v>397251</v>
      </c>
    </row>
    <row r="2169" spans="1:8" x14ac:dyDescent="0.25">
      <c r="A2169" s="2" t="s">
        <v>4491</v>
      </c>
      <c r="B2169" s="37"/>
      <c r="C2169" s="36"/>
      <c r="D2169" s="34"/>
      <c r="E2169" s="36"/>
      <c r="F2169" s="3" t="s">
        <v>265</v>
      </c>
      <c r="G2169" s="4">
        <v>2400</v>
      </c>
      <c r="H2169" s="4"/>
    </row>
    <row r="2170" spans="1:8" x14ac:dyDescent="0.25">
      <c r="A2170" s="2" t="s">
        <v>4491</v>
      </c>
      <c r="B2170" s="37"/>
      <c r="C2170" s="35" t="s">
        <v>3459</v>
      </c>
      <c r="D2170" s="33" t="s">
        <v>3460</v>
      </c>
      <c r="E2170" s="35" t="s">
        <v>3461</v>
      </c>
      <c r="F2170" s="3" t="s">
        <v>44</v>
      </c>
      <c r="G2170" s="4">
        <v>1445884</v>
      </c>
      <c r="H2170" s="4"/>
    </row>
    <row r="2171" spans="1:8" x14ac:dyDescent="0.25">
      <c r="A2171" s="2" t="s">
        <v>4491</v>
      </c>
      <c r="B2171" s="34"/>
      <c r="C2171" s="36"/>
      <c r="D2171" s="34"/>
      <c r="E2171" s="36"/>
      <c r="F2171" s="3" t="s">
        <v>193</v>
      </c>
      <c r="G2171" s="4">
        <v>2129160</v>
      </c>
      <c r="H2171" s="4"/>
    </row>
    <row r="2172" spans="1:8" x14ac:dyDescent="0.25">
      <c r="A2172" s="2" t="s">
        <v>4491</v>
      </c>
      <c r="B2172" s="2" t="s">
        <v>3472</v>
      </c>
      <c r="C2172" s="2"/>
      <c r="D2172" s="2"/>
      <c r="E2172" s="2"/>
      <c r="F2172" s="2"/>
      <c r="G2172" s="5">
        <f>SUM(G2161:G2171)</f>
        <v>3871652</v>
      </c>
      <c r="H2172" s="5">
        <f>SUM(H2161:H2171)</f>
        <v>3871652</v>
      </c>
    </row>
    <row r="2173" spans="1:8" x14ac:dyDescent="0.25">
      <c r="A2173" s="2" t="s">
        <v>4491</v>
      </c>
      <c r="B2173" s="33">
        <v>8510708</v>
      </c>
      <c r="C2173" s="35" t="s">
        <v>3456</v>
      </c>
      <c r="D2173" s="33" t="s">
        <v>3473</v>
      </c>
      <c r="E2173" s="3" t="s">
        <v>3474</v>
      </c>
      <c r="F2173" s="3" t="s">
        <v>2482</v>
      </c>
      <c r="G2173" s="4">
        <v>317345</v>
      </c>
      <c r="H2173" s="4"/>
    </row>
    <row r="2174" spans="1:8" x14ac:dyDescent="0.25">
      <c r="A2174" s="2" t="s">
        <v>4491</v>
      </c>
      <c r="B2174" s="37"/>
      <c r="C2174" s="38"/>
      <c r="D2174" s="37"/>
      <c r="E2174" s="35"/>
      <c r="F2174" s="3" t="s">
        <v>47</v>
      </c>
      <c r="G2174" s="4">
        <v>87575</v>
      </c>
      <c r="H2174" s="4"/>
    </row>
    <row r="2175" spans="1:8" x14ac:dyDescent="0.25">
      <c r="A2175" s="2" t="s">
        <v>4491</v>
      </c>
      <c r="B2175" s="37"/>
      <c r="C2175" s="38"/>
      <c r="D2175" s="34"/>
      <c r="E2175" s="36"/>
      <c r="F2175" s="3" t="s">
        <v>265</v>
      </c>
      <c r="G2175" s="4">
        <v>4800</v>
      </c>
      <c r="H2175" s="4"/>
    </row>
    <row r="2176" spans="1:8" x14ac:dyDescent="0.25">
      <c r="A2176" s="2" t="s">
        <v>4491</v>
      </c>
      <c r="B2176" s="37"/>
      <c r="C2176" s="38"/>
      <c r="D2176" s="33" t="s">
        <v>3475</v>
      </c>
      <c r="E2176" s="35" t="s">
        <v>3476</v>
      </c>
      <c r="F2176" s="3" t="s">
        <v>2482</v>
      </c>
      <c r="G2176" s="4"/>
      <c r="H2176" s="4">
        <v>174119</v>
      </c>
    </row>
    <row r="2177" spans="1:8" x14ac:dyDescent="0.25">
      <c r="A2177" s="2" t="s">
        <v>4491</v>
      </c>
      <c r="B2177" s="37"/>
      <c r="C2177" s="38"/>
      <c r="D2177" s="37"/>
      <c r="E2177" s="38"/>
      <c r="F2177" s="3" t="s">
        <v>46</v>
      </c>
      <c r="G2177" s="4"/>
      <c r="H2177" s="4">
        <v>7569</v>
      </c>
    </row>
    <row r="2178" spans="1:8" x14ac:dyDescent="0.25">
      <c r="A2178" s="2" t="s">
        <v>4491</v>
      </c>
      <c r="B2178" s="37"/>
      <c r="C2178" s="38"/>
      <c r="D2178" s="37"/>
      <c r="E2178" s="38"/>
      <c r="F2178" s="3" t="s">
        <v>51</v>
      </c>
      <c r="G2178" s="4"/>
      <c r="H2178" s="4">
        <v>345064</v>
      </c>
    </row>
    <row r="2179" spans="1:8" x14ac:dyDescent="0.25">
      <c r="A2179" s="2" t="s">
        <v>4491</v>
      </c>
      <c r="B2179" s="37"/>
      <c r="C2179" s="38"/>
      <c r="D2179" s="37"/>
      <c r="E2179" s="38"/>
      <c r="F2179" s="3" t="s">
        <v>47</v>
      </c>
      <c r="G2179" s="4"/>
      <c r="H2179" s="4">
        <v>5887</v>
      </c>
    </row>
    <row r="2180" spans="1:8" x14ac:dyDescent="0.25">
      <c r="A2180" s="2" t="s">
        <v>4491</v>
      </c>
      <c r="B2180" s="37"/>
      <c r="C2180" s="38"/>
      <c r="D2180" s="34"/>
      <c r="E2180" s="36"/>
      <c r="F2180" s="3" t="s">
        <v>265</v>
      </c>
      <c r="G2180" s="4"/>
      <c r="H2180" s="4">
        <v>2400</v>
      </c>
    </row>
    <row r="2181" spans="1:8" x14ac:dyDescent="0.25">
      <c r="A2181" s="2" t="s">
        <v>4491</v>
      </c>
      <c r="B2181" s="37"/>
      <c r="C2181" s="38"/>
      <c r="D2181" s="33" t="s">
        <v>3477</v>
      </c>
      <c r="E2181" s="35" t="s">
        <v>3478</v>
      </c>
      <c r="F2181" s="3" t="s">
        <v>2482</v>
      </c>
      <c r="G2181" s="4"/>
      <c r="H2181" s="4">
        <v>119327</v>
      </c>
    </row>
    <row r="2182" spans="1:8" x14ac:dyDescent="0.25">
      <c r="A2182" s="2" t="s">
        <v>4491</v>
      </c>
      <c r="B2182" s="37"/>
      <c r="C2182" s="38"/>
      <c r="D2182" s="37"/>
      <c r="E2182" s="38"/>
      <c r="F2182" s="3" t="s">
        <v>46</v>
      </c>
      <c r="G2182" s="4"/>
      <c r="H2182" s="4">
        <v>1270</v>
      </c>
    </row>
    <row r="2183" spans="1:8" x14ac:dyDescent="0.25">
      <c r="A2183" s="2" t="s">
        <v>4491</v>
      </c>
      <c r="B2183" s="37"/>
      <c r="C2183" s="38"/>
      <c r="D2183" s="37"/>
      <c r="E2183" s="38"/>
      <c r="F2183" s="3" t="s">
        <v>51</v>
      </c>
      <c r="G2183" s="4"/>
      <c r="H2183" s="4">
        <v>472990</v>
      </c>
    </row>
    <row r="2184" spans="1:8" x14ac:dyDescent="0.25">
      <c r="A2184" s="2" t="s">
        <v>4491</v>
      </c>
      <c r="B2184" s="37"/>
      <c r="C2184" s="38"/>
      <c r="D2184" s="37"/>
      <c r="E2184" s="38"/>
      <c r="F2184" s="3" t="s">
        <v>47</v>
      </c>
      <c r="G2184" s="4"/>
      <c r="H2184" s="4">
        <v>82324</v>
      </c>
    </row>
    <row r="2185" spans="1:8" x14ac:dyDescent="0.25">
      <c r="A2185" s="2" t="s">
        <v>4491</v>
      </c>
      <c r="B2185" s="37"/>
      <c r="C2185" s="36"/>
      <c r="D2185" s="34"/>
      <c r="E2185" s="36"/>
      <c r="F2185" s="3" t="s">
        <v>265</v>
      </c>
      <c r="G2185" s="4"/>
      <c r="H2185" s="4">
        <v>4800</v>
      </c>
    </row>
    <row r="2186" spans="1:8" x14ac:dyDescent="0.25">
      <c r="A2186" s="2" t="s">
        <v>4491</v>
      </c>
      <c r="B2186" s="37"/>
      <c r="C2186" s="35" t="s">
        <v>3459</v>
      </c>
      <c r="D2186" s="33" t="s">
        <v>3460</v>
      </c>
      <c r="E2186" s="35" t="s">
        <v>3461</v>
      </c>
      <c r="F2186" s="3" t="s">
        <v>44</v>
      </c>
      <c r="G2186" s="4">
        <v>119327</v>
      </c>
      <c r="H2186" s="4"/>
    </row>
    <row r="2187" spans="1:8" x14ac:dyDescent="0.25">
      <c r="A2187" s="2" t="s">
        <v>4491</v>
      </c>
      <c r="B2187" s="34"/>
      <c r="C2187" s="36"/>
      <c r="D2187" s="34"/>
      <c r="E2187" s="36"/>
      <c r="F2187" s="3" t="s">
        <v>193</v>
      </c>
      <c r="G2187" s="4">
        <v>686703</v>
      </c>
      <c r="H2187" s="4"/>
    </row>
    <row r="2188" spans="1:8" x14ac:dyDescent="0.25">
      <c r="A2188" s="2" t="s">
        <v>4491</v>
      </c>
      <c r="B2188" s="2" t="s">
        <v>3479</v>
      </c>
      <c r="C2188" s="2"/>
      <c r="D2188" s="2"/>
      <c r="E2188" s="2"/>
      <c r="F2188" s="2"/>
      <c r="G2188" s="5">
        <f>SUM(G2173:G2187)</f>
        <v>1215750</v>
      </c>
      <c r="H2188" s="5">
        <f>SUM(H2173:H2187)</f>
        <v>1215750</v>
      </c>
    </row>
    <row r="2189" spans="1:8" x14ac:dyDescent="0.25">
      <c r="A2189" s="2" t="s">
        <v>4491</v>
      </c>
      <c r="B2189" s="33">
        <v>8510685</v>
      </c>
      <c r="C2189" s="35" t="s">
        <v>3456</v>
      </c>
      <c r="D2189" s="33" t="s">
        <v>3480</v>
      </c>
      <c r="E2189" s="35" t="s">
        <v>3481</v>
      </c>
      <c r="F2189" s="3" t="s">
        <v>2482</v>
      </c>
      <c r="G2189" s="4"/>
      <c r="H2189" s="4">
        <v>466541</v>
      </c>
    </row>
    <row r="2190" spans="1:8" x14ac:dyDescent="0.25">
      <c r="A2190" s="2" t="s">
        <v>4491</v>
      </c>
      <c r="B2190" s="37"/>
      <c r="C2190" s="38"/>
      <c r="D2190" s="37"/>
      <c r="E2190" s="38"/>
      <c r="F2190" s="3" t="s">
        <v>46</v>
      </c>
      <c r="G2190" s="4">
        <v>116184</v>
      </c>
      <c r="H2190" s="4"/>
    </row>
    <row r="2191" spans="1:8" x14ac:dyDescent="0.25">
      <c r="A2191" s="2" t="s">
        <v>4491</v>
      </c>
      <c r="B2191" s="37"/>
      <c r="C2191" s="38"/>
      <c r="D2191" s="37"/>
      <c r="E2191" s="38"/>
      <c r="F2191" s="3" t="s">
        <v>51</v>
      </c>
      <c r="G2191" s="4"/>
      <c r="H2191" s="4">
        <v>478000</v>
      </c>
    </row>
    <row r="2192" spans="1:8" x14ac:dyDescent="0.25">
      <c r="A2192" s="2" t="s">
        <v>4491</v>
      </c>
      <c r="B2192" s="37"/>
      <c r="C2192" s="38"/>
      <c r="D2192" s="37"/>
      <c r="E2192" s="38"/>
      <c r="F2192" s="3" t="s">
        <v>47</v>
      </c>
      <c r="G2192" s="4"/>
      <c r="H2192" s="4">
        <v>65968</v>
      </c>
    </row>
    <row r="2193" spans="1:8" x14ac:dyDescent="0.25">
      <c r="A2193" s="2" t="s">
        <v>4491</v>
      </c>
      <c r="B2193" s="37"/>
      <c r="C2193" s="38"/>
      <c r="D2193" s="34"/>
      <c r="E2193" s="36"/>
      <c r="F2193" s="3" t="s">
        <v>265</v>
      </c>
      <c r="G2193" s="4">
        <v>9600</v>
      </c>
      <c r="H2193" s="4"/>
    </row>
    <row r="2194" spans="1:8" x14ac:dyDescent="0.25">
      <c r="A2194" s="2" t="s">
        <v>4491</v>
      </c>
      <c r="B2194" s="37"/>
      <c r="C2194" s="38"/>
      <c r="D2194" s="33" t="s">
        <v>3482</v>
      </c>
      <c r="E2194" s="35" t="s">
        <v>3483</v>
      </c>
      <c r="F2194" s="3" t="s">
        <v>2482</v>
      </c>
      <c r="G2194" s="4"/>
      <c r="H2194" s="4">
        <v>424301</v>
      </c>
    </row>
    <row r="2195" spans="1:8" x14ac:dyDescent="0.25">
      <c r="A2195" s="2" t="s">
        <v>4491</v>
      </c>
      <c r="B2195" s="37"/>
      <c r="C2195" s="38"/>
      <c r="D2195" s="37"/>
      <c r="E2195" s="38"/>
      <c r="F2195" s="3" t="s">
        <v>51</v>
      </c>
      <c r="G2195" s="4"/>
      <c r="H2195" s="4">
        <v>575552</v>
      </c>
    </row>
    <row r="2196" spans="1:8" x14ac:dyDescent="0.25">
      <c r="A2196" s="2" t="s">
        <v>4491</v>
      </c>
      <c r="B2196" s="37"/>
      <c r="C2196" s="36"/>
      <c r="D2196" s="34"/>
      <c r="E2196" s="36"/>
      <c r="F2196" s="3" t="s">
        <v>265</v>
      </c>
      <c r="G2196" s="4">
        <v>2400</v>
      </c>
      <c r="H2196" s="4"/>
    </row>
    <row r="2197" spans="1:8" x14ac:dyDescent="0.25">
      <c r="A2197" s="2" t="s">
        <v>4491</v>
      </c>
      <c r="B2197" s="37"/>
      <c r="C2197" s="35" t="s">
        <v>3459</v>
      </c>
      <c r="D2197" s="33" t="s">
        <v>3460</v>
      </c>
      <c r="E2197" s="35" t="s">
        <v>3461</v>
      </c>
      <c r="F2197" s="3" t="s">
        <v>2482</v>
      </c>
      <c r="G2197" s="4">
        <v>890842</v>
      </c>
      <c r="H2197" s="4"/>
    </row>
    <row r="2198" spans="1:8" x14ac:dyDescent="0.25">
      <c r="A2198" s="2" t="s">
        <v>4491</v>
      </c>
      <c r="B2198" s="37"/>
      <c r="C2198" s="38"/>
      <c r="D2198" s="37"/>
      <c r="E2198" s="38"/>
      <c r="F2198" s="3" t="s">
        <v>193</v>
      </c>
      <c r="G2198" s="4">
        <v>926630</v>
      </c>
      <c r="H2198" s="4"/>
    </row>
    <row r="2199" spans="1:8" x14ac:dyDescent="0.25">
      <c r="A2199" s="2" t="s">
        <v>4491</v>
      </c>
      <c r="B2199" s="34"/>
      <c r="C2199" s="36"/>
      <c r="D2199" s="34"/>
      <c r="E2199" s="36"/>
      <c r="F2199" s="3" t="s">
        <v>47</v>
      </c>
      <c r="G2199" s="4">
        <v>64706</v>
      </c>
      <c r="H2199" s="4"/>
    </row>
    <row r="2200" spans="1:8" x14ac:dyDescent="0.25">
      <c r="A2200" s="2" t="s">
        <v>4491</v>
      </c>
      <c r="B2200" s="2" t="s">
        <v>3484</v>
      </c>
      <c r="C2200" s="2"/>
      <c r="D2200" s="2"/>
      <c r="E2200" s="2"/>
      <c r="F2200" s="2"/>
      <c r="G2200" s="5">
        <f>SUM(G2189:G2199)</f>
        <v>2010362</v>
      </c>
      <c r="H2200" s="5">
        <f>SUM(H2189:H2199)</f>
        <v>2010362</v>
      </c>
    </row>
    <row r="2201" spans="1:8" x14ac:dyDescent="0.25">
      <c r="A2201" s="2" t="s">
        <v>4491</v>
      </c>
      <c r="B2201" s="33">
        <v>8510951</v>
      </c>
      <c r="C2201" s="35" t="s">
        <v>3456</v>
      </c>
      <c r="D2201" s="23" t="s">
        <v>3473</v>
      </c>
      <c r="E2201" s="25" t="s">
        <v>3474</v>
      </c>
      <c r="F2201" s="3" t="s">
        <v>51</v>
      </c>
      <c r="G2201" s="4"/>
      <c r="H2201" s="4">
        <v>474500</v>
      </c>
    </row>
    <row r="2202" spans="1:8" x14ac:dyDescent="0.25">
      <c r="A2202" s="2" t="s">
        <v>4491</v>
      </c>
      <c r="B2202" s="37"/>
      <c r="C2202" s="38"/>
      <c r="D2202" s="33" t="s">
        <v>3485</v>
      </c>
      <c r="E2202" s="35" t="s">
        <v>3486</v>
      </c>
      <c r="F2202" s="3" t="s">
        <v>2482</v>
      </c>
      <c r="G2202" s="4">
        <v>177636</v>
      </c>
      <c r="H2202" s="4"/>
    </row>
    <row r="2203" spans="1:8" x14ac:dyDescent="0.25">
      <c r="A2203" s="2" t="s">
        <v>4491</v>
      </c>
      <c r="B2203" s="37"/>
      <c r="C2203" s="38"/>
      <c r="D2203" s="37"/>
      <c r="E2203" s="38"/>
      <c r="F2203" s="3" t="s">
        <v>51</v>
      </c>
      <c r="G2203" s="4"/>
      <c r="H2203" s="4">
        <v>504000</v>
      </c>
    </row>
    <row r="2204" spans="1:8" x14ac:dyDescent="0.25">
      <c r="A2204" s="2" t="s">
        <v>4491</v>
      </c>
      <c r="B2204" s="37"/>
      <c r="C2204" s="38"/>
      <c r="D2204" s="37"/>
      <c r="E2204" s="38"/>
      <c r="F2204" s="3" t="s">
        <v>47</v>
      </c>
      <c r="G2204" s="4">
        <v>6992</v>
      </c>
      <c r="H2204" s="4"/>
    </row>
    <row r="2205" spans="1:8" x14ac:dyDescent="0.25">
      <c r="A2205" s="2" t="s">
        <v>4491</v>
      </c>
      <c r="B2205" s="37"/>
      <c r="C2205" s="38"/>
      <c r="D2205" s="34"/>
      <c r="E2205" s="36"/>
      <c r="F2205" s="3" t="s">
        <v>265</v>
      </c>
      <c r="G2205" s="4">
        <v>4800</v>
      </c>
      <c r="H2205" s="4"/>
    </row>
    <row r="2206" spans="1:8" x14ac:dyDescent="0.25">
      <c r="A2206" s="2" t="s">
        <v>4491</v>
      </c>
      <c r="B2206" s="37"/>
      <c r="C2206" s="38"/>
      <c r="D2206" s="33" t="s">
        <v>3487</v>
      </c>
      <c r="E2206" s="35" t="s">
        <v>3488</v>
      </c>
      <c r="F2206" s="3" t="s">
        <v>2482</v>
      </c>
      <c r="G2206" s="4"/>
      <c r="H2206" s="4">
        <v>2510688</v>
      </c>
    </row>
    <row r="2207" spans="1:8" x14ac:dyDescent="0.25">
      <c r="A2207" s="2" t="s">
        <v>4491</v>
      </c>
      <c r="B2207" s="37"/>
      <c r="C2207" s="38"/>
      <c r="D2207" s="37"/>
      <c r="E2207" s="38"/>
      <c r="F2207" s="3" t="s">
        <v>46</v>
      </c>
      <c r="G2207" s="4">
        <v>116184</v>
      </c>
      <c r="H2207" s="4"/>
    </row>
    <row r="2208" spans="1:8" x14ac:dyDescent="0.25">
      <c r="A2208" s="2" t="s">
        <v>4491</v>
      </c>
      <c r="B2208" s="37"/>
      <c r="C2208" s="38"/>
      <c r="D2208" s="37"/>
      <c r="E2208" s="38"/>
      <c r="F2208" s="3" t="s">
        <v>51</v>
      </c>
      <c r="G2208" s="4"/>
      <c r="H2208" s="4">
        <v>1577520</v>
      </c>
    </row>
    <row r="2209" spans="1:8" x14ac:dyDescent="0.25">
      <c r="A2209" s="2" t="s">
        <v>4491</v>
      </c>
      <c r="B2209" s="37"/>
      <c r="C2209" s="38"/>
      <c r="D2209" s="37"/>
      <c r="E2209" s="38"/>
      <c r="F2209" s="3" t="s">
        <v>47</v>
      </c>
      <c r="G2209" s="4"/>
      <c r="H2209" s="4">
        <v>179452</v>
      </c>
    </row>
    <row r="2210" spans="1:8" x14ac:dyDescent="0.25">
      <c r="A2210" s="2" t="s">
        <v>4491</v>
      </c>
      <c r="B2210" s="37"/>
      <c r="C2210" s="36"/>
      <c r="D2210" s="34"/>
      <c r="E2210" s="36"/>
      <c r="F2210" s="3" t="s">
        <v>265</v>
      </c>
      <c r="G2210" s="4">
        <v>9600</v>
      </c>
      <c r="H2210" s="4"/>
    </row>
    <row r="2211" spans="1:8" x14ac:dyDescent="0.25">
      <c r="A2211" s="2" t="s">
        <v>4491</v>
      </c>
      <c r="B2211" s="37"/>
      <c r="C2211" s="35" t="s">
        <v>3459</v>
      </c>
      <c r="D2211" s="33" t="s">
        <v>3460</v>
      </c>
      <c r="E2211" s="35" t="s">
        <v>3461</v>
      </c>
      <c r="F2211" s="3" t="s">
        <v>2482</v>
      </c>
      <c r="G2211" s="4">
        <v>2985188</v>
      </c>
      <c r="H2211" s="4"/>
    </row>
    <row r="2212" spans="1:8" x14ac:dyDescent="0.25">
      <c r="A2212" s="2" t="s">
        <v>4491</v>
      </c>
      <c r="B2212" s="34"/>
      <c r="C2212" s="36"/>
      <c r="D2212" s="34"/>
      <c r="E2212" s="36"/>
      <c r="F2212" s="3" t="s">
        <v>193</v>
      </c>
      <c r="G2212" s="4">
        <v>1945760</v>
      </c>
      <c r="H2212" s="4"/>
    </row>
    <row r="2213" spans="1:8" x14ac:dyDescent="0.25">
      <c r="A2213" s="2" t="s">
        <v>4491</v>
      </c>
      <c r="B2213" s="2" t="s">
        <v>3489</v>
      </c>
      <c r="C2213" s="2"/>
      <c r="D2213" s="2"/>
      <c r="E2213" s="2"/>
      <c r="F2213" s="2"/>
      <c r="G2213" s="5">
        <f>SUM(G2201:G2212)</f>
        <v>5246160</v>
      </c>
      <c r="H2213" s="5">
        <f>SUM(H2201:H2212)</f>
        <v>5246160</v>
      </c>
    </row>
    <row r="2214" spans="1:8" x14ac:dyDescent="0.25">
      <c r="A2214" s="2" t="s">
        <v>4491</v>
      </c>
      <c r="B2214" s="33">
        <v>8510197</v>
      </c>
      <c r="C2214" s="35" t="s">
        <v>3456</v>
      </c>
      <c r="D2214" s="33" t="s">
        <v>3490</v>
      </c>
      <c r="E2214" s="35" t="s">
        <v>3491</v>
      </c>
      <c r="F2214" s="3" t="s">
        <v>2482</v>
      </c>
      <c r="G2214" s="4"/>
      <c r="H2214" s="4">
        <v>709110</v>
      </c>
    </row>
    <row r="2215" spans="1:8" x14ac:dyDescent="0.25">
      <c r="A2215" s="2" t="s">
        <v>4491</v>
      </c>
      <c r="B2215" s="37"/>
      <c r="C2215" s="38"/>
      <c r="D2215" s="37"/>
      <c r="E2215" s="38"/>
      <c r="F2215" s="3" t="s">
        <v>51</v>
      </c>
      <c r="G2215" s="4"/>
      <c r="H2215" s="4">
        <v>743000</v>
      </c>
    </row>
    <row r="2216" spans="1:8" x14ac:dyDescent="0.25">
      <c r="A2216" s="2" t="s">
        <v>4491</v>
      </c>
      <c r="B2216" s="37"/>
      <c r="C2216" s="38"/>
      <c r="D2216" s="37"/>
      <c r="E2216" s="38"/>
      <c r="F2216" s="3" t="s">
        <v>47</v>
      </c>
      <c r="G2216" s="4">
        <v>7636</v>
      </c>
      <c r="H2216" s="4"/>
    </row>
    <row r="2217" spans="1:8" x14ac:dyDescent="0.25">
      <c r="A2217" s="2" t="s">
        <v>4491</v>
      </c>
      <c r="B2217" s="37"/>
      <c r="C2217" s="38"/>
      <c r="D2217" s="34"/>
      <c r="E2217" s="36"/>
      <c r="F2217" s="3" t="s">
        <v>265</v>
      </c>
      <c r="G2217" s="4">
        <v>12000</v>
      </c>
      <c r="H2217" s="4"/>
    </row>
    <row r="2218" spans="1:8" x14ac:dyDescent="0.25">
      <c r="A2218" s="2" t="s">
        <v>4491</v>
      </c>
      <c r="B2218" s="37"/>
      <c r="C2218" s="38"/>
      <c r="D2218" s="33" t="s">
        <v>3492</v>
      </c>
      <c r="E2218" s="35" t="s">
        <v>3493</v>
      </c>
      <c r="F2218" s="3" t="s">
        <v>2482</v>
      </c>
      <c r="G2218" s="4"/>
      <c r="H2218" s="4">
        <v>3026797</v>
      </c>
    </row>
    <row r="2219" spans="1:8" x14ac:dyDescent="0.25">
      <c r="A2219" s="2" t="s">
        <v>4491</v>
      </c>
      <c r="B2219" s="37"/>
      <c r="C2219" s="38"/>
      <c r="D2219" s="37"/>
      <c r="E2219" s="38"/>
      <c r="F2219" s="3" t="s">
        <v>51</v>
      </c>
      <c r="G2219" s="4"/>
      <c r="H2219" s="4">
        <v>2665846</v>
      </c>
    </row>
    <row r="2220" spans="1:8" x14ac:dyDescent="0.25">
      <c r="A2220" s="2" t="s">
        <v>4491</v>
      </c>
      <c r="B2220" s="37"/>
      <c r="C2220" s="36"/>
      <c r="D2220" s="34"/>
      <c r="E2220" s="36"/>
      <c r="F2220" s="3" t="s">
        <v>47</v>
      </c>
      <c r="G2220" s="4"/>
      <c r="H2220" s="4">
        <v>518123</v>
      </c>
    </row>
    <row r="2221" spans="1:8" x14ac:dyDescent="0.25">
      <c r="A2221" s="2" t="s">
        <v>4491</v>
      </c>
      <c r="B2221" s="37"/>
      <c r="C2221" s="35" t="s">
        <v>3459</v>
      </c>
      <c r="D2221" s="33" t="s">
        <v>3460</v>
      </c>
      <c r="E2221" s="35" t="s">
        <v>3461</v>
      </c>
      <c r="F2221" s="3" t="s">
        <v>44</v>
      </c>
      <c r="G2221" s="4">
        <v>4215015</v>
      </c>
      <c r="H2221" s="4"/>
    </row>
    <row r="2222" spans="1:8" x14ac:dyDescent="0.25">
      <c r="A2222" s="2" t="s">
        <v>4491</v>
      </c>
      <c r="B2222" s="34"/>
      <c r="C2222" s="36"/>
      <c r="D2222" s="34"/>
      <c r="E2222" s="36"/>
      <c r="F2222" s="3" t="s">
        <v>193</v>
      </c>
      <c r="G2222" s="4">
        <v>3428225</v>
      </c>
      <c r="H2222" s="4"/>
    </row>
    <row r="2223" spans="1:8" x14ac:dyDescent="0.25">
      <c r="A2223" s="2" t="s">
        <v>4491</v>
      </c>
      <c r="B2223" s="2" t="s">
        <v>3494</v>
      </c>
      <c r="C2223" s="2"/>
      <c r="D2223" s="2"/>
      <c r="E2223" s="2"/>
      <c r="F2223" s="2"/>
      <c r="G2223" s="5">
        <f>SUM(G2214:G2222)</f>
        <v>7662876</v>
      </c>
      <c r="H2223" s="5">
        <f>SUM(H2214:H2222)</f>
        <v>7662876</v>
      </c>
    </row>
    <row r="2224" spans="1:8" x14ac:dyDescent="0.25">
      <c r="A2224" s="2" t="s">
        <v>4491</v>
      </c>
      <c r="B2224" s="33">
        <v>8750041</v>
      </c>
      <c r="C2224" s="35" t="s">
        <v>261</v>
      </c>
      <c r="D2224" s="23" t="s">
        <v>2642</v>
      </c>
      <c r="E2224" s="25" t="s">
        <v>2643</v>
      </c>
      <c r="F2224" s="3" t="s">
        <v>170</v>
      </c>
      <c r="G2224" s="4"/>
      <c r="H2224" s="4">
        <v>8500000</v>
      </c>
    </row>
    <row r="2225" spans="1:8" x14ac:dyDescent="0.25">
      <c r="A2225" s="2" t="s">
        <v>4491</v>
      </c>
      <c r="B2225" s="37"/>
      <c r="C2225" s="38"/>
      <c r="D2225" s="23" t="s">
        <v>2650</v>
      </c>
      <c r="E2225" s="25" t="s">
        <v>2651</v>
      </c>
      <c r="F2225" s="3" t="s">
        <v>44</v>
      </c>
      <c r="G2225" s="4"/>
      <c r="H2225" s="4">
        <v>4050000</v>
      </c>
    </row>
    <row r="2226" spans="1:8" x14ac:dyDescent="0.25">
      <c r="A2226" s="2" t="s">
        <v>4491</v>
      </c>
      <c r="B2226" s="37"/>
      <c r="C2226" s="38"/>
      <c r="D2226" s="23" t="s">
        <v>2671</v>
      </c>
      <c r="E2226" s="25" t="s">
        <v>2672</v>
      </c>
      <c r="F2226" s="3" t="s">
        <v>51</v>
      </c>
      <c r="G2226" s="4"/>
      <c r="H2226" s="4">
        <v>375000</v>
      </c>
    </row>
    <row r="2227" spans="1:8" x14ac:dyDescent="0.25">
      <c r="A2227" s="2" t="s">
        <v>4491</v>
      </c>
      <c r="B2227" s="37"/>
      <c r="C2227" s="38"/>
      <c r="D2227" s="23" t="s">
        <v>3199</v>
      </c>
      <c r="E2227" s="25" t="s">
        <v>3200</v>
      </c>
      <c r="F2227" s="3" t="s">
        <v>193</v>
      </c>
      <c r="G2227" s="4">
        <v>13925000</v>
      </c>
      <c r="H2227" s="4"/>
    </row>
    <row r="2228" spans="1:8" x14ac:dyDescent="0.25">
      <c r="A2228" s="2" t="s">
        <v>4491</v>
      </c>
      <c r="B2228" s="34"/>
      <c r="C2228" s="36"/>
      <c r="D2228" s="23" t="s">
        <v>3294</v>
      </c>
      <c r="E2228" s="25" t="s">
        <v>3295</v>
      </c>
      <c r="F2228" s="3" t="s">
        <v>44</v>
      </c>
      <c r="G2228" s="4"/>
      <c r="H2228" s="4">
        <v>1000000</v>
      </c>
    </row>
    <row r="2229" spans="1:8" x14ac:dyDescent="0.25">
      <c r="A2229" s="2" t="s">
        <v>4491</v>
      </c>
      <c r="B2229" s="2" t="s">
        <v>3495</v>
      </c>
      <c r="C2229" s="2"/>
      <c r="D2229" s="2"/>
      <c r="E2229" s="2"/>
      <c r="F2229" s="2"/>
      <c r="G2229" s="5">
        <f>SUM(G2224:G2228)</f>
        <v>13925000</v>
      </c>
      <c r="H2229" s="5">
        <f>SUM(H2224:H2228)</f>
        <v>13925000</v>
      </c>
    </row>
    <row r="2230" spans="1:8" x14ac:dyDescent="0.25">
      <c r="A2230" s="2" t="s">
        <v>4491</v>
      </c>
      <c r="B2230" s="33">
        <v>8616212</v>
      </c>
      <c r="C2230" s="25" t="s">
        <v>135</v>
      </c>
      <c r="D2230" s="23" t="s">
        <v>3162</v>
      </c>
      <c r="E2230" s="25" t="s">
        <v>3163</v>
      </c>
      <c r="F2230" s="3" t="s">
        <v>96</v>
      </c>
      <c r="G2230" s="4"/>
      <c r="H2230" s="4">
        <v>800000</v>
      </c>
    </row>
    <row r="2231" spans="1:8" x14ac:dyDescent="0.25">
      <c r="A2231" s="2" t="s">
        <v>4491</v>
      </c>
      <c r="B2231" s="37"/>
      <c r="C2231" s="35" t="s">
        <v>3259</v>
      </c>
      <c r="D2231" s="33" t="s">
        <v>3260</v>
      </c>
      <c r="E2231" s="35" t="s">
        <v>3261</v>
      </c>
      <c r="F2231" s="3" t="s">
        <v>156</v>
      </c>
      <c r="G2231" s="4">
        <v>700000</v>
      </c>
      <c r="H2231" s="4"/>
    </row>
    <row r="2232" spans="1:8" x14ac:dyDescent="0.25">
      <c r="A2232" s="2" t="s">
        <v>4491</v>
      </c>
      <c r="B2232" s="34"/>
      <c r="C2232" s="36"/>
      <c r="D2232" s="34"/>
      <c r="E2232" s="36"/>
      <c r="F2232" s="3" t="s">
        <v>2998</v>
      </c>
      <c r="G2232" s="4">
        <v>100000</v>
      </c>
      <c r="H2232" s="4"/>
    </row>
    <row r="2233" spans="1:8" x14ac:dyDescent="0.25">
      <c r="A2233" s="2" t="s">
        <v>4491</v>
      </c>
      <c r="B2233" s="2" t="s">
        <v>3496</v>
      </c>
      <c r="C2233" s="2"/>
      <c r="D2233" s="2"/>
      <c r="E2233" s="2"/>
      <c r="F2233" s="2"/>
      <c r="G2233" s="5">
        <f>SUM(G2230:G2232)</f>
        <v>800000</v>
      </c>
      <c r="H2233" s="5">
        <f>SUM(H2230:H2232)</f>
        <v>800000</v>
      </c>
    </row>
    <row r="2234" spans="1:8" x14ac:dyDescent="0.25">
      <c r="A2234" s="2" t="s">
        <v>4491</v>
      </c>
      <c r="B2234" s="33">
        <v>8775540</v>
      </c>
      <c r="C2234" s="35" t="s">
        <v>251</v>
      </c>
      <c r="D2234" s="33" t="s">
        <v>2683</v>
      </c>
      <c r="E2234" s="35" t="s">
        <v>2684</v>
      </c>
      <c r="F2234" s="3" t="s">
        <v>9</v>
      </c>
      <c r="G2234" s="4">
        <v>12000</v>
      </c>
      <c r="H2234" s="4"/>
    </row>
    <row r="2235" spans="1:8" x14ac:dyDescent="0.25">
      <c r="A2235" s="2" t="s">
        <v>4491</v>
      </c>
      <c r="B2235" s="37"/>
      <c r="C2235" s="38"/>
      <c r="D2235" s="37"/>
      <c r="E2235" s="38"/>
      <c r="F2235" s="3" t="s">
        <v>12</v>
      </c>
      <c r="G2235" s="4">
        <v>176002</v>
      </c>
      <c r="H2235" s="4"/>
    </row>
    <row r="2236" spans="1:8" x14ac:dyDescent="0.25">
      <c r="A2236" s="2" t="s">
        <v>4491</v>
      </c>
      <c r="B2236" s="37"/>
      <c r="C2236" s="38"/>
      <c r="D2236" s="37"/>
      <c r="E2236" s="38"/>
      <c r="F2236" s="3" t="s">
        <v>15</v>
      </c>
      <c r="G2236" s="4">
        <v>100000</v>
      </c>
      <c r="H2236" s="4"/>
    </row>
    <row r="2237" spans="1:8" x14ac:dyDescent="0.25">
      <c r="A2237" s="2" t="s">
        <v>4491</v>
      </c>
      <c r="B2237" s="37"/>
      <c r="C2237" s="38"/>
      <c r="D2237" s="37"/>
      <c r="E2237" s="38"/>
      <c r="F2237" s="3" t="s">
        <v>16</v>
      </c>
      <c r="G2237" s="4">
        <v>162000</v>
      </c>
      <c r="H2237" s="4"/>
    </row>
    <row r="2238" spans="1:8" x14ac:dyDescent="0.25">
      <c r="A2238" s="2" t="s">
        <v>4491</v>
      </c>
      <c r="B2238" s="37"/>
      <c r="C2238" s="38"/>
      <c r="D2238" s="37"/>
      <c r="E2238" s="38"/>
      <c r="F2238" s="3" t="s">
        <v>17</v>
      </c>
      <c r="G2238" s="4">
        <v>100000</v>
      </c>
      <c r="H2238" s="4"/>
    </row>
    <row r="2239" spans="1:8" x14ac:dyDescent="0.25">
      <c r="A2239" s="2" t="s">
        <v>4491</v>
      </c>
      <c r="B2239" s="37"/>
      <c r="C2239" s="38"/>
      <c r="D2239" s="37"/>
      <c r="E2239" s="38"/>
      <c r="F2239" s="3" t="s">
        <v>18</v>
      </c>
      <c r="G2239" s="4"/>
      <c r="H2239" s="4">
        <v>107602</v>
      </c>
    </row>
    <row r="2240" spans="1:8" x14ac:dyDescent="0.25">
      <c r="A2240" s="2" t="s">
        <v>4491</v>
      </c>
      <c r="B2240" s="37"/>
      <c r="C2240" s="38"/>
      <c r="D2240" s="37"/>
      <c r="E2240" s="38"/>
      <c r="F2240" s="3" t="s">
        <v>96</v>
      </c>
      <c r="G2240" s="4"/>
      <c r="H2240" s="4">
        <v>12000</v>
      </c>
    </row>
    <row r="2241" spans="1:8" x14ac:dyDescent="0.25">
      <c r="A2241" s="2" t="s">
        <v>4491</v>
      </c>
      <c r="B2241" s="37"/>
      <c r="C2241" s="38"/>
      <c r="D2241" s="37"/>
      <c r="E2241" s="38"/>
      <c r="F2241" s="3" t="s">
        <v>156</v>
      </c>
      <c r="G2241" s="4">
        <v>50000</v>
      </c>
      <c r="H2241" s="4"/>
    </row>
    <row r="2242" spans="1:8" x14ac:dyDescent="0.25">
      <c r="A2242" s="2" t="s">
        <v>4491</v>
      </c>
      <c r="B2242" s="34"/>
      <c r="C2242" s="36"/>
      <c r="D2242" s="34"/>
      <c r="E2242" s="36"/>
      <c r="F2242" s="3" t="s">
        <v>24</v>
      </c>
      <c r="G2242" s="4"/>
      <c r="H2242" s="4">
        <v>480400</v>
      </c>
    </row>
    <row r="2243" spans="1:8" x14ac:dyDescent="0.25">
      <c r="A2243" s="2" t="s">
        <v>4491</v>
      </c>
      <c r="B2243" s="2" t="s">
        <v>3497</v>
      </c>
      <c r="C2243" s="2"/>
      <c r="D2243" s="2"/>
      <c r="E2243" s="2"/>
      <c r="F2243" s="2"/>
      <c r="G2243" s="5">
        <f>SUM(G2234:G2242)</f>
        <v>600002</v>
      </c>
      <c r="H2243" s="5">
        <f>SUM(H2234:H2242)</f>
        <v>600002</v>
      </c>
    </row>
    <row r="2244" spans="1:8" x14ac:dyDescent="0.25">
      <c r="A2244" s="2" t="s">
        <v>4491</v>
      </c>
      <c r="B2244" s="33">
        <v>8542655</v>
      </c>
      <c r="C2244" s="25" t="s">
        <v>487</v>
      </c>
      <c r="D2244" s="23" t="s">
        <v>2477</v>
      </c>
      <c r="E2244" s="25" t="s">
        <v>2478</v>
      </c>
      <c r="F2244" s="3" t="s">
        <v>861</v>
      </c>
      <c r="G2244" s="4"/>
      <c r="H2244" s="4">
        <v>10000000</v>
      </c>
    </row>
    <row r="2245" spans="1:8" x14ac:dyDescent="0.25">
      <c r="A2245" s="2" t="s">
        <v>4491</v>
      </c>
      <c r="B2245" s="37"/>
      <c r="C2245" s="35" t="s">
        <v>2290</v>
      </c>
      <c r="D2245" s="23" t="s">
        <v>3498</v>
      </c>
      <c r="E2245" s="25" t="s">
        <v>3499</v>
      </c>
      <c r="F2245" s="3" t="s">
        <v>51</v>
      </c>
      <c r="G2245" s="4">
        <v>5000000</v>
      </c>
      <c r="H2245" s="4"/>
    </row>
    <row r="2246" spans="1:8" x14ac:dyDescent="0.25">
      <c r="A2246" s="2" t="s">
        <v>4491</v>
      </c>
      <c r="B2246" s="34"/>
      <c r="C2246" s="36"/>
      <c r="D2246" s="23" t="s">
        <v>3500</v>
      </c>
      <c r="E2246" s="25" t="s">
        <v>3501</v>
      </c>
      <c r="F2246" s="3" t="s">
        <v>51</v>
      </c>
      <c r="G2246" s="4">
        <v>5000000</v>
      </c>
      <c r="H2246" s="4"/>
    </row>
    <row r="2247" spans="1:8" x14ac:dyDescent="0.25">
      <c r="A2247" s="2" t="s">
        <v>4491</v>
      </c>
      <c r="B2247" s="2" t="s">
        <v>3502</v>
      </c>
      <c r="C2247" s="2"/>
      <c r="D2247" s="2"/>
      <c r="E2247" s="2"/>
      <c r="F2247" s="2"/>
      <c r="G2247" s="5">
        <f>SUM(G2244:G2246)</f>
        <v>10000000</v>
      </c>
      <c r="H2247" s="5">
        <f>SUM(H2244:H2246)</f>
        <v>10000000</v>
      </c>
    </row>
    <row r="2248" spans="1:8" x14ac:dyDescent="0.25">
      <c r="A2248" s="2" t="s">
        <v>4491</v>
      </c>
      <c r="B2248" s="33">
        <v>8713964</v>
      </c>
      <c r="C2248" s="35" t="s">
        <v>88</v>
      </c>
      <c r="D2248" s="33" t="s">
        <v>3503</v>
      </c>
      <c r="E2248" s="35" t="s">
        <v>3504</v>
      </c>
      <c r="F2248" s="3" t="s">
        <v>44</v>
      </c>
      <c r="G2248" s="4"/>
      <c r="H2248" s="4">
        <v>527250</v>
      </c>
    </row>
    <row r="2249" spans="1:8" x14ac:dyDescent="0.25">
      <c r="A2249" s="2" t="s">
        <v>4491</v>
      </c>
      <c r="B2249" s="34"/>
      <c r="C2249" s="36"/>
      <c r="D2249" s="34"/>
      <c r="E2249" s="36"/>
      <c r="F2249" s="3" t="s">
        <v>2756</v>
      </c>
      <c r="G2249" s="4">
        <v>527250</v>
      </c>
      <c r="H2249" s="4"/>
    </row>
    <row r="2250" spans="1:8" x14ac:dyDescent="0.25">
      <c r="A2250" s="2" t="s">
        <v>4491</v>
      </c>
      <c r="B2250" s="2" t="s">
        <v>3505</v>
      </c>
      <c r="C2250" s="2"/>
      <c r="D2250" s="2"/>
      <c r="E2250" s="2"/>
      <c r="F2250" s="2"/>
      <c r="G2250" s="5">
        <f>SUM(G2248:G2249)</f>
        <v>527250</v>
      </c>
      <c r="H2250" s="5">
        <f>SUM(H2248:H2249)</f>
        <v>527250</v>
      </c>
    </row>
    <row r="2251" spans="1:8" x14ac:dyDescent="0.25">
      <c r="A2251" s="2" t="s">
        <v>4491</v>
      </c>
      <c r="B2251" s="33">
        <v>8535891</v>
      </c>
      <c r="C2251" s="35" t="s">
        <v>2764</v>
      </c>
      <c r="D2251" s="33" t="s">
        <v>2767</v>
      </c>
      <c r="E2251" s="35" t="s">
        <v>2768</v>
      </c>
      <c r="F2251" s="3" t="s">
        <v>334</v>
      </c>
      <c r="G2251" s="4">
        <v>70000</v>
      </c>
      <c r="H2251" s="4"/>
    </row>
    <row r="2252" spans="1:8" x14ac:dyDescent="0.25">
      <c r="A2252" s="2" t="s">
        <v>4491</v>
      </c>
      <c r="B2252" s="37"/>
      <c r="C2252" s="38"/>
      <c r="D2252" s="34"/>
      <c r="E2252" s="36"/>
      <c r="F2252" s="3" t="s">
        <v>103</v>
      </c>
      <c r="G2252" s="4">
        <v>100000</v>
      </c>
      <c r="H2252" s="4"/>
    </row>
    <row r="2253" spans="1:8" x14ac:dyDescent="0.25">
      <c r="A2253" s="2" t="s">
        <v>4491</v>
      </c>
      <c r="B2253" s="37"/>
      <c r="C2253" s="38"/>
      <c r="D2253" s="33" t="s">
        <v>2771</v>
      </c>
      <c r="E2253" s="35" t="s">
        <v>2772</v>
      </c>
      <c r="F2253" s="3" t="s">
        <v>53</v>
      </c>
      <c r="G2253" s="4">
        <v>100000</v>
      </c>
      <c r="H2253" s="4"/>
    </row>
    <row r="2254" spans="1:8" x14ac:dyDescent="0.25">
      <c r="A2254" s="2" t="s">
        <v>4491</v>
      </c>
      <c r="B2254" s="37"/>
      <c r="C2254" s="38"/>
      <c r="D2254" s="34"/>
      <c r="E2254" s="36"/>
      <c r="F2254" s="3" t="s">
        <v>20</v>
      </c>
      <c r="G2254" s="4"/>
      <c r="H2254" s="4">
        <v>100000</v>
      </c>
    </row>
    <row r="2255" spans="1:8" x14ac:dyDescent="0.25">
      <c r="A2255" s="2" t="s">
        <v>4491</v>
      </c>
      <c r="B2255" s="37"/>
      <c r="C2255" s="38"/>
      <c r="D2255" s="23" t="s">
        <v>2773</v>
      </c>
      <c r="E2255" s="25" t="s">
        <v>2774</v>
      </c>
      <c r="F2255" s="3" t="s">
        <v>20</v>
      </c>
      <c r="G2255" s="4"/>
      <c r="H2255" s="4">
        <v>60000</v>
      </c>
    </row>
    <row r="2256" spans="1:8" x14ac:dyDescent="0.25">
      <c r="A2256" s="2" t="s">
        <v>4491</v>
      </c>
      <c r="B2256" s="37"/>
      <c r="C2256" s="38"/>
      <c r="D2256" s="23" t="s">
        <v>2777</v>
      </c>
      <c r="E2256" s="25" t="s">
        <v>2778</v>
      </c>
      <c r="F2256" s="3" t="s">
        <v>20</v>
      </c>
      <c r="G2256" s="4"/>
      <c r="H2256" s="4">
        <v>150000</v>
      </c>
    </row>
    <row r="2257" spans="1:8" x14ac:dyDescent="0.25">
      <c r="A2257" s="2" t="s">
        <v>4491</v>
      </c>
      <c r="B2257" s="37"/>
      <c r="C2257" s="38"/>
      <c r="D2257" s="33" t="s">
        <v>2781</v>
      </c>
      <c r="E2257" s="35" t="s">
        <v>2782</v>
      </c>
      <c r="F2257" s="3" t="s">
        <v>334</v>
      </c>
      <c r="G2257" s="4">
        <v>30000</v>
      </c>
      <c r="H2257" s="4"/>
    </row>
    <row r="2258" spans="1:8" x14ac:dyDescent="0.25">
      <c r="A2258" s="2" t="s">
        <v>4491</v>
      </c>
      <c r="B2258" s="37"/>
      <c r="C2258" s="38"/>
      <c r="D2258" s="34"/>
      <c r="E2258" s="36"/>
      <c r="F2258" s="3" t="s">
        <v>24</v>
      </c>
      <c r="G2258" s="4">
        <v>60000</v>
      </c>
      <c r="H2258" s="4"/>
    </row>
    <row r="2259" spans="1:8" x14ac:dyDescent="0.25">
      <c r="A2259" s="2" t="s">
        <v>4491</v>
      </c>
      <c r="B2259" s="37"/>
      <c r="C2259" s="38"/>
      <c r="D2259" s="23" t="s">
        <v>2783</v>
      </c>
      <c r="E2259" s="25" t="s">
        <v>2784</v>
      </c>
      <c r="F2259" s="3" t="s">
        <v>20</v>
      </c>
      <c r="G2259" s="4"/>
      <c r="H2259" s="4">
        <v>100000</v>
      </c>
    </row>
    <row r="2260" spans="1:8" x14ac:dyDescent="0.25">
      <c r="A2260" s="2" t="s">
        <v>4491</v>
      </c>
      <c r="B2260" s="37"/>
      <c r="C2260" s="38"/>
      <c r="D2260" s="33" t="s">
        <v>2785</v>
      </c>
      <c r="E2260" s="35" t="s">
        <v>2786</v>
      </c>
      <c r="F2260" s="3" t="s">
        <v>15</v>
      </c>
      <c r="G2260" s="4">
        <v>60000</v>
      </c>
      <c r="H2260" s="4"/>
    </row>
    <row r="2261" spans="1:8" x14ac:dyDescent="0.25">
      <c r="A2261" s="2" t="s">
        <v>4491</v>
      </c>
      <c r="B2261" s="37"/>
      <c r="C2261" s="38"/>
      <c r="D2261" s="34"/>
      <c r="E2261" s="36"/>
      <c r="F2261" s="3" t="s">
        <v>20</v>
      </c>
      <c r="G2261" s="4">
        <v>150000</v>
      </c>
      <c r="H2261" s="4"/>
    </row>
    <row r="2262" spans="1:8" x14ac:dyDescent="0.25">
      <c r="A2262" s="2" t="s">
        <v>4491</v>
      </c>
      <c r="B2262" s="37"/>
      <c r="C2262" s="38"/>
      <c r="D2262" s="23" t="s">
        <v>2787</v>
      </c>
      <c r="E2262" s="25" t="s">
        <v>2788</v>
      </c>
      <c r="F2262" s="3" t="s">
        <v>20</v>
      </c>
      <c r="G2262" s="4"/>
      <c r="H2262" s="4">
        <v>70000</v>
      </c>
    </row>
    <row r="2263" spans="1:8" x14ac:dyDescent="0.25">
      <c r="A2263" s="2" t="s">
        <v>4491</v>
      </c>
      <c r="B2263" s="37"/>
      <c r="C2263" s="38"/>
      <c r="D2263" s="33" t="s">
        <v>2793</v>
      </c>
      <c r="E2263" s="35" t="s">
        <v>2794</v>
      </c>
      <c r="F2263" s="3" t="s">
        <v>14</v>
      </c>
      <c r="G2263" s="4">
        <v>120000</v>
      </c>
      <c r="H2263" s="4"/>
    </row>
    <row r="2264" spans="1:8" x14ac:dyDescent="0.25">
      <c r="A2264" s="2" t="s">
        <v>4491</v>
      </c>
      <c r="B2264" s="37"/>
      <c r="C2264" s="36"/>
      <c r="D2264" s="34"/>
      <c r="E2264" s="36"/>
      <c r="F2264" s="3" t="s">
        <v>20</v>
      </c>
      <c r="G2264" s="4"/>
      <c r="H2264" s="4">
        <v>90000</v>
      </c>
    </row>
    <row r="2265" spans="1:8" x14ac:dyDescent="0.25">
      <c r="A2265" s="2" t="s">
        <v>4491</v>
      </c>
      <c r="B2265" s="37"/>
      <c r="C2265" s="35" t="s">
        <v>2797</v>
      </c>
      <c r="D2265" s="33" t="s">
        <v>2798</v>
      </c>
      <c r="E2265" s="35" t="s">
        <v>2799</v>
      </c>
      <c r="F2265" s="3" t="s">
        <v>12</v>
      </c>
      <c r="G2265" s="4">
        <v>1500000</v>
      </c>
      <c r="H2265" s="4"/>
    </row>
    <row r="2266" spans="1:8" x14ac:dyDescent="0.25">
      <c r="A2266" s="2" t="s">
        <v>4491</v>
      </c>
      <c r="B2266" s="37"/>
      <c r="C2266" s="38"/>
      <c r="D2266" s="37"/>
      <c r="E2266" s="38"/>
      <c r="F2266" s="3" t="s">
        <v>17</v>
      </c>
      <c r="G2266" s="4"/>
      <c r="H2266" s="4">
        <v>320000</v>
      </c>
    </row>
    <row r="2267" spans="1:8" x14ac:dyDescent="0.25">
      <c r="A2267" s="2" t="s">
        <v>4491</v>
      </c>
      <c r="B2267" s="34"/>
      <c r="C2267" s="36"/>
      <c r="D2267" s="34"/>
      <c r="E2267" s="36"/>
      <c r="F2267" s="3" t="s">
        <v>18</v>
      </c>
      <c r="G2267" s="4"/>
      <c r="H2267" s="4">
        <v>1300000</v>
      </c>
    </row>
    <row r="2268" spans="1:8" x14ac:dyDescent="0.25">
      <c r="A2268" s="2" t="s">
        <v>4491</v>
      </c>
      <c r="B2268" s="2" t="s">
        <v>3506</v>
      </c>
      <c r="C2268" s="2"/>
      <c r="D2268" s="2"/>
      <c r="E2268" s="2"/>
      <c r="F2268" s="2"/>
      <c r="G2268" s="5">
        <f>SUM(G2251:G2267)</f>
        <v>2190000</v>
      </c>
      <c r="H2268" s="5">
        <f>SUM(H2251:H2267)</f>
        <v>2190000</v>
      </c>
    </row>
    <row r="2269" spans="1:8" x14ac:dyDescent="0.25">
      <c r="A2269" s="2" t="s">
        <v>4491</v>
      </c>
      <c r="B2269" s="33">
        <v>8510643</v>
      </c>
      <c r="C2269" s="35" t="s">
        <v>3456</v>
      </c>
      <c r="D2269" s="33" t="s">
        <v>3507</v>
      </c>
      <c r="E2269" s="35" t="s">
        <v>3508</v>
      </c>
      <c r="F2269" s="3" t="s">
        <v>2482</v>
      </c>
      <c r="G2269" s="4"/>
      <c r="H2269" s="4">
        <v>1534571</v>
      </c>
    </row>
    <row r="2270" spans="1:8" x14ac:dyDescent="0.25">
      <c r="A2270" s="2" t="s">
        <v>4491</v>
      </c>
      <c r="B2270" s="37"/>
      <c r="C2270" s="38"/>
      <c r="D2270" s="34"/>
      <c r="E2270" s="36"/>
      <c r="F2270" s="3" t="s">
        <v>47</v>
      </c>
      <c r="G2270" s="4"/>
      <c r="H2270" s="4">
        <v>454596</v>
      </c>
    </row>
    <row r="2271" spans="1:8" x14ac:dyDescent="0.25">
      <c r="A2271" s="2" t="s">
        <v>4491</v>
      </c>
      <c r="B2271" s="37"/>
      <c r="C2271" s="38"/>
      <c r="D2271" s="33" t="s">
        <v>3509</v>
      </c>
      <c r="E2271" s="35" t="s">
        <v>3510</v>
      </c>
      <c r="F2271" s="3" t="s">
        <v>2482</v>
      </c>
      <c r="G2271" s="4"/>
      <c r="H2271" s="4">
        <v>2545606</v>
      </c>
    </row>
    <row r="2272" spans="1:8" x14ac:dyDescent="0.25">
      <c r="A2272" s="2" t="s">
        <v>4491</v>
      </c>
      <c r="B2272" s="37"/>
      <c r="C2272" s="38"/>
      <c r="D2272" s="37"/>
      <c r="E2272" s="38"/>
      <c r="F2272" s="3" t="s">
        <v>51</v>
      </c>
      <c r="G2272" s="4"/>
      <c r="H2272" s="4">
        <v>1995520</v>
      </c>
    </row>
    <row r="2273" spans="1:8" x14ac:dyDescent="0.25">
      <c r="A2273" s="2" t="s">
        <v>4491</v>
      </c>
      <c r="B2273" s="37"/>
      <c r="C2273" s="38"/>
      <c r="D2273" s="37"/>
      <c r="E2273" s="38"/>
      <c r="F2273" s="3" t="s">
        <v>47</v>
      </c>
      <c r="G2273" s="4"/>
      <c r="H2273" s="4">
        <v>281562</v>
      </c>
    </row>
    <row r="2274" spans="1:8" x14ac:dyDescent="0.25">
      <c r="A2274" s="2" t="s">
        <v>4491</v>
      </c>
      <c r="B2274" s="37"/>
      <c r="C2274" s="36"/>
      <c r="D2274" s="34"/>
      <c r="E2274" s="36"/>
      <c r="F2274" s="3" t="s">
        <v>265</v>
      </c>
      <c r="G2274" s="4">
        <v>12000</v>
      </c>
      <c r="H2274" s="4"/>
    </row>
    <row r="2275" spans="1:8" x14ac:dyDescent="0.25">
      <c r="A2275" s="2" t="s">
        <v>4491</v>
      </c>
      <c r="B2275" s="37"/>
      <c r="C2275" s="35" t="s">
        <v>3459</v>
      </c>
      <c r="D2275" s="33" t="s">
        <v>3460</v>
      </c>
      <c r="E2275" s="35" t="s">
        <v>3461</v>
      </c>
      <c r="F2275" s="3" t="s">
        <v>2482</v>
      </c>
      <c r="G2275" s="4">
        <v>2545606</v>
      </c>
      <c r="H2275" s="4"/>
    </row>
    <row r="2276" spans="1:8" x14ac:dyDescent="0.25">
      <c r="A2276" s="2" t="s">
        <v>4491</v>
      </c>
      <c r="B2276" s="37"/>
      <c r="C2276" s="38"/>
      <c r="D2276" s="37"/>
      <c r="E2276" s="38"/>
      <c r="F2276" s="3" t="s">
        <v>44</v>
      </c>
      <c r="G2276" s="4">
        <v>1899855</v>
      </c>
      <c r="H2276" s="4"/>
    </row>
    <row r="2277" spans="1:8" x14ac:dyDescent="0.25">
      <c r="A2277" s="2" t="s">
        <v>4491</v>
      </c>
      <c r="B2277" s="37"/>
      <c r="C2277" s="38"/>
      <c r="D2277" s="37"/>
      <c r="E2277" s="38"/>
      <c r="F2277" s="3" t="s">
        <v>193</v>
      </c>
      <c r="G2277" s="4">
        <v>2084832</v>
      </c>
      <c r="H2277" s="4"/>
    </row>
    <row r="2278" spans="1:8" x14ac:dyDescent="0.25">
      <c r="A2278" s="2" t="s">
        <v>4491</v>
      </c>
      <c r="B2278" s="34"/>
      <c r="C2278" s="36"/>
      <c r="D2278" s="34"/>
      <c r="E2278" s="36"/>
      <c r="F2278" s="3" t="s">
        <v>47</v>
      </c>
      <c r="G2278" s="4">
        <v>269562</v>
      </c>
      <c r="H2278" s="4"/>
    </row>
    <row r="2279" spans="1:8" x14ac:dyDescent="0.25">
      <c r="A2279" s="2" t="s">
        <v>4491</v>
      </c>
      <c r="B2279" s="2" t="s">
        <v>3511</v>
      </c>
      <c r="C2279" s="2"/>
      <c r="D2279" s="2"/>
      <c r="E2279" s="2"/>
      <c r="F2279" s="2"/>
      <c r="G2279" s="5">
        <v>0</v>
      </c>
      <c r="H2279" s="5">
        <v>0</v>
      </c>
    </row>
    <row r="2280" spans="1:8" x14ac:dyDescent="0.25">
      <c r="A2280" s="2" t="s">
        <v>4491</v>
      </c>
      <c r="B2280" s="33">
        <v>8768600</v>
      </c>
      <c r="C2280" s="35" t="s">
        <v>1084</v>
      </c>
      <c r="D2280" s="33" t="s">
        <v>2817</v>
      </c>
      <c r="E2280" s="35" t="s">
        <v>2818</v>
      </c>
      <c r="F2280" s="3" t="s">
        <v>51</v>
      </c>
      <c r="G2280" s="4"/>
      <c r="H2280" s="4">
        <v>352000</v>
      </c>
    </row>
    <row r="2281" spans="1:8" x14ac:dyDescent="0.25">
      <c r="A2281" s="2" t="s">
        <v>4491</v>
      </c>
      <c r="B2281" s="37"/>
      <c r="C2281" s="38"/>
      <c r="D2281" s="37"/>
      <c r="E2281" s="38"/>
      <c r="F2281" s="3" t="s">
        <v>47</v>
      </c>
      <c r="G2281" s="4"/>
      <c r="H2281" s="4">
        <v>302820</v>
      </c>
    </row>
    <row r="2282" spans="1:8" x14ac:dyDescent="0.25">
      <c r="A2282" s="2" t="s">
        <v>4491</v>
      </c>
      <c r="B2282" s="37"/>
      <c r="C2282" s="38"/>
      <c r="D2282" s="37"/>
      <c r="E2282" s="38"/>
      <c r="F2282" s="3" t="s">
        <v>12</v>
      </c>
      <c r="G2282" s="4">
        <v>150000</v>
      </c>
      <c r="H2282" s="4"/>
    </row>
    <row r="2283" spans="1:8" x14ac:dyDescent="0.25">
      <c r="A2283" s="2" t="s">
        <v>4491</v>
      </c>
      <c r="B2283" s="37"/>
      <c r="C2283" s="38"/>
      <c r="D2283" s="37"/>
      <c r="E2283" s="38"/>
      <c r="F2283" s="3" t="s">
        <v>18</v>
      </c>
      <c r="G2283" s="4">
        <v>52000</v>
      </c>
      <c r="H2283" s="4"/>
    </row>
    <row r="2284" spans="1:8" x14ac:dyDescent="0.25">
      <c r="A2284" s="2" t="s">
        <v>4491</v>
      </c>
      <c r="B2284" s="37"/>
      <c r="C2284" s="38"/>
      <c r="D2284" s="37"/>
      <c r="E2284" s="38"/>
      <c r="F2284" s="3" t="s">
        <v>188</v>
      </c>
      <c r="G2284" s="4">
        <v>150000</v>
      </c>
      <c r="H2284" s="4"/>
    </row>
    <row r="2285" spans="1:8" x14ac:dyDescent="0.25">
      <c r="A2285" s="2" t="s">
        <v>4491</v>
      </c>
      <c r="B2285" s="34"/>
      <c r="C2285" s="36"/>
      <c r="D2285" s="34"/>
      <c r="E2285" s="36"/>
      <c r="F2285" s="3" t="s">
        <v>24</v>
      </c>
      <c r="G2285" s="4">
        <v>302820</v>
      </c>
      <c r="H2285" s="4"/>
    </row>
    <row r="2286" spans="1:8" x14ac:dyDescent="0.25">
      <c r="A2286" s="2" t="s">
        <v>4491</v>
      </c>
      <c r="B2286" s="2" t="s">
        <v>3512</v>
      </c>
      <c r="C2286" s="2"/>
      <c r="D2286" s="2"/>
      <c r="E2286" s="2"/>
      <c r="F2286" s="2"/>
      <c r="G2286" s="5">
        <f>SUM(G2280:G2285)</f>
        <v>654820</v>
      </c>
      <c r="H2286" s="5">
        <f>SUM(H2280:H2285)</f>
        <v>654820</v>
      </c>
    </row>
    <row r="2287" spans="1:8" x14ac:dyDescent="0.25">
      <c r="A2287" s="2" t="s">
        <v>4491</v>
      </c>
      <c r="B2287" s="33">
        <v>8619213</v>
      </c>
      <c r="C2287" s="35" t="s">
        <v>640</v>
      </c>
      <c r="D2287" s="23" t="s">
        <v>2493</v>
      </c>
      <c r="E2287" s="25" t="s">
        <v>2494</v>
      </c>
      <c r="F2287" s="3" t="s">
        <v>16</v>
      </c>
      <c r="G2287" s="4"/>
      <c r="H2287" s="4">
        <v>2100000</v>
      </c>
    </row>
    <row r="2288" spans="1:8" x14ac:dyDescent="0.25">
      <c r="A2288" s="2" t="s">
        <v>4491</v>
      </c>
      <c r="B2288" s="37"/>
      <c r="C2288" s="38"/>
      <c r="D2288" s="23" t="s">
        <v>2505</v>
      </c>
      <c r="E2288" s="25" t="s">
        <v>2506</v>
      </c>
      <c r="F2288" s="3" t="s">
        <v>16</v>
      </c>
      <c r="G2288" s="4">
        <v>600000</v>
      </c>
      <c r="H2288" s="4"/>
    </row>
    <row r="2289" spans="1:8" x14ac:dyDescent="0.25">
      <c r="A2289" s="2" t="s">
        <v>4491</v>
      </c>
      <c r="B2289" s="37"/>
      <c r="C2289" s="38"/>
      <c r="D2289" s="23" t="s">
        <v>2513</v>
      </c>
      <c r="E2289" s="25" t="s">
        <v>2514</v>
      </c>
      <c r="F2289" s="3" t="s">
        <v>16</v>
      </c>
      <c r="G2289" s="4">
        <v>300000</v>
      </c>
      <c r="H2289" s="4"/>
    </row>
    <row r="2290" spans="1:8" x14ac:dyDescent="0.25">
      <c r="A2290" s="2" t="s">
        <v>4491</v>
      </c>
      <c r="B2290" s="37"/>
      <c r="C2290" s="38"/>
      <c r="D2290" s="23" t="s">
        <v>2519</v>
      </c>
      <c r="E2290" s="25" t="s">
        <v>2520</v>
      </c>
      <c r="F2290" s="3" t="s">
        <v>16</v>
      </c>
      <c r="G2290" s="4">
        <v>500000</v>
      </c>
      <c r="H2290" s="4"/>
    </row>
    <row r="2291" spans="1:8" x14ac:dyDescent="0.25">
      <c r="A2291" s="2" t="s">
        <v>4491</v>
      </c>
      <c r="B2291" s="37"/>
      <c r="C2291" s="38"/>
      <c r="D2291" s="23" t="s">
        <v>2553</v>
      </c>
      <c r="E2291" s="25" t="s">
        <v>2554</v>
      </c>
      <c r="F2291" s="3" t="s">
        <v>16</v>
      </c>
      <c r="G2291" s="4">
        <v>500000</v>
      </c>
      <c r="H2291" s="4"/>
    </row>
    <row r="2292" spans="1:8" x14ac:dyDescent="0.25">
      <c r="A2292" s="2" t="s">
        <v>4491</v>
      </c>
      <c r="B2292" s="34"/>
      <c r="C2292" s="36"/>
      <c r="D2292" s="23" t="s">
        <v>2556</v>
      </c>
      <c r="E2292" s="25" t="s">
        <v>2557</v>
      </c>
      <c r="F2292" s="3" t="s">
        <v>16</v>
      </c>
      <c r="G2292" s="4">
        <v>200000</v>
      </c>
      <c r="H2292" s="4"/>
    </row>
    <row r="2293" spans="1:8" x14ac:dyDescent="0.25">
      <c r="A2293" s="2" t="s">
        <v>4491</v>
      </c>
      <c r="B2293" s="2" t="s">
        <v>3513</v>
      </c>
      <c r="C2293" s="2"/>
      <c r="D2293" s="2"/>
      <c r="E2293" s="2"/>
      <c r="F2293" s="2"/>
      <c r="G2293" s="5">
        <f>SUM(G2287:G2292)</f>
        <v>2100000</v>
      </c>
      <c r="H2293" s="5">
        <f>SUM(H2287:H2292)</f>
        <v>2100000</v>
      </c>
    </row>
    <row r="2294" spans="1:8" x14ac:dyDescent="0.25">
      <c r="A2294" s="2" t="s">
        <v>4491</v>
      </c>
      <c r="B2294" s="33">
        <v>8730940</v>
      </c>
      <c r="C2294" s="35" t="s">
        <v>640</v>
      </c>
      <c r="D2294" s="33" t="s">
        <v>2493</v>
      </c>
      <c r="E2294" s="35" t="s">
        <v>2494</v>
      </c>
      <c r="F2294" s="3" t="s">
        <v>128</v>
      </c>
      <c r="G2294" s="4">
        <v>1000000</v>
      </c>
      <c r="H2294" s="4"/>
    </row>
    <row r="2295" spans="1:8" x14ac:dyDescent="0.25">
      <c r="A2295" s="2" t="s">
        <v>4491</v>
      </c>
      <c r="B2295" s="37"/>
      <c r="C2295" s="38"/>
      <c r="D2295" s="37"/>
      <c r="E2295" s="38"/>
      <c r="F2295" s="3" t="s">
        <v>102</v>
      </c>
      <c r="G2295" s="4"/>
      <c r="H2295" s="4">
        <v>725075</v>
      </c>
    </row>
    <row r="2296" spans="1:8" x14ac:dyDescent="0.25">
      <c r="A2296" s="2" t="s">
        <v>4491</v>
      </c>
      <c r="B2296" s="37"/>
      <c r="C2296" s="38"/>
      <c r="D2296" s="37"/>
      <c r="E2296" s="38"/>
      <c r="F2296" s="3" t="s">
        <v>13</v>
      </c>
      <c r="G2296" s="4"/>
      <c r="H2296" s="4">
        <v>800000</v>
      </c>
    </row>
    <row r="2297" spans="1:8" x14ac:dyDescent="0.25">
      <c r="A2297" s="2" t="s">
        <v>4491</v>
      </c>
      <c r="B2297" s="37"/>
      <c r="C2297" s="38"/>
      <c r="D2297" s="37"/>
      <c r="E2297" s="38"/>
      <c r="F2297" s="3" t="s">
        <v>16</v>
      </c>
      <c r="G2297" s="4"/>
      <c r="H2297" s="4">
        <v>500000</v>
      </c>
    </row>
    <row r="2298" spans="1:8" x14ac:dyDescent="0.25">
      <c r="A2298" s="2" t="s">
        <v>4491</v>
      </c>
      <c r="B2298" s="37"/>
      <c r="C2298" s="38"/>
      <c r="D2298" s="37"/>
      <c r="E2298" s="38"/>
      <c r="F2298" s="3" t="s">
        <v>17</v>
      </c>
      <c r="G2298" s="4">
        <v>1000000</v>
      </c>
      <c r="H2298" s="4"/>
    </row>
    <row r="2299" spans="1:8" x14ac:dyDescent="0.25">
      <c r="A2299" s="2" t="s">
        <v>4491</v>
      </c>
      <c r="B2299" s="37"/>
      <c r="C2299" s="38"/>
      <c r="D2299" s="37"/>
      <c r="E2299" s="38"/>
      <c r="F2299" s="3" t="s">
        <v>19</v>
      </c>
      <c r="G2299" s="4"/>
      <c r="H2299" s="4">
        <v>309925</v>
      </c>
    </row>
    <row r="2300" spans="1:8" x14ac:dyDescent="0.25">
      <c r="A2300" s="2" t="s">
        <v>4491</v>
      </c>
      <c r="B2300" s="37"/>
      <c r="C2300" s="38"/>
      <c r="D2300" s="37"/>
      <c r="E2300" s="38"/>
      <c r="F2300" s="3" t="s">
        <v>21</v>
      </c>
      <c r="G2300" s="4"/>
      <c r="H2300" s="4">
        <v>2300000</v>
      </c>
    </row>
    <row r="2301" spans="1:8" x14ac:dyDescent="0.25">
      <c r="A2301" s="2" t="s">
        <v>4491</v>
      </c>
      <c r="B2301" s="37"/>
      <c r="C2301" s="38"/>
      <c r="D2301" s="37"/>
      <c r="E2301" s="38"/>
      <c r="F2301" s="3" t="s">
        <v>359</v>
      </c>
      <c r="G2301" s="4">
        <v>2000000</v>
      </c>
      <c r="H2301" s="4"/>
    </row>
    <row r="2302" spans="1:8" x14ac:dyDescent="0.25">
      <c r="A2302" s="2" t="s">
        <v>4491</v>
      </c>
      <c r="B2302" s="37"/>
      <c r="C2302" s="38"/>
      <c r="D2302" s="37"/>
      <c r="E2302" s="38"/>
      <c r="F2302" s="3" t="s">
        <v>444</v>
      </c>
      <c r="G2302" s="4">
        <v>135000</v>
      </c>
      <c r="H2302" s="4"/>
    </row>
    <row r="2303" spans="1:8" x14ac:dyDescent="0.25">
      <c r="A2303" s="2" t="s">
        <v>4491</v>
      </c>
      <c r="B2303" s="34"/>
      <c r="C2303" s="36"/>
      <c r="D2303" s="34"/>
      <c r="E2303" s="36"/>
      <c r="F2303" s="3" t="s">
        <v>496</v>
      </c>
      <c r="G2303" s="4">
        <v>500000</v>
      </c>
      <c r="H2303" s="4"/>
    </row>
    <row r="2304" spans="1:8" x14ac:dyDescent="0.25">
      <c r="A2304" s="2" t="s">
        <v>4491</v>
      </c>
      <c r="B2304" s="2" t="s">
        <v>3514</v>
      </c>
      <c r="C2304" s="2"/>
      <c r="D2304" s="2"/>
      <c r="E2304" s="2"/>
      <c r="F2304" s="2"/>
      <c r="G2304" s="5">
        <f>SUM(G2294:G2303)</f>
        <v>4635000</v>
      </c>
      <c r="H2304" s="5">
        <f>SUM(H2295:H2303)</f>
        <v>4635000</v>
      </c>
    </row>
    <row r="2305" spans="1:8" x14ac:dyDescent="0.25">
      <c r="A2305" s="2" t="s">
        <v>4491</v>
      </c>
      <c r="B2305" s="33">
        <v>8716147</v>
      </c>
      <c r="C2305" s="35" t="s">
        <v>79</v>
      </c>
      <c r="D2305" s="33" t="s">
        <v>3378</v>
      </c>
      <c r="E2305" s="35" t="s">
        <v>3379</v>
      </c>
      <c r="F2305" s="3" t="s">
        <v>2482</v>
      </c>
      <c r="G2305" s="4"/>
      <c r="H2305" s="4">
        <v>346825</v>
      </c>
    </row>
    <row r="2306" spans="1:8" x14ac:dyDescent="0.25">
      <c r="A2306" s="2" t="s">
        <v>4491</v>
      </c>
      <c r="B2306" s="34"/>
      <c r="C2306" s="36"/>
      <c r="D2306" s="34"/>
      <c r="E2306" s="36"/>
      <c r="F2306" s="3" t="s">
        <v>44</v>
      </c>
      <c r="G2306" s="4">
        <v>346825</v>
      </c>
      <c r="H2306" s="4"/>
    </row>
    <row r="2307" spans="1:8" x14ac:dyDescent="0.25">
      <c r="A2307" s="2" t="s">
        <v>4491</v>
      </c>
      <c r="B2307" s="2" t="s">
        <v>3515</v>
      </c>
      <c r="C2307" s="2"/>
      <c r="D2307" s="2"/>
      <c r="E2307" s="2"/>
      <c r="F2307" s="2"/>
      <c r="G2307" s="5">
        <f>SUM(G2305:G2306)</f>
        <v>346825</v>
      </c>
      <c r="H2307" s="5">
        <f>SUM(H2305:H2306)</f>
        <v>346825</v>
      </c>
    </row>
    <row r="2308" spans="1:8" x14ac:dyDescent="0.25">
      <c r="A2308" s="2" t="s">
        <v>4491</v>
      </c>
      <c r="B2308" s="33">
        <v>8540033</v>
      </c>
      <c r="C2308" s="25" t="s">
        <v>93</v>
      </c>
      <c r="D2308" s="2" t="s">
        <v>2753</v>
      </c>
      <c r="E2308" s="3" t="s">
        <v>2754</v>
      </c>
      <c r="F2308" s="3" t="s">
        <v>20</v>
      </c>
      <c r="G2308" s="4"/>
      <c r="H2308" s="4">
        <v>400000</v>
      </c>
    </row>
    <row r="2309" spans="1:8" x14ac:dyDescent="0.25">
      <c r="A2309" s="2" t="s">
        <v>4491</v>
      </c>
      <c r="B2309" s="34"/>
      <c r="C2309" s="25" t="s">
        <v>149</v>
      </c>
      <c r="D2309" s="2" t="s">
        <v>2601</v>
      </c>
      <c r="E2309" s="3" t="s">
        <v>2602</v>
      </c>
      <c r="F2309" s="3" t="s">
        <v>20</v>
      </c>
      <c r="G2309" s="4">
        <v>400000</v>
      </c>
      <c r="H2309" s="4"/>
    </row>
    <row r="2310" spans="1:8" x14ac:dyDescent="0.25">
      <c r="A2310" s="2" t="s">
        <v>4491</v>
      </c>
      <c r="B2310" s="2" t="s">
        <v>3516</v>
      </c>
      <c r="C2310" s="2"/>
      <c r="D2310" s="2"/>
      <c r="E2310" s="2"/>
      <c r="F2310" s="2"/>
      <c r="G2310" s="5">
        <f>SUM(G2308:G2309)</f>
        <v>400000</v>
      </c>
      <c r="H2310" s="5">
        <f>SUM(H2308:H2309)</f>
        <v>400000</v>
      </c>
    </row>
    <row r="2311" spans="1:8" x14ac:dyDescent="0.25">
      <c r="A2311" s="2" t="s">
        <v>4491</v>
      </c>
      <c r="B2311" s="33">
        <v>8668703</v>
      </c>
      <c r="C2311" s="35" t="s">
        <v>558</v>
      </c>
      <c r="D2311" s="33" t="s">
        <v>3227</v>
      </c>
      <c r="E2311" s="35" t="s">
        <v>3228</v>
      </c>
      <c r="F2311" s="3" t="s">
        <v>51</v>
      </c>
      <c r="G2311" s="4">
        <v>156000</v>
      </c>
      <c r="H2311" s="4"/>
    </row>
    <row r="2312" spans="1:8" x14ac:dyDescent="0.25">
      <c r="A2312" s="2" t="s">
        <v>4491</v>
      </c>
      <c r="B2312" s="37"/>
      <c r="C2312" s="38"/>
      <c r="D2312" s="37"/>
      <c r="E2312" s="38"/>
      <c r="F2312" s="3" t="s">
        <v>170</v>
      </c>
      <c r="G2312" s="4"/>
      <c r="H2312" s="4">
        <v>156000</v>
      </c>
    </row>
    <row r="2313" spans="1:8" x14ac:dyDescent="0.25">
      <c r="A2313" s="2" t="s">
        <v>4491</v>
      </c>
      <c r="B2313" s="37"/>
      <c r="C2313" s="38"/>
      <c r="D2313" s="37"/>
      <c r="E2313" s="38"/>
      <c r="F2313" s="3" t="s">
        <v>96</v>
      </c>
      <c r="G2313" s="4"/>
      <c r="H2313" s="4">
        <v>250000</v>
      </c>
    </row>
    <row r="2314" spans="1:8" x14ac:dyDescent="0.25">
      <c r="A2314" s="2" t="s">
        <v>4491</v>
      </c>
      <c r="B2314" s="34"/>
      <c r="C2314" s="36"/>
      <c r="D2314" s="34"/>
      <c r="E2314" s="36"/>
      <c r="F2314" s="3" t="s">
        <v>20</v>
      </c>
      <c r="G2314" s="4">
        <v>250000</v>
      </c>
      <c r="H2314" s="4"/>
    </row>
    <row r="2315" spans="1:8" x14ac:dyDescent="0.25">
      <c r="A2315" s="2" t="s">
        <v>4491</v>
      </c>
      <c r="B2315" s="2" t="s">
        <v>3517</v>
      </c>
      <c r="C2315" s="2"/>
      <c r="D2315" s="2"/>
      <c r="E2315" s="2"/>
      <c r="F2315" s="2"/>
      <c r="G2315" s="5">
        <f>SUM(G2311:G2314)</f>
        <v>406000</v>
      </c>
      <c r="H2315" s="5">
        <f>SUM(H2311:H2314)</f>
        <v>406000</v>
      </c>
    </row>
    <row r="2316" spans="1:8" x14ac:dyDescent="0.25">
      <c r="A2316" s="2" t="s">
        <v>4491</v>
      </c>
      <c r="B2316" s="33">
        <v>8583345</v>
      </c>
      <c r="C2316" s="35" t="s">
        <v>172</v>
      </c>
      <c r="D2316" s="33" t="s">
        <v>3291</v>
      </c>
      <c r="E2316" s="35" t="s">
        <v>3292</v>
      </c>
      <c r="F2316" s="3" t="s">
        <v>53</v>
      </c>
      <c r="G2316" s="4"/>
      <c r="H2316" s="4">
        <v>200000</v>
      </c>
    </row>
    <row r="2317" spans="1:8" x14ac:dyDescent="0.25">
      <c r="A2317" s="2" t="s">
        <v>4491</v>
      </c>
      <c r="B2317" s="37"/>
      <c r="C2317" s="38"/>
      <c r="D2317" s="37"/>
      <c r="E2317" s="38"/>
      <c r="F2317" s="3" t="s">
        <v>15</v>
      </c>
      <c r="G2317" s="4">
        <v>200000</v>
      </c>
      <c r="H2317" s="4"/>
    </row>
    <row r="2318" spans="1:8" x14ac:dyDescent="0.25">
      <c r="A2318" s="2" t="s">
        <v>4491</v>
      </c>
      <c r="B2318" s="37"/>
      <c r="C2318" s="38"/>
      <c r="D2318" s="37"/>
      <c r="E2318" s="38"/>
      <c r="F2318" s="3" t="s">
        <v>16</v>
      </c>
      <c r="G2318" s="4">
        <v>600000</v>
      </c>
      <c r="H2318" s="4"/>
    </row>
    <row r="2319" spans="1:8" x14ac:dyDescent="0.25">
      <c r="A2319" s="2" t="s">
        <v>4491</v>
      </c>
      <c r="B2319" s="34"/>
      <c r="C2319" s="36"/>
      <c r="D2319" s="34"/>
      <c r="E2319" s="36"/>
      <c r="F2319" s="3" t="s">
        <v>18</v>
      </c>
      <c r="G2319" s="4"/>
      <c r="H2319" s="4">
        <v>600000</v>
      </c>
    </row>
    <row r="2320" spans="1:8" x14ac:dyDescent="0.25">
      <c r="A2320" s="2" t="s">
        <v>4491</v>
      </c>
      <c r="B2320" s="2" t="s">
        <v>3518</v>
      </c>
      <c r="C2320" s="2"/>
      <c r="D2320" s="2"/>
      <c r="E2320" s="2"/>
      <c r="F2320" s="2"/>
      <c r="G2320" s="5">
        <f>SUM(G2316:G2319)</f>
        <v>800000</v>
      </c>
      <c r="H2320" s="5">
        <f>SUM(H2316:H2319)</f>
        <v>800000</v>
      </c>
    </row>
    <row r="2321" spans="1:8" x14ac:dyDescent="0.25">
      <c r="A2321" s="2" t="s">
        <v>4491</v>
      </c>
      <c r="B2321" s="33">
        <v>8768285</v>
      </c>
      <c r="C2321" s="35" t="s">
        <v>558</v>
      </c>
      <c r="D2321" s="33" t="s">
        <v>3519</v>
      </c>
      <c r="E2321" s="35" t="s">
        <v>3520</v>
      </c>
      <c r="F2321" s="3" t="s">
        <v>334</v>
      </c>
      <c r="G2321" s="4">
        <v>35000</v>
      </c>
      <c r="H2321" s="4"/>
    </row>
    <row r="2322" spans="1:8" x14ac:dyDescent="0.25">
      <c r="A2322" s="2" t="s">
        <v>4491</v>
      </c>
      <c r="B2322" s="37"/>
      <c r="C2322" s="38"/>
      <c r="D2322" s="37"/>
      <c r="E2322" s="38"/>
      <c r="F2322" s="3" t="s">
        <v>53</v>
      </c>
      <c r="G2322" s="4">
        <v>55000</v>
      </c>
      <c r="H2322" s="4"/>
    </row>
    <row r="2323" spans="1:8" x14ac:dyDescent="0.25">
      <c r="A2323" s="2" t="s">
        <v>4491</v>
      </c>
      <c r="B2323" s="37"/>
      <c r="C2323" s="38"/>
      <c r="D2323" s="37"/>
      <c r="E2323" s="38"/>
      <c r="F2323" s="3" t="s">
        <v>16</v>
      </c>
      <c r="G2323" s="4">
        <v>25000</v>
      </c>
      <c r="H2323" s="4"/>
    </row>
    <row r="2324" spans="1:8" x14ac:dyDescent="0.25">
      <c r="A2324" s="2" t="s">
        <v>4491</v>
      </c>
      <c r="B2324" s="37"/>
      <c r="C2324" s="38"/>
      <c r="D2324" s="37"/>
      <c r="E2324" s="38"/>
      <c r="F2324" s="3" t="s">
        <v>19</v>
      </c>
      <c r="G2324" s="4">
        <v>50000</v>
      </c>
      <c r="H2324" s="4"/>
    </row>
    <row r="2325" spans="1:8" x14ac:dyDescent="0.25">
      <c r="A2325" s="2" t="s">
        <v>4491</v>
      </c>
      <c r="B2325" s="37"/>
      <c r="C2325" s="38"/>
      <c r="D2325" s="37"/>
      <c r="E2325" s="38"/>
      <c r="F2325" s="3" t="s">
        <v>22</v>
      </c>
      <c r="G2325" s="4"/>
      <c r="H2325" s="4">
        <v>350000</v>
      </c>
    </row>
    <row r="2326" spans="1:8" x14ac:dyDescent="0.25">
      <c r="A2326" s="2" t="s">
        <v>4491</v>
      </c>
      <c r="B2326" s="37"/>
      <c r="C2326" s="38"/>
      <c r="D2326" s="37"/>
      <c r="E2326" s="38"/>
      <c r="F2326" s="3" t="s">
        <v>188</v>
      </c>
      <c r="G2326" s="4">
        <v>35000</v>
      </c>
      <c r="H2326" s="4"/>
    </row>
    <row r="2327" spans="1:8" x14ac:dyDescent="0.25">
      <c r="A2327" s="2" t="s">
        <v>4491</v>
      </c>
      <c r="B2327" s="34"/>
      <c r="C2327" s="36"/>
      <c r="D2327" s="34"/>
      <c r="E2327" s="36"/>
      <c r="F2327" s="3" t="s">
        <v>24</v>
      </c>
      <c r="G2327" s="4">
        <v>150000</v>
      </c>
      <c r="H2327" s="4"/>
    </row>
    <row r="2328" spans="1:8" x14ac:dyDescent="0.25">
      <c r="A2328" s="2" t="s">
        <v>4491</v>
      </c>
      <c r="B2328" s="2" t="s">
        <v>3521</v>
      </c>
      <c r="C2328" s="2"/>
      <c r="D2328" s="2"/>
      <c r="E2328" s="2"/>
      <c r="F2328" s="2"/>
      <c r="G2328" s="5">
        <f>SUM(G2321:G2327)</f>
        <v>350000</v>
      </c>
      <c r="H2328" s="5">
        <f>SUM(H2321:H2327)</f>
        <v>350000</v>
      </c>
    </row>
    <row r="2329" spans="1:8" x14ac:dyDescent="0.25">
      <c r="A2329" s="2" t="s">
        <v>4491</v>
      </c>
      <c r="B2329" s="33">
        <v>8801269</v>
      </c>
      <c r="C2329" s="35" t="s">
        <v>261</v>
      </c>
      <c r="D2329" s="33" t="s">
        <v>3522</v>
      </c>
      <c r="E2329" s="35" t="s">
        <v>3523</v>
      </c>
      <c r="F2329" s="3" t="s">
        <v>46</v>
      </c>
      <c r="G2329" s="4">
        <v>50000</v>
      </c>
      <c r="H2329" s="4"/>
    </row>
    <row r="2330" spans="1:8" x14ac:dyDescent="0.25">
      <c r="A2330" s="2" t="s">
        <v>4491</v>
      </c>
      <c r="B2330" s="37"/>
      <c r="C2330" s="38"/>
      <c r="D2330" s="37"/>
      <c r="E2330" s="38"/>
      <c r="F2330" s="3" t="s">
        <v>47</v>
      </c>
      <c r="G2330" s="4"/>
      <c r="H2330" s="4">
        <v>50000</v>
      </c>
    </row>
    <row r="2331" spans="1:8" x14ac:dyDescent="0.25">
      <c r="A2331" s="2" t="s">
        <v>4491</v>
      </c>
      <c r="B2331" s="37"/>
      <c r="C2331" s="38"/>
      <c r="D2331" s="37"/>
      <c r="E2331" s="38"/>
      <c r="F2331" s="3" t="s">
        <v>9</v>
      </c>
      <c r="G2331" s="4"/>
      <c r="H2331" s="4">
        <v>40000</v>
      </c>
    </row>
    <row r="2332" spans="1:8" x14ac:dyDescent="0.25">
      <c r="A2332" s="2" t="s">
        <v>4491</v>
      </c>
      <c r="B2332" s="37"/>
      <c r="C2332" s="38"/>
      <c r="D2332" s="37"/>
      <c r="E2332" s="38"/>
      <c r="F2332" s="3" t="s">
        <v>11</v>
      </c>
      <c r="G2332" s="4">
        <v>100000</v>
      </c>
      <c r="H2332" s="4"/>
    </row>
    <row r="2333" spans="1:8" x14ac:dyDescent="0.25">
      <c r="A2333" s="2" t="s">
        <v>4491</v>
      </c>
      <c r="B2333" s="37"/>
      <c r="C2333" s="38"/>
      <c r="D2333" s="37"/>
      <c r="E2333" s="38"/>
      <c r="F2333" s="3" t="s">
        <v>103</v>
      </c>
      <c r="G2333" s="4"/>
      <c r="H2333" s="4">
        <v>100000</v>
      </c>
    </row>
    <row r="2334" spans="1:8" x14ac:dyDescent="0.25">
      <c r="A2334" s="2" t="s">
        <v>4491</v>
      </c>
      <c r="B2334" s="37"/>
      <c r="C2334" s="38"/>
      <c r="D2334" s="37"/>
      <c r="E2334" s="38"/>
      <c r="F2334" s="3" t="s">
        <v>187</v>
      </c>
      <c r="G2334" s="4">
        <v>40000</v>
      </c>
      <c r="H2334" s="4"/>
    </row>
    <row r="2335" spans="1:8" x14ac:dyDescent="0.25">
      <c r="A2335" s="2" t="s">
        <v>4491</v>
      </c>
      <c r="B2335" s="37"/>
      <c r="C2335" s="38"/>
      <c r="D2335" s="37"/>
      <c r="E2335" s="38"/>
      <c r="F2335" s="3" t="s">
        <v>129</v>
      </c>
      <c r="G2335" s="4">
        <v>50000</v>
      </c>
      <c r="H2335" s="4"/>
    </row>
    <row r="2336" spans="1:8" x14ac:dyDescent="0.25">
      <c r="A2336" s="2" t="s">
        <v>4491</v>
      </c>
      <c r="B2336" s="37"/>
      <c r="C2336" s="38"/>
      <c r="D2336" s="37"/>
      <c r="E2336" s="38"/>
      <c r="F2336" s="3" t="s">
        <v>19</v>
      </c>
      <c r="G2336" s="4">
        <v>80000</v>
      </c>
      <c r="H2336" s="4"/>
    </row>
    <row r="2337" spans="1:8" x14ac:dyDescent="0.25">
      <c r="A2337" s="2" t="s">
        <v>4491</v>
      </c>
      <c r="B2337" s="34"/>
      <c r="C2337" s="38"/>
      <c r="D2337" s="37"/>
      <c r="E2337" s="38"/>
      <c r="F2337" s="3" t="s">
        <v>20</v>
      </c>
      <c r="G2337" s="4"/>
      <c r="H2337" s="4">
        <v>130000</v>
      </c>
    </row>
    <row r="2338" spans="1:8" x14ac:dyDescent="0.25">
      <c r="A2338" s="2" t="s">
        <v>4491</v>
      </c>
      <c r="B2338" s="2" t="s">
        <v>3524</v>
      </c>
      <c r="C2338" s="36"/>
      <c r="D2338" s="34"/>
      <c r="E2338" s="36"/>
      <c r="F2338" s="2"/>
      <c r="G2338" s="5">
        <f>SUM(G2329:G2337)</f>
        <v>320000</v>
      </c>
      <c r="H2338" s="5">
        <f>SUM(H2329:H2337)</f>
        <v>320000</v>
      </c>
    </row>
    <row r="2339" spans="1:8" x14ac:dyDescent="0.25">
      <c r="A2339" s="2" t="s">
        <v>4491</v>
      </c>
      <c r="B2339" s="33">
        <v>8773628</v>
      </c>
      <c r="C2339" s="35" t="s">
        <v>558</v>
      </c>
      <c r="D2339" s="33" t="s">
        <v>2719</v>
      </c>
      <c r="E2339" s="35" t="s">
        <v>2720</v>
      </c>
      <c r="F2339" s="3" t="s">
        <v>44</v>
      </c>
      <c r="G2339" s="4"/>
      <c r="H2339" s="4">
        <v>130000</v>
      </c>
    </row>
    <row r="2340" spans="1:8" x14ac:dyDescent="0.25">
      <c r="A2340" s="2" t="s">
        <v>4491</v>
      </c>
      <c r="B2340" s="34"/>
      <c r="C2340" s="36"/>
      <c r="D2340" s="34"/>
      <c r="E2340" s="36"/>
      <c r="F2340" s="3" t="s">
        <v>19</v>
      </c>
      <c r="G2340" s="4">
        <v>130000</v>
      </c>
      <c r="H2340" s="4"/>
    </row>
    <row r="2341" spans="1:8" x14ac:dyDescent="0.25">
      <c r="A2341" s="2" t="s">
        <v>4491</v>
      </c>
      <c r="B2341" s="2" t="s">
        <v>3525</v>
      </c>
      <c r="C2341" s="2"/>
      <c r="D2341" s="2"/>
      <c r="E2341" s="2"/>
      <c r="F2341" s="2"/>
      <c r="G2341" s="5">
        <f>SUM(G2339:G2340)</f>
        <v>130000</v>
      </c>
      <c r="H2341" s="5">
        <f>SUM(H2339:H2340)</f>
        <v>130000</v>
      </c>
    </row>
    <row r="2342" spans="1:8" x14ac:dyDescent="0.25">
      <c r="A2342" s="2" t="s">
        <v>4491</v>
      </c>
      <c r="B2342" s="33">
        <v>8651951</v>
      </c>
      <c r="C2342" s="35" t="s">
        <v>558</v>
      </c>
      <c r="D2342" s="33" t="s">
        <v>3526</v>
      </c>
      <c r="E2342" s="35" t="s">
        <v>3527</v>
      </c>
      <c r="F2342" s="3" t="s">
        <v>51</v>
      </c>
      <c r="G2342" s="4">
        <v>120000</v>
      </c>
      <c r="H2342" s="4"/>
    </row>
    <row r="2343" spans="1:8" x14ac:dyDescent="0.25">
      <c r="A2343" s="2" t="s">
        <v>4491</v>
      </c>
      <c r="B2343" s="37"/>
      <c r="C2343" s="38"/>
      <c r="D2343" s="37"/>
      <c r="E2343" s="38"/>
      <c r="F2343" s="3" t="s">
        <v>170</v>
      </c>
      <c r="G2343" s="4"/>
      <c r="H2343" s="4">
        <v>120000</v>
      </c>
    </row>
    <row r="2344" spans="1:8" x14ac:dyDescent="0.25">
      <c r="A2344" s="2" t="s">
        <v>4491</v>
      </c>
      <c r="B2344" s="37"/>
      <c r="C2344" s="38"/>
      <c r="D2344" s="37"/>
      <c r="E2344" s="38"/>
      <c r="F2344" s="3" t="s">
        <v>11</v>
      </c>
      <c r="G2344" s="4"/>
      <c r="H2344" s="4">
        <v>40000</v>
      </c>
    </row>
    <row r="2345" spans="1:8" x14ac:dyDescent="0.25">
      <c r="A2345" s="2" t="s">
        <v>4491</v>
      </c>
      <c r="B2345" s="37"/>
      <c r="C2345" s="38"/>
      <c r="D2345" s="37"/>
      <c r="E2345" s="38"/>
      <c r="F2345" s="3" t="s">
        <v>129</v>
      </c>
      <c r="G2345" s="4">
        <v>40000</v>
      </c>
      <c r="H2345" s="4"/>
    </row>
    <row r="2346" spans="1:8" x14ac:dyDescent="0.25">
      <c r="A2346" s="2" t="s">
        <v>4491</v>
      </c>
      <c r="B2346" s="37"/>
      <c r="C2346" s="38"/>
      <c r="D2346" s="37"/>
      <c r="E2346" s="38"/>
      <c r="F2346" s="3" t="s">
        <v>82</v>
      </c>
      <c r="G2346" s="4">
        <v>60000</v>
      </c>
      <c r="H2346" s="4"/>
    </row>
    <row r="2347" spans="1:8" x14ac:dyDescent="0.25">
      <c r="A2347" s="2" t="s">
        <v>4491</v>
      </c>
      <c r="B2347" s="37"/>
      <c r="C2347" s="38"/>
      <c r="D2347" s="37"/>
      <c r="E2347" s="38"/>
      <c r="F2347" s="3" t="s">
        <v>22</v>
      </c>
      <c r="G2347" s="4"/>
      <c r="H2347" s="4">
        <v>275000</v>
      </c>
    </row>
    <row r="2348" spans="1:8" x14ac:dyDescent="0.25">
      <c r="A2348" s="2" t="s">
        <v>4491</v>
      </c>
      <c r="B2348" s="37"/>
      <c r="C2348" s="38"/>
      <c r="D2348" s="37"/>
      <c r="E2348" s="38"/>
      <c r="F2348" s="3" t="s">
        <v>181</v>
      </c>
      <c r="G2348" s="4">
        <v>60000</v>
      </c>
      <c r="H2348" s="4"/>
    </row>
    <row r="2349" spans="1:8" x14ac:dyDescent="0.25">
      <c r="A2349" s="2" t="s">
        <v>4491</v>
      </c>
      <c r="B2349" s="37"/>
      <c r="C2349" s="38"/>
      <c r="D2349" s="37"/>
      <c r="E2349" s="38"/>
      <c r="F2349" s="3" t="s">
        <v>405</v>
      </c>
      <c r="G2349" s="4">
        <v>100000</v>
      </c>
      <c r="H2349" s="4"/>
    </row>
    <row r="2350" spans="1:8" x14ac:dyDescent="0.25">
      <c r="A2350" s="2" t="s">
        <v>4491</v>
      </c>
      <c r="B2350" s="34"/>
      <c r="C2350" s="36"/>
      <c r="D2350" s="34"/>
      <c r="E2350" s="36"/>
      <c r="F2350" s="3" t="s">
        <v>24</v>
      </c>
      <c r="G2350" s="4">
        <v>55000</v>
      </c>
      <c r="H2350" s="4"/>
    </row>
    <row r="2351" spans="1:8" x14ac:dyDescent="0.25">
      <c r="A2351" s="2" t="s">
        <v>4491</v>
      </c>
      <c r="B2351" s="2" t="s">
        <v>3528</v>
      </c>
      <c r="C2351" s="2"/>
      <c r="D2351" s="2"/>
      <c r="E2351" s="2"/>
      <c r="F2351" s="2"/>
      <c r="G2351" s="5">
        <f>SUM(G2342:G2350)</f>
        <v>435000</v>
      </c>
      <c r="H2351" s="5">
        <f>SUM(H2342:H2350)</f>
        <v>435000</v>
      </c>
    </row>
    <row r="2352" spans="1:8" x14ac:dyDescent="0.25">
      <c r="A2352" s="2" t="s">
        <v>4491</v>
      </c>
      <c r="B2352" s="33">
        <v>8736567</v>
      </c>
      <c r="C2352" s="35" t="s">
        <v>149</v>
      </c>
      <c r="D2352" s="33" t="s">
        <v>3060</v>
      </c>
      <c r="E2352" s="35" t="s">
        <v>3061</v>
      </c>
      <c r="F2352" s="3" t="s">
        <v>17</v>
      </c>
      <c r="G2352" s="4">
        <v>100000</v>
      </c>
      <c r="H2352" s="4"/>
    </row>
    <row r="2353" spans="1:8" x14ac:dyDescent="0.25">
      <c r="A2353" s="2" t="s">
        <v>4491</v>
      </c>
      <c r="B2353" s="37"/>
      <c r="C2353" s="38"/>
      <c r="D2353" s="37"/>
      <c r="E2353" s="38"/>
      <c r="F2353" s="3" t="s">
        <v>20</v>
      </c>
      <c r="G2353" s="4"/>
      <c r="H2353" s="4">
        <v>120000</v>
      </c>
    </row>
    <row r="2354" spans="1:8" x14ac:dyDescent="0.25">
      <c r="A2354" s="2" t="s">
        <v>4491</v>
      </c>
      <c r="B2354" s="34"/>
      <c r="C2354" s="36"/>
      <c r="D2354" s="34"/>
      <c r="E2354" s="36"/>
      <c r="F2354" s="3" t="s">
        <v>21</v>
      </c>
      <c r="G2354" s="4">
        <v>20000</v>
      </c>
      <c r="H2354" s="4"/>
    </row>
    <row r="2355" spans="1:8" x14ac:dyDescent="0.25">
      <c r="A2355" s="2" t="s">
        <v>4491</v>
      </c>
      <c r="B2355" s="2" t="s">
        <v>3529</v>
      </c>
      <c r="C2355" s="2"/>
      <c r="D2355" s="2"/>
      <c r="E2355" s="2"/>
      <c r="F2355" s="2"/>
      <c r="G2355" s="5">
        <f>SUM(G2352:G2354)</f>
        <v>120000</v>
      </c>
      <c r="H2355" s="5">
        <f>SUM(H2352:H2354)</f>
        <v>120000</v>
      </c>
    </row>
    <row r="2356" spans="1:8" x14ac:dyDescent="0.25">
      <c r="A2356" s="2" t="s">
        <v>4491</v>
      </c>
      <c r="B2356" s="33">
        <v>8546711</v>
      </c>
      <c r="C2356" s="35" t="s">
        <v>2539</v>
      </c>
      <c r="D2356" s="33" t="s">
        <v>2542</v>
      </c>
      <c r="E2356" s="35" t="s">
        <v>2543</v>
      </c>
      <c r="F2356" s="3" t="s">
        <v>102</v>
      </c>
      <c r="G2356" s="4"/>
      <c r="H2356" s="4">
        <v>70000</v>
      </c>
    </row>
    <row r="2357" spans="1:8" x14ac:dyDescent="0.25">
      <c r="A2357" s="2" t="s">
        <v>4491</v>
      </c>
      <c r="B2357" s="34"/>
      <c r="C2357" s="36"/>
      <c r="D2357" s="34"/>
      <c r="E2357" s="36"/>
      <c r="F2357" s="3" t="s">
        <v>13</v>
      </c>
      <c r="G2357" s="4">
        <v>70000</v>
      </c>
      <c r="H2357" s="4"/>
    </row>
    <row r="2358" spans="1:8" x14ac:dyDescent="0.25">
      <c r="A2358" s="2" t="s">
        <v>4491</v>
      </c>
      <c r="B2358" s="2" t="s">
        <v>3530</v>
      </c>
      <c r="C2358" s="2"/>
      <c r="D2358" s="2"/>
      <c r="E2358" s="2"/>
      <c r="F2358" s="2"/>
      <c r="G2358" s="5">
        <f>SUM(G2356:G2357)</f>
        <v>70000</v>
      </c>
      <c r="H2358" s="5">
        <f>SUM(H2356:H2357)</f>
        <v>70000</v>
      </c>
    </row>
    <row r="2359" spans="1:8" x14ac:dyDescent="0.25">
      <c r="A2359" s="2" t="s">
        <v>4491</v>
      </c>
      <c r="B2359" s="33">
        <v>8742507</v>
      </c>
      <c r="C2359" s="35" t="s">
        <v>3010</v>
      </c>
      <c r="D2359" s="33" t="s">
        <v>3011</v>
      </c>
      <c r="E2359" s="35" t="s">
        <v>3012</v>
      </c>
      <c r="F2359" s="3" t="s">
        <v>20</v>
      </c>
      <c r="G2359" s="4">
        <v>9722</v>
      </c>
      <c r="H2359" s="4"/>
    </row>
    <row r="2360" spans="1:8" x14ac:dyDescent="0.25">
      <c r="A2360" s="2" t="s">
        <v>4491</v>
      </c>
      <c r="B2360" s="34"/>
      <c r="C2360" s="36"/>
      <c r="D2360" s="34"/>
      <c r="E2360" s="36"/>
      <c r="F2360" s="3" t="s">
        <v>21</v>
      </c>
      <c r="G2360" s="4"/>
      <c r="H2360" s="4">
        <v>9722</v>
      </c>
    </row>
    <row r="2361" spans="1:8" x14ac:dyDescent="0.25">
      <c r="A2361" s="2" t="s">
        <v>4491</v>
      </c>
      <c r="B2361" s="2" t="s">
        <v>3531</v>
      </c>
      <c r="C2361" s="2"/>
      <c r="D2361" s="2"/>
      <c r="E2361" s="2"/>
      <c r="F2361" s="2"/>
      <c r="G2361" s="5">
        <f>SUM(G2359:G2360)</f>
        <v>9722</v>
      </c>
      <c r="H2361" s="5">
        <f>SUM(H2359:H2360)</f>
        <v>9722</v>
      </c>
    </row>
    <row r="2362" spans="1:8" x14ac:dyDescent="0.25">
      <c r="A2362" s="2" t="s">
        <v>4491</v>
      </c>
      <c r="B2362" s="33">
        <v>8639548</v>
      </c>
      <c r="C2362" s="35" t="s">
        <v>1079</v>
      </c>
      <c r="D2362" s="33" t="s">
        <v>3080</v>
      </c>
      <c r="E2362" s="35" t="s">
        <v>3081</v>
      </c>
      <c r="F2362" s="3" t="s">
        <v>44</v>
      </c>
      <c r="G2362" s="4"/>
      <c r="H2362" s="4">
        <v>983268</v>
      </c>
    </row>
    <row r="2363" spans="1:8" x14ac:dyDescent="0.25">
      <c r="A2363" s="2" t="s">
        <v>4491</v>
      </c>
      <c r="B2363" s="37"/>
      <c r="C2363" s="38"/>
      <c r="D2363" s="37"/>
      <c r="E2363" s="38"/>
      <c r="F2363" s="3" t="s">
        <v>193</v>
      </c>
      <c r="G2363" s="4">
        <v>500000</v>
      </c>
      <c r="H2363" s="4"/>
    </row>
    <row r="2364" spans="1:8" x14ac:dyDescent="0.25">
      <c r="A2364" s="2" t="s">
        <v>4491</v>
      </c>
      <c r="B2364" s="34"/>
      <c r="C2364" s="36"/>
      <c r="D2364" s="34"/>
      <c r="E2364" s="36"/>
      <c r="F2364" s="3" t="s">
        <v>194</v>
      </c>
      <c r="G2364" s="4">
        <v>483268</v>
      </c>
      <c r="H2364" s="4"/>
    </row>
    <row r="2365" spans="1:8" x14ac:dyDescent="0.25">
      <c r="A2365" s="2" t="s">
        <v>4491</v>
      </c>
      <c r="B2365" s="2" t="s">
        <v>3532</v>
      </c>
      <c r="C2365" s="2"/>
      <c r="D2365" s="2"/>
      <c r="E2365" s="2"/>
      <c r="F2365" s="2"/>
      <c r="G2365" s="5">
        <f>SUM(G2362:G2364)</f>
        <v>983268</v>
      </c>
      <c r="H2365" s="5">
        <f>SUM(H2362:H2364)</f>
        <v>983268</v>
      </c>
    </row>
    <row r="2366" spans="1:8" x14ac:dyDescent="0.25">
      <c r="A2366" s="2" t="s">
        <v>4491</v>
      </c>
      <c r="B2366" s="33">
        <v>8527171</v>
      </c>
      <c r="C2366" s="35" t="s">
        <v>29</v>
      </c>
      <c r="D2366" s="33" t="s">
        <v>2533</v>
      </c>
      <c r="E2366" s="35" t="s">
        <v>2534</v>
      </c>
      <c r="F2366" s="3" t="s">
        <v>39</v>
      </c>
      <c r="G2366" s="4">
        <v>295450</v>
      </c>
      <c r="H2366" s="4"/>
    </row>
    <row r="2367" spans="1:8" x14ac:dyDescent="0.25">
      <c r="A2367" s="2" t="s">
        <v>4491</v>
      </c>
      <c r="B2367" s="34"/>
      <c r="C2367" s="36"/>
      <c r="D2367" s="34"/>
      <c r="E2367" s="36"/>
      <c r="F2367" s="3" t="s">
        <v>23</v>
      </c>
      <c r="G2367" s="4"/>
      <c r="H2367" s="4">
        <v>295450</v>
      </c>
    </row>
    <row r="2368" spans="1:8" x14ac:dyDescent="0.25">
      <c r="A2368" s="2" t="s">
        <v>4491</v>
      </c>
      <c r="B2368" s="2" t="s">
        <v>3533</v>
      </c>
      <c r="C2368" s="2"/>
      <c r="D2368" s="2"/>
      <c r="E2368" s="2"/>
      <c r="F2368" s="2"/>
      <c r="G2368" s="5">
        <f>SUM(G2366:G2367)</f>
        <v>295450</v>
      </c>
      <c r="H2368" s="5">
        <f>SUM(H2366:H2367)</f>
        <v>295450</v>
      </c>
    </row>
    <row r="2369" spans="1:8" x14ac:dyDescent="0.25">
      <c r="A2369" s="2" t="s">
        <v>4491</v>
      </c>
      <c r="B2369" s="33">
        <v>8542691</v>
      </c>
      <c r="C2369" s="35" t="s">
        <v>29</v>
      </c>
      <c r="D2369" s="33" t="s">
        <v>2533</v>
      </c>
      <c r="E2369" s="35" t="s">
        <v>2534</v>
      </c>
      <c r="F2369" s="3" t="s">
        <v>2486</v>
      </c>
      <c r="G2369" s="4">
        <v>30000</v>
      </c>
      <c r="H2369" s="4"/>
    </row>
    <row r="2370" spans="1:8" x14ac:dyDescent="0.25">
      <c r="A2370" s="2" t="s">
        <v>4491</v>
      </c>
      <c r="B2370" s="37"/>
      <c r="C2370" s="38"/>
      <c r="D2370" s="37"/>
      <c r="E2370" s="38"/>
      <c r="F2370" s="3" t="s">
        <v>9</v>
      </c>
      <c r="G2370" s="4">
        <v>60000</v>
      </c>
      <c r="H2370" s="4"/>
    </row>
    <row r="2371" spans="1:8" x14ac:dyDescent="0.25">
      <c r="A2371" s="2" t="s">
        <v>4491</v>
      </c>
      <c r="B2371" s="37"/>
      <c r="C2371" s="38"/>
      <c r="D2371" s="37"/>
      <c r="E2371" s="38"/>
      <c r="F2371" s="3" t="s">
        <v>102</v>
      </c>
      <c r="G2371" s="4">
        <v>307000</v>
      </c>
      <c r="H2371" s="4"/>
    </row>
    <row r="2372" spans="1:8" x14ac:dyDescent="0.25">
      <c r="A2372" s="2" t="s">
        <v>4491</v>
      </c>
      <c r="B2372" s="37"/>
      <c r="C2372" s="38"/>
      <c r="D2372" s="37"/>
      <c r="E2372" s="38"/>
      <c r="F2372" s="3" t="s">
        <v>12</v>
      </c>
      <c r="G2372" s="4"/>
      <c r="H2372" s="4">
        <v>66000</v>
      </c>
    </row>
    <row r="2373" spans="1:8" x14ac:dyDescent="0.25">
      <c r="A2373" s="2" t="s">
        <v>4491</v>
      </c>
      <c r="B2373" s="37"/>
      <c r="C2373" s="38"/>
      <c r="D2373" s="37"/>
      <c r="E2373" s="38"/>
      <c r="F2373" s="3" t="s">
        <v>13</v>
      </c>
      <c r="G2373" s="4"/>
      <c r="H2373" s="4">
        <v>418536</v>
      </c>
    </row>
    <row r="2374" spans="1:8" x14ac:dyDescent="0.25">
      <c r="A2374" s="2" t="s">
        <v>4491</v>
      </c>
      <c r="B2374" s="37"/>
      <c r="C2374" s="38"/>
      <c r="D2374" s="37"/>
      <c r="E2374" s="38"/>
      <c r="F2374" s="3" t="s">
        <v>14</v>
      </c>
      <c r="G2374" s="4">
        <v>37536</v>
      </c>
      <c r="H2374" s="4"/>
    </row>
    <row r="2375" spans="1:8" x14ac:dyDescent="0.25">
      <c r="A2375" s="2" t="s">
        <v>4491</v>
      </c>
      <c r="B2375" s="34"/>
      <c r="C2375" s="36"/>
      <c r="D2375" s="34"/>
      <c r="E2375" s="36"/>
      <c r="F2375" s="3" t="s">
        <v>16</v>
      </c>
      <c r="G2375" s="4">
        <v>50000</v>
      </c>
      <c r="H2375" s="4"/>
    </row>
    <row r="2376" spans="1:8" x14ac:dyDescent="0.25">
      <c r="A2376" s="2" t="s">
        <v>4491</v>
      </c>
      <c r="B2376" s="2" t="s">
        <v>3534</v>
      </c>
      <c r="C2376" s="2"/>
      <c r="D2376" s="2"/>
      <c r="E2376" s="2"/>
      <c r="F2376" s="2"/>
      <c r="G2376" s="5">
        <f>SUM(G2369:G2375)</f>
        <v>484536</v>
      </c>
      <c r="H2376" s="5">
        <f>SUM(H2369:H2375)</f>
        <v>484536</v>
      </c>
    </row>
    <row r="2377" spans="1:8" x14ac:dyDescent="0.25">
      <c r="A2377" s="2" t="s">
        <v>4491</v>
      </c>
      <c r="B2377" s="33">
        <v>8637043</v>
      </c>
      <c r="C2377" s="35" t="s">
        <v>1084</v>
      </c>
      <c r="D2377" s="33" t="s">
        <v>3535</v>
      </c>
      <c r="E2377" s="35" t="s">
        <v>3536</v>
      </c>
      <c r="F2377" s="3" t="s">
        <v>44</v>
      </c>
      <c r="G2377" s="4"/>
      <c r="H2377" s="4">
        <v>1845273</v>
      </c>
    </row>
    <row r="2378" spans="1:8" x14ac:dyDescent="0.25">
      <c r="A2378" s="2" t="s">
        <v>4491</v>
      </c>
      <c r="B2378" s="37"/>
      <c r="C2378" s="38"/>
      <c r="D2378" s="37"/>
      <c r="E2378" s="38"/>
      <c r="F2378" s="3" t="s">
        <v>46</v>
      </c>
      <c r="G2378" s="4">
        <v>100000</v>
      </c>
      <c r="H2378" s="4"/>
    </row>
    <row r="2379" spans="1:8" x14ac:dyDescent="0.25">
      <c r="A2379" s="2" t="s">
        <v>4491</v>
      </c>
      <c r="B2379" s="37"/>
      <c r="C2379" s="38"/>
      <c r="D2379" s="37"/>
      <c r="E2379" s="38"/>
      <c r="F2379" s="3" t="s">
        <v>47</v>
      </c>
      <c r="G2379" s="4">
        <v>160000</v>
      </c>
      <c r="H2379" s="4"/>
    </row>
    <row r="2380" spans="1:8" x14ac:dyDescent="0.25">
      <c r="A2380" s="2" t="s">
        <v>4491</v>
      </c>
      <c r="B2380" s="37"/>
      <c r="C2380" s="38"/>
      <c r="D2380" s="37"/>
      <c r="E2380" s="38"/>
      <c r="F2380" s="3" t="s">
        <v>9</v>
      </c>
      <c r="G2380" s="4">
        <v>159785</v>
      </c>
      <c r="H2380" s="4"/>
    </row>
    <row r="2381" spans="1:8" x14ac:dyDescent="0.25">
      <c r="A2381" s="2" t="s">
        <v>4491</v>
      </c>
      <c r="B2381" s="37"/>
      <c r="C2381" s="38"/>
      <c r="D2381" s="37"/>
      <c r="E2381" s="38"/>
      <c r="F2381" s="3" t="s">
        <v>334</v>
      </c>
      <c r="G2381" s="4">
        <v>140000</v>
      </c>
      <c r="H2381" s="4"/>
    </row>
    <row r="2382" spans="1:8" x14ac:dyDescent="0.25">
      <c r="A2382" s="2" t="s">
        <v>4491</v>
      </c>
      <c r="B2382" s="37"/>
      <c r="C2382" s="38"/>
      <c r="D2382" s="37"/>
      <c r="E2382" s="38"/>
      <c r="F2382" s="3" t="s">
        <v>11</v>
      </c>
      <c r="G2382" s="4">
        <v>500000</v>
      </c>
      <c r="H2382" s="4"/>
    </row>
    <row r="2383" spans="1:8" x14ac:dyDescent="0.25">
      <c r="A2383" s="2" t="s">
        <v>4491</v>
      </c>
      <c r="B2383" s="37"/>
      <c r="C2383" s="38"/>
      <c r="D2383" s="37"/>
      <c r="E2383" s="38"/>
      <c r="F2383" s="3" t="s">
        <v>103</v>
      </c>
      <c r="G2383" s="4">
        <v>181255</v>
      </c>
      <c r="H2383" s="4"/>
    </row>
    <row r="2384" spans="1:8" x14ac:dyDescent="0.25">
      <c r="A2384" s="2" t="s">
        <v>4491</v>
      </c>
      <c r="B2384" s="37"/>
      <c r="C2384" s="38"/>
      <c r="D2384" s="37"/>
      <c r="E2384" s="38"/>
      <c r="F2384" s="3" t="s">
        <v>12</v>
      </c>
      <c r="G2384" s="4">
        <v>167828</v>
      </c>
      <c r="H2384" s="4"/>
    </row>
    <row r="2385" spans="1:8" x14ac:dyDescent="0.25">
      <c r="A2385" s="2" t="s">
        <v>4491</v>
      </c>
      <c r="B2385" s="37"/>
      <c r="C2385" s="38"/>
      <c r="D2385" s="37"/>
      <c r="E2385" s="38"/>
      <c r="F2385" s="3" t="s">
        <v>13</v>
      </c>
      <c r="G2385" s="4">
        <v>264329</v>
      </c>
      <c r="H2385" s="4"/>
    </row>
    <row r="2386" spans="1:8" x14ac:dyDescent="0.25">
      <c r="A2386" s="2" t="s">
        <v>4491</v>
      </c>
      <c r="B2386" s="37"/>
      <c r="C2386" s="38"/>
      <c r="D2386" s="37"/>
      <c r="E2386" s="38"/>
      <c r="F2386" s="3" t="s">
        <v>20</v>
      </c>
      <c r="G2386" s="4">
        <v>254889</v>
      </c>
      <c r="H2386" s="4"/>
    </row>
    <row r="2387" spans="1:8" x14ac:dyDescent="0.25">
      <c r="A2387" s="2" t="s">
        <v>4491</v>
      </c>
      <c r="B2387" s="37"/>
      <c r="C2387" s="38"/>
      <c r="D2387" s="37"/>
      <c r="E2387" s="38"/>
      <c r="F2387" s="3" t="s">
        <v>188</v>
      </c>
      <c r="G2387" s="4">
        <v>17187</v>
      </c>
      <c r="H2387" s="4"/>
    </row>
    <row r="2388" spans="1:8" x14ac:dyDescent="0.25">
      <c r="A2388" s="2" t="s">
        <v>4491</v>
      </c>
      <c r="B2388" s="34"/>
      <c r="C2388" s="36"/>
      <c r="D2388" s="34"/>
      <c r="E2388" s="36"/>
      <c r="F2388" s="3" t="s">
        <v>1390</v>
      </c>
      <c r="G2388" s="4"/>
      <c r="H2388" s="4">
        <v>100000</v>
      </c>
    </row>
    <row r="2389" spans="1:8" x14ac:dyDescent="0.25">
      <c r="A2389" s="2" t="s">
        <v>4491</v>
      </c>
      <c r="B2389" s="2" t="s">
        <v>3537</v>
      </c>
      <c r="C2389" s="2"/>
      <c r="D2389" s="2"/>
      <c r="E2389" s="2"/>
      <c r="F2389" s="2"/>
      <c r="G2389" s="5">
        <f>SUM(G2377:G2388)</f>
        <v>1945273</v>
      </c>
      <c r="H2389" s="5">
        <f>SUM(H2377:H2388)</f>
        <v>1945273</v>
      </c>
    </row>
    <row r="2390" spans="1:8" x14ac:dyDescent="0.25">
      <c r="A2390" s="2" t="s">
        <v>4491</v>
      </c>
      <c r="B2390" s="33">
        <v>8502991</v>
      </c>
      <c r="C2390" s="35" t="s">
        <v>261</v>
      </c>
      <c r="D2390" s="33" t="s">
        <v>3127</v>
      </c>
      <c r="E2390" s="35" t="s">
        <v>3128</v>
      </c>
      <c r="F2390" s="3" t="s">
        <v>18</v>
      </c>
      <c r="G2390" s="4"/>
      <c r="H2390" s="4">
        <v>100000</v>
      </c>
    </row>
    <row r="2391" spans="1:8" x14ac:dyDescent="0.25">
      <c r="A2391" s="2" t="s">
        <v>4491</v>
      </c>
      <c r="B2391" s="34"/>
      <c r="C2391" s="36"/>
      <c r="D2391" s="34"/>
      <c r="E2391" s="36"/>
      <c r="F2391" s="3" t="s">
        <v>405</v>
      </c>
      <c r="G2391" s="4">
        <v>100000</v>
      </c>
      <c r="H2391" s="4"/>
    </row>
    <row r="2392" spans="1:8" x14ac:dyDescent="0.25">
      <c r="A2392" s="2" t="s">
        <v>4491</v>
      </c>
      <c r="B2392" s="2" t="s">
        <v>3538</v>
      </c>
      <c r="C2392" s="2"/>
      <c r="D2392" s="2"/>
      <c r="E2392" s="2"/>
      <c r="F2392" s="2"/>
      <c r="G2392" s="5">
        <f>SUM(G2390:G2391)</f>
        <v>100000</v>
      </c>
      <c r="H2392" s="5">
        <f>SUM(H2390:H2391)</f>
        <v>100000</v>
      </c>
    </row>
    <row r="2393" spans="1:8" x14ac:dyDescent="0.25">
      <c r="A2393" s="2" t="s">
        <v>4491</v>
      </c>
      <c r="B2393" s="33">
        <v>8534076</v>
      </c>
      <c r="C2393" s="35" t="s">
        <v>2797</v>
      </c>
      <c r="D2393" s="33" t="s">
        <v>2798</v>
      </c>
      <c r="E2393" s="35" t="s">
        <v>2799</v>
      </c>
      <c r="F2393" s="3" t="s">
        <v>2482</v>
      </c>
      <c r="G2393" s="4"/>
      <c r="H2393" s="4">
        <v>13592560</v>
      </c>
    </row>
    <row r="2394" spans="1:8" x14ac:dyDescent="0.25">
      <c r="A2394" s="2" t="s">
        <v>4491</v>
      </c>
      <c r="B2394" s="37"/>
      <c r="C2394" s="38"/>
      <c r="D2394" s="37"/>
      <c r="E2394" s="38"/>
      <c r="F2394" s="3" t="s">
        <v>51</v>
      </c>
      <c r="G2394" s="4"/>
      <c r="H2394" s="4">
        <v>1546267</v>
      </c>
    </row>
    <row r="2395" spans="1:8" x14ac:dyDescent="0.25">
      <c r="A2395" s="2" t="s">
        <v>4491</v>
      </c>
      <c r="B2395" s="37"/>
      <c r="C2395" s="38"/>
      <c r="D2395" s="37"/>
      <c r="E2395" s="38"/>
      <c r="F2395" s="3" t="s">
        <v>47</v>
      </c>
      <c r="G2395" s="4"/>
      <c r="H2395" s="4">
        <v>1861173</v>
      </c>
    </row>
    <row r="2396" spans="1:8" x14ac:dyDescent="0.25">
      <c r="A2396" s="2" t="s">
        <v>4491</v>
      </c>
      <c r="B2396" s="34"/>
      <c r="C2396" s="36"/>
      <c r="D2396" s="34"/>
      <c r="E2396" s="36"/>
      <c r="F2396" s="3" t="s">
        <v>1608</v>
      </c>
      <c r="G2396" s="4">
        <v>17000000</v>
      </c>
      <c r="H2396" s="4"/>
    </row>
    <row r="2397" spans="1:8" x14ac:dyDescent="0.25">
      <c r="A2397" s="2" t="s">
        <v>4491</v>
      </c>
      <c r="B2397" s="2" t="s">
        <v>3539</v>
      </c>
      <c r="C2397" s="2"/>
      <c r="D2397" s="2"/>
      <c r="E2397" s="2"/>
      <c r="F2397" s="2"/>
      <c r="G2397" s="5">
        <f>SUM(G2393:G2396)</f>
        <v>17000000</v>
      </c>
      <c r="H2397" s="5">
        <f>SUM(H2393:H2396)</f>
        <v>17000000</v>
      </c>
    </row>
    <row r="2398" spans="1:8" x14ac:dyDescent="0.25">
      <c r="A2398" s="2" t="s">
        <v>4491</v>
      </c>
      <c r="B2398" s="33">
        <v>8540145</v>
      </c>
      <c r="C2398" s="35" t="s">
        <v>2797</v>
      </c>
      <c r="D2398" s="33" t="s">
        <v>2798</v>
      </c>
      <c r="E2398" s="35" t="s">
        <v>2799</v>
      </c>
      <c r="F2398" s="3" t="s">
        <v>2482</v>
      </c>
      <c r="G2398" s="4"/>
      <c r="H2398" s="4">
        <v>6578922</v>
      </c>
    </row>
    <row r="2399" spans="1:8" x14ac:dyDescent="0.25">
      <c r="A2399" s="2" t="s">
        <v>4491</v>
      </c>
      <c r="B2399" s="37"/>
      <c r="C2399" s="36"/>
      <c r="D2399" s="34"/>
      <c r="E2399" s="36"/>
      <c r="F2399" s="3" t="s">
        <v>51</v>
      </c>
      <c r="G2399" s="4"/>
      <c r="H2399" s="4">
        <v>1242000</v>
      </c>
    </row>
    <row r="2400" spans="1:8" x14ac:dyDescent="0.25">
      <c r="A2400" s="2" t="s">
        <v>4491</v>
      </c>
      <c r="B2400" s="34"/>
      <c r="C2400" s="25" t="s">
        <v>3459</v>
      </c>
      <c r="D2400" s="23" t="s">
        <v>3460</v>
      </c>
      <c r="E2400" s="25" t="s">
        <v>3461</v>
      </c>
      <c r="F2400" s="3" t="s">
        <v>51</v>
      </c>
      <c r="G2400" s="4">
        <v>7820922</v>
      </c>
      <c r="H2400" s="4"/>
    </row>
    <row r="2401" spans="1:8" x14ac:dyDescent="0.25">
      <c r="A2401" s="2" t="s">
        <v>4491</v>
      </c>
      <c r="B2401" s="2" t="s">
        <v>3540</v>
      </c>
      <c r="C2401" s="2"/>
      <c r="D2401" s="2"/>
      <c r="E2401" s="2"/>
      <c r="F2401" s="2"/>
      <c r="G2401" s="5">
        <f>SUM(G2398:G2400)</f>
        <v>7820922</v>
      </c>
      <c r="H2401" s="5">
        <f>SUM(H2398:H2400)</f>
        <v>7820922</v>
      </c>
    </row>
    <row r="2402" spans="1:8" x14ac:dyDescent="0.25">
      <c r="A2402" s="2" t="s">
        <v>4491</v>
      </c>
      <c r="B2402" s="33">
        <v>8510639</v>
      </c>
      <c r="C2402" s="35" t="s">
        <v>3250</v>
      </c>
      <c r="D2402" s="33" t="s">
        <v>3541</v>
      </c>
      <c r="E2402" s="35" t="s">
        <v>3542</v>
      </c>
      <c r="F2402" s="3" t="s">
        <v>44</v>
      </c>
      <c r="G2402" s="4">
        <v>500000</v>
      </c>
      <c r="H2402" s="4"/>
    </row>
    <row r="2403" spans="1:8" x14ac:dyDescent="0.25">
      <c r="A2403" s="2" t="s">
        <v>4491</v>
      </c>
      <c r="B2403" s="37"/>
      <c r="C2403" s="38"/>
      <c r="D2403" s="37"/>
      <c r="E2403" s="38"/>
      <c r="F2403" s="3" t="s">
        <v>51</v>
      </c>
      <c r="G2403" s="4">
        <v>171000</v>
      </c>
      <c r="H2403" s="4"/>
    </row>
    <row r="2404" spans="1:8" x14ac:dyDescent="0.25">
      <c r="A2404" s="2" t="s">
        <v>4491</v>
      </c>
      <c r="B2404" s="37"/>
      <c r="C2404" s="38"/>
      <c r="D2404" s="37"/>
      <c r="E2404" s="38"/>
      <c r="F2404" s="3" t="s">
        <v>101</v>
      </c>
      <c r="G2404" s="4">
        <v>35000</v>
      </c>
      <c r="H2404" s="4"/>
    </row>
    <row r="2405" spans="1:8" x14ac:dyDescent="0.25">
      <c r="A2405" s="2" t="s">
        <v>4491</v>
      </c>
      <c r="B2405" s="37"/>
      <c r="C2405" s="38"/>
      <c r="D2405" s="37"/>
      <c r="E2405" s="38"/>
      <c r="F2405" s="3" t="s">
        <v>2047</v>
      </c>
      <c r="G2405" s="4"/>
      <c r="H2405" s="4">
        <v>406000</v>
      </c>
    </row>
    <row r="2406" spans="1:8" x14ac:dyDescent="0.25">
      <c r="A2406" s="2" t="s">
        <v>4491</v>
      </c>
      <c r="B2406" s="37"/>
      <c r="C2406" s="38"/>
      <c r="D2406" s="37"/>
      <c r="E2406" s="38"/>
      <c r="F2406" s="3" t="s">
        <v>37</v>
      </c>
      <c r="G2406" s="4"/>
      <c r="H2406" s="4">
        <v>300000</v>
      </c>
    </row>
    <row r="2407" spans="1:8" x14ac:dyDescent="0.25">
      <c r="A2407" s="2" t="s">
        <v>4491</v>
      </c>
      <c r="B2407" s="37"/>
      <c r="C2407" s="38"/>
      <c r="D2407" s="37"/>
      <c r="E2407" s="38"/>
      <c r="F2407" s="3" t="s">
        <v>128</v>
      </c>
      <c r="G2407" s="4">
        <v>300000</v>
      </c>
      <c r="H2407" s="4"/>
    </row>
    <row r="2408" spans="1:8" x14ac:dyDescent="0.25">
      <c r="A2408" s="2" t="s">
        <v>4491</v>
      </c>
      <c r="B2408" s="37"/>
      <c r="C2408" s="38"/>
      <c r="D2408" s="37"/>
      <c r="E2408" s="38"/>
      <c r="F2408" s="3" t="s">
        <v>9</v>
      </c>
      <c r="G2408" s="4">
        <v>400000</v>
      </c>
      <c r="H2408" s="4"/>
    </row>
    <row r="2409" spans="1:8" x14ac:dyDescent="0.25">
      <c r="A2409" s="2" t="s">
        <v>4491</v>
      </c>
      <c r="B2409" s="37"/>
      <c r="C2409" s="38"/>
      <c r="D2409" s="37"/>
      <c r="E2409" s="38"/>
      <c r="F2409" s="3" t="s">
        <v>102</v>
      </c>
      <c r="G2409" s="4"/>
      <c r="H2409" s="4">
        <v>50000</v>
      </c>
    </row>
    <row r="2410" spans="1:8" x14ac:dyDescent="0.25">
      <c r="A2410" s="2" t="s">
        <v>4491</v>
      </c>
      <c r="B2410" s="37"/>
      <c r="C2410" s="38"/>
      <c r="D2410" s="37"/>
      <c r="E2410" s="38"/>
      <c r="F2410" s="3" t="s">
        <v>103</v>
      </c>
      <c r="G2410" s="4"/>
      <c r="H2410" s="4">
        <v>50000</v>
      </c>
    </row>
    <row r="2411" spans="1:8" x14ac:dyDescent="0.25">
      <c r="A2411" s="2" t="s">
        <v>4491</v>
      </c>
      <c r="B2411" s="37"/>
      <c r="C2411" s="38"/>
      <c r="D2411" s="37"/>
      <c r="E2411" s="38"/>
      <c r="F2411" s="3" t="s">
        <v>53</v>
      </c>
      <c r="G2411" s="4">
        <v>150000</v>
      </c>
      <c r="H2411" s="4"/>
    </row>
    <row r="2412" spans="1:8" x14ac:dyDescent="0.25">
      <c r="A2412" s="2" t="s">
        <v>4491</v>
      </c>
      <c r="B2412" s="37"/>
      <c r="C2412" s="38"/>
      <c r="D2412" s="37"/>
      <c r="E2412" s="38"/>
      <c r="F2412" s="3" t="s">
        <v>12</v>
      </c>
      <c r="G2412" s="4"/>
      <c r="H2412" s="4">
        <v>200000</v>
      </c>
    </row>
    <row r="2413" spans="1:8" x14ac:dyDescent="0.25">
      <c r="A2413" s="2" t="s">
        <v>4491</v>
      </c>
      <c r="B2413" s="37"/>
      <c r="C2413" s="38"/>
      <c r="D2413" s="37"/>
      <c r="E2413" s="38"/>
      <c r="F2413" s="3" t="s">
        <v>13</v>
      </c>
      <c r="G2413" s="4"/>
      <c r="H2413" s="4">
        <v>300000</v>
      </c>
    </row>
    <row r="2414" spans="1:8" x14ac:dyDescent="0.25">
      <c r="A2414" s="2" t="s">
        <v>4491</v>
      </c>
      <c r="B2414" s="37"/>
      <c r="C2414" s="38"/>
      <c r="D2414" s="37"/>
      <c r="E2414" s="38"/>
      <c r="F2414" s="3" t="s">
        <v>18</v>
      </c>
      <c r="G2414" s="4"/>
      <c r="H2414" s="4">
        <v>200000</v>
      </c>
    </row>
    <row r="2415" spans="1:8" x14ac:dyDescent="0.25">
      <c r="A2415" s="2" t="s">
        <v>4491</v>
      </c>
      <c r="B2415" s="37"/>
      <c r="C2415" s="38"/>
      <c r="D2415" s="37"/>
      <c r="E2415" s="38"/>
      <c r="F2415" s="3" t="s">
        <v>19</v>
      </c>
      <c r="G2415" s="4">
        <v>150000</v>
      </c>
      <c r="H2415" s="4"/>
    </row>
    <row r="2416" spans="1:8" x14ac:dyDescent="0.25">
      <c r="A2416" s="2" t="s">
        <v>4491</v>
      </c>
      <c r="B2416" s="34"/>
      <c r="C2416" s="36"/>
      <c r="D2416" s="34"/>
      <c r="E2416" s="36"/>
      <c r="F2416" s="3" t="s">
        <v>20</v>
      </c>
      <c r="G2416" s="4"/>
      <c r="H2416" s="4">
        <v>200000</v>
      </c>
    </row>
    <row r="2417" spans="1:8" x14ac:dyDescent="0.25">
      <c r="A2417" s="2" t="s">
        <v>4491</v>
      </c>
      <c r="B2417" s="2" t="s">
        <v>3543</v>
      </c>
      <c r="C2417" s="2"/>
      <c r="D2417" s="2"/>
      <c r="E2417" s="2"/>
      <c r="F2417" s="2"/>
      <c r="G2417" s="5">
        <f>SUM(G2402:G2416)</f>
        <v>1706000</v>
      </c>
      <c r="H2417" s="5">
        <f>SUM(H2402:H2416)</f>
        <v>1706000</v>
      </c>
    </row>
    <row r="2418" spans="1:8" x14ac:dyDescent="0.25">
      <c r="A2418" s="2" t="s">
        <v>4491</v>
      </c>
      <c r="B2418" s="33">
        <v>8528774</v>
      </c>
      <c r="C2418" s="35" t="s">
        <v>558</v>
      </c>
      <c r="D2418" s="33" t="s">
        <v>2633</v>
      </c>
      <c r="E2418" s="35" t="s">
        <v>2634</v>
      </c>
      <c r="F2418" s="3" t="s">
        <v>170</v>
      </c>
      <c r="G2418" s="4"/>
      <c r="H2418" s="4">
        <v>50000</v>
      </c>
    </row>
    <row r="2419" spans="1:8" x14ac:dyDescent="0.25">
      <c r="A2419" s="2" t="s">
        <v>4491</v>
      </c>
      <c r="B2419" s="37"/>
      <c r="C2419" s="38"/>
      <c r="D2419" s="37"/>
      <c r="E2419" s="38"/>
      <c r="F2419" s="3" t="s">
        <v>20</v>
      </c>
      <c r="G2419" s="4">
        <v>100000</v>
      </c>
      <c r="H2419" s="4"/>
    </row>
    <row r="2420" spans="1:8" x14ac:dyDescent="0.25">
      <c r="A2420" s="2" t="s">
        <v>4491</v>
      </c>
      <c r="B2420" s="34"/>
      <c r="C2420" s="36"/>
      <c r="D2420" s="34"/>
      <c r="E2420" s="36"/>
      <c r="F2420" s="3" t="s">
        <v>188</v>
      </c>
      <c r="G2420" s="4"/>
      <c r="H2420" s="4">
        <v>50000</v>
      </c>
    </row>
    <row r="2421" spans="1:8" x14ac:dyDescent="0.25">
      <c r="A2421" s="2" t="s">
        <v>4491</v>
      </c>
      <c r="B2421" s="2" t="s">
        <v>3544</v>
      </c>
      <c r="C2421" s="2"/>
      <c r="D2421" s="2"/>
      <c r="E2421" s="2"/>
      <c r="F2421" s="2"/>
      <c r="G2421" s="5">
        <f>SUM(G2418:G2420)</f>
        <v>100000</v>
      </c>
      <c r="H2421" s="5">
        <f>SUM(H2418:H2420)</f>
        <v>100000</v>
      </c>
    </row>
    <row r="2422" spans="1:8" x14ac:dyDescent="0.25">
      <c r="A2422" s="2" t="s">
        <v>4491</v>
      </c>
      <c r="B2422" s="33">
        <v>8694431</v>
      </c>
      <c r="C2422" s="35" t="s">
        <v>558</v>
      </c>
      <c r="D2422" s="33" t="s">
        <v>3285</v>
      </c>
      <c r="E2422" s="35" t="s">
        <v>3286</v>
      </c>
      <c r="F2422" s="3" t="s">
        <v>9</v>
      </c>
      <c r="G2422" s="4">
        <v>50000</v>
      </c>
      <c r="H2422" s="4"/>
    </row>
    <row r="2423" spans="1:8" x14ac:dyDescent="0.25">
      <c r="A2423" s="2" t="s">
        <v>4491</v>
      </c>
      <c r="B2423" s="37"/>
      <c r="C2423" s="38"/>
      <c r="D2423" s="37"/>
      <c r="E2423" s="38"/>
      <c r="F2423" s="3" t="s">
        <v>103</v>
      </c>
      <c r="G2423" s="4">
        <v>50000</v>
      </c>
      <c r="H2423" s="4"/>
    </row>
    <row r="2424" spans="1:8" x14ac:dyDescent="0.25">
      <c r="A2424" s="2" t="s">
        <v>4491</v>
      </c>
      <c r="B2424" s="37"/>
      <c r="C2424" s="38"/>
      <c r="D2424" s="37"/>
      <c r="E2424" s="38"/>
      <c r="F2424" s="3" t="s">
        <v>187</v>
      </c>
      <c r="G2424" s="4"/>
      <c r="H2424" s="4">
        <v>180000</v>
      </c>
    </row>
    <row r="2425" spans="1:8" x14ac:dyDescent="0.25">
      <c r="A2425" s="2" t="s">
        <v>4491</v>
      </c>
      <c r="B2425" s="37"/>
      <c r="C2425" s="38"/>
      <c r="D2425" s="37"/>
      <c r="E2425" s="38"/>
      <c r="F2425" s="3" t="s">
        <v>13</v>
      </c>
      <c r="G2425" s="4"/>
      <c r="H2425" s="4">
        <v>200000</v>
      </c>
    </row>
    <row r="2426" spans="1:8" x14ac:dyDescent="0.25">
      <c r="A2426" s="2" t="s">
        <v>4491</v>
      </c>
      <c r="B2426" s="37"/>
      <c r="C2426" s="38"/>
      <c r="D2426" s="37"/>
      <c r="E2426" s="38"/>
      <c r="F2426" s="3" t="s">
        <v>14</v>
      </c>
      <c r="G2426" s="4">
        <v>20000</v>
      </c>
      <c r="H2426" s="4"/>
    </row>
    <row r="2427" spans="1:8" x14ac:dyDescent="0.25">
      <c r="A2427" s="2" t="s">
        <v>4491</v>
      </c>
      <c r="B2427" s="37"/>
      <c r="C2427" s="38"/>
      <c r="D2427" s="37"/>
      <c r="E2427" s="38"/>
      <c r="F2427" s="3" t="s">
        <v>129</v>
      </c>
      <c r="G2427" s="4">
        <v>40000</v>
      </c>
      <c r="H2427" s="4"/>
    </row>
    <row r="2428" spans="1:8" x14ac:dyDescent="0.25">
      <c r="A2428" s="2" t="s">
        <v>4491</v>
      </c>
      <c r="B2428" s="37"/>
      <c r="C2428" s="38"/>
      <c r="D2428" s="37"/>
      <c r="E2428" s="38"/>
      <c r="F2428" s="3" t="s">
        <v>18</v>
      </c>
      <c r="G2428" s="4">
        <v>50000</v>
      </c>
      <c r="H2428" s="4"/>
    </row>
    <row r="2429" spans="1:8" x14ac:dyDescent="0.25">
      <c r="A2429" s="2" t="s">
        <v>4491</v>
      </c>
      <c r="B2429" s="37"/>
      <c r="C2429" s="38"/>
      <c r="D2429" s="37"/>
      <c r="E2429" s="38"/>
      <c r="F2429" s="3" t="s">
        <v>20</v>
      </c>
      <c r="G2429" s="4">
        <v>70000</v>
      </c>
      <c r="H2429" s="4"/>
    </row>
    <row r="2430" spans="1:8" x14ac:dyDescent="0.25">
      <c r="A2430" s="2" t="s">
        <v>4491</v>
      </c>
      <c r="B2430" s="37"/>
      <c r="C2430" s="38"/>
      <c r="D2430" s="37"/>
      <c r="E2430" s="38"/>
      <c r="F2430" s="3" t="s">
        <v>417</v>
      </c>
      <c r="G2430" s="4">
        <v>40000</v>
      </c>
      <c r="H2430" s="4"/>
    </row>
    <row r="2431" spans="1:8" x14ac:dyDescent="0.25">
      <c r="A2431" s="2" t="s">
        <v>4491</v>
      </c>
      <c r="B2431" s="37"/>
      <c r="C2431" s="38"/>
      <c r="D2431" s="37"/>
      <c r="E2431" s="38"/>
      <c r="F2431" s="3" t="s">
        <v>82</v>
      </c>
      <c r="G2431" s="4">
        <v>80000</v>
      </c>
      <c r="H2431" s="4"/>
    </row>
    <row r="2432" spans="1:8" x14ac:dyDescent="0.25">
      <c r="A2432" s="2" t="s">
        <v>4491</v>
      </c>
      <c r="B2432" s="37"/>
      <c r="C2432" s="38"/>
      <c r="D2432" s="37"/>
      <c r="E2432" s="38"/>
      <c r="F2432" s="3" t="s">
        <v>23</v>
      </c>
      <c r="G2432" s="4"/>
      <c r="H2432" s="4">
        <v>40000</v>
      </c>
    </row>
    <row r="2433" spans="1:8" x14ac:dyDescent="0.25">
      <c r="A2433" s="2" t="s">
        <v>4491</v>
      </c>
      <c r="B2433" s="34"/>
      <c r="C2433" s="36"/>
      <c r="D2433" s="34"/>
      <c r="E2433" s="36"/>
      <c r="F2433" s="3" t="s">
        <v>329</v>
      </c>
      <c r="G2433" s="4">
        <v>20000</v>
      </c>
      <c r="H2433" s="4"/>
    </row>
    <row r="2434" spans="1:8" x14ac:dyDescent="0.25">
      <c r="A2434" s="2" t="s">
        <v>4491</v>
      </c>
      <c r="B2434" s="2" t="s">
        <v>3545</v>
      </c>
      <c r="C2434" s="2"/>
      <c r="D2434" s="2"/>
      <c r="E2434" s="2"/>
      <c r="F2434" s="2"/>
      <c r="G2434" s="5">
        <f>SUM(G2422:G2433)</f>
        <v>420000</v>
      </c>
      <c r="H2434" s="5">
        <f>SUM(H2422:H2433)</f>
        <v>420000</v>
      </c>
    </row>
    <row r="2435" spans="1:8" x14ac:dyDescent="0.25">
      <c r="A2435" s="2" t="s">
        <v>4491</v>
      </c>
      <c r="B2435" s="33">
        <v>8747085</v>
      </c>
      <c r="C2435" s="35" t="s">
        <v>261</v>
      </c>
      <c r="D2435" s="33" t="s">
        <v>3123</v>
      </c>
      <c r="E2435" s="55" t="s">
        <v>3124</v>
      </c>
      <c r="F2435" s="3" t="s">
        <v>52</v>
      </c>
      <c r="G2435" s="4">
        <v>50000</v>
      </c>
      <c r="H2435" s="4"/>
    </row>
    <row r="2436" spans="1:8" x14ac:dyDescent="0.25">
      <c r="A2436" s="2" t="s">
        <v>4491</v>
      </c>
      <c r="B2436" s="37"/>
      <c r="C2436" s="38"/>
      <c r="D2436" s="37"/>
      <c r="E2436" s="56"/>
      <c r="F2436" s="3" t="s">
        <v>9</v>
      </c>
      <c r="G2436" s="4">
        <v>50000</v>
      </c>
      <c r="H2436" s="4"/>
    </row>
    <row r="2437" spans="1:8" x14ac:dyDescent="0.25">
      <c r="A2437" s="2" t="s">
        <v>4491</v>
      </c>
      <c r="B2437" s="37"/>
      <c r="C2437" s="38"/>
      <c r="D2437" s="37"/>
      <c r="E2437" s="56"/>
      <c r="F2437" s="3" t="s">
        <v>102</v>
      </c>
      <c r="G2437" s="4">
        <v>50000</v>
      </c>
      <c r="H2437" s="4"/>
    </row>
    <row r="2438" spans="1:8" x14ac:dyDescent="0.25">
      <c r="A2438" s="2" t="s">
        <v>4491</v>
      </c>
      <c r="B2438" s="37"/>
      <c r="C2438" s="38"/>
      <c r="D2438" s="37"/>
      <c r="E2438" s="56"/>
      <c r="F2438" s="3" t="s">
        <v>14</v>
      </c>
      <c r="G2438" s="4"/>
      <c r="H2438" s="4">
        <v>50000</v>
      </c>
    </row>
    <row r="2439" spans="1:8" x14ac:dyDescent="0.25">
      <c r="A2439" s="2" t="s">
        <v>4491</v>
      </c>
      <c r="B2439" s="34"/>
      <c r="C2439" s="36"/>
      <c r="D2439" s="34"/>
      <c r="E2439" s="57"/>
      <c r="F2439" s="3" t="s">
        <v>20</v>
      </c>
      <c r="G2439" s="4"/>
      <c r="H2439" s="4">
        <v>100000</v>
      </c>
    </row>
    <row r="2440" spans="1:8" x14ac:dyDescent="0.25">
      <c r="A2440" s="2" t="s">
        <v>4491</v>
      </c>
      <c r="B2440" s="2" t="s">
        <v>3546</v>
      </c>
      <c r="C2440" s="2"/>
      <c r="D2440" s="2"/>
      <c r="E2440" s="2"/>
      <c r="F2440" s="2"/>
      <c r="G2440" s="5">
        <f>SUM(G2435:G2439)</f>
        <v>150000</v>
      </c>
      <c r="H2440" s="5">
        <f>SUM(H2435:H2439)</f>
        <v>150000</v>
      </c>
    </row>
    <row r="2441" spans="1:8" x14ac:dyDescent="0.25">
      <c r="A2441" s="2" t="s">
        <v>4491</v>
      </c>
      <c r="B2441" s="33">
        <v>8569485</v>
      </c>
      <c r="C2441" s="35" t="s">
        <v>261</v>
      </c>
      <c r="D2441" s="33" t="s">
        <v>3123</v>
      </c>
      <c r="E2441" s="35" t="s">
        <v>3124</v>
      </c>
      <c r="F2441" s="3" t="s">
        <v>128</v>
      </c>
      <c r="G2441" s="4">
        <v>56561</v>
      </c>
      <c r="H2441" s="4"/>
    </row>
    <row r="2442" spans="1:8" x14ac:dyDescent="0.25">
      <c r="A2442" s="2" t="s">
        <v>4491</v>
      </c>
      <c r="B2442" s="37"/>
      <c r="C2442" s="38"/>
      <c r="D2442" s="37"/>
      <c r="E2442" s="38"/>
      <c r="F2442" s="3" t="s">
        <v>11</v>
      </c>
      <c r="G2442" s="4"/>
      <c r="H2442" s="4">
        <v>101061</v>
      </c>
    </row>
    <row r="2443" spans="1:8" x14ac:dyDescent="0.25">
      <c r="A2443" s="2" t="s">
        <v>4491</v>
      </c>
      <c r="B2443" s="37"/>
      <c r="C2443" s="38"/>
      <c r="D2443" s="37"/>
      <c r="E2443" s="38"/>
      <c r="F2443" s="3" t="s">
        <v>53</v>
      </c>
      <c r="G2443" s="4"/>
      <c r="H2443" s="4">
        <v>127917</v>
      </c>
    </row>
    <row r="2444" spans="1:8" x14ac:dyDescent="0.25">
      <c r="A2444" s="2" t="s">
        <v>4491</v>
      </c>
      <c r="B2444" s="37"/>
      <c r="C2444" s="38"/>
      <c r="D2444" s="37"/>
      <c r="E2444" s="38"/>
      <c r="F2444" s="3" t="s">
        <v>129</v>
      </c>
      <c r="G2444" s="4">
        <v>44500</v>
      </c>
      <c r="H2444" s="4"/>
    </row>
    <row r="2445" spans="1:8" x14ac:dyDescent="0.25">
      <c r="A2445" s="2" t="s">
        <v>4491</v>
      </c>
      <c r="B2445" s="34"/>
      <c r="C2445" s="36"/>
      <c r="D2445" s="34"/>
      <c r="E2445" s="36"/>
      <c r="F2445" s="3" t="s">
        <v>15</v>
      </c>
      <c r="G2445" s="4">
        <v>127917</v>
      </c>
      <c r="H2445" s="4"/>
    </row>
    <row r="2446" spans="1:8" x14ac:dyDescent="0.25">
      <c r="A2446" s="2" t="s">
        <v>4491</v>
      </c>
      <c r="B2446" s="2" t="s">
        <v>3547</v>
      </c>
      <c r="C2446" s="2"/>
      <c r="D2446" s="2"/>
      <c r="E2446" s="2"/>
      <c r="F2446" s="2"/>
      <c r="G2446" s="5">
        <f>SUM(G2441:G2445)</f>
        <v>228978</v>
      </c>
      <c r="H2446" s="5">
        <f>SUM(H2441:H2445)</f>
        <v>228978</v>
      </c>
    </row>
    <row r="2447" spans="1:8" x14ac:dyDescent="0.25">
      <c r="A2447" s="2" t="s">
        <v>4491</v>
      </c>
      <c r="B2447" s="33">
        <v>8569456</v>
      </c>
      <c r="C2447" s="35" t="s">
        <v>558</v>
      </c>
      <c r="D2447" s="33" t="s">
        <v>3158</v>
      </c>
      <c r="E2447" s="35" t="s">
        <v>3159</v>
      </c>
      <c r="F2447" s="3" t="s">
        <v>51</v>
      </c>
      <c r="G2447" s="4"/>
      <c r="H2447" s="4">
        <v>120000</v>
      </c>
    </row>
    <row r="2448" spans="1:8" x14ac:dyDescent="0.25">
      <c r="A2448" s="2" t="s">
        <v>4491</v>
      </c>
      <c r="B2448" s="37"/>
      <c r="C2448" s="38"/>
      <c r="D2448" s="37"/>
      <c r="E2448" s="38"/>
      <c r="F2448" s="3" t="s">
        <v>20</v>
      </c>
      <c r="G2448" s="4">
        <v>345000</v>
      </c>
      <c r="H2448" s="4"/>
    </row>
    <row r="2449" spans="1:8" x14ac:dyDescent="0.25">
      <c r="A2449" s="2" t="s">
        <v>4491</v>
      </c>
      <c r="B2449" s="37"/>
      <c r="C2449" s="38"/>
      <c r="D2449" s="37"/>
      <c r="E2449" s="38"/>
      <c r="F2449" s="3" t="s">
        <v>417</v>
      </c>
      <c r="G2449" s="4">
        <v>150000</v>
      </c>
      <c r="H2449" s="4"/>
    </row>
    <row r="2450" spans="1:8" x14ac:dyDescent="0.25">
      <c r="A2450" s="2" t="s">
        <v>4491</v>
      </c>
      <c r="B2450" s="37"/>
      <c r="C2450" s="38"/>
      <c r="D2450" s="37"/>
      <c r="E2450" s="38"/>
      <c r="F2450" s="3" t="s">
        <v>405</v>
      </c>
      <c r="G2450" s="4"/>
      <c r="H2450" s="4">
        <v>625000</v>
      </c>
    </row>
    <row r="2451" spans="1:8" x14ac:dyDescent="0.25">
      <c r="A2451" s="2" t="s">
        <v>4491</v>
      </c>
      <c r="B2451" s="37"/>
      <c r="C2451" s="38"/>
      <c r="D2451" s="37"/>
      <c r="E2451" s="38"/>
      <c r="F2451" s="3" t="s">
        <v>451</v>
      </c>
      <c r="G2451" s="4">
        <v>400000</v>
      </c>
      <c r="H2451" s="4"/>
    </row>
    <row r="2452" spans="1:8" x14ac:dyDescent="0.25">
      <c r="A2452" s="2" t="s">
        <v>4491</v>
      </c>
      <c r="B2452" s="34"/>
      <c r="C2452" s="36"/>
      <c r="D2452" s="34"/>
      <c r="E2452" s="36"/>
      <c r="F2452" s="3" t="s">
        <v>3548</v>
      </c>
      <c r="G2452" s="4"/>
      <c r="H2452" s="4">
        <v>150000</v>
      </c>
    </row>
    <row r="2453" spans="1:8" x14ac:dyDescent="0.25">
      <c r="A2453" s="2" t="s">
        <v>4491</v>
      </c>
      <c r="B2453" s="2" t="s">
        <v>3549</v>
      </c>
      <c r="C2453" s="2"/>
      <c r="D2453" s="2"/>
      <c r="E2453" s="2"/>
      <c r="F2453" s="2"/>
      <c r="G2453" s="5">
        <f>SUM(G2447:G2452)</f>
        <v>895000</v>
      </c>
      <c r="H2453" s="5">
        <f>SUM(H2447:H2452)</f>
        <v>895000</v>
      </c>
    </row>
    <row r="2454" spans="1:8" x14ac:dyDescent="0.25">
      <c r="A2454" s="2" t="s">
        <v>4491</v>
      </c>
      <c r="B2454" s="33">
        <v>8739523</v>
      </c>
      <c r="C2454" s="35" t="s">
        <v>663</v>
      </c>
      <c r="D2454" s="33" t="s">
        <v>3169</v>
      </c>
      <c r="E2454" s="35" t="s">
        <v>3170</v>
      </c>
      <c r="F2454" s="3" t="s">
        <v>13</v>
      </c>
      <c r="G2454" s="4">
        <v>4000</v>
      </c>
      <c r="H2454" s="4"/>
    </row>
    <row r="2455" spans="1:8" x14ac:dyDescent="0.25">
      <c r="A2455" s="2" t="s">
        <v>4491</v>
      </c>
      <c r="B2455" s="37"/>
      <c r="C2455" s="38"/>
      <c r="D2455" s="37"/>
      <c r="E2455" s="38"/>
      <c r="F2455" s="3" t="s">
        <v>20</v>
      </c>
      <c r="G2455" s="4"/>
      <c r="H2455" s="4">
        <v>4000</v>
      </c>
    </row>
    <row r="2456" spans="1:8" x14ac:dyDescent="0.25">
      <c r="A2456" s="2" t="s">
        <v>4491</v>
      </c>
      <c r="B2456" s="37"/>
      <c r="C2456" s="38"/>
      <c r="D2456" s="37"/>
      <c r="E2456" s="38"/>
      <c r="F2456" s="3" t="s">
        <v>752</v>
      </c>
      <c r="G2456" s="4"/>
      <c r="H2456" s="4">
        <v>2000000</v>
      </c>
    </row>
    <row r="2457" spans="1:8" x14ac:dyDescent="0.25">
      <c r="A2457" s="2" t="s">
        <v>4491</v>
      </c>
      <c r="B2457" s="34"/>
      <c r="C2457" s="36"/>
      <c r="D2457" s="34"/>
      <c r="E2457" s="36"/>
      <c r="F2457" s="3" t="s">
        <v>24</v>
      </c>
      <c r="G2457" s="4">
        <v>2000000</v>
      </c>
      <c r="H2457" s="4"/>
    </row>
    <row r="2458" spans="1:8" x14ac:dyDescent="0.25">
      <c r="A2458" s="2" t="s">
        <v>4491</v>
      </c>
      <c r="B2458" s="2" t="s">
        <v>3550</v>
      </c>
      <c r="C2458" s="2"/>
      <c r="D2458" s="2"/>
      <c r="E2458" s="2"/>
      <c r="F2458" s="2"/>
      <c r="G2458" s="5">
        <f>SUM(G2454:G2457)</f>
        <v>2004000</v>
      </c>
      <c r="H2458" s="5">
        <f>SUM(H2454:H2457)</f>
        <v>2004000</v>
      </c>
    </row>
    <row r="2459" spans="1:8" x14ac:dyDescent="0.25">
      <c r="A2459" s="2" t="s">
        <v>4491</v>
      </c>
      <c r="B2459" s="33">
        <v>8583496</v>
      </c>
      <c r="C2459" s="35" t="s">
        <v>261</v>
      </c>
      <c r="D2459" s="33" t="s">
        <v>2674</v>
      </c>
      <c r="E2459" s="35" t="s">
        <v>2675</v>
      </c>
      <c r="F2459" s="3" t="s">
        <v>44</v>
      </c>
      <c r="G2459" s="4"/>
      <c r="H2459" s="4">
        <v>740000</v>
      </c>
    </row>
    <row r="2460" spans="1:8" x14ac:dyDescent="0.25">
      <c r="A2460" s="2" t="s">
        <v>4491</v>
      </c>
      <c r="B2460" s="37"/>
      <c r="C2460" s="38"/>
      <c r="D2460" s="37"/>
      <c r="E2460" s="38"/>
      <c r="F2460" s="3" t="s">
        <v>46</v>
      </c>
      <c r="G2460" s="4">
        <v>340000</v>
      </c>
      <c r="H2460" s="4"/>
    </row>
    <row r="2461" spans="1:8" x14ac:dyDescent="0.25">
      <c r="A2461" s="2" t="s">
        <v>4491</v>
      </c>
      <c r="B2461" s="37"/>
      <c r="C2461" s="38"/>
      <c r="D2461" s="37"/>
      <c r="E2461" s="38"/>
      <c r="F2461" s="3" t="s">
        <v>47</v>
      </c>
      <c r="G2461" s="4"/>
      <c r="H2461" s="4">
        <v>230000</v>
      </c>
    </row>
    <row r="2462" spans="1:8" x14ac:dyDescent="0.25">
      <c r="A2462" s="2" t="s">
        <v>4491</v>
      </c>
      <c r="B2462" s="37"/>
      <c r="C2462" s="38"/>
      <c r="D2462" s="37"/>
      <c r="E2462" s="38"/>
      <c r="F2462" s="3" t="s">
        <v>128</v>
      </c>
      <c r="G2462" s="4"/>
      <c r="H2462" s="4">
        <v>60000</v>
      </c>
    </row>
    <row r="2463" spans="1:8" x14ac:dyDescent="0.25">
      <c r="A2463" s="2" t="s">
        <v>4491</v>
      </c>
      <c r="B2463" s="37"/>
      <c r="C2463" s="38"/>
      <c r="D2463" s="37"/>
      <c r="E2463" s="38"/>
      <c r="F2463" s="3" t="s">
        <v>103</v>
      </c>
      <c r="G2463" s="4"/>
      <c r="H2463" s="4">
        <v>100000</v>
      </c>
    </row>
    <row r="2464" spans="1:8" x14ac:dyDescent="0.25">
      <c r="A2464" s="2" t="s">
        <v>4491</v>
      </c>
      <c r="B2464" s="37"/>
      <c r="C2464" s="38"/>
      <c r="D2464" s="37"/>
      <c r="E2464" s="38"/>
      <c r="F2464" s="3" t="s">
        <v>12</v>
      </c>
      <c r="G2464" s="4">
        <v>130000</v>
      </c>
      <c r="H2464" s="4"/>
    </row>
    <row r="2465" spans="1:8" x14ac:dyDescent="0.25">
      <c r="A2465" s="2" t="s">
        <v>4491</v>
      </c>
      <c r="B2465" s="37"/>
      <c r="C2465" s="38"/>
      <c r="D2465" s="37"/>
      <c r="E2465" s="38"/>
      <c r="F2465" s="3" t="s">
        <v>129</v>
      </c>
      <c r="G2465" s="4"/>
      <c r="H2465" s="4">
        <v>180000</v>
      </c>
    </row>
    <row r="2466" spans="1:8" x14ac:dyDescent="0.25">
      <c r="A2466" s="2" t="s">
        <v>4491</v>
      </c>
      <c r="B2466" s="37"/>
      <c r="C2466" s="38"/>
      <c r="D2466" s="37"/>
      <c r="E2466" s="38"/>
      <c r="F2466" s="3" t="s">
        <v>15</v>
      </c>
      <c r="G2466" s="4">
        <v>100000</v>
      </c>
      <c r="H2466" s="4"/>
    </row>
    <row r="2467" spans="1:8" x14ac:dyDescent="0.25">
      <c r="A2467" s="2" t="s">
        <v>4491</v>
      </c>
      <c r="B2467" s="37"/>
      <c r="C2467" s="38"/>
      <c r="D2467" s="37"/>
      <c r="E2467" s="38"/>
      <c r="F2467" s="3" t="s">
        <v>16</v>
      </c>
      <c r="G2467" s="4">
        <v>400000</v>
      </c>
      <c r="H2467" s="4"/>
    </row>
    <row r="2468" spans="1:8" x14ac:dyDescent="0.25">
      <c r="A2468" s="2" t="s">
        <v>4491</v>
      </c>
      <c r="B2468" s="37"/>
      <c r="C2468" s="38"/>
      <c r="D2468" s="37"/>
      <c r="E2468" s="38"/>
      <c r="F2468" s="3" t="s">
        <v>96</v>
      </c>
      <c r="G2468" s="4">
        <v>360000</v>
      </c>
      <c r="H2468" s="4"/>
    </row>
    <row r="2469" spans="1:8" x14ac:dyDescent="0.25">
      <c r="A2469" s="2" t="s">
        <v>4491</v>
      </c>
      <c r="B2469" s="37"/>
      <c r="C2469" s="38"/>
      <c r="D2469" s="37"/>
      <c r="E2469" s="38"/>
      <c r="F2469" s="3" t="s">
        <v>20</v>
      </c>
      <c r="G2469" s="4">
        <v>280000</v>
      </c>
      <c r="H2469" s="4"/>
    </row>
    <row r="2470" spans="1:8" x14ac:dyDescent="0.25">
      <c r="A2470" s="2" t="s">
        <v>4491</v>
      </c>
      <c r="B2470" s="37"/>
      <c r="C2470" s="38"/>
      <c r="D2470" s="37"/>
      <c r="E2470" s="38"/>
      <c r="F2470" s="3" t="s">
        <v>22</v>
      </c>
      <c r="G2470" s="4"/>
      <c r="H2470" s="4">
        <v>150000</v>
      </c>
    </row>
    <row r="2471" spans="1:8" x14ac:dyDescent="0.25">
      <c r="A2471" s="2" t="s">
        <v>4491</v>
      </c>
      <c r="B2471" s="37"/>
      <c r="C2471" s="38"/>
      <c r="D2471" s="37"/>
      <c r="E2471" s="38"/>
      <c r="F2471" s="3" t="s">
        <v>23</v>
      </c>
      <c r="G2471" s="4">
        <v>150000</v>
      </c>
      <c r="H2471" s="4"/>
    </row>
    <row r="2472" spans="1:8" x14ac:dyDescent="0.25">
      <c r="A2472" s="2" t="s">
        <v>4491</v>
      </c>
      <c r="B2472" s="34"/>
      <c r="C2472" s="36"/>
      <c r="D2472" s="34"/>
      <c r="E2472" s="36"/>
      <c r="F2472" s="3" t="s">
        <v>24</v>
      </c>
      <c r="G2472" s="4"/>
      <c r="H2472" s="4">
        <v>300000</v>
      </c>
    </row>
    <row r="2473" spans="1:8" x14ac:dyDescent="0.25">
      <c r="A2473" s="2" t="s">
        <v>4491</v>
      </c>
      <c r="B2473" s="2" t="s">
        <v>3551</v>
      </c>
      <c r="C2473" s="2"/>
      <c r="D2473" s="2"/>
      <c r="E2473" s="2"/>
      <c r="F2473" s="2"/>
      <c r="G2473" s="5">
        <f>SUM(G2459:G2472)</f>
        <v>1760000</v>
      </c>
      <c r="H2473" s="5">
        <f>SUM(H2459:H2472)</f>
        <v>1760000</v>
      </c>
    </row>
    <row r="2474" spans="1:8" x14ac:dyDescent="0.25">
      <c r="A2474" s="2" t="s">
        <v>4491</v>
      </c>
      <c r="B2474" s="33">
        <v>8750716</v>
      </c>
      <c r="C2474" s="35" t="s">
        <v>2539</v>
      </c>
      <c r="D2474" s="33" t="s">
        <v>3154</v>
      </c>
      <c r="E2474" s="35" t="s">
        <v>3155</v>
      </c>
      <c r="F2474" s="3" t="s">
        <v>17</v>
      </c>
      <c r="G2474" s="4">
        <v>30000</v>
      </c>
      <c r="H2474" s="4"/>
    </row>
    <row r="2475" spans="1:8" x14ac:dyDescent="0.25">
      <c r="A2475" s="2" t="s">
        <v>4491</v>
      </c>
      <c r="B2475" s="37"/>
      <c r="C2475" s="38"/>
      <c r="D2475" s="37"/>
      <c r="E2475" s="38"/>
      <c r="F2475" s="3" t="s">
        <v>20</v>
      </c>
      <c r="G2475" s="4"/>
      <c r="H2475" s="4">
        <v>220000</v>
      </c>
    </row>
    <row r="2476" spans="1:8" x14ac:dyDescent="0.25">
      <c r="A2476" s="2" t="s">
        <v>4491</v>
      </c>
      <c r="B2476" s="37"/>
      <c r="C2476" s="38"/>
      <c r="D2476" s="37"/>
      <c r="E2476" s="38"/>
      <c r="F2476" s="3" t="s">
        <v>130</v>
      </c>
      <c r="G2476" s="4">
        <v>70000</v>
      </c>
      <c r="H2476" s="4"/>
    </row>
    <row r="2477" spans="1:8" x14ac:dyDescent="0.25">
      <c r="A2477" s="2" t="s">
        <v>4491</v>
      </c>
      <c r="B2477" s="37"/>
      <c r="C2477" s="38"/>
      <c r="D2477" s="37"/>
      <c r="E2477" s="38"/>
      <c r="F2477" s="3" t="s">
        <v>82</v>
      </c>
      <c r="G2477" s="4">
        <v>40000</v>
      </c>
      <c r="H2477" s="4"/>
    </row>
    <row r="2478" spans="1:8" x14ac:dyDescent="0.25">
      <c r="A2478" s="2" t="s">
        <v>4491</v>
      </c>
      <c r="B2478" s="37"/>
      <c r="C2478" s="38"/>
      <c r="D2478" s="37"/>
      <c r="E2478" s="38"/>
      <c r="F2478" s="3" t="s">
        <v>298</v>
      </c>
      <c r="G2478" s="4">
        <v>50000</v>
      </c>
      <c r="H2478" s="4"/>
    </row>
    <row r="2479" spans="1:8" x14ac:dyDescent="0.25">
      <c r="A2479" s="2" t="s">
        <v>4491</v>
      </c>
      <c r="B2479" s="34"/>
      <c r="C2479" s="36"/>
      <c r="D2479" s="34"/>
      <c r="E2479" s="36"/>
      <c r="F2479" s="3" t="s">
        <v>24</v>
      </c>
      <c r="G2479" s="4">
        <v>30000</v>
      </c>
      <c r="H2479" s="4"/>
    </row>
    <row r="2480" spans="1:8" x14ac:dyDescent="0.25">
      <c r="A2480" s="2" t="s">
        <v>4491</v>
      </c>
      <c r="B2480" s="2" t="s">
        <v>3552</v>
      </c>
      <c r="C2480" s="2"/>
      <c r="D2480" s="2"/>
      <c r="E2480" s="2"/>
      <c r="F2480" s="2"/>
      <c r="G2480" s="5">
        <f>SUM(G2474:G2479)</f>
        <v>220000</v>
      </c>
      <c r="H2480" s="5">
        <f>SUM(H2474:H2479)</f>
        <v>220000</v>
      </c>
    </row>
    <row r="2481" spans="1:8" x14ac:dyDescent="0.25">
      <c r="A2481" s="2" t="s">
        <v>4491</v>
      </c>
      <c r="B2481" s="33">
        <v>8668717</v>
      </c>
      <c r="C2481" s="35" t="s">
        <v>663</v>
      </c>
      <c r="D2481" s="33" t="s">
        <v>3169</v>
      </c>
      <c r="E2481" s="35" t="s">
        <v>3170</v>
      </c>
      <c r="F2481" s="3" t="s">
        <v>102</v>
      </c>
      <c r="G2481" s="4">
        <v>100000</v>
      </c>
      <c r="H2481" s="4"/>
    </row>
    <row r="2482" spans="1:8" x14ac:dyDescent="0.25">
      <c r="A2482" s="2" t="s">
        <v>4491</v>
      </c>
      <c r="B2482" s="37"/>
      <c r="C2482" s="38"/>
      <c r="D2482" s="37"/>
      <c r="E2482" s="38"/>
      <c r="F2482" s="3" t="s">
        <v>187</v>
      </c>
      <c r="G2482" s="4"/>
      <c r="H2482" s="4">
        <v>250000</v>
      </c>
    </row>
    <row r="2483" spans="1:8" x14ac:dyDescent="0.25">
      <c r="A2483" s="2" t="s">
        <v>4491</v>
      </c>
      <c r="B2483" s="34"/>
      <c r="C2483" s="36"/>
      <c r="D2483" s="34"/>
      <c r="E2483" s="36"/>
      <c r="F2483" s="3" t="s">
        <v>13</v>
      </c>
      <c r="G2483" s="4">
        <v>150000</v>
      </c>
      <c r="H2483" s="4"/>
    </row>
    <row r="2484" spans="1:8" x14ac:dyDescent="0.25">
      <c r="A2484" s="2" t="s">
        <v>4491</v>
      </c>
      <c r="B2484" s="2" t="s">
        <v>3553</v>
      </c>
      <c r="C2484" s="2"/>
      <c r="D2484" s="2"/>
      <c r="E2484" s="2"/>
      <c r="F2484" s="2"/>
      <c r="G2484" s="5">
        <f>SUM(G2481:G2483)</f>
        <v>250000</v>
      </c>
      <c r="H2484" s="5">
        <f>SUM(H2481:H2483)</f>
        <v>250000</v>
      </c>
    </row>
    <row r="2485" spans="1:8" x14ac:dyDescent="0.25">
      <c r="A2485" s="2" t="s">
        <v>4491</v>
      </c>
      <c r="B2485" s="33">
        <v>8747049</v>
      </c>
      <c r="C2485" s="35" t="s">
        <v>663</v>
      </c>
      <c r="D2485" s="33" t="s">
        <v>3169</v>
      </c>
      <c r="E2485" s="35" t="s">
        <v>3170</v>
      </c>
      <c r="F2485" s="3" t="s">
        <v>128</v>
      </c>
      <c r="G2485" s="4">
        <v>100000</v>
      </c>
      <c r="H2485" s="4"/>
    </row>
    <row r="2486" spans="1:8" x14ac:dyDescent="0.25">
      <c r="A2486" s="2" t="s">
        <v>4491</v>
      </c>
      <c r="B2486" s="37"/>
      <c r="C2486" s="38"/>
      <c r="D2486" s="37"/>
      <c r="E2486" s="38"/>
      <c r="F2486" s="3" t="s">
        <v>14</v>
      </c>
      <c r="G2486" s="4">
        <v>23000</v>
      </c>
      <c r="H2486" s="4"/>
    </row>
    <row r="2487" spans="1:8" x14ac:dyDescent="0.25">
      <c r="A2487" s="2" t="s">
        <v>4491</v>
      </c>
      <c r="B2487" s="37"/>
      <c r="C2487" s="38"/>
      <c r="D2487" s="37"/>
      <c r="E2487" s="38"/>
      <c r="F2487" s="3" t="s">
        <v>129</v>
      </c>
      <c r="G2487" s="4">
        <v>40000</v>
      </c>
      <c r="H2487" s="4"/>
    </row>
    <row r="2488" spans="1:8" x14ac:dyDescent="0.25">
      <c r="A2488" s="2" t="s">
        <v>4491</v>
      </c>
      <c r="B2488" s="37"/>
      <c r="C2488" s="38"/>
      <c r="D2488" s="37"/>
      <c r="E2488" s="38"/>
      <c r="F2488" s="3" t="s">
        <v>19</v>
      </c>
      <c r="G2488" s="4"/>
      <c r="H2488" s="4">
        <v>160000</v>
      </c>
    </row>
    <row r="2489" spans="1:8" x14ac:dyDescent="0.25">
      <c r="A2489" s="2" t="s">
        <v>4491</v>
      </c>
      <c r="B2489" s="34"/>
      <c r="C2489" s="36"/>
      <c r="D2489" s="34"/>
      <c r="E2489" s="36"/>
      <c r="F2489" s="3" t="s">
        <v>21</v>
      </c>
      <c r="G2489" s="4"/>
      <c r="H2489" s="4">
        <v>3000</v>
      </c>
    </row>
    <row r="2490" spans="1:8" x14ac:dyDescent="0.25">
      <c r="A2490" s="2" t="s">
        <v>4491</v>
      </c>
      <c r="B2490" s="2" t="s">
        <v>3554</v>
      </c>
      <c r="C2490" s="2"/>
      <c r="D2490" s="2"/>
      <c r="E2490" s="2"/>
      <c r="F2490" s="2"/>
      <c r="G2490" s="5">
        <f>SUM(G2485:G2489)</f>
        <v>163000</v>
      </c>
      <c r="H2490" s="5">
        <f>SUM(H2485:H2489)</f>
        <v>163000</v>
      </c>
    </row>
    <row r="2491" spans="1:8" x14ac:dyDescent="0.25">
      <c r="A2491" s="2" t="s">
        <v>4491</v>
      </c>
      <c r="B2491" s="33">
        <v>8630761</v>
      </c>
      <c r="C2491" s="35" t="s">
        <v>261</v>
      </c>
      <c r="D2491" s="33" t="s">
        <v>3353</v>
      </c>
      <c r="E2491" s="35" t="s">
        <v>3354</v>
      </c>
      <c r="F2491" s="3" t="s">
        <v>52</v>
      </c>
      <c r="G2491" s="4"/>
      <c r="H2491" s="4">
        <v>80000</v>
      </c>
    </row>
    <row r="2492" spans="1:8" x14ac:dyDescent="0.25">
      <c r="A2492" s="2" t="s">
        <v>4491</v>
      </c>
      <c r="B2492" s="37"/>
      <c r="C2492" s="38"/>
      <c r="D2492" s="37"/>
      <c r="E2492" s="38"/>
      <c r="F2492" s="3" t="s">
        <v>128</v>
      </c>
      <c r="G2492" s="4">
        <v>180000</v>
      </c>
      <c r="H2492" s="4"/>
    </row>
    <row r="2493" spans="1:8" x14ac:dyDescent="0.25">
      <c r="A2493" s="2" t="s">
        <v>4491</v>
      </c>
      <c r="B2493" s="37"/>
      <c r="C2493" s="38"/>
      <c r="D2493" s="37"/>
      <c r="E2493" s="38"/>
      <c r="F2493" s="3" t="s">
        <v>9</v>
      </c>
      <c r="G2493" s="4"/>
      <c r="H2493" s="4">
        <v>100000</v>
      </c>
    </row>
    <row r="2494" spans="1:8" x14ac:dyDescent="0.25">
      <c r="A2494" s="2" t="s">
        <v>4491</v>
      </c>
      <c r="B2494" s="37"/>
      <c r="C2494" s="38"/>
      <c r="D2494" s="37"/>
      <c r="E2494" s="38"/>
      <c r="F2494" s="3" t="s">
        <v>102</v>
      </c>
      <c r="G2494" s="4">
        <v>100000</v>
      </c>
      <c r="H2494" s="4"/>
    </row>
    <row r="2495" spans="1:8" x14ac:dyDescent="0.25">
      <c r="A2495" s="2" t="s">
        <v>4491</v>
      </c>
      <c r="B2495" s="34"/>
      <c r="C2495" s="36"/>
      <c r="D2495" s="34"/>
      <c r="E2495" s="36"/>
      <c r="F2495" s="3" t="s">
        <v>20</v>
      </c>
      <c r="G2495" s="4"/>
      <c r="H2495" s="4">
        <v>100000</v>
      </c>
    </row>
    <row r="2496" spans="1:8" x14ac:dyDescent="0.25">
      <c r="A2496" s="2" t="s">
        <v>4491</v>
      </c>
      <c r="B2496" s="2" t="s">
        <v>3555</v>
      </c>
      <c r="C2496" s="2"/>
      <c r="D2496" s="2"/>
      <c r="E2496" s="2"/>
      <c r="F2496" s="2"/>
      <c r="G2496" s="5">
        <f>SUM(G2491:G2495)</f>
        <v>280000</v>
      </c>
      <c r="H2496" s="5">
        <f>SUM(H2491:H2495)</f>
        <v>280000</v>
      </c>
    </row>
    <row r="2497" spans="1:8" x14ac:dyDescent="0.25">
      <c r="A2497" s="2" t="s">
        <v>4491</v>
      </c>
      <c r="B2497" s="33">
        <v>8504463</v>
      </c>
      <c r="C2497" s="25" t="s">
        <v>109</v>
      </c>
      <c r="D2497" s="2" t="s">
        <v>2956</v>
      </c>
      <c r="E2497" s="25" t="s">
        <v>2957</v>
      </c>
      <c r="F2497" s="3" t="s">
        <v>47</v>
      </c>
      <c r="G2497" s="4">
        <v>500000</v>
      </c>
      <c r="H2497" s="4"/>
    </row>
    <row r="2498" spans="1:8" x14ac:dyDescent="0.25">
      <c r="A2498" s="2" t="s">
        <v>4491</v>
      </c>
      <c r="B2498" s="37"/>
      <c r="C2498" s="25" t="s">
        <v>98</v>
      </c>
      <c r="D2498" s="2" t="s">
        <v>2969</v>
      </c>
      <c r="E2498" s="25" t="s">
        <v>2970</v>
      </c>
      <c r="F2498" s="3" t="s">
        <v>47</v>
      </c>
      <c r="G2498" s="4">
        <v>1000000</v>
      </c>
      <c r="H2498" s="4"/>
    </row>
    <row r="2499" spans="1:8" x14ac:dyDescent="0.25">
      <c r="A2499" s="2" t="s">
        <v>4491</v>
      </c>
      <c r="B2499" s="34"/>
      <c r="C2499" s="25" t="s">
        <v>3556</v>
      </c>
      <c r="D2499" s="2" t="s">
        <v>3557</v>
      </c>
      <c r="E2499" s="25" t="s">
        <v>3556</v>
      </c>
      <c r="F2499" s="3" t="s">
        <v>2755</v>
      </c>
      <c r="G2499" s="4"/>
      <c r="H2499" s="4">
        <v>1500000</v>
      </c>
    </row>
    <row r="2500" spans="1:8" x14ac:dyDescent="0.25">
      <c r="A2500" s="2" t="s">
        <v>4491</v>
      </c>
      <c r="B2500" s="2" t="s">
        <v>3558</v>
      </c>
      <c r="C2500" s="2"/>
      <c r="D2500" s="2"/>
      <c r="E2500" s="2"/>
      <c r="F2500" s="2"/>
      <c r="G2500" s="5">
        <f>SUM(G2497:G2499)</f>
        <v>1500000</v>
      </c>
      <c r="H2500" s="5">
        <f>SUM(H2497:H2499)</f>
        <v>1500000</v>
      </c>
    </row>
    <row r="2501" spans="1:8" x14ac:dyDescent="0.25">
      <c r="A2501" s="2" t="s">
        <v>4491</v>
      </c>
      <c r="B2501" s="33">
        <v>8666723</v>
      </c>
      <c r="C2501" s="35" t="s">
        <v>211</v>
      </c>
      <c r="D2501" s="33" t="s">
        <v>2716</v>
      </c>
      <c r="E2501" s="35" t="s">
        <v>2717</v>
      </c>
      <c r="F2501" s="3" t="s">
        <v>44</v>
      </c>
      <c r="G2501" s="4"/>
      <c r="H2501" s="4">
        <v>5600000</v>
      </c>
    </row>
    <row r="2502" spans="1:8" x14ac:dyDescent="0.25">
      <c r="A2502" s="2" t="s">
        <v>4491</v>
      </c>
      <c r="B2502" s="37"/>
      <c r="C2502" s="38"/>
      <c r="D2502" s="37"/>
      <c r="E2502" s="38"/>
      <c r="F2502" s="3" t="s">
        <v>46</v>
      </c>
      <c r="G2502" s="4"/>
      <c r="H2502" s="4">
        <v>230000</v>
      </c>
    </row>
    <row r="2503" spans="1:8" x14ac:dyDescent="0.25">
      <c r="A2503" s="2" t="s">
        <v>4491</v>
      </c>
      <c r="B2503" s="37"/>
      <c r="C2503" s="38"/>
      <c r="D2503" s="37"/>
      <c r="E2503" s="38"/>
      <c r="F2503" s="3" t="s">
        <v>101</v>
      </c>
      <c r="G2503" s="4"/>
      <c r="H2503" s="4">
        <v>150000</v>
      </c>
    </row>
    <row r="2504" spans="1:8" x14ac:dyDescent="0.25">
      <c r="A2504" s="2" t="s">
        <v>4491</v>
      </c>
      <c r="B2504" s="37"/>
      <c r="C2504" s="38"/>
      <c r="D2504" s="37"/>
      <c r="E2504" s="38"/>
      <c r="F2504" s="3" t="s">
        <v>193</v>
      </c>
      <c r="G2504" s="4">
        <v>7180000</v>
      </c>
      <c r="H2504" s="4"/>
    </row>
    <row r="2505" spans="1:8" x14ac:dyDescent="0.25">
      <c r="A2505" s="2" t="s">
        <v>4491</v>
      </c>
      <c r="B2505" s="37"/>
      <c r="C2505" s="38"/>
      <c r="D2505" s="37"/>
      <c r="E2505" s="38"/>
      <c r="F2505" s="3" t="s">
        <v>47</v>
      </c>
      <c r="G2505" s="4"/>
      <c r="H2505" s="4">
        <v>1200000</v>
      </c>
    </row>
    <row r="2506" spans="1:8" x14ac:dyDescent="0.25">
      <c r="A2506" s="2" t="s">
        <v>4491</v>
      </c>
      <c r="B2506" s="37"/>
      <c r="C2506" s="38"/>
      <c r="D2506" s="37"/>
      <c r="E2506" s="38"/>
      <c r="F2506" s="3" t="s">
        <v>187</v>
      </c>
      <c r="G2506" s="4">
        <v>100000</v>
      </c>
      <c r="H2506" s="4"/>
    </row>
    <row r="2507" spans="1:8" x14ac:dyDescent="0.25">
      <c r="A2507" s="2" t="s">
        <v>4491</v>
      </c>
      <c r="B2507" s="37"/>
      <c r="C2507" s="38"/>
      <c r="D2507" s="37"/>
      <c r="E2507" s="38"/>
      <c r="F2507" s="3" t="s">
        <v>96</v>
      </c>
      <c r="G2507" s="4"/>
      <c r="H2507" s="4">
        <v>168000</v>
      </c>
    </row>
    <row r="2508" spans="1:8" x14ac:dyDescent="0.25">
      <c r="A2508" s="2" t="s">
        <v>4491</v>
      </c>
      <c r="B2508" s="34"/>
      <c r="C2508" s="36"/>
      <c r="D2508" s="34"/>
      <c r="E2508" s="36"/>
      <c r="F2508" s="3" t="s">
        <v>21</v>
      </c>
      <c r="G2508" s="4">
        <v>68000</v>
      </c>
      <c r="H2508" s="4"/>
    </row>
    <row r="2509" spans="1:8" x14ac:dyDescent="0.25">
      <c r="A2509" s="2" t="s">
        <v>4491</v>
      </c>
      <c r="B2509" s="2" t="s">
        <v>3559</v>
      </c>
      <c r="C2509" s="2"/>
      <c r="D2509" s="2"/>
      <c r="E2509" s="2"/>
      <c r="F2509" s="2"/>
      <c r="G2509" s="5">
        <f>SUM(G2501:G2508)</f>
        <v>7348000</v>
      </c>
      <c r="H2509" s="5">
        <f>SUM(H2501:H2508)</f>
        <v>7348000</v>
      </c>
    </row>
    <row r="2510" spans="1:8" x14ac:dyDescent="0.25">
      <c r="A2510" s="2" t="s">
        <v>4491</v>
      </c>
      <c r="B2510" s="33">
        <v>8504832</v>
      </c>
      <c r="C2510" s="35" t="s">
        <v>520</v>
      </c>
      <c r="D2510" s="33" t="s">
        <v>2689</v>
      </c>
      <c r="E2510" s="35" t="s">
        <v>2690</v>
      </c>
      <c r="F2510" s="3" t="s">
        <v>52</v>
      </c>
      <c r="G2510" s="4">
        <v>141000</v>
      </c>
      <c r="H2510" s="4"/>
    </row>
    <row r="2511" spans="1:8" x14ac:dyDescent="0.25">
      <c r="A2511" s="2" t="s">
        <v>4491</v>
      </c>
      <c r="B2511" s="37"/>
      <c r="C2511" s="38"/>
      <c r="D2511" s="37"/>
      <c r="E2511" s="38"/>
      <c r="F2511" s="3" t="s">
        <v>9</v>
      </c>
      <c r="G2511" s="4">
        <v>150000</v>
      </c>
      <c r="H2511" s="4"/>
    </row>
    <row r="2512" spans="1:8" x14ac:dyDescent="0.25">
      <c r="A2512" s="2" t="s">
        <v>4491</v>
      </c>
      <c r="B2512" s="34"/>
      <c r="C2512" s="36"/>
      <c r="D2512" s="34"/>
      <c r="E2512" s="36"/>
      <c r="F2512" s="3" t="s">
        <v>96</v>
      </c>
      <c r="G2512" s="4"/>
      <c r="H2512" s="4">
        <v>291000</v>
      </c>
    </row>
    <row r="2513" spans="1:8" x14ac:dyDescent="0.25">
      <c r="A2513" s="2" t="s">
        <v>4491</v>
      </c>
      <c r="B2513" s="2" t="s">
        <v>3560</v>
      </c>
      <c r="C2513" s="2"/>
      <c r="D2513" s="2"/>
      <c r="E2513" s="2"/>
      <c r="F2513" s="2"/>
      <c r="G2513" s="5">
        <f>SUM(G2510:G2512)</f>
        <v>291000</v>
      </c>
      <c r="H2513" s="5">
        <f>SUM(H2510:H2512)</f>
        <v>291000</v>
      </c>
    </row>
    <row r="2514" spans="1:8" x14ac:dyDescent="0.25">
      <c r="A2514" s="2" t="s">
        <v>4491</v>
      </c>
      <c r="B2514" s="33">
        <v>8508851</v>
      </c>
      <c r="C2514" s="35" t="s">
        <v>520</v>
      </c>
      <c r="D2514" s="33" t="s">
        <v>2689</v>
      </c>
      <c r="E2514" s="35" t="s">
        <v>2690</v>
      </c>
      <c r="F2514" s="3" t="s">
        <v>53</v>
      </c>
      <c r="G2514" s="4"/>
      <c r="H2514" s="4">
        <v>30000</v>
      </c>
    </row>
    <row r="2515" spans="1:8" x14ac:dyDescent="0.25">
      <c r="A2515" s="2" t="s">
        <v>4491</v>
      </c>
      <c r="B2515" s="34"/>
      <c r="C2515" s="36"/>
      <c r="D2515" s="34"/>
      <c r="E2515" s="36"/>
      <c r="F2515" s="3" t="s">
        <v>444</v>
      </c>
      <c r="G2515" s="4">
        <v>30000</v>
      </c>
      <c r="H2515" s="4"/>
    </row>
    <row r="2516" spans="1:8" x14ac:dyDescent="0.25">
      <c r="A2516" s="2" t="s">
        <v>4491</v>
      </c>
      <c r="B2516" s="2" t="s">
        <v>3561</v>
      </c>
      <c r="C2516" s="2"/>
      <c r="D2516" s="2"/>
      <c r="E2516" s="2"/>
      <c r="F2516" s="2"/>
      <c r="G2516" s="5">
        <f>SUM(G2514:G2515)</f>
        <v>30000</v>
      </c>
      <c r="H2516" s="5">
        <f>SUM(H2514:H2515)</f>
        <v>30000</v>
      </c>
    </row>
    <row r="2517" spans="1:8" x14ac:dyDescent="0.25">
      <c r="A2517" s="2" t="s">
        <v>4491</v>
      </c>
      <c r="B2517" s="33">
        <v>8634761</v>
      </c>
      <c r="C2517" s="35" t="s">
        <v>1084</v>
      </c>
      <c r="D2517" s="33" t="s">
        <v>3562</v>
      </c>
      <c r="E2517" s="35" t="s">
        <v>3563</v>
      </c>
      <c r="F2517" s="3" t="s">
        <v>101</v>
      </c>
      <c r="G2517" s="4"/>
      <c r="H2517" s="4">
        <v>1600000</v>
      </c>
    </row>
    <row r="2518" spans="1:8" x14ac:dyDescent="0.25">
      <c r="A2518" s="2" t="s">
        <v>4491</v>
      </c>
      <c r="B2518" s="37"/>
      <c r="C2518" s="38"/>
      <c r="D2518" s="37"/>
      <c r="E2518" s="38"/>
      <c r="F2518" s="3" t="s">
        <v>193</v>
      </c>
      <c r="G2518" s="4">
        <v>2600000</v>
      </c>
      <c r="H2518" s="4"/>
    </row>
    <row r="2519" spans="1:8" x14ac:dyDescent="0.25">
      <c r="A2519" s="2" t="s">
        <v>4491</v>
      </c>
      <c r="B2519" s="37"/>
      <c r="C2519" s="38"/>
      <c r="D2519" s="37"/>
      <c r="E2519" s="38"/>
      <c r="F2519" s="3" t="s">
        <v>47</v>
      </c>
      <c r="G2519" s="4"/>
      <c r="H2519" s="4">
        <v>1000000</v>
      </c>
    </row>
    <row r="2520" spans="1:8" x14ac:dyDescent="0.25">
      <c r="A2520" s="2" t="s">
        <v>4491</v>
      </c>
      <c r="B2520" s="37"/>
      <c r="C2520" s="38"/>
      <c r="D2520" s="37"/>
      <c r="E2520" s="38"/>
      <c r="F2520" s="3" t="s">
        <v>12</v>
      </c>
      <c r="G2520" s="4"/>
      <c r="H2520" s="4">
        <v>500000</v>
      </c>
    </row>
    <row r="2521" spans="1:8" x14ac:dyDescent="0.25">
      <c r="A2521" s="2" t="s">
        <v>4491</v>
      </c>
      <c r="B2521" s="37"/>
      <c r="C2521" s="38"/>
      <c r="D2521" s="37"/>
      <c r="E2521" s="38"/>
      <c r="F2521" s="3" t="s">
        <v>14</v>
      </c>
      <c r="G2521" s="4"/>
      <c r="H2521" s="4">
        <v>50000</v>
      </c>
    </row>
    <row r="2522" spans="1:8" x14ac:dyDescent="0.25">
      <c r="A2522" s="2" t="s">
        <v>4491</v>
      </c>
      <c r="B2522" s="37"/>
      <c r="C2522" s="38"/>
      <c r="D2522" s="37"/>
      <c r="E2522" s="38"/>
      <c r="F2522" s="3" t="s">
        <v>15</v>
      </c>
      <c r="G2522" s="4"/>
      <c r="H2522" s="4">
        <v>100000</v>
      </c>
    </row>
    <row r="2523" spans="1:8" x14ac:dyDescent="0.25">
      <c r="A2523" s="2" t="s">
        <v>4491</v>
      </c>
      <c r="B2523" s="37"/>
      <c r="C2523" s="38"/>
      <c r="D2523" s="37"/>
      <c r="E2523" s="38"/>
      <c r="F2523" s="3" t="s">
        <v>17</v>
      </c>
      <c r="G2523" s="4">
        <v>481049</v>
      </c>
      <c r="H2523" s="4"/>
    </row>
    <row r="2524" spans="1:8" x14ac:dyDescent="0.25">
      <c r="A2524" s="2" t="s">
        <v>4491</v>
      </c>
      <c r="B2524" s="37"/>
      <c r="C2524" s="38"/>
      <c r="D2524" s="37"/>
      <c r="E2524" s="38"/>
      <c r="F2524" s="3" t="s">
        <v>18</v>
      </c>
      <c r="G2524" s="4"/>
      <c r="H2524" s="4">
        <v>481049</v>
      </c>
    </row>
    <row r="2525" spans="1:8" x14ac:dyDescent="0.25">
      <c r="A2525" s="2" t="s">
        <v>4491</v>
      </c>
      <c r="B2525" s="37"/>
      <c r="C2525" s="38"/>
      <c r="D2525" s="37"/>
      <c r="E2525" s="38"/>
      <c r="F2525" s="3" t="s">
        <v>20</v>
      </c>
      <c r="G2525" s="4">
        <v>850000</v>
      </c>
      <c r="H2525" s="4"/>
    </row>
    <row r="2526" spans="1:8" x14ac:dyDescent="0.25">
      <c r="A2526" s="2" t="s">
        <v>4491</v>
      </c>
      <c r="B2526" s="34"/>
      <c r="C2526" s="36"/>
      <c r="D2526" s="34"/>
      <c r="E2526" s="36"/>
      <c r="F2526" s="3" t="s">
        <v>1390</v>
      </c>
      <c r="G2526" s="4"/>
      <c r="H2526" s="4">
        <v>200000</v>
      </c>
    </row>
    <row r="2527" spans="1:8" x14ac:dyDescent="0.25">
      <c r="A2527" s="2" t="s">
        <v>4491</v>
      </c>
      <c r="B2527" s="2" t="s">
        <v>3564</v>
      </c>
      <c r="C2527" s="2"/>
      <c r="D2527" s="2"/>
      <c r="E2527" s="2"/>
      <c r="F2527" s="2"/>
      <c r="G2527" s="5">
        <f>SUM(G2517:G2526)</f>
        <v>3931049</v>
      </c>
      <c r="H2527" s="5">
        <f>SUM(H2517:H2526)</f>
        <v>3931049</v>
      </c>
    </row>
    <row r="2528" spans="1:8" x14ac:dyDescent="0.25">
      <c r="A2528" s="2" t="s">
        <v>4491</v>
      </c>
      <c r="B2528" s="33">
        <v>8634811</v>
      </c>
      <c r="C2528" s="35" t="s">
        <v>1084</v>
      </c>
      <c r="D2528" s="33" t="s">
        <v>3565</v>
      </c>
      <c r="E2528" s="35" t="s">
        <v>3566</v>
      </c>
      <c r="F2528" s="3" t="s">
        <v>2482</v>
      </c>
      <c r="G2528" s="4"/>
      <c r="H2528" s="4">
        <v>3000000</v>
      </c>
    </row>
    <row r="2529" spans="1:8" x14ac:dyDescent="0.25">
      <c r="A2529" s="2" t="s">
        <v>4491</v>
      </c>
      <c r="B2529" s="37"/>
      <c r="C2529" s="38"/>
      <c r="D2529" s="37"/>
      <c r="E2529" s="38"/>
      <c r="F2529" s="3" t="s">
        <v>44</v>
      </c>
      <c r="G2529" s="4">
        <v>3000000</v>
      </c>
      <c r="H2529" s="4"/>
    </row>
    <row r="2530" spans="1:8" x14ac:dyDescent="0.25">
      <c r="A2530" s="2" t="s">
        <v>4491</v>
      </c>
      <c r="B2530" s="37"/>
      <c r="C2530" s="38"/>
      <c r="D2530" s="37"/>
      <c r="E2530" s="38"/>
      <c r="F2530" s="3" t="s">
        <v>128</v>
      </c>
      <c r="G2530" s="4">
        <v>50000</v>
      </c>
      <c r="H2530" s="4"/>
    </row>
    <row r="2531" spans="1:8" x14ac:dyDescent="0.25">
      <c r="A2531" s="2" t="s">
        <v>4491</v>
      </c>
      <c r="B2531" s="37"/>
      <c r="C2531" s="38"/>
      <c r="D2531" s="37"/>
      <c r="E2531" s="38"/>
      <c r="F2531" s="3" t="s">
        <v>9</v>
      </c>
      <c r="G2531" s="4"/>
      <c r="H2531" s="4">
        <v>350000</v>
      </c>
    </row>
    <row r="2532" spans="1:8" x14ac:dyDescent="0.25">
      <c r="A2532" s="2" t="s">
        <v>4491</v>
      </c>
      <c r="B2532" s="37"/>
      <c r="C2532" s="38"/>
      <c r="D2532" s="37"/>
      <c r="E2532" s="38"/>
      <c r="F2532" s="3" t="s">
        <v>102</v>
      </c>
      <c r="G2532" s="4"/>
      <c r="H2532" s="4">
        <v>120000</v>
      </c>
    </row>
    <row r="2533" spans="1:8" x14ac:dyDescent="0.25">
      <c r="A2533" s="2" t="s">
        <v>4491</v>
      </c>
      <c r="B2533" s="37"/>
      <c r="C2533" s="38"/>
      <c r="D2533" s="37"/>
      <c r="E2533" s="38"/>
      <c r="F2533" s="3" t="s">
        <v>334</v>
      </c>
      <c r="G2533" s="4">
        <v>400237</v>
      </c>
      <c r="H2533" s="4"/>
    </row>
    <row r="2534" spans="1:8" x14ac:dyDescent="0.25">
      <c r="A2534" s="2" t="s">
        <v>4491</v>
      </c>
      <c r="B2534" s="37"/>
      <c r="C2534" s="38"/>
      <c r="D2534" s="37"/>
      <c r="E2534" s="38"/>
      <c r="F2534" s="3" t="s">
        <v>11</v>
      </c>
      <c r="G2534" s="4">
        <v>70000</v>
      </c>
      <c r="H2534" s="4"/>
    </row>
    <row r="2535" spans="1:8" x14ac:dyDescent="0.25">
      <c r="A2535" s="2" t="s">
        <v>4491</v>
      </c>
      <c r="B2535" s="37"/>
      <c r="C2535" s="38"/>
      <c r="D2535" s="37"/>
      <c r="E2535" s="38"/>
      <c r="F2535" s="3" t="s">
        <v>103</v>
      </c>
      <c r="G2535" s="4"/>
      <c r="H2535" s="4">
        <v>250000</v>
      </c>
    </row>
    <row r="2536" spans="1:8" x14ac:dyDescent="0.25">
      <c r="A2536" s="2" t="s">
        <v>4491</v>
      </c>
      <c r="B2536" s="37"/>
      <c r="C2536" s="38"/>
      <c r="D2536" s="37"/>
      <c r="E2536" s="38"/>
      <c r="F2536" s="3" t="s">
        <v>12</v>
      </c>
      <c r="G2536" s="4"/>
      <c r="H2536" s="4">
        <v>200000</v>
      </c>
    </row>
    <row r="2537" spans="1:8" x14ac:dyDescent="0.25">
      <c r="A2537" s="2" t="s">
        <v>4491</v>
      </c>
      <c r="B2537" s="37"/>
      <c r="C2537" s="38"/>
      <c r="D2537" s="37"/>
      <c r="E2537" s="38"/>
      <c r="F2537" s="3" t="s">
        <v>14</v>
      </c>
      <c r="G2537" s="4"/>
      <c r="H2537" s="4">
        <v>350000</v>
      </c>
    </row>
    <row r="2538" spans="1:8" x14ac:dyDescent="0.25">
      <c r="A2538" s="2" t="s">
        <v>4491</v>
      </c>
      <c r="B2538" s="37"/>
      <c r="C2538" s="38"/>
      <c r="D2538" s="37"/>
      <c r="E2538" s="38"/>
      <c r="F2538" s="3" t="s">
        <v>15</v>
      </c>
      <c r="G2538" s="4">
        <v>232247</v>
      </c>
      <c r="H2538" s="4"/>
    </row>
    <row r="2539" spans="1:8" x14ac:dyDescent="0.25">
      <c r="A2539" s="2" t="s">
        <v>4491</v>
      </c>
      <c r="B2539" s="37"/>
      <c r="C2539" s="38"/>
      <c r="D2539" s="37"/>
      <c r="E2539" s="38"/>
      <c r="F2539" s="3" t="s">
        <v>16</v>
      </c>
      <c r="G2539" s="4">
        <v>250000</v>
      </c>
      <c r="H2539" s="4"/>
    </row>
    <row r="2540" spans="1:8" x14ac:dyDescent="0.25">
      <c r="A2540" s="2" t="s">
        <v>4491</v>
      </c>
      <c r="B2540" s="37"/>
      <c r="C2540" s="38"/>
      <c r="D2540" s="37"/>
      <c r="E2540" s="38"/>
      <c r="F2540" s="3" t="s">
        <v>17</v>
      </c>
      <c r="G2540" s="4">
        <v>50000</v>
      </c>
      <c r="H2540" s="4"/>
    </row>
    <row r="2541" spans="1:8" x14ac:dyDescent="0.25">
      <c r="A2541" s="2" t="s">
        <v>4491</v>
      </c>
      <c r="B2541" s="37"/>
      <c r="C2541" s="38"/>
      <c r="D2541" s="37"/>
      <c r="E2541" s="38"/>
      <c r="F2541" s="3" t="s">
        <v>19</v>
      </c>
      <c r="G2541" s="4"/>
      <c r="H2541" s="4">
        <v>450000</v>
      </c>
    </row>
    <row r="2542" spans="1:8" x14ac:dyDescent="0.25">
      <c r="A2542" s="2" t="s">
        <v>4491</v>
      </c>
      <c r="B2542" s="37"/>
      <c r="C2542" s="38"/>
      <c r="D2542" s="37"/>
      <c r="E2542" s="38"/>
      <c r="F2542" s="3" t="s">
        <v>77</v>
      </c>
      <c r="G2542" s="4"/>
      <c r="H2542" s="4">
        <v>716110</v>
      </c>
    </row>
    <row r="2543" spans="1:8" x14ac:dyDescent="0.25">
      <c r="A2543" s="2" t="s">
        <v>4491</v>
      </c>
      <c r="B2543" s="37"/>
      <c r="C2543" s="38"/>
      <c r="D2543" s="37"/>
      <c r="E2543" s="38"/>
      <c r="F2543" s="3" t="s">
        <v>20</v>
      </c>
      <c r="G2543" s="4"/>
      <c r="H2543" s="4">
        <v>700000</v>
      </c>
    </row>
    <row r="2544" spans="1:8" x14ac:dyDescent="0.25">
      <c r="A2544" s="2" t="s">
        <v>4491</v>
      </c>
      <c r="B2544" s="37"/>
      <c r="C2544" s="38"/>
      <c r="D2544" s="37"/>
      <c r="E2544" s="38"/>
      <c r="F2544" s="3" t="s">
        <v>188</v>
      </c>
      <c r="G2544" s="4"/>
      <c r="H2544" s="4">
        <v>200000</v>
      </c>
    </row>
    <row r="2545" spans="1:8" x14ac:dyDescent="0.25">
      <c r="A2545" s="2" t="s">
        <v>4491</v>
      </c>
      <c r="B2545" s="37"/>
      <c r="C2545" s="38"/>
      <c r="D2545" s="37"/>
      <c r="E2545" s="38"/>
      <c r="F2545" s="3" t="s">
        <v>752</v>
      </c>
      <c r="G2545" s="4"/>
      <c r="H2545" s="4">
        <v>212495</v>
      </c>
    </row>
    <row r="2546" spans="1:8" x14ac:dyDescent="0.25">
      <c r="A2546" s="2" t="s">
        <v>4491</v>
      </c>
      <c r="B2546" s="37"/>
      <c r="C2546" s="38"/>
      <c r="D2546" s="37"/>
      <c r="E2546" s="38"/>
      <c r="F2546" s="3" t="s">
        <v>24</v>
      </c>
      <c r="G2546" s="4">
        <v>2100000</v>
      </c>
      <c r="H2546" s="4"/>
    </row>
    <row r="2547" spans="1:8" x14ac:dyDescent="0.25">
      <c r="A2547" s="2" t="s">
        <v>4491</v>
      </c>
      <c r="B2547" s="34"/>
      <c r="C2547" s="36"/>
      <c r="D2547" s="34"/>
      <c r="E2547" s="36"/>
      <c r="F2547" s="3" t="s">
        <v>1390</v>
      </c>
      <c r="G2547" s="4">
        <v>396121</v>
      </c>
      <c r="H2547" s="4"/>
    </row>
    <row r="2548" spans="1:8" x14ac:dyDescent="0.25">
      <c r="A2548" s="2" t="s">
        <v>4491</v>
      </c>
      <c r="B2548" s="2" t="s">
        <v>3567</v>
      </c>
      <c r="C2548" s="2"/>
      <c r="D2548" s="2"/>
      <c r="E2548" s="2"/>
      <c r="F2548" s="2"/>
      <c r="G2548" s="5">
        <f>SUM(G2528:G2547)</f>
        <v>6548605</v>
      </c>
      <c r="H2548" s="5">
        <f>SUM(H2528:H2547)</f>
        <v>6548605</v>
      </c>
    </row>
    <row r="2549" spans="1:8" x14ac:dyDescent="0.25">
      <c r="A2549" s="2" t="s">
        <v>4491</v>
      </c>
      <c r="B2549" s="33">
        <v>8666719</v>
      </c>
      <c r="C2549" s="35" t="s">
        <v>211</v>
      </c>
      <c r="D2549" s="49" t="s">
        <v>3568</v>
      </c>
      <c r="E2549" s="35" t="s">
        <v>3569</v>
      </c>
      <c r="F2549" s="3" t="s">
        <v>51</v>
      </c>
      <c r="G2549" s="4"/>
      <c r="H2549" s="4">
        <v>71940</v>
      </c>
    </row>
    <row r="2550" spans="1:8" x14ac:dyDescent="0.25">
      <c r="A2550" s="2" t="s">
        <v>4491</v>
      </c>
      <c r="B2550" s="37"/>
      <c r="C2550" s="38"/>
      <c r="D2550" s="51"/>
      <c r="E2550" s="38"/>
      <c r="F2550" s="3" t="s">
        <v>101</v>
      </c>
      <c r="G2550" s="4"/>
      <c r="H2550" s="4">
        <v>30000</v>
      </c>
    </row>
    <row r="2551" spans="1:8" x14ac:dyDescent="0.25">
      <c r="A2551" s="2" t="s">
        <v>4491</v>
      </c>
      <c r="B2551" s="37"/>
      <c r="C2551" s="38"/>
      <c r="D2551" s="51"/>
      <c r="E2551" s="38"/>
      <c r="F2551" s="3" t="s">
        <v>128</v>
      </c>
      <c r="G2551" s="4">
        <v>100000</v>
      </c>
      <c r="H2551" s="4"/>
    </row>
    <row r="2552" spans="1:8" x14ac:dyDescent="0.25">
      <c r="A2552" s="2" t="s">
        <v>4491</v>
      </c>
      <c r="B2552" s="37"/>
      <c r="C2552" s="38"/>
      <c r="D2552" s="51"/>
      <c r="E2552" s="38"/>
      <c r="F2552" s="3" t="s">
        <v>9</v>
      </c>
      <c r="G2552" s="4">
        <v>100000</v>
      </c>
      <c r="H2552" s="4"/>
    </row>
    <row r="2553" spans="1:8" x14ac:dyDescent="0.25">
      <c r="A2553" s="2" t="s">
        <v>4491</v>
      </c>
      <c r="B2553" s="37"/>
      <c r="C2553" s="38"/>
      <c r="D2553" s="51"/>
      <c r="E2553" s="38"/>
      <c r="F2553" s="3" t="s">
        <v>102</v>
      </c>
      <c r="G2553" s="4"/>
      <c r="H2553" s="4">
        <v>50000</v>
      </c>
    </row>
    <row r="2554" spans="1:8" x14ac:dyDescent="0.25">
      <c r="A2554" s="2" t="s">
        <v>4491</v>
      </c>
      <c r="B2554" s="37"/>
      <c r="C2554" s="38"/>
      <c r="D2554" s="51"/>
      <c r="E2554" s="38"/>
      <c r="F2554" s="3" t="s">
        <v>11</v>
      </c>
      <c r="G2554" s="4">
        <v>150000</v>
      </c>
      <c r="H2554" s="4"/>
    </row>
    <row r="2555" spans="1:8" x14ac:dyDescent="0.25">
      <c r="A2555" s="2" t="s">
        <v>4491</v>
      </c>
      <c r="B2555" s="37"/>
      <c r="C2555" s="38"/>
      <c r="D2555" s="51"/>
      <c r="E2555" s="38"/>
      <c r="F2555" s="3" t="s">
        <v>103</v>
      </c>
      <c r="G2555" s="4">
        <v>87000</v>
      </c>
      <c r="H2555" s="4"/>
    </row>
    <row r="2556" spans="1:8" x14ac:dyDescent="0.25">
      <c r="A2556" s="2" t="s">
        <v>4491</v>
      </c>
      <c r="B2556" s="37"/>
      <c r="C2556" s="38"/>
      <c r="D2556" s="51"/>
      <c r="E2556" s="38"/>
      <c r="F2556" s="3" t="s">
        <v>187</v>
      </c>
      <c r="G2556" s="4"/>
      <c r="H2556" s="4">
        <v>100000</v>
      </c>
    </row>
    <row r="2557" spans="1:8" x14ac:dyDescent="0.25">
      <c r="A2557" s="2" t="s">
        <v>4491</v>
      </c>
      <c r="B2557" s="37"/>
      <c r="C2557" s="38"/>
      <c r="D2557" s="51"/>
      <c r="E2557" s="38"/>
      <c r="F2557" s="3" t="s">
        <v>53</v>
      </c>
      <c r="G2557" s="4">
        <v>100000</v>
      </c>
      <c r="H2557" s="4"/>
    </row>
    <row r="2558" spans="1:8" x14ac:dyDescent="0.25">
      <c r="A2558" s="2" t="s">
        <v>4491</v>
      </c>
      <c r="B2558" s="37"/>
      <c r="C2558" s="38"/>
      <c r="D2558" s="51"/>
      <c r="E2558" s="38"/>
      <c r="F2558" s="3" t="s">
        <v>13</v>
      </c>
      <c r="G2558" s="4"/>
      <c r="H2558" s="4">
        <v>200000</v>
      </c>
    </row>
    <row r="2559" spans="1:8" x14ac:dyDescent="0.25">
      <c r="A2559" s="2" t="s">
        <v>4491</v>
      </c>
      <c r="B2559" s="37"/>
      <c r="C2559" s="38"/>
      <c r="D2559" s="51"/>
      <c r="E2559" s="38"/>
      <c r="F2559" s="3" t="s">
        <v>14</v>
      </c>
      <c r="G2559" s="4"/>
      <c r="H2559" s="4">
        <v>26916</v>
      </c>
    </row>
    <row r="2560" spans="1:8" x14ac:dyDescent="0.25">
      <c r="A2560" s="2" t="s">
        <v>4491</v>
      </c>
      <c r="B2560" s="37"/>
      <c r="C2560" s="38"/>
      <c r="D2560" s="51"/>
      <c r="E2560" s="38"/>
      <c r="F2560" s="3" t="s">
        <v>96</v>
      </c>
      <c r="G2560" s="4"/>
      <c r="H2560" s="4">
        <v>121000</v>
      </c>
    </row>
    <row r="2561" spans="1:8" x14ac:dyDescent="0.25">
      <c r="A2561" s="2" t="s">
        <v>4491</v>
      </c>
      <c r="B2561" s="37"/>
      <c r="C2561" s="38"/>
      <c r="D2561" s="51"/>
      <c r="E2561" s="38"/>
      <c r="F2561" s="3" t="s">
        <v>20</v>
      </c>
      <c r="G2561" s="4">
        <v>212856</v>
      </c>
      <c r="H2561" s="4"/>
    </row>
    <row r="2562" spans="1:8" x14ac:dyDescent="0.25">
      <c r="A2562" s="2" t="s">
        <v>4491</v>
      </c>
      <c r="B2562" s="37"/>
      <c r="C2562" s="38"/>
      <c r="D2562" s="51"/>
      <c r="E2562" s="38"/>
      <c r="F2562" s="3" t="s">
        <v>21</v>
      </c>
      <c r="G2562" s="4">
        <v>60000</v>
      </c>
      <c r="H2562" s="4"/>
    </row>
    <row r="2563" spans="1:8" x14ac:dyDescent="0.25">
      <c r="A2563" s="2" t="s">
        <v>4491</v>
      </c>
      <c r="B2563" s="37"/>
      <c r="C2563" s="38"/>
      <c r="D2563" s="51"/>
      <c r="E2563" s="38"/>
      <c r="F2563" s="3" t="s">
        <v>22</v>
      </c>
      <c r="G2563" s="4"/>
      <c r="H2563" s="4">
        <v>150000</v>
      </c>
    </row>
    <row r="2564" spans="1:8" x14ac:dyDescent="0.25">
      <c r="A2564" s="2" t="s">
        <v>4491</v>
      </c>
      <c r="B2564" s="37"/>
      <c r="C2564" s="38"/>
      <c r="D2564" s="51"/>
      <c r="E2564" s="38"/>
      <c r="F2564" s="3" t="s">
        <v>298</v>
      </c>
      <c r="G2564" s="4"/>
      <c r="H2564" s="4">
        <v>100000</v>
      </c>
    </row>
    <row r="2565" spans="1:8" x14ac:dyDescent="0.25">
      <c r="A2565" s="2" t="s">
        <v>4491</v>
      </c>
      <c r="B2565" s="34"/>
      <c r="C2565" s="36"/>
      <c r="D2565" s="50"/>
      <c r="E2565" s="36"/>
      <c r="F2565" s="3" t="s">
        <v>615</v>
      </c>
      <c r="G2565" s="4">
        <v>40000</v>
      </c>
      <c r="H2565" s="4"/>
    </row>
    <row r="2566" spans="1:8" x14ac:dyDescent="0.25">
      <c r="A2566" s="2" t="s">
        <v>4491</v>
      </c>
      <c r="B2566" s="2" t="s">
        <v>3570</v>
      </c>
      <c r="C2566" s="2"/>
      <c r="D2566" s="2"/>
      <c r="E2566" s="2"/>
      <c r="F2566" s="2"/>
      <c r="G2566" s="5">
        <f>SUM(G2549:G2565)</f>
        <v>849856</v>
      </c>
      <c r="H2566" s="5">
        <f>SUM(H2549:H2565)</f>
        <v>849856</v>
      </c>
    </row>
    <row r="2567" spans="1:8" x14ac:dyDescent="0.25">
      <c r="A2567" s="2" t="s">
        <v>4491</v>
      </c>
      <c r="B2567" s="33">
        <v>8662849</v>
      </c>
      <c r="C2567" s="25" t="s">
        <v>1516</v>
      </c>
      <c r="D2567" s="23" t="s">
        <v>2527</v>
      </c>
      <c r="E2567" s="25" t="s">
        <v>2528</v>
      </c>
      <c r="F2567" s="3" t="s">
        <v>82</v>
      </c>
      <c r="G2567" s="4"/>
      <c r="H2567" s="4">
        <v>920885</v>
      </c>
    </row>
    <row r="2568" spans="1:8" x14ac:dyDescent="0.25">
      <c r="A2568" s="2" t="s">
        <v>4491</v>
      </c>
      <c r="B2568" s="37"/>
      <c r="C2568" s="35" t="s">
        <v>63</v>
      </c>
      <c r="D2568" s="33" t="s">
        <v>2698</v>
      </c>
      <c r="E2568" s="35" t="s">
        <v>2699</v>
      </c>
      <c r="F2568" s="3" t="s">
        <v>9</v>
      </c>
      <c r="G2568" s="4">
        <v>100000</v>
      </c>
      <c r="H2568" s="4"/>
    </row>
    <row r="2569" spans="1:8" x14ac:dyDescent="0.25">
      <c r="A2569" s="2" t="s">
        <v>4491</v>
      </c>
      <c r="B2569" s="37"/>
      <c r="C2569" s="38"/>
      <c r="D2569" s="37"/>
      <c r="E2569" s="38"/>
      <c r="F2569" s="3" t="s">
        <v>12</v>
      </c>
      <c r="G2569" s="4">
        <v>45000</v>
      </c>
      <c r="H2569" s="4"/>
    </row>
    <row r="2570" spans="1:8" x14ac:dyDescent="0.25">
      <c r="A2570" s="2" t="s">
        <v>4491</v>
      </c>
      <c r="B2570" s="37"/>
      <c r="C2570" s="38"/>
      <c r="D2570" s="37"/>
      <c r="E2570" s="38"/>
      <c r="F2570" s="3" t="s">
        <v>18</v>
      </c>
      <c r="G2570" s="4">
        <v>544635</v>
      </c>
      <c r="H2570" s="4"/>
    </row>
    <row r="2571" spans="1:8" x14ac:dyDescent="0.25">
      <c r="A2571" s="2" t="s">
        <v>4491</v>
      </c>
      <c r="B2571" s="34"/>
      <c r="C2571" s="36"/>
      <c r="D2571" s="34"/>
      <c r="E2571" s="36"/>
      <c r="F2571" s="3" t="s">
        <v>20</v>
      </c>
      <c r="G2571" s="4">
        <v>231250</v>
      </c>
      <c r="H2571" s="4"/>
    </row>
    <row r="2572" spans="1:8" x14ac:dyDescent="0.25">
      <c r="A2572" s="2" t="s">
        <v>4491</v>
      </c>
      <c r="B2572" s="2" t="s">
        <v>3571</v>
      </c>
      <c r="C2572" s="2"/>
      <c r="D2572" s="2"/>
      <c r="E2572" s="2"/>
      <c r="F2572" s="2"/>
      <c r="G2572" s="5">
        <f>SUM(G2567:G2571)</f>
        <v>920885</v>
      </c>
      <c r="H2572" s="5">
        <f>SUM(H2567:H2571)</f>
        <v>920885</v>
      </c>
    </row>
    <row r="2573" spans="1:8" x14ac:dyDescent="0.25">
      <c r="A2573" s="2" t="s">
        <v>4491</v>
      </c>
      <c r="B2573" s="33">
        <v>8732141</v>
      </c>
      <c r="C2573" s="35" t="s">
        <v>2566</v>
      </c>
      <c r="D2573" s="33" t="s">
        <v>2567</v>
      </c>
      <c r="E2573" s="35" t="s">
        <v>2568</v>
      </c>
      <c r="F2573" s="3" t="s">
        <v>46</v>
      </c>
      <c r="G2573" s="4"/>
      <c r="H2573" s="4">
        <v>120000</v>
      </c>
    </row>
    <row r="2574" spans="1:8" x14ac:dyDescent="0.25">
      <c r="A2574" s="2" t="s">
        <v>4491</v>
      </c>
      <c r="B2574" s="37"/>
      <c r="C2574" s="38"/>
      <c r="D2574" s="37"/>
      <c r="E2574" s="38"/>
      <c r="F2574" s="3" t="s">
        <v>11</v>
      </c>
      <c r="G2574" s="4">
        <v>300000</v>
      </c>
      <c r="H2574" s="4"/>
    </row>
    <row r="2575" spans="1:8" x14ac:dyDescent="0.25">
      <c r="A2575" s="2" t="s">
        <v>4491</v>
      </c>
      <c r="B2575" s="37"/>
      <c r="C2575" s="38"/>
      <c r="D2575" s="37"/>
      <c r="E2575" s="38"/>
      <c r="F2575" s="3" t="s">
        <v>53</v>
      </c>
      <c r="G2575" s="4">
        <v>500000</v>
      </c>
      <c r="H2575" s="4"/>
    </row>
    <row r="2576" spans="1:8" x14ac:dyDescent="0.25">
      <c r="A2576" s="2" t="s">
        <v>4491</v>
      </c>
      <c r="B2576" s="37"/>
      <c r="C2576" s="38"/>
      <c r="D2576" s="37"/>
      <c r="E2576" s="38"/>
      <c r="F2576" s="3" t="s">
        <v>129</v>
      </c>
      <c r="G2576" s="4"/>
      <c r="H2576" s="4">
        <v>155800</v>
      </c>
    </row>
    <row r="2577" spans="1:8" x14ac:dyDescent="0.25">
      <c r="A2577" s="2" t="s">
        <v>4491</v>
      </c>
      <c r="B2577" s="37"/>
      <c r="C2577" s="38"/>
      <c r="D2577" s="37"/>
      <c r="E2577" s="38"/>
      <c r="F2577" s="3" t="s">
        <v>15</v>
      </c>
      <c r="G2577" s="4">
        <v>1000000</v>
      </c>
      <c r="H2577" s="4"/>
    </row>
    <row r="2578" spans="1:8" x14ac:dyDescent="0.25">
      <c r="A2578" s="2" t="s">
        <v>4491</v>
      </c>
      <c r="B2578" s="37"/>
      <c r="C2578" s="38"/>
      <c r="D2578" s="37"/>
      <c r="E2578" s="38"/>
      <c r="F2578" s="3" t="s">
        <v>16</v>
      </c>
      <c r="G2578" s="4">
        <v>500000</v>
      </c>
      <c r="H2578" s="4"/>
    </row>
    <row r="2579" spans="1:8" x14ac:dyDescent="0.25">
      <c r="A2579" s="2" t="s">
        <v>4491</v>
      </c>
      <c r="B2579" s="37"/>
      <c r="C2579" s="38"/>
      <c r="D2579" s="37"/>
      <c r="E2579" s="38"/>
      <c r="F2579" s="3" t="s">
        <v>82</v>
      </c>
      <c r="G2579" s="4"/>
      <c r="H2579" s="4">
        <v>879655</v>
      </c>
    </row>
    <row r="2580" spans="1:8" x14ac:dyDescent="0.25">
      <c r="A2580" s="2" t="s">
        <v>4491</v>
      </c>
      <c r="B2580" s="37"/>
      <c r="C2580" s="38"/>
      <c r="D2580" s="37"/>
      <c r="E2580" s="38"/>
      <c r="F2580" s="3" t="s">
        <v>22</v>
      </c>
      <c r="G2580" s="4"/>
      <c r="H2580" s="4">
        <v>1000000</v>
      </c>
    </row>
    <row r="2581" spans="1:8" x14ac:dyDescent="0.25">
      <c r="A2581" s="2" t="s">
        <v>4491</v>
      </c>
      <c r="B2581" s="37"/>
      <c r="C2581" s="38"/>
      <c r="D2581" s="37"/>
      <c r="E2581" s="38"/>
      <c r="F2581" s="3" t="s">
        <v>23</v>
      </c>
      <c r="G2581" s="4"/>
      <c r="H2581" s="4">
        <v>1000000</v>
      </c>
    </row>
    <row r="2582" spans="1:8" x14ac:dyDescent="0.25">
      <c r="A2582" s="2" t="s">
        <v>4491</v>
      </c>
      <c r="B2582" s="37"/>
      <c r="C2582" s="38"/>
      <c r="D2582" s="37"/>
      <c r="E2582" s="38"/>
      <c r="F2582" s="3" t="s">
        <v>259</v>
      </c>
      <c r="G2582" s="4"/>
      <c r="H2582" s="4">
        <v>13157</v>
      </c>
    </row>
    <row r="2583" spans="1:8" x14ac:dyDescent="0.25">
      <c r="A2583" s="2" t="s">
        <v>4491</v>
      </c>
      <c r="B2583" s="37"/>
      <c r="C2583" s="38"/>
      <c r="D2583" s="37"/>
      <c r="E2583" s="38"/>
      <c r="F2583" s="3" t="s">
        <v>194</v>
      </c>
      <c r="G2583" s="4">
        <v>120000</v>
      </c>
      <c r="H2583" s="4"/>
    </row>
    <row r="2584" spans="1:8" x14ac:dyDescent="0.25">
      <c r="A2584" s="2" t="s">
        <v>4491</v>
      </c>
      <c r="B2584" s="34"/>
      <c r="C2584" s="36"/>
      <c r="D2584" s="34"/>
      <c r="E2584" s="36"/>
      <c r="F2584" s="3" t="s">
        <v>24</v>
      </c>
      <c r="G2584" s="4">
        <v>748612</v>
      </c>
      <c r="H2584" s="4"/>
    </row>
    <row r="2585" spans="1:8" x14ac:dyDescent="0.25">
      <c r="A2585" s="2" t="s">
        <v>4491</v>
      </c>
      <c r="B2585" s="2" t="s">
        <v>3572</v>
      </c>
      <c r="C2585" s="2"/>
      <c r="D2585" s="2"/>
      <c r="E2585" s="2"/>
      <c r="F2585" s="2"/>
      <c r="G2585" s="5">
        <f>SUM(G2573:G2584)</f>
        <v>3168612</v>
      </c>
      <c r="H2585" s="5">
        <f>SUM(H2573:H2584)</f>
        <v>3168612</v>
      </c>
    </row>
    <row r="2586" spans="1:8" x14ac:dyDescent="0.25">
      <c r="A2586" s="2" t="s">
        <v>4491</v>
      </c>
      <c r="B2586" s="33">
        <v>8747356</v>
      </c>
      <c r="C2586" s="35" t="s">
        <v>211</v>
      </c>
      <c r="D2586" s="33" t="s">
        <v>3573</v>
      </c>
      <c r="E2586" s="35" t="s">
        <v>3574</v>
      </c>
      <c r="F2586" s="3" t="s">
        <v>9</v>
      </c>
      <c r="G2586" s="4">
        <v>83000</v>
      </c>
      <c r="H2586" s="4"/>
    </row>
    <row r="2587" spans="1:8" x14ac:dyDescent="0.25">
      <c r="A2587" s="2" t="s">
        <v>4491</v>
      </c>
      <c r="B2587" s="37"/>
      <c r="C2587" s="38"/>
      <c r="D2587" s="37"/>
      <c r="E2587" s="38"/>
      <c r="F2587" s="3" t="s">
        <v>102</v>
      </c>
      <c r="G2587" s="4"/>
      <c r="H2587" s="4">
        <v>100000</v>
      </c>
    </row>
    <row r="2588" spans="1:8" x14ac:dyDescent="0.25">
      <c r="A2588" s="2" t="s">
        <v>4491</v>
      </c>
      <c r="B2588" s="37"/>
      <c r="C2588" s="38"/>
      <c r="D2588" s="37"/>
      <c r="E2588" s="38"/>
      <c r="F2588" s="3" t="s">
        <v>103</v>
      </c>
      <c r="G2588" s="4">
        <v>80000</v>
      </c>
      <c r="H2588" s="4"/>
    </row>
    <row r="2589" spans="1:8" x14ac:dyDescent="0.25">
      <c r="A2589" s="2" t="s">
        <v>4491</v>
      </c>
      <c r="B2589" s="37"/>
      <c r="C2589" s="38"/>
      <c r="D2589" s="37"/>
      <c r="E2589" s="38"/>
      <c r="F2589" s="3" t="s">
        <v>187</v>
      </c>
      <c r="G2589" s="4">
        <v>200000</v>
      </c>
      <c r="H2589" s="4"/>
    </row>
    <row r="2590" spans="1:8" x14ac:dyDescent="0.25">
      <c r="A2590" s="2" t="s">
        <v>4491</v>
      </c>
      <c r="B2590" s="37"/>
      <c r="C2590" s="38"/>
      <c r="D2590" s="37"/>
      <c r="E2590" s="38"/>
      <c r="F2590" s="3" t="s">
        <v>53</v>
      </c>
      <c r="G2590" s="4">
        <v>100000</v>
      </c>
      <c r="H2590" s="4"/>
    </row>
    <row r="2591" spans="1:8" x14ac:dyDescent="0.25">
      <c r="A2591" s="2" t="s">
        <v>4491</v>
      </c>
      <c r="B2591" s="37"/>
      <c r="C2591" s="38"/>
      <c r="D2591" s="37"/>
      <c r="E2591" s="38"/>
      <c r="F2591" s="3" t="s">
        <v>13</v>
      </c>
      <c r="G2591" s="4"/>
      <c r="H2591" s="4">
        <v>300000</v>
      </c>
    </row>
    <row r="2592" spans="1:8" x14ac:dyDescent="0.25">
      <c r="A2592" s="2" t="s">
        <v>4491</v>
      </c>
      <c r="B2592" s="37"/>
      <c r="C2592" s="38"/>
      <c r="D2592" s="37"/>
      <c r="E2592" s="38"/>
      <c r="F2592" s="3" t="s">
        <v>20</v>
      </c>
      <c r="G2592" s="4">
        <v>50000</v>
      </c>
      <c r="H2592" s="4"/>
    </row>
    <row r="2593" spans="1:8" x14ac:dyDescent="0.25">
      <c r="A2593" s="2" t="s">
        <v>4491</v>
      </c>
      <c r="B2593" s="37"/>
      <c r="C2593" s="38"/>
      <c r="D2593" s="37"/>
      <c r="E2593" s="38"/>
      <c r="F2593" s="3" t="s">
        <v>22</v>
      </c>
      <c r="G2593" s="4"/>
      <c r="H2593" s="4">
        <v>100000</v>
      </c>
    </row>
    <row r="2594" spans="1:8" x14ac:dyDescent="0.25">
      <c r="A2594" s="2" t="s">
        <v>4491</v>
      </c>
      <c r="B2594" s="37"/>
      <c r="C2594" s="38"/>
      <c r="D2594" s="37"/>
      <c r="E2594" s="38"/>
      <c r="F2594" s="3" t="s">
        <v>298</v>
      </c>
      <c r="G2594" s="4"/>
      <c r="H2594" s="4">
        <v>213000</v>
      </c>
    </row>
    <row r="2595" spans="1:8" x14ac:dyDescent="0.25">
      <c r="A2595" s="2" t="s">
        <v>4491</v>
      </c>
      <c r="B2595" s="34"/>
      <c r="C2595" s="36"/>
      <c r="D2595" s="34"/>
      <c r="E2595" s="36"/>
      <c r="F2595" s="3" t="s">
        <v>3548</v>
      </c>
      <c r="G2595" s="4">
        <v>200000</v>
      </c>
      <c r="H2595" s="4"/>
    </row>
    <row r="2596" spans="1:8" x14ac:dyDescent="0.25">
      <c r="A2596" s="2" t="s">
        <v>4491</v>
      </c>
      <c r="B2596" s="2" t="s">
        <v>3575</v>
      </c>
      <c r="C2596" s="2"/>
      <c r="D2596" s="2"/>
      <c r="E2596" s="2"/>
      <c r="F2596" s="2"/>
      <c r="G2596" s="5">
        <f>SUM(G2586:G2595)</f>
        <v>713000</v>
      </c>
      <c r="H2596" s="5">
        <f>SUM(H2586:H2595)</f>
        <v>713000</v>
      </c>
    </row>
    <row r="2597" spans="1:8" x14ac:dyDescent="0.25">
      <c r="A2597" s="2" t="s">
        <v>4491</v>
      </c>
      <c r="B2597" s="33">
        <v>8540210</v>
      </c>
      <c r="C2597" s="25" t="s">
        <v>487</v>
      </c>
      <c r="D2597" s="2" t="s">
        <v>2477</v>
      </c>
      <c r="E2597" s="25" t="s">
        <v>2478</v>
      </c>
      <c r="F2597" s="3" t="s">
        <v>44</v>
      </c>
      <c r="G2597" s="4"/>
      <c r="H2597" s="4">
        <v>2000000</v>
      </c>
    </row>
    <row r="2598" spans="1:8" x14ac:dyDescent="0.25">
      <c r="A2598" s="2" t="s">
        <v>4491</v>
      </c>
      <c r="B2598" s="37"/>
      <c r="C2598" s="35" t="s">
        <v>1339</v>
      </c>
      <c r="D2598" s="33" t="s">
        <v>2709</v>
      </c>
      <c r="E2598" s="35" t="s">
        <v>2710</v>
      </c>
      <c r="F2598" s="3" t="s">
        <v>44</v>
      </c>
      <c r="G2598" s="4"/>
      <c r="H2598" s="4">
        <v>1300000</v>
      </c>
    </row>
    <row r="2599" spans="1:8" x14ac:dyDescent="0.25">
      <c r="A2599" s="2" t="s">
        <v>4491</v>
      </c>
      <c r="B2599" s="37"/>
      <c r="C2599" s="36"/>
      <c r="D2599" s="34"/>
      <c r="E2599" s="36"/>
      <c r="F2599" s="3" t="s">
        <v>193</v>
      </c>
      <c r="G2599" s="4">
        <v>2917956</v>
      </c>
      <c r="H2599" s="4"/>
    </row>
    <row r="2600" spans="1:8" x14ac:dyDescent="0.25">
      <c r="A2600" s="2" t="s">
        <v>4491</v>
      </c>
      <c r="B2600" s="37"/>
      <c r="C2600" s="25" t="s">
        <v>3576</v>
      </c>
      <c r="D2600" s="2" t="s">
        <v>3577</v>
      </c>
      <c r="E2600" s="25" t="s">
        <v>3578</v>
      </c>
      <c r="F2600" s="3" t="s">
        <v>265</v>
      </c>
      <c r="G2600" s="4"/>
      <c r="H2600" s="4">
        <v>3500</v>
      </c>
    </row>
    <row r="2601" spans="1:8" x14ac:dyDescent="0.25">
      <c r="A2601" s="2" t="s">
        <v>4491</v>
      </c>
      <c r="B2601" s="34"/>
      <c r="C2601" s="25" t="s">
        <v>3579</v>
      </c>
      <c r="D2601" s="2" t="s">
        <v>3580</v>
      </c>
      <c r="E2601" s="25" t="s">
        <v>3581</v>
      </c>
      <c r="F2601" s="3" t="s">
        <v>193</v>
      </c>
      <c r="G2601" s="4">
        <v>385544</v>
      </c>
      <c r="H2601" s="4"/>
    </row>
    <row r="2602" spans="1:8" x14ac:dyDescent="0.25">
      <c r="A2602" s="2" t="s">
        <v>4491</v>
      </c>
      <c r="B2602" s="2" t="s">
        <v>3582</v>
      </c>
      <c r="C2602" s="2"/>
      <c r="D2602" s="2"/>
      <c r="E2602" s="2"/>
      <c r="F2602" s="2"/>
      <c r="G2602" s="5">
        <f>SUM(G2597:G2601)</f>
        <v>3303500</v>
      </c>
      <c r="H2602" s="5">
        <f>SUM(H2597:H2601)</f>
        <v>3303500</v>
      </c>
    </row>
    <row r="2603" spans="1:8" x14ac:dyDescent="0.25">
      <c r="A2603" s="2" t="s">
        <v>4491</v>
      </c>
      <c r="B2603" s="33">
        <v>8736006</v>
      </c>
      <c r="C2603" s="35" t="s">
        <v>378</v>
      </c>
      <c r="D2603" s="33" t="s">
        <v>2640</v>
      </c>
      <c r="E2603" s="35" t="s">
        <v>378</v>
      </c>
      <c r="F2603" s="3" t="s">
        <v>102</v>
      </c>
      <c r="G2603" s="4"/>
      <c r="H2603" s="4">
        <v>13000</v>
      </c>
    </row>
    <row r="2604" spans="1:8" x14ac:dyDescent="0.25">
      <c r="A2604" s="2" t="s">
        <v>4491</v>
      </c>
      <c r="B2604" s="34"/>
      <c r="C2604" s="36"/>
      <c r="D2604" s="34"/>
      <c r="E2604" s="36"/>
      <c r="F2604" s="3" t="s">
        <v>230</v>
      </c>
      <c r="G2604" s="4">
        <v>13000</v>
      </c>
      <c r="H2604" s="4"/>
    </row>
    <row r="2605" spans="1:8" x14ac:dyDescent="0.25">
      <c r="A2605" s="2" t="s">
        <v>4491</v>
      </c>
      <c r="B2605" s="2" t="s">
        <v>3583</v>
      </c>
      <c r="C2605" s="2"/>
      <c r="D2605" s="2"/>
      <c r="E2605" s="2"/>
      <c r="F2605" s="2"/>
      <c r="G2605" s="5">
        <f>SUM(G2603:G2604)</f>
        <v>13000</v>
      </c>
      <c r="H2605" s="5">
        <f>SUM(H2603:H2604)</f>
        <v>13000</v>
      </c>
    </row>
    <row r="2606" spans="1:8" x14ac:dyDescent="0.25">
      <c r="A2606" s="2" t="s">
        <v>4491</v>
      </c>
      <c r="B2606" s="33">
        <v>8775744</v>
      </c>
      <c r="C2606" s="35" t="s">
        <v>2562</v>
      </c>
      <c r="D2606" s="33" t="s">
        <v>2563</v>
      </c>
      <c r="E2606" s="35" t="s">
        <v>2564</v>
      </c>
      <c r="F2606" s="3" t="s">
        <v>11</v>
      </c>
      <c r="G2606" s="4">
        <v>200000</v>
      </c>
      <c r="H2606" s="4"/>
    </row>
    <row r="2607" spans="1:8" x14ac:dyDescent="0.25">
      <c r="A2607" s="2" t="s">
        <v>4491</v>
      </c>
      <c r="B2607" s="37"/>
      <c r="C2607" s="38"/>
      <c r="D2607" s="37"/>
      <c r="E2607" s="38"/>
      <c r="F2607" s="3" t="s">
        <v>103</v>
      </c>
      <c r="G2607" s="4">
        <v>100000</v>
      </c>
      <c r="H2607" s="4"/>
    </row>
    <row r="2608" spans="1:8" x14ac:dyDescent="0.25">
      <c r="A2608" s="2" t="s">
        <v>4491</v>
      </c>
      <c r="B2608" s="37"/>
      <c r="C2608" s="38"/>
      <c r="D2608" s="37"/>
      <c r="E2608" s="38"/>
      <c r="F2608" s="3" t="s">
        <v>12</v>
      </c>
      <c r="G2608" s="4">
        <v>100000</v>
      </c>
      <c r="H2608" s="4"/>
    </row>
    <row r="2609" spans="1:8" x14ac:dyDescent="0.25">
      <c r="A2609" s="2" t="s">
        <v>4491</v>
      </c>
      <c r="B2609" s="37"/>
      <c r="C2609" s="38"/>
      <c r="D2609" s="37"/>
      <c r="E2609" s="38"/>
      <c r="F2609" s="3" t="s">
        <v>20</v>
      </c>
      <c r="G2609" s="4"/>
      <c r="H2609" s="4">
        <v>400000</v>
      </c>
    </row>
    <row r="2610" spans="1:8" x14ac:dyDescent="0.25">
      <c r="A2610" s="2" t="s">
        <v>4491</v>
      </c>
      <c r="B2610" s="37"/>
      <c r="C2610" s="38"/>
      <c r="D2610" s="37"/>
      <c r="E2610" s="38"/>
      <c r="F2610" s="3" t="s">
        <v>22</v>
      </c>
      <c r="G2610" s="4">
        <v>100000</v>
      </c>
      <c r="H2610" s="4"/>
    </row>
    <row r="2611" spans="1:8" x14ac:dyDescent="0.25">
      <c r="A2611" s="2" t="s">
        <v>4491</v>
      </c>
      <c r="B2611" s="37"/>
      <c r="C2611" s="38"/>
      <c r="D2611" s="37"/>
      <c r="E2611" s="38"/>
      <c r="F2611" s="3" t="s">
        <v>188</v>
      </c>
      <c r="G2611" s="4"/>
      <c r="H2611" s="4">
        <v>200000</v>
      </c>
    </row>
    <row r="2612" spans="1:8" x14ac:dyDescent="0.25">
      <c r="A2612" s="2" t="s">
        <v>4491</v>
      </c>
      <c r="B2612" s="34"/>
      <c r="C2612" s="36"/>
      <c r="D2612" s="34"/>
      <c r="E2612" s="36"/>
      <c r="F2612" s="3" t="s">
        <v>24</v>
      </c>
      <c r="G2612" s="4">
        <v>100000</v>
      </c>
      <c r="H2612" s="4"/>
    </row>
    <row r="2613" spans="1:8" x14ac:dyDescent="0.25">
      <c r="A2613" s="2" t="s">
        <v>4491</v>
      </c>
      <c r="B2613" s="2" t="s">
        <v>3584</v>
      </c>
      <c r="C2613" s="2"/>
      <c r="D2613" s="2"/>
      <c r="E2613" s="2"/>
      <c r="F2613" s="2"/>
      <c r="G2613" s="5">
        <f>SUM(G2606:G2612)</f>
        <v>600000</v>
      </c>
      <c r="H2613" s="5">
        <f>SUM(H2606:H2612)</f>
        <v>600000</v>
      </c>
    </row>
    <row r="2614" spans="1:8" x14ac:dyDescent="0.25">
      <c r="A2614" s="2" t="s">
        <v>4491</v>
      </c>
      <c r="B2614" s="33">
        <v>8503694</v>
      </c>
      <c r="C2614" s="35" t="s">
        <v>2703</v>
      </c>
      <c r="D2614" s="33" t="s">
        <v>2704</v>
      </c>
      <c r="E2614" s="35" t="s">
        <v>2705</v>
      </c>
      <c r="F2614" s="3" t="s">
        <v>52</v>
      </c>
      <c r="G2614" s="4">
        <v>1500000</v>
      </c>
      <c r="H2614" s="4"/>
    </row>
    <row r="2615" spans="1:8" x14ac:dyDescent="0.25">
      <c r="A2615" s="2" t="s">
        <v>4491</v>
      </c>
      <c r="B2615" s="37"/>
      <c r="C2615" s="38"/>
      <c r="D2615" s="37"/>
      <c r="E2615" s="38"/>
      <c r="F2615" s="3" t="s">
        <v>15</v>
      </c>
      <c r="G2615" s="4">
        <v>1500000</v>
      </c>
      <c r="H2615" s="4"/>
    </row>
    <row r="2616" spans="1:8" x14ac:dyDescent="0.25">
      <c r="A2616" s="2" t="s">
        <v>4491</v>
      </c>
      <c r="B2616" s="34"/>
      <c r="C2616" s="36"/>
      <c r="D2616" s="34"/>
      <c r="E2616" s="36"/>
      <c r="F2616" s="3" t="s">
        <v>23</v>
      </c>
      <c r="G2616" s="4"/>
      <c r="H2616" s="4">
        <v>3000000</v>
      </c>
    </row>
    <row r="2617" spans="1:8" x14ac:dyDescent="0.25">
      <c r="A2617" s="2" t="s">
        <v>4491</v>
      </c>
      <c r="B2617" s="2" t="s">
        <v>3585</v>
      </c>
      <c r="C2617" s="2"/>
      <c r="D2617" s="2"/>
      <c r="E2617" s="2"/>
      <c r="F2617" s="2"/>
      <c r="G2617" s="5">
        <f>SUM(G2614:G2616)</f>
        <v>3000000</v>
      </c>
      <c r="H2617" s="5">
        <f>SUM(H2614:H2616)</f>
        <v>3000000</v>
      </c>
    </row>
    <row r="2618" spans="1:8" x14ac:dyDescent="0.25">
      <c r="A2618" s="2" t="s">
        <v>4491</v>
      </c>
      <c r="B2618" s="33">
        <v>8636838</v>
      </c>
      <c r="C2618" s="35" t="s">
        <v>566</v>
      </c>
      <c r="D2618" s="33" t="s">
        <v>3328</v>
      </c>
      <c r="E2618" s="35" t="s">
        <v>3329</v>
      </c>
      <c r="F2618" s="3" t="s">
        <v>11</v>
      </c>
      <c r="G2618" s="4"/>
      <c r="H2618" s="4">
        <v>10000</v>
      </c>
    </row>
    <row r="2619" spans="1:8" x14ac:dyDescent="0.25">
      <c r="A2619" s="2" t="s">
        <v>4491</v>
      </c>
      <c r="B2619" s="37"/>
      <c r="C2619" s="38"/>
      <c r="D2619" s="37"/>
      <c r="E2619" s="38"/>
      <c r="F2619" s="3" t="s">
        <v>53</v>
      </c>
      <c r="G2619" s="4">
        <v>30000</v>
      </c>
      <c r="H2619" s="4"/>
    </row>
    <row r="2620" spans="1:8" x14ac:dyDescent="0.25">
      <c r="A2620" s="2" t="s">
        <v>4491</v>
      </c>
      <c r="B2620" s="37"/>
      <c r="C2620" s="38"/>
      <c r="D2620" s="37"/>
      <c r="E2620" s="38"/>
      <c r="F2620" s="3" t="s">
        <v>13</v>
      </c>
      <c r="G2620" s="4">
        <v>10000</v>
      </c>
      <c r="H2620" s="4"/>
    </row>
    <row r="2621" spans="1:8" x14ac:dyDescent="0.25">
      <c r="A2621" s="2" t="s">
        <v>4491</v>
      </c>
      <c r="B2621" s="37"/>
      <c r="C2621" s="38"/>
      <c r="D2621" s="37"/>
      <c r="E2621" s="38"/>
      <c r="F2621" s="3" t="s">
        <v>14</v>
      </c>
      <c r="G2621" s="4"/>
      <c r="H2621" s="4">
        <v>30000</v>
      </c>
    </row>
    <row r="2622" spans="1:8" x14ac:dyDescent="0.25">
      <c r="A2622" s="2" t="s">
        <v>4491</v>
      </c>
      <c r="B2622" s="37"/>
      <c r="C2622" s="38"/>
      <c r="D2622" s="37"/>
      <c r="E2622" s="38"/>
      <c r="F2622" s="3" t="s">
        <v>18</v>
      </c>
      <c r="G2622" s="4"/>
      <c r="H2622" s="4">
        <v>14000</v>
      </c>
    </row>
    <row r="2623" spans="1:8" x14ac:dyDescent="0.25">
      <c r="A2623" s="2" t="s">
        <v>4491</v>
      </c>
      <c r="B2623" s="34"/>
      <c r="C2623" s="36"/>
      <c r="D2623" s="34"/>
      <c r="E2623" s="36"/>
      <c r="F2623" s="3" t="s">
        <v>444</v>
      </c>
      <c r="G2623" s="4">
        <v>14000</v>
      </c>
      <c r="H2623" s="4"/>
    </row>
    <row r="2624" spans="1:8" x14ac:dyDescent="0.25">
      <c r="A2624" s="2" t="s">
        <v>4491</v>
      </c>
      <c r="B2624" s="2" t="s">
        <v>3586</v>
      </c>
      <c r="C2624" s="2"/>
      <c r="D2624" s="2"/>
      <c r="E2624" s="2"/>
      <c r="F2624" s="2"/>
      <c r="G2624" s="5">
        <f>SUM(G2618:G2623)</f>
        <v>54000</v>
      </c>
      <c r="H2624" s="5">
        <f>SUM(H2618:H2623)</f>
        <v>54000</v>
      </c>
    </row>
    <row r="2625" spans="1:8" x14ac:dyDescent="0.25">
      <c r="A2625" s="2" t="s">
        <v>4491</v>
      </c>
      <c r="B2625" s="33">
        <v>8583313</v>
      </c>
      <c r="C2625" s="35" t="s">
        <v>578</v>
      </c>
      <c r="D2625" s="33" t="s">
        <v>2953</v>
      </c>
      <c r="E2625" s="35" t="s">
        <v>2954</v>
      </c>
      <c r="F2625" s="3" t="s">
        <v>9</v>
      </c>
      <c r="G2625" s="4">
        <v>600000</v>
      </c>
      <c r="H2625" s="4"/>
    </row>
    <row r="2626" spans="1:8" x14ac:dyDescent="0.25">
      <c r="A2626" s="2" t="s">
        <v>4491</v>
      </c>
      <c r="B2626" s="37"/>
      <c r="C2626" s="38"/>
      <c r="D2626" s="37"/>
      <c r="E2626" s="38"/>
      <c r="F2626" s="3" t="s">
        <v>53</v>
      </c>
      <c r="G2626" s="4"/>
      <c r="H2626" s="4">
        <v>1600000</v>
      </c>
    </row>
    <row r="2627" spans="1:8" x14ac:dyDescent="0.25">
      <c r="A2627" s="2" t="s">
        <v>4491</v>
      </c>
      <c r="B2627" s="37"/>
      <c r="C2627" s="38"/>
      <c r="D2627" s="37"/>
      <c r="E2627" s="38"/>
      <c r="F2627" s="3" t="s">
        <v>18</v>
      </c>
      <c r="G2627" s="4"/>
      <c r="H2627" s="4">
        <v>2000000</v>
      </c>
    </row>
    <row r="2628" spans="1:8" x14ac:dyDescent="0.25">
      <c r="A2628" s="2" t="s">
        <v>4491</v>
      </c>
      <c r="B2628" s="37"/>
      <c r="C2628" s="38"/>
      <c r="D2628" s="37"/>
      <c r="E2628" s="38"/>
      <c r="F2628" s="3" t="s">
        <v>20</v>
      </c>
      <c r="G2628" s="4"/>
      <c r="H2628" s="4">
        <v>600000</v>
      </c>
    </row>
    <row r="2629" spans="1:8" x14ac:dyDescent="0.25">
      <c r="A2629" s="2" t="s">
        <v>4491</v>
      </c>
      <c r="B2629" s="37"/>
      <c r="C2629" s="38"/>
      <c r="D2629" s="37"/>
      <c r="E2629" s="38"/>
      <c r="F2629" s="3" t="s">
        <v>21</v>
      </c>
      <c r="G2629" s="4">
        <v>2216000</v>
      </c>
      <c r="H2629" s="4"/>
    </row>
    <row r="2630" spans="1:8" x14ac:dyDescent="0.25">
      <c r="A2630" s="2" t="s">
        <v>4491</v>
      </c>
      <c r="B2630" s="37"/>
      <c r="C2630" s="38"/>
      <c r="D2630" s="37"/>
      <c r="E2630" s="38"/>
      <c r="F2630" s="3" t="s">
        <v>156</v>
      </c>
      <c r="G2630" s="4">
        <v>1600000</v>
      </c>
      <c r="H2630" s="4"/>
    </row>
    <row r="2631" spans="1:8" x14ac:dyDescent="0.25">
      <c r="A2631" s="2" t="s">
        <v>4491</v>
      </c>
      <c r="B2631" s="34"/>
      <c r="C2631" s="36"/>
      <c r="D2631" s="34"/>
      <c r="E2631" s="36"/>
      <c r="F2631" s="3" t="s">
        <v>24</v>
      </c>
      <c r="G2631" s="4"/>
      <c r="H2631" s="4">
        <v>216000</v>
      </c>
    </row>
    <row r="2632" spans="1:8" x14ac:dyDescent="0.25">
      <c r="A2632" s="2" t="s">
        <v>4491</v>
      </c>
      <c r="B2632" s="2" t="s">
        <v>3587</v>
      </c>
      <c r="C2632" s="2"/>
      <c r="D2632" s="2"/>
      <c r="E2632" s="2"/>
      <c r="F2632" s="2"/>
      <c r="G2632" s="5">
        <f>SUM(G2625:G2631)</f>
        <v>4416000</v>
      </c>
      <c r="H2632" s="5">
        <f>SUM(H2625:H2631)</f>
        <v>4416000</v>
      </c>
    </row>
    <row r="2633" spans="1:8" x14ac:dyDescent="0.25">
      <c r="A2633" s="2" t="s">
        <v>4491</v>
      </c>
      <c r="B2633" s="33">
        <v>8633579</v>
      </c>
      <c r="C2633" s="35" t="s">
        <v>1084</v>
      </c>
      <c r="D2633" s="33" t="s">
        <v>3588</v>
      </c>
      <c r="E2633" s="35" t="s">
        <v>3589</v>
      </c>
      <c r="F2633" s="3" t="s">
        <v>2482</v>
      </c>
      <c r="G2633" s="4">
        <v>3400000</v>
      </c>
      <c r="H2633" s="4"/>
    </row>
    <row r="2634" spans="1:8" x14ac:dyDescent="0.25">
      <c r="A2634" s="2" t="s">
        <v>4491</v>
      </c>
      <c r="B2634" s="37"/>
      <c r="C2634" s="38"/>
      <c r="D2634" s="37"/>
      <c r="E2634" s="38"/>
      <c r="F2634" s="3" t="s">
        <v>44</v>
      </c>
      <c r="G2634" s="4"/>
      <c r="H2634" s="4">
        <v>2850000</v>
      </c>
    </row>
    <row r="2635" spans="1:8" x14ac:dyDescent="0.25">
      <c r="A2635" s="2" t="s">
        <v>4491</v>
      </c>
      <c r="B2635" s="37"/>
      <c r="C2635" s="38"/>
      <c r="D2635" s="37"/>
      <c r="E2635" s="38"/>
      <c r="F2635" s="3" t="s">
        <v>170</v>
      </c>
      <c r="G2635" s="4"/>
      <c r="H2635" s="4">
        <v>550000</v>
      </c>
    </row>
    <row r="2636" spans="1:8" x14ac:dyDescent="0.25">
      <c r="A2636" s="2" t="s">
        <v>4491</v>
      </c>
      <c r="B2636" s="37"/>
      <c r="C2636" s="38"/>
      <c r="D2636" s="37"/>
      <c r="E2636" s="38"/>
      <c r="F2636" s="3" t="s">
        <v>12</v>
      </c>
      <c r="G2636" s="4">
        <v>800000</v>
      </c>
      <c r="H2636" s="4"/>
    </row>
    <row r="2637" spans="1:8" x14ac:dyDescent="0.25">
      <c r="A2637" s="2" t="s">
        <v>4491</v>
      </c>
      <c r="B2637" s="37"/>
      <c r="C2637" s="38"/>
      <c r="D2637" s="37"/>
      <c r="E2637" s="38"/>
      <c r="F2637" s="3" t="s">
        <v>77</v>
      </c>
      <c r="G2637" s="4"/>
      <c r="H2637" s="4">
        <v>100000</v>
      </c>
    </row>
    <row r="2638" spans="1:8" x14ac:dyDescent="0.25">
      <c r="A2638" s="2" t="s">
        <v>4491</v>
      </c>
      <c r="B2638" s="37"/>
      <c r="C2638" s="38"/>
      <c r="D2638" s="37"/>
      <c r="E2638" s="38"/>
      <c r="F2638" s="3" t="s">
        <v>490</v>
      </c>
      <c r="G2638" s="4"/>
      <c r="H2638" s="4">
        <v>100000</v>
      </c>
    </row>
    <row r="2639" spans="1:8" x14ac:dyDescent="0.25">
      <c r="A2639" s="2" t="s">
        <v>4491</v>
      </c>
      <c r="B2639" s="37"/>
      <c r="C2639" s="38"/>
      <c r="D2639" s="37"/>
      <c r="E2639" s="38"/>
      <c r="F2639" s="3" t="s">
        <v>1390</v>
      </c>
      <c r="G2639" s="4"/>
      <c r="H2639" s="4">
        <v>200000</v>
      </c>
    </row>
    <row r="2640" spans="1:8" x14ac:dyDescent="0.25">
      <c r="A2640" s="2" t="s">
        <v>4491</v>
      </c>
      <c r="B2640" s="34"/>
      <c r="C2640" s="36"/>
      <c r="D2640" s="34"/>
      <c r="E2640" s="36"/>
      <c r="F2640" s="3" t="s">
        <v>1689</v>
      </c>
      <c r="G2640" s="4"/>
      <c r="H2640" s="4">
        <v>400000</v>
      </c>
    </row>
    <row r="2641" spans="1:8" x14ac:dyDescent="0.25">
      <c r="A2641" s="2" t="s">
        <v>4491</v>
      </c>
      <c r="B2641" s="2" t="s">
        <v>3590</v>
      </c>
      <c r="C2641" s="2"/>
      <c r="D2641" s="2"/>
      <c r="E2641" s="2"/>
      <c r="F2641" s="2"/>
      <c r="G2641" s="5">
        <f>SUM(G2633:G2640)</f>
        <v>4200000</v>
      </c>
      <c r="H2641" s="5">
        <f>SUM(H2633:H2640)</f>
        <v>4200000</v>
      </c>
    </row>
    <row r="2642" spans="1:8" x14ac:dyDescent="0.25">
      <c r="A2642" s="2" t="s">
        <v>4491</v>
      </c>
      <c r="B2642" s="33">
        <v>8636119</v>
      </c>
      <c r="C2642" s="35" t="s">
        <v>1084</v>
      </c>
      <c r="D2642" s="33" t="s">
        <v>3591</v>
      </c>
      <c r="E2642" s="35" t="s">
        <v>3592</v>
      </c>
      <c r="F2642" s="3" t="s">
        <v>2482</v>
      </c>
      <c r="G2642" s="4">
        <v>1155000</v>
      </c>
      <c r="H2642" s="4"/>
    </row>
    <row r="2643" spans="1:8" x14ac:dyDescent="0.25">
      <c r="A2643" s="2" t="s">
        <v>4491</v>
      </c>
      <c r="B2643" s="37"/>
      <c r="C2643" s="38"/>
      <c r="D2643" s="37"/>
      <c r="E2643" s="38"/>
      <c r="F2643" s="3" t="s">
        <v>44</v>
      </c>
      <c r="G2643" s="4"/>
      <c r="H2643" s="4">
        <v>2355000</v>
      </c>
    </row>
    <row r="2644" spans="1:8" x14ac:dyDescent="0.25">
      <c r="A2644" s="2" t="s">
        <v>4491</v>
      </c>
      <c r="B2644" s="37"/>
      <c r="C2644" s="38"/>
      <c r="D2644" s="37"/>
      <c r="E2644" s="38"/>
      <c r="F2644" s="3" t="s">
        <v>46</v>
      </c>
      <c r="G2644" s="4">
        <v>500000</v>
      </c>
      <c r="H2644" s="4"/>
    </row>
    <row r="2645" spans="1:8" x14ac:dyDescent="0.25">
      <c r="A2645" s="2" t="s">
        <v>4491</v>
      </c>
      <c r="B2645" s="37"/>
      <c r="C2645" s="38"/>
      <c r="D2645" s="37"/>
      <c r="E2645" s="38"/>
      <c r="F2645" s="3" t="s">
        <v>101</v>
      </c>
      <c r="G2645" s="4"/>
      <c r="H2645" s="4">
        <v>460923</v>
      </c>
    </row>
    <row r="2646" spans="1:8" x14ac:dyDescent="0.25">
      <c r="A2646" s="2" t="s">
        <v>4491</v>
      </c>
      <c r="B2646" s="37"/>
      <c r="C2646" s="38"/>
      <c r="D2646" s="37"/>
      <c r="E2646" s="38"/>
      <c r="F2646" s="3" t="s">
        <v>47</v>
      </c>
      <c r="G2646" s="4"/>
      <c r="H2646" s="4">
        <v>560000</v>
      </c>
    </row>
    <row r="2647" spans="1:8" x14ac:dyDescent="0.25">
      <c r="A2647" s="2" t="s">
        <v>4491</v>
      </c>
      <c r="B2647" s="37"/>
      <c r="C2647" s="38"/>
      <c r="D2647" s="37"/>
      <c r="E2647" s="38"/>
      <c r="F2647" s="3" t="s">
        <v>9</v>
      </c>
      <c r="G2647" s="4"/>
      <c r="H2647" s="4">
        <v>770000</v>
      </c>
    </row>
    <row r="2648" spans="1:8" x14ac:dyDescent="0.25">
      <c r="A2648" s="2" t="s">
        <v>4491</v>
      </c>
      <c r="B2648" s="37"/>
      <c r="C2648" s="38"/>
      <c r="D2648" s="37"/>
      <c r="E2648" s="38"/>
      <c r="F2648" s="3" t="s">
        <v>334</v>
      </c>
      <c r="G2648" s="4">
        <v>1176317</v>
      </c>
      <c r="H2648" s="4"/>
    </row>
    <row r="2649" spans="1:8" x14ac:dyDescent="0.25">
      <c r="A2649" s="2" t="s">
        <v>4491</v>
      </c>
      <c r="B2649" s="37"/>
      <c r="C2649" s="38"/>
      <c r="D2649" s="37"/>
      <c r="E2649" s="38"/>
      <c r="F2649" s="3" t="s">
        <v>13</v>
      </c>
      <c r="G2649" s="4">
        <v>310000</v>
      </c>
      <c r="H2649" s="4"/>
    </row>
    <row r="2650" spans="1:8" x14ac:dyDescent="0.25">
      <c r="A2650" s="2" t="s">
        <v>4491</v>
      </c>
      <c r="B2650" s="37"/>
      <c r="C2650" s="38"/>
      <c r="D2650" s="37"/>
      <c r="E2650" s="38"/>
      <c r="F2650" s="3" t="s">
        <v>16</v>
      </c>
      <c r="G2650" s="4">
        <v>570000</v>
      </c>
      <c r="H2650" s="4"/>
    </row>
    <row r="2651" spans="1:8" x14ac:dyDescent="0.25">
      <c r="A2651" s="2" t="s">
        <v>4491</v>
      </c>
      <c r="B2651" s="37"/>
      <c r="C2651" s="38"/>
      <c r="D2651" s="37"/>
      <c r="E2651" s="38"/>
      <c r="F2651" s="3" t="s">
        <v>19</v>
      </c>
      <c r="G2651" s="4"/>
      <c r="H2651" s="4">
        <v>70000</v>
      </c>
    </row>
    <row r="2652" spans="1:8" x14ac:dyDescent="0.25">
      <c r="A2652" s="2" t="s">
        <v>4491</v>
      </c>
      <c r="B2652" s="37"/>
      <c r="C2652" s="38"/>
      <c r="D2652" s="37"/>
      <c r="E2652" s="38"/>
      <c r="F2652" s="3" t="s">
        <v>21</v>
      </c>
      <c r="G2652" s="4"/>
      <c r="H2652" s="4">
        <v>10000</v>
      </c>
    </row>
    <row r="2653" spans="1:8" x14ac:dyDescent="0.25">
      <c r="A2653" s="2" t="s">
        <v>4491</v>
      </c>
      <c r="B2653" s="37"/>
      <c r="C2653" s="38"/>
      <c r="D2653" s="37"/>
      <c r="E2653" s="38"/>
      <c r="F2653" s="3" t="s">
        <v>188</v>
      </c>
      <c r="G2653" s="4"/>
      <c r="H2653" s="4">
        <v>240000</v>
      </c>
    </row>
    <row r="2654" spans="1:8" x14ac:dyDescent="0.25">
      <c r="A2654" s="2" t="s">
        <v>4491</v>
      </c>
      <c r="B2654" s="34"/>
      <c r="C2654" s="36"/>
      <c r="D2654" s="34"/>
      <c r="E2654" s="36"/>
      <c r="F2654" s="3" t="s">
        <v>752</v>
      </c>
      <c r="G2654" s="4">
        <v>754606</v>
      </c>
      <c r="H2654" s="4"/>
    </row>
    <row r="2655" spans="1:8" x14ac:dyDescent="0.25">
      <c r="A2655" s="2" t="s">
        <v>4491</v>
      </c>
      <c r="B2655" s="2" t="s">
        <v>3593</v>
      </c>
      <c r="C2655" s="2"/>
      <c r="D2655" s="2"/>
      <c r="E2655" s="2"/>
      <c r="F2655" s="2"/>
      <c r="G2655" s="5">
        <f>SUM(G2642:G2654)</f>
        <v>4465923</v>
      </c>
      <c r="H2655" s="5">
        <f>SUM(H2642:H2654)</f>
        <v>4465923</v>
      </c>
    </row>
    <row r="2656" spans="1:8" x14ac:dyDescent="0.25">
      <c r="A2656" s="2" t="s">
        <v>4491</v>
      </c>
      <c r="B2656" s="33">
        <v>8770171</v>
      </c>
      <c r="C2656" s="35" t="s">
        <v>422</v>
      </c>
      <c r="D2656" s="49" t="s">
        <v>3594</v>
      </c>
      <c r="E2656" s="52" t="s">
        <v>3595</v>
      </c>
      <c r="F2656" s="3" t="s">
        <v>2482</v>
      </c>
      <c r="G2656" s="4"/>
      <c r="H2656" s="4">
        <v>482131</v>
      </c>
    </row>
    <row r="2657" spans="1:8" x14ac:dyDescent="0.25">
      <c r="A2657" s="2" t="s">
        <v>4491</v>
      </c>
      <c r="B2657" s="34"/>
      <c r="C2657" s="36"/>
      <c r="D2657" s="50"/>
      <c r="E2657" s="53"/>
      <c r="F2657" s="3" t="s">
        <v>2756</v>
      </c>
      <c r="G2657" s="4">
        <v>482131</v>
      </c>
      <c r="H2657" s="4"/>
    </row>
    <row r="2658" spans="1:8" x14ac:dyDescent="0.25">
      <c r="A2658" s="2" t="s">
        <v>4491</v>
      </c>
      <c r="B2658" s="2" t="s">
        <v>3596</v>
      </c>
      <c r="C2658" s="2"/>
      <c r="D2658" s="2"/>
      <c r="E2658" s="2"/>
      <c r="F2658" s="2"/>
      <c r="G2658" s="5">
        <f>SUM(G2656:G2657)</f>
        <v>482131</v>
      </c>
      <c r="H2658" s="5">
        <f>SUM(H2656:H2657)</f>
        <v>482131</v>
      </c>
    </row>
    <row r="2659" spans="1:8" x14ac:dyDescent="0.25">
      <c r="A2659" s="2" t="s">
        <v>4491</v>
      </c>
      <c r="B2659" s="33">
        <v>8619412</v>
      </c>
      <c r="C2659" s="35" t="s">
        <v>422</v>
      </c>
      <c r="D2659" s="33" t="s">
        <v>3594</v>
      </c>
      <c r="E2659" s="35" t="s">
        <v>3595</v>
      </c>
      <c r="F2659" s="3" t="s">
        <v>2482</v>
      </c>
      <c r="G2659" s="4">
        <v>1171611</v>
      </c>
      <c r="H2659" s="4"/>
    </row>
    <row r="2660" spans="1:8" x14ac:dyDescent="0.25">
      <c r="A2660" s="2" t="s">
        <v>4491</v>
      </c>
      <c r="B2660" s="37"/>
      <c r="C2660" s="38"/>
      <c r="D2660" s="37"/>
      <c r="E2660" s="38"/>
      <c r="F2660" s="3" t="s">
        <v>12</v>
      </c>
      <c r="G2660" s="4"/>
      <c r="H2660" s="4">
        <v>551310</v>
      </c>
    </row>
    <row r="2661" spans="1:8" x14ac:dyDescent="0.25">
      <c r="A2661" s="2" t="s">
        <v>4491</v>
      </c>
      <c r="B2661" s="37"/>
      <c r="C2661" s="36"/>
      <c r="D2661" s="34"/>
      <c r="E2661" s="36"/>
      <c r="F2661" s="3" t="s">
        <v>16</v>
      </c>
      <c r="G2661" s="4">
        <v>551310</v>
      </c>
      <c r="H2661" s="4"/>
    </row>
    <row r="2662" spans="1:8" x14ac:dyDescent="0.25">
      <c r="A2662" s="2" t="s">
        <v>4491</v>
      </c>
      <c r="B2662" s="37"/>
      <c r="C2662" s="35" t="s">
        <v>3174</v>
      </c>
      <c r="D2662" s="33" t="s">
        <v>3175</v>
      </c>
      <c r="E2662" s="35" t="s">
        <v>3176</v>
      </c>
      <c r="F2662" s="3" t="s">
        <v>51</v>
      </c>
      <c r="G2662" s="4"/>
      <c r="H2662" s="4">
        <v>422250</v>
      </c>
    </row>
    <row r="2663" spans="1:8" x14ac:dyDescent="0.25">
      <c r="A2663" s="2" t="s">
        <v>4491</v>
      </c>
      <c r="B2663" s="37"/>
      <c r="C2663" s="38"/>
      <c r="D2663" s="37"/>
      <c r="E2663" s="38"/>
      <c r="F2663" s="3" t="s">
        <v>1118</v>
      </c>
      <c r="G2663" s="4"/>
      <c r="H2663" s="4">
        <v>108375</v>
      </c>
    </row>
    <row r="2664" spans="1:8" x14ac:dyDescent="0.25">
      <c r="A2664" s="2" t="s">
        <v>4491</v>
      </c>
      <c r="B2664" s="37"/>
      <c r="C2664" s="38"/>
      <c r="D2664" s="37"/>
      <c r="E2664" s="38"/>
      <c r="F2664" s="3" t="s">
        <v>53</v>
      </c>
      <c r="G2664" s="4"/>
      <c r="H2664" s="4">
        <v>95513</v>
      </c>
    </row>
    <row r="2665" spans="1:8" x14ac:dyDescent="0.25">
      <c r="A2665" s="2" t="s">
        <v>4491</v>
      </c>
      <c r="B2665" s="37"/>
      <c r="C2665" s="38"/>
      <c r="D2665" s="37"/>
      <c r="E2665" s="38"/>
      <c r="F2665" s="3" t="s">
        <v>18</v>
      </c>
      <c r="G2665" s="4"/>
      <c r="H2665" s="4">
        <v>3177036</v>
      </c>
    </row>
    <row r="2666" spans="1:8" x14ac:dyDescent="0.25">
      <c r="A2666" s="2" t="s">
        <v>4491</v>
      </c>
      <c r="B2666" s="37"/>
      <c r="C2666" s="38"/>
      <c r="D2666" s="37"/>
      <c r="E2666" s="38"/>
      <c r="F2666" s="3" t="s">
        <v>2755</v>
      </c>
      <c r="G2666" s="4"/>
      <c r="H2666" s="4">
        <v>640986</v>
      </c>
    </row>
    <row r="2667" spans="1:8" x14ac:dyDescent="0.25">
      <c r="A2667" s="2" t="s">
        <v>4491</v>
      </c>
      <c r="B2667" s="37"/>
      <c r="C2667" s="36"/>
      <c r="D2667" s="34"/>
      <c r="E2667" s="36"/>
      <c r="F2667" s="3" t="s">
        <v>444</v>
      </c>
      <c r="G2667" s="4"/>
      <c r="H2667" s="4">
        <v>300000</v>
      </c>
    </row>
    <row r="2668" spans="1:8" x14ac:dyDescent="0.25">
      <c r="A2668" s="2" t="s">
        <v>4491</v>
      </c>
      <c r="B2668" s="37"/>
      <c r="C2668" s="35" t="s">
        <v>271</v>
      </c>
      <c r="D2668" s="33" t="s">
        <v>3597</v>
      </c>
      <c r="E2668" s="35" t="s">
        <v>3598</v>
      </c>
      <c r="F2668" s="3" t="s">
        <v>103</v>
      </c>
      <c r="G2668" s="4">
        <v>200000</v>
      </c>
      <c r="H2668" s="4"/>
    </row>
    <row r="2669" spans="1:8" x14ac:dyDescent="0.25">
      <c r="A2669" s="2" t="s">
        <v>4491</v>
      </c>
      <c r="B2669" s="37"/>
      <c r="C2669" s="38"/>
      <c r="D2669" s="37"/>
      <c r="E2669" s="38"/>
      <c r="F2669" s="3" t="s">
        <v>12</v>
      </c>
      <c r="G2669" s="4">
        <v>3000000</v>
      </c>
      <c r="H2669" s="4"/>
    </row>
    <row r="2670" spans="1:8" x14ac:dyDescent="0.25">
      <c r="A2670" s="2" t="s">
        <v>4491</v>
      </c>
      <c r="B2670" s="37"/>
      <c r="C2670" s="38"/>
      <c r="D2670" s="37"/>
      <c r="E2670" s="38"/>
      <c r="F2670" s="3" t="s">
        <v>16</v>
      </c>
      <c r="G2670" s="4">
        <v>632597</v>
      </c>
      <c r="H2670" s="4"/>
    </row>
    <row r="2671" spans="1:8" x14ac:dyDescent="0.25">
      <c r="A2671" s="2" t="s">
        <v>4491</v>
      </c>
      <c r="B2671" s="37"/>
      <c r="C2671" s="38"/>
      <c r="D2671" s="37"/>
      <c r="E2671" s="38"/>
      <c r="F2671" s="3" t="s">
        <v>19</v>
      </c>
      <c r="G2671" s="4"/>
      <c r="H2671" s="4">
        <v>18533</v>
      </c>
    </row>
    <row r="2672" spans="1:8" x14ac:dyDescent="0.25">
      <c r="A2672" s="2" t="s">
        <v>4491</v>
      </c>
      <c r="B2672" s="34"/>
      <c r="C2672" s="36"/>
      <c r="D2672" s="34"/>
      <c r="E2672" s="36"/>
      <c r="F2672" s="3" t="s">
        <v>188</v>
      </c>
      <c r="G2672" s="4"/>
      <c r="H2672" s="4">
        <v>241515</v>
      </c>
    </row>
    <row r="2673" spans="1:8" x14ac:dyDescent="0.25">
      <c r="A2673" s="2" t="s">
        <v>4491</v>
      </c>
      <c r="B2673" s="2" t="s">
        <v>3599</v>
      </c>
      <c r="C2673" s="2"/>
      <c r="D2673" s="2"/>
      <c r="E2673" s="2"/>
      <c r="F2673" s="2"/>
      <c r="G2673" s="5">
        <f>SUM(G2659:G2672)</f>
        <v>5555518</v>
      </c>
      <c r="H2673" s="5">
        <f>SUM(H2659:H2672)</f>
        <v>5555518</v>
      </c>
    </row>
    <row r="2674" spans="1:8" x14ac:dyDescent="0.25">
      <c r="A2674" s="2" t="s">
        <v>4491</v>
      </c>
      <c r="B2674" s="33">
        <v>8637066</v>
      </c>
      <c r="C2674" s="35" t="s">
        <v>1084</v>
      </c>
      <c r="D2674" s="33" t="s">
        <v>3535</v>
      </c>
      <c r="E2674" s="35" t="s">
        <v>3536</v>
      </c>
      <c r="F2674" s="3" t="s">
        <v>2482</v>
      </c>
      <c r="G2674" s="4">
        <v>1129808</v>
      </c>
      <c r="H2674" s="4"/>
    </row>
    <row r="2675" spans="1:8" x14ac:dyDescent="0.25">
      <c r="A2675" s="2" t="s">
        <v>4491</v>
      </c>
      <c r="B2675" s="37"/>
      <c r="C2675" s="38"/>
      <c r="D2675" s="37"/>
      <c r="E2675" s="38"/>
      <c r="F2675" s="3" t="s">
        <v>44</v>
      </c>
      <c r="G2675" s="4"/>
      <c r="H2675" s="4">
        <v>2340772</v>
      </c>
    </row>
    <row r="2676" spans="1:8" x14ac:dyDescent="0.25">
      <c r="A2676" s="2" t="s">
        <v>4491</v>
      </c>
      <c r="B2676" s="37"/>
      <c r="C2676" s="38"/>
      <c r="D2676" s="37"/>
      <c r="E2676" s="38"/>
      <c r="F2676" s="3" t="s">
        <v>46</v>
      </c>
      <c r="G2676" s="4">
        <v>750200</v>
      </c>
      <c r="H2676" s="4"/>
    </row>
    <row r="2677" spans="1:8" x14ac:dyDescent="0.25">
      <c r="A2677" s="2" t="s">
        <v>4491</v>
      </c>
      <c r="B2677" s="37"/>
      <c r="C2677" s="38"/>
      <c r="D2677" s="37"/>
      <c r="E2677" s="38"/>
      <c r="F2677" s="3" t="s">
        <v>101</v>
      </c>
      <c r="G2677" s="4"/>
      <c r="H2677" s="4">
        <v>200000</v>
      </c>
    </row>
    <row r="2678" spans="1:8" x14ac:dyDescent="0.25">
      <c r="A2678" s="2" t="s">
        <v>4491</v>
      </c>
      <c r="B2678" s="37"/>
      <c r="C2678" s="38"/>
      <c r="D2678" s="37"/>
      <c r="E2678" s="38"/>
      <c r="F2678" s="3" t="s">
        <v>9</v>
      </c>
      <c r="G2678" s="4">
        <v>251779</v>
      </c>
      <c r="H2678" s="4"/>
    </row>
    <row r="2679" spans="1:8" x14ac:dyDescent="0.25">
      <c r="A2679" s="2" t="s">
        <v>4491</v>
      </c>
      <c r="B2679" s="37"/>
      <c r="C2679" s="38"/>
      <c r="D2679" s="37"/>
      <c r="E2679" s="38"/>
      <c r="F2679" s="3" t="s">
        <v>334</v>
      </c>
      <c r="G2679" s="4">
        <v>260000</v>
      </c>
      <c r="H2679" s="4"/>
    </row>
    <row r="2680" spans="1:8" x14ac:dyDescent="0.25">
      <c r="A2680" s="2" t="s">
        <v>4491</v>
      </c>
      <c r="B2680" s="37"/>
      <c r="C2680" s="38"/>
      <c r="D2680" s="37"/>
      <c r="E2680" s="38"/>
      <c r="F2680" s="3" t="s">
        <v>11</v>
      </c>
      <c r="G2680" s="4">
        <v>500000</v>
      </c>
      <c r="H2680" s="4"/>
    </row>
    <row r="2681" spans="1:8" x14ac:dyDescent="0.25">
      <c r="A2681" s="2" t="s">
        <v>4491</v>
      </c>
      <c r="B2681" s="37"/>
      <c r="C2681" s="38"/>
      <c r="D2681" s="37"/>
      <c r="E2681" s="38"/>
      <c r="F2681" s="3" t="s">
        <v>103</v>
      </c>
      <c r="G2681" s="4">
        <v>100000</v>
      </c>
      <c r="H2681" s="4"/>
    </row>
    <row r="2682" spans="1:8" x14ac:dyDescent="0.25">
      <c r="A2682" s="2" t="s">
        <v>4491</v>
      </c>
      <c r="B2682" s="37"/>
      <c r="C2682" s="38"/>
      <c r="D2682" s="37"/>
      <c r="E2682" s="38"/>
      <c r="F2682" s="3" t="s">
        <v>12</v>
      </c>
      <c r="G2682" s="4">
        <v>214985</v>
      </c>
      <c r="H2682" s="4"/>
    </row>
    <row r="2683" spans="1:8" x14ac:dyDescent="0.25">
      <c r="A2683" s="2" t="s">
        <v>4491</v>
      </c>
      <c r="B2683" s="37"/>
      <c r="C2683" s="38"/>
      <c r="D2683" s="37"/>
      <c r="E2683" s="38"/>
      <c r="F2683" s="3" t="s">
        <v>13</v>
      </c>
      <c r="G2683" s="4">
        <v>210000</v>
      </c>
      <c r="H2683" s="4"/>
    </row>
    <row r="2684" spans="1:8" x14ac:dyDescent="0.25">
      <c r="A2684" s="2" t="s">
        <v>4491</v>
      </c>
      <c r="B2684" s="37"/>
      <c r="C2684" s="38"/>
      <c r="D2684" s="37"/>
      <c r="E2684" s="38"/>
      <c r="F2684" s="3" t="s">
        <v>129</v>
      </c>
      <c r="G2684" s="4"/>
      <c r="H2684" s="4">
        <v>1200000</v>
      </c>
    </row>
    <row r="2685" spans="1:8" x14ac:dyDescent="0.25">
      <c r="A2685" s="2" t="s">
        <v>4491</v>
      </c>
      <c r="B2685" s="37"/>
      <c r="C2685" s="38"/>
      <c r="D2685" s="37"/>
      <c r="E2685" s="38"/>
      <c r="F2685" s="3" t="s">
        <v>20</v>
      </c>
      <c r="G2685" s="4">
        <v>370000</v>
      </c>
      <c r="H2685" s="4"/>
    </row>
    <row r="2686" spans="1:8" x14ac:dyDescent="0.25">
      <c r="A2686" s="2" t="s">
        <v>4491</v>
      </c>
      <c r="B2686" s="34"/>
      <c r="C2686" s="36"/>
      <c r="D2686" s="34"/>
      <c r="E2686" s="36"/>
      <c r="F2686" s="3" t="s">
        <v>1390</v>
      </c>
      <c r="G2686" s="4"/>
      <c r="H2686" s="4">
        <v>46000</v>
      </c>
    </row>
    <row r="2687" spans="1:8" x14ac:dyDescent="0.25">
      <c r="A2687" s="2" t="s">
        <v>4491</v>
      </c>
      <c r="B2687" s="2" t="s">
        <v>3600</v>
      </c>
      <c r="C2687" s="2"/>
      <c r="D2687" s="2"/>
      <c r="E2687" s="2"/>
      <c r="F2687" s="2"/>
      <c r="G2687" s="5">
        <f>SUM(G2674:G2686)</f>
        <v>3786772</v>
      </c>
      <c r="H2687" s="5">
        <f>SUM(H2674:H2686)</f>
        <v>3786772</v>
      </c>
    </row>
    <row r="2688" spans="1:8" x14ac:dyDescent="0.25">
      <c r="A2688" s="2" t="s">
        <v>4491</v>
      </c>
      <c r="B2688" s="33">
        <v>8503453</v>
      </c>
      <c r="C2688" s="35" t="s">
        <v>275</v>
      </c>
      <c r="D2688" s="2" t="s">
        <v>2480</v>
      </c>
      <c r="E2688" s="3" t="s">
        <v>2481</v>
      </c>
      <c r="F2688" s="3" t="s">
        <v>18</v>
      </c>
      <c r="G2688" s="4">
        <v>1200000</v>
      </c>
      <c r="H2688" s="4"/>
    </row>
    <row r="2689" spans="1:8" x14ac:dyDescent="0.25">
      <c r="A2689" s="2" t="s">
        <v>4491</v>
      </c>
      <c r="B2689" s="37"/>
      <c r="C2689" s="36"/>
      <c r="D2689" s="2" t="s">
        <v>2608</v>
      </c>
      <c r="E2689" s="3" t="s">
        <v>2609</v>
      </c>
      <c r="F2689" s="3" t="s">
        <v>384</v>
      </c>
      <c r="G2689" s="4">
        <v>858536</v>
      </c>
      <c r="H2689" s="4"/>
    </row>
    <row r="2690" spans="1:8" x14ac:dyDescent="0.25">
      <c r="A2690" s="2" t="s">
        <v>4491</v>
      </c>
      <c r="B2690" s="37"/>
      <c r="C2690" s="25" t="s">
        <v>2566</v>
      </c>
      <c r="D2690" s="2" t="s">
        <v>2567</v>
      </c>
      <c r="E2690" s="3" t="s">
        <v>2568</v>
      </c>
      <c r="F2690" s="3" t="s">
        <v>16</v>
      </c>
      <c r="G2690" s="4">
        <v>371120</v>
      </c>
      <c r="H2690" s="4"/>
    </row>
    <row r="2691" spans="1:8" x14ac:dyDescent="0.25">
      <c r="A2691" s="2" t="s">
        <v>4491</v>
      </c>
      <c r="B2691" s="37"/>
      <c r="C2691" s="25" t="s">
        <v>2725</v>
      </c>
      <c r="D2691" s="2" t="s">
        <v>2726</v>
      </c>
      <c r="E2691" s="3" t="s">
        <v>2727</v>
      </c>
      <c r="F2691" s="3" t="s">
        <v>13</v>
      </c>
      <c r="G2691" s="4">
        <v>23743</v>
      </c>
      <c r="H2691" s="4"/>
    </row>
    <row r="2692" spans="1:8" x14ac:dyDescent="0.25">
      <c r="A2692" s="2" t="s">
        <v>4491</v>
      </c>
      <c r="B2692" s="37"/>
      <c r="C2692" s="35" t="s">
        <v>306</v>
      </c>
      <c r="D2692" s="33" t="s">
        <v>3214</v>
      </c>
      <c r="E2692" s="35" t="s">
        <v>306</v>
      </c>
      <c r="F2692" s="3" t="s">
        <v>14</v>
      </c>
      <c r="G2692" s="4"/>
      <c r="H2692" s="4">
        <v>826601</v>
      </c>
    </row>
    <row r="2693" spans="1:8" x14ac:dyDescent="0.25">
      <c r="A2693" s="2" t="s">
        <v>4491</v>
      </c>
      <c r="B2693" s="37"/>
      <c r="C2693" s="36"/>
      <c r="D2693" s="34"/>
      <c r="E2693" s="36"/>
      <c r="F2693" s="3" t="s">
        <v>188</v>
      </c>
      <c r="G2693" s="4"/>
      <c r="H2693" s="4">
        <v>452302</v>
      </c>
    </row>
    <row r="2694" spans="1:8" x14ac:dyDescent="0.25">
      <c r="A2694" s="2" t="s">
        <v>4491</v>
      </c>
      <c r="B2694" s="37"/>
      <c r="C2694" s="35" t="s">
        <v>3202</v>
      </c>
      <c r="D2694" s="33" t="s">
        <v>3203</v>
      </c>
      <c r="E2694" s="35" t="s">
        <v>3202</v>
      </c>
      <c r="F2694" s="3" t="s">
        <v>9</v>
      </c>
      <c r="G2694" s="4"/>
      <c r="H2694" s="4">
        <v>122062</v>
      </c>
    </row>
    <row r="2695" spans="1:8" x14ac:dyDescent="0.25">
      <c r="A2695" s="2" t="s">
        <v>4491</v>
      </c>
      <c r="B2695" s="37"/>
      <c r="C2695" s="38"/>
      <c r="D2695" s="37"/>
      <c r="E2695" s="38"/>
      <c r="F2695" s="3" t="s">
        <v>102</v>
      </c>
      <c r="G2695" s="4"/>
      <c r="H2695" s="4">
        <v>140000</v>
      </c>
    </row>
    <row r="2696" spans="1:8" x14ac:dyDescent="0.25">
      <c r="A2696" s="2" t="s">
        <v>4491</v>
      </c>
      <c r="B2696" s="37"/>
      <c r="C2696" s="38"/>
      <c r="D2696" s="37"/>
      <c r="E2696" s="38"/>
      <c r="F2696" s="3" t="s">
        <v>11</v>
      </c>
      <c r="G2696" s="4"/>
      <c r="H2696" s="4">
        <v>105000</v>
      </c>
    </row>
    <row r="2697" spans="1:8" x14ac:dyDescent="0.25">
      <c r="A2697" s="2" t="s">
        <v>4491</v>
      </c>
      <c r="B2697" s="37"/>
      <c r="C2697" s="38"/>
      <c r="D2697" s="37"/>
      <c r="E2697" s="38"/>
      <c r="F2697" s="3" t="s">
        <v>187</v>
      </c>
      <c r="G2697" s="4"/>
      <c r="H2697" s="4">
        <v>80000</v>
      </c>
    </row>
    <row r="2698" spans="1:8" x14ac:dyDescent="0.25">
      <c r="A2698" s="2" t="s">
        <v>4491</v>
      </c>
      <c r="B2698" s="37"/>
      <c r="C2698" s="38"/>
      <c r="D2698" s="37"/>
      <c r="E2698" s="38"/>
      <c r="F2698" s="3" t="s">
        <v>53</v>
      </c>
      <c r="G2698" s="4"/>
      <c r="H2698" s="4">
        <v>100000</v>
      </c>
    </row>
    <row r="2699" spans="1:8" x14ac:dyDescent="0.25">
      <c r="A2699" s="2" t="s">
        <v>4491</v>
      </c>
      <c r="B2699" s="37"/>
      <c r="C2699" s="38"/>
      <c r="D2699" s="37"/>
      <c r="E2699" s="38"/>
      <c r="F2699" s="3" t="s">
        <v>13</v>
      </c>
      <c r="G2699" s="4"/>
      <c r="H2699" s="4">
        <v>100000</v>
      </c>
    </row>
    <row r="2700" spans="1:8" x14ac:dyDescent="0.25">
      <c r="A2700" s="2" t="s">
        <v>4491</v>
      </c>
      <c r="B2700" s="37"/>
      <c r="C2700" s="38"/>
      <c r="D2700" s="37"/>
      <c r="E2700" s="38"/>
      <c r="F2700" s="3" t="s">
        <v>17</v>
      </c>
      <c r="G2700" s="4"/>
      <c r="H2700" s="4">
        <v>130000</v>
      </c>
    </row>
    <row r="2701" spans="1:8" x14ac:dyDescent="0.25">
      <c r="A2701" s="2" t="s">
        <v>4491</v>
      </c>
      <c r="B2701" s="37"/>
      <c r="C2701" s="38"/>
      <c r="D2701" s="37"/>
      <c r="E2701" s="38"/>
      <c r="F2701" s="3" t="s">
        <v>20</v>
      </c>
      <c r="G2701" s="4"/>
      <c r="H2701" s="4">
        <v>200000</v>
      </c>
    </row>
    <row r="2702" spans="1:8" x14ac:dyDescent="0.25">
      <c r="A2702" s="2" t="s">
        <v>4491</v>
      </c>
      <c r="B2702" s="34"/>
      <c r="C2702" s="36"/>
      <c r="D2702" s="34"/>
      <c r="E2702" s="36"/>
      <c r="F2702" s="3" t="s">
        <v>444</v>
      </c>
      <c r="G2702" s="4"/>
      <c r="H2702" s="4">
        <v>197434</v>
      </c>
    </row>
    <row r="2703" spans="1:8" x14ac:dyDescent="0.25">
      <c r="A2703" s="2" t="s">
        <v>4491</v>
      </c>
      <c r="B2703" s="2" t="s">
        <v>3601</v>
      </c>
      <c r="C2703" s="2"/>
      <c r="D2703" s="2"/>
      <c r="E2703" s="2"/>
      <c r="F2703" s="2"/>
      <c r="G2703" s="5">
        <f>SUM(G2688:G2702)</f>
        <v>2453399</v>
      </c>
      <c r="H2703" s="5">
        <f>SUM(H2688:H2702)</f>
        <v>2453399</v>
      </c>
    </row>
    <row r="2704" spans="1:8" x14ac:dyDescent="0.25">
      <c r="A2704" s="2" t="s">
        <v>4491</v>
      </c>
      <c r="B2704" s="33">
        <v>8734671</v>
      </c>
      <c r="C2704" s="35" t="s">
        <v>211</v>
      </c>
      <c r="D2704" s="33" t="s">
        <v>2586</v>
      </c>
      <c r="E2704" s="35" t="s">
        <v>2587</v>
      </c>
      <c r="F2704" s="3" t="s">
        <v>52</v>
      </c>
      <c r="G2704" s="4">
        <v>452177</v>
      </c>
      <c r="H2704" s="4"/>
    </row>
    <row r="2705" spans="1:8" x14ac:dyDescent="0.25">
      <c r="A2705" s="2" t="s">
        <v>4491</v>
      </c>
      <c r="B2705" s="37"/>
      <c r="C2705" s="38"/>
      <c r="D2705" s="37"/>
      <c r="E2705" s="38"/>
      <c r="F2705" s="3" t="s">
        <v>187</v>
      </c>
      <c r="G2705" s="4"/>
      <c r="H2705" s="4">
        <v>15278</v>
      </c>
    </row>
    <row r="2706" spans="1:8" x14ac:dyDescent="0.25">
      <c r="A2706" s="2" t="s">
        <v>4491</v>
      </c>
      <c r="B2706" s="37"/>
      <c r="C2706" s="38"/>
      <c r="D2706" s="37"/>
      <c r="E2706" s="38"/>
      <c r="F2706" s="3" t="s">
        <v>13</v>
      </c>
      <c r="G2706" s="4"/>
      <c r="H2706" s="4">
        <v>200958</v>
      </c>
    </row>
    <row r="2707" spans="1:8" x14ac:dyDescent="0.25">
      <c r="A2707" s="2" t="s">
        <v>4491</v>
      </c>
      <c r="B2707" s="37"/>
      <c r="C2707" s="38"/>
      <c r="D2707" s="37"/>
      <c r="E2707" s="38"/>
      <c r="F2707" s="3" t="s">
        <v>15</v>
      </c>
      <c r="G2707" s="4"/>
      <c r="H2707" s="4">
        <v>75328</v>
      </c>
    </row>
    <row r="2708" spans="1:8" x14ac:dyDescent="0.25">
      <c r="A2708" s="2" t="s">
        <v>4491</v>
      </c>
      <c r="B2708" s="37"/>
      <c r="C2708" s="38"/>
      <c r="D2708" s="37"/>
      <c r="E2708" s="38"/>
      <c r="F2708" s="3" t="s">
        <v>16</v>
      </c>
      <c r="G2708" s="4"/>
      <c r="H2708" s="4">
        <v>115734</v>
      </c>
    </row>
    <row r="2709" spans="1:8" x14ac:dyDescent="0.25">
      <c r="A2709" s="2" t="s">
        <v>4491</v>
      </c>
      <c r="B2709" s="37"/>
      <c r="C2709" s="38"/>
      <c r="D2709" s="37"/>
      <c r="E2709" s="38"/>
      <c r="F2709" s="3" t="s">
        <v>21</v>
      </c>
      <c r="G2709" s="4"/>
      <c r="H2709" s="4">
        <v>1542</v>
      </c>
    </row>
    <row r="2710" spans="1:8" x14ac:dyDescent="0.25">
      <c r="A2710" s="2" t="s">
        <v>4491</v>
      </c>
      <c r="B2710" s="37"/>
      <c r="C2710" s="38"/>
      <c r="D2710" s="37"/>
      <c r="E2710" s="38"/>
      <c r="F2710" s="3" t="s">
        <v>22</v>
      </c>
      <c r="G2710" s="4"/>
      <c r="H2710" s="4">
        <v>160794</v>
      </c>
    </row>
    <row r="2711" spans="1:8" x14ac:dyDescent="0.25">
      <c r="A2711" s="2" t="s">
        <v>4491</v>
      </c>
      <c r="B2711" s="37"/>
      <c r="C2711" s="38"/>
      <c r="D2711" s="37"/>
      <c r="E2711" s="38"/>
      <c r="F2711" s="3" t="s">
        <v>188</v>
      </c>
      <c r="G2711" s="4"/>
      <c r="H2711" s="4">
        <v>85043</v>
      </c>
    </row>
    <row r="2712" spans="1:8" x14ac:dyDescent="0.25">
      <c r="A2712" s="2" t="s">
        <v>4491</v>
      </c>
      <c r="B2712" s="34"/>
      <c r="C2712" s="36"/>
      <c r="D2712" s="34"/>
      <c r="E2712" s="36"/>
      <c r="F2712" s="3" t="s">
        <v>752</v>
      </c>
      <c r="G2712" s="4">
        <v>202500</v>
      </c>
      <c r="H2712" s="4"/>
    </row>
    <row r="2713" spans="1:8" x14ac:dyDescent="0.25">
      <c r="A2713" s="2" t="s">
        <v>4491</v>
      </c>
      <c r="B2713" s="2" t="s">
        <v>3602</v>
      </c>
      <c r="C2713" s="2"/>
      <c r="D2713" s="2"/>
      <c r="E2713" s="2"/>
      <c r="F2713" s="2"/>
      <c r="G2713" s="5">
        <f>SUM(G2704:G2712)</f>
        <v>654677</v>
      </c>
      <c r="H2713" s="5">
        <f>SUM(H2704:H2712)</f>
        <v>654677</v>
      </c>
    </row>
    <row r="2714" spans="1:8" x14ac:dyDescent="0.25">
      <c r="A2714" s="2" t="s">
        <v>4491</v>
      </c>
      <c r="B2714" s="33">
        <v>8774113</v>
      </c>
      <c r="C2714" s="35" t="s">
        <v>2856</v>
      </c>
      <c r="D2714" s="33" t="s">
        <v>3603</v>
      </c>
      <c r="E2714" s="35" t="s">
        <v>3604</v>
      </c>
      <c r="F2714" s="3" t="s">
        <v>170</v>
      </c>
      <c r="G2714" s="4"/>
      <c r="H2714" s="4">
        <v>150000</v>
      </c>
    </row>
    <row r="2715" spans="1:8" x14ac:dyDescent="0.25">
      <c r="A2715" s="2" t="s">
        <v>4491</v>
      </c>
      <c r="B2715" s="37"/>
      <c r="C2715" s="38"/>
      <c r="D2715" s="37"/>
      <c r="E2715" s="38"/>
      <c r="F2715" s="3" t="s">
        <v>2047</v>
      </c>
      <c r="G2715" s="4">
        <v>200000</v>
      </c>
      <c r="H2715" s="4"/>
    </row>
    <row r="2716" spans="1:8" x14ac:dyDescent="0.25">
      <c r="A2716" s="2" t="s">
        <v>4491</v>
      </c>
      <c r="B2716" s="37"/>
      <c r="C2716" s="38"/>
      <c r="D2716" s="37"/>
      <c r="E2716" s="38"/>
      <c r="F2716" s="3" t="s">
        <v>47</v>
      </c>
      <c r="G2716" s="4"/>
      <c r="H2716" s="4">
        <v>50000</v>
      </c>
    </row>
    <row r="2717" spans="1:8" x14ac:dyDescent="0.25">
      <c r="A2717" s="2" t="s">
        <v>4491</v>
      </c>
      <c r="B2717" s="37"/>
      <c r="C2717" s="38"/>
      <c r="D2717" s="37"/>
      <c r="E2717" s="38"/>
      <c r="F2717" s="3" t="s">
        <v>52</v>
      </c>
      <c r="G2717" s="4">
        <v>150000</v>
      </c>
      <c r="H2717" s="4"/>
    </row>
    <row r="2718" spans="1:8" x14ac:dyDescent="0.25">
      <c r="A2718" s="2" t="s">
        <v>4491</v>
      </c>
      <c r="B2718" s="37"/>
      <c r="C2718" s="38"/>
      <c r="D2718" s="37"/>
      <c r="E2718" s="38"/>
      <c r="F2718" s="3" t="s">
        <v>9</v>
      </c>
      <c r="G2718" s="4">
        <v>150000</v>
      </c>
      <c r="H2718" s="4"/>
    </row>
    <row r="2719" spans="1:8" x14ac:dyDescent="0.25">
      <c r="A2719" s="2" t="s">
        <v>4491</v>
      </c>
      <c r="B2719" s="37"/>
      <c r="C2719" s="38"/>
      <c r="D2719" s="37"/>
      <c r="E2719" s="38"/>
      <c r="F2719" s="3" t="s">
        <v>102</v>
      </c>
      <c r="G2719" s="4"/>
      <c r="H2719" s="4">
        <v>100000</v>
      </c>
    </row>
    <row r="2720" spans="1:8" x14ac:dyDescent="0.25">
      <c r="A2720" s="2" t="s">
        <v>4491</v>
      </c>
      <c r="B2720" s="37"/>
      <c r="C2720" s="38"/>
      <c r="D2720" s="37"/>
      <c r="E2720" s="38"/>
      <c r="F2720" s="3" t="s">
        <v>11</v>
      </c>
      <c r="G2720" s="4"/>
      <c r="H2720" s="4">
        <v>200000</v>
      </c>
    </row>
    <row r="2721" spans="1:8" x14ac:dyDescent="0.25">
      <c r="A2721" s="2" t="s">
        <v>4491</v>
      </c>
      <c r="B2721" s="37"/>
      <c r="C2721" s="38"/>
      <c r="D2721" s="37"/>
      <c r="E2721" s="38"/>
      <c r="F2721" s="3" t="s">
        <v>103</v>
      </c>
      <c r="G2721" s="4"/>
      <c r="H2721" s="4">
        <v>50000</v>
      </c>
    </row>
    <row r="2722" spans="1:8" x14ac:dyDescent="0.25">
      <c r="A2722" s="2" t="s">
        <v>4491</v>
      </c>
      <c r="B2722" s="37"/>
      <c r="C2722" s="38"/>
      <c r="D2722" s="37"/>
      <c r="E2722" s="38"/>
      <c r="F2722" s="3" t="s">
        <v>187</v>
      </c>
      <c r="G2722" s="4">
        <v>100000</v>
      </c>
      <c r="H2722" s="4"/>
    </row>
    <row r="2723" spans="1:8" x14ac:dyDescent="0.25">
      <c r="A2723" s="2" t="s">
        <v>4491</v>
      </c>
      <c r="B2723" s="37"/>
      <c r="C2723" s="38"/>
      <c r="D2723" s="37"/>
      <c r="E2723" s="38"/>
      <c r="F2723" s="3" t="s">
        <v>14</v>
      </c>
      <c r="G2723" s="4">
        <v>50000</v>
      </c>
      <c r="H2723" s="4"/>
    </row>
    <row r="2724" spans="1:8" x14ac:dyDescent="0.25">
      <c r="A2724" s="2" t="s">
        <v>4491</v>
      </c>
      <c r="B2724" s="37"/>
      <c r="C2724" s="38"/>
      <c r="D2724" s="37"/>
      <c r="E2724" s="38"/>
      <c r="F2724" s="3" t="s">
        <v>129</v>
      </c>
      <c r="G2724" s="4">
        <v>50000</v>
      </c>
      <c r="H2724" s="4"/>
    </row>
    <row r="2725" spans="1:8" x14ac:dyDescent="0.25">
      <c r="A2725" s="2" t="s">
        <v>4491</v>
      </c>
      <c r="B2725" s="37"/>
      <c r="C2725" s="38"/>
      <c r="D2725" s="37"/>
      <c r="E2725" s="38"/>
      <c r="F2725" s="3" t="s">
        <v>15</v>
      </c>
      <c r="G2725" s="4"/>
      <c r="H2725" s="4">
        <v>50000</v>
      </c>
    </row>
    <row r="2726" spans="1:8" x14ac:dyDescent="0.25">
      <c r="A2726" s="2" t="s">
        <v>4491</v>
      </c>
      <c r="B2726" s="37"/>
      <c r="C2726" s="38"/>
      <c r="D2726" s="37"/>
      <c r="E2726" s="38"/>
      <c r="F2726" s="3" t="s">
        <v>18</v>
      </c>
      <c r="G2726" s="4"/>
      <c r="H2726" s="4">
        <v>60000</v>
      </c>
    </row>
    <row r="2727" spans="1:8" x14ac:dyDescent="0.25">
      <c r="A2727" s="2" t="s">
        <v>4491</v>
      </c>
      <c r="B2727" s="37"/>
      <c r="C2727" s="38"/>
      <c r="D2727" s="37"/>
      <c r="E2727" s="38"/>
      <c r="F2727" s="3" t="s">
        <v>20</v>
      </c>
      <c r="G2727" s="4"/>
      <c r="H2727" s="4">
        <v>110000</v>
      </c>
    </row>
    <row r="2728" spans="1:8" x14ac:dyDescent="0.25">
      <c r="A2728" s="2" t="s">
        <v>4491</v>
      </c>
      <c r="B2728" s="34"/>
      <c r="C2728" s="36"/>
      <c r="D2728" s="34"/>
      <c r="E2728" s="36"/>
      <c r="F2728" s="3" t="s">
        <v>24</v>
      </c>
      <c r="G2728" s="4">
        <v>70000</v>
      </c>
      <c r="H2728" s="4"/>
    </row>
    <row r="2729" spans="1:8" x14ac:dyDescent="0.25">
      <c r="A2729" s="2" t="s">
        <v>4491</v>
      </c>
      <c r="B2729" s="2" t="s">
        <v>3605</v>
      </c>
      <c r="C2729" s="2"/>
      <c r="D2729" s="2"/>
      <c r="E2729" s="2"/>
      <c r="F2729" s="2"/>
      <c r="G2729" s="5">
        <f>SUM(G2714:G2728)</f>
        <v>770000</v>
      </c>
      <c r="H2729" s="5">
        <f>SUM(H2714:H2728)</f>
        <v>770000</v>
      </c>
    </row>
    <row r="2730" spans="1:8" x14ac:dyDescent="0.25">
      <c r="A2730" s="2" t="s">
        <v>4491</v>
      </c>
      <c r="B2730" s="33">
        <v>8510670</v>
      </c>
      <c r="C2730" s="35" t="s">
        <v>215</v>
      </c>
      <c r="D2730" s="33" t="s">
        <v>2580</v>
      </c>
      <c r="E2730" s="35" t="s">
        <v>2581</v>
      </c>
      <c r="F2730" s="3" t="s">
        <v>44</v>
      </c>
      <c r="G2730" s="4"/>
      <c r="H2730" s="4">
        <v>1733456</v>
      </c>
    </row>
    <row r="2731" spans="1:8" x14ac:dyDescent="0.25">
      <c r="A2731" s="2" t="s">
        <v>4491</v>
      </c>
      <c r="B2731" s="37"/>
      <c r="C2731" s="38"/>
      <c r="D2731" s="37"/>
      <c r="E2731" s="38"/>
      <c r="F2731" s="3" t="s">
        <v>193</v>
      </c>
      <c r="G2731" s="4">
        <v>2107474</v>
      </c>
      <c r="H2731" s="4"/>
    </row>
    <row r="2732" spans="1:8" x14ac:dyDescent="0.25">
      <c r="A2732" s="2" t="s">
        <v>4491</v>
      </c>
      <c r="B2732" s="34"/>
      <c r="C2732" s="36"/>
      <c r="D2732" s="34"/>
      <c r="E2732" s="36"/>
      <c r="F2732" s="3" t="s">
        <v>47</v>
      </c>
      <c r="G2732" s="4"/>
      <c r="H2732" s="4">
        <v>374018</v>
      </c>
    </row>
    <row r="2733" spans="1:8" x14ac:dyDescent="0.25">
      <c r="A2733" s="2" t="s">
        <v>4491</v>
      </c>
      <c r="B2733" s="2" t="s">
        <v>3606</v>
      </c>
      <c r="C2733" s="2"/>
      <c r="D2733" s="2"/>
      <c r="E2733" s="2"/>
      <c r="F2733" s="2"/>
      <c r="G2733" s="5">
        <f>SUM(G2730:G2732)</f>
        <v>2107474</v>
      </c>
      <c r="H2733" s="5">
        <f>SUM(H2730:H2732)</f>
        <v>2107474</v>
      </c>
    </row>
    <row r="2734" spans="1:8" x14ac:dyDescent="0.25">
      <c r="A2734" s="2" t="s">
        <v>4491</v>
      </c>
      <c r="B2734" s="33">
        <v>8766807</v>
      </c>
      <c r="C2734" s="35" t="s">
        <v>578</v>
      </c>
      <c r="D2734" s="33" t="s">
        <v>2953</v>
      </c>
      <c r="E2734" s="35" t="s">
        <v>2954</v>
      </c>
      <c r="F2734" s="3" t="s">
        <v>37</v>
      </c>
      <c r="G2734" s="4"/>
      <c r="H2734" s="4">
        <v>1000000</v>
      </c>
    </row>
    <row r="2735" spans="1:8" x14ac:dyDescent="0.25">
      <c r="A2735" s="2" t="s">
        <v>4491</v>
      </c>
      <c r="B2735" s="37"/>
      <c r="C2735" s="38"/>
      <c r="D2735" s="37"/>
      <c r="E2735" s="38"/>
      <c r="F2735" s="3" t="s">
        <v>11</v>
      </c>
      <c r="G2735" s="4"/>
      <c r="H2735" s="4">
        <v>600000</v>
      </c>
    </row>
    <row r="2736" spans="1:8" x14ac:dyDescent="0.25">
      <c r="A2736" s="2" t="s">
        <v>4491</v>
      </c>
      <c r="B2736" s="37"/>
      <c r="C2736" s="38"/>
      <c r="D2736" s="37"/>
      <c r="E2736" s="38"/>
      <c r="F2736" s="3" t="s">
        <v>18</v>
      </c>
      <c r="G2736" s="4"/>
      <c r="H2736" s="4">
        <v>1000000</v>
      </c>
    </row>
    <row r="2737" spans="1:8" x14ac:dyDescent="0.25">
      <c r="A2737" s="2" t="s">
        <v>4491</v>
      </c>
      <c r="B2737" s="34"/>
      <c r="C2737" s="36"/>
      <c r="D2737" s="34"/>
      <c r="E2737" s="36"/>
      <c r="F2737" s="3" t="s">
        <v>21</v>
      </c>
      <c r="G2737" s="4">
        <v>2600000</v>
      </c>
      <c r="H2737" s="4"/>
    </row>
    <row r="2738" spans="1:8" x14ac:dyDescent="0.25">
      <c r="A2738" s="2" t="s">
        <v>4491</v>
      </c>
      <c r="B2738" s="2" t="s">
        <v>3607</v>
      </c>
      <c r="C2738" s="2"/>
      <c r="D2738" s="2"/>
      <c r="E2738" s="2"/>
      <c r="F2738" s="2"/>
      <c r="G2738" s="5">
        <f>SUM(G2734:G2737)</f>
        <v>2600000</v>
      </c>
      <c r="H2738" s="5">
        <f>SUM(H2734:H2737)</f>
        <v>2600000</v>
      </c>
    </row>
    <row r="2739" spans="1:8" x14ac:dyDescent="0.25">
      <c r="A2739" s="2" t="s">
        <v>4491</v>
      </c>
      <c r="B2739" s="33">
        <v>8616272</v>
      </c>
      <c r="C2739" s="35" t="s">
        <v>578</v>
      </c>
      <c r="D2739" s="33" t="s">
        <v>2953</v>
      </c>
      <c r="E2739" s="35" t="s">
        <v>2954</v>
      </c>
      <c r="F2739" s="3" t="s">
        <v>37</v>
      </c>
      <c r="G2739" s="4"/>
      <c r="H2739" s="4">
        <v>400000</v>
      </c>
    </row>
    <row r="2740" spans="1:8" x14ac:dyDescent="0.25">
      <c r="A2740" s="2" t="s">
        <v>4491</v>
      </c>
      <c r="B2740" s="34"/>
      <c r="C2740" s="36"/>
      <c r="D2740" s="34"/>
      <c r="E2740" s="36"/>
      <c r="F2740" s="3" t="s">
        <v>21</v>
      </c>
      <c r="G2740" s="4">
        <v>400000</v>
      </c>
      <c r="H2740" s="4"/>
    </row>
    <row r="2741" spans="1:8" x14ac:dyDescent="0.25">
      <c r="A2741" s="2" t="s">
        <v>4491</v>
      </c>
      <c r="B2741" s="2" t="s">
        <v>3608</v>
      </c>
      <c r="C2741" s="2"/>
      <c r="D2741" s="2"/>
      <c r="E2741" s="2"/>
      <c r="F2741" s="2"/>
      <c r="G2741" s="5">
        <f>SUM(G2739:G2740)</f>
        <v>400000</v>
      </c>
      <c r="H2741" s="5">
        <f>SUM(H2739:H2740)</f>
        <v>400000</v>
      </c>
    </row>
    <row r="2742" spans="1:8" x14ac:dyDescent="0.25">
      <c r="A2742" s="2" t="s">
        <v>4491</v>
      </c>
      <c r="B2742" s="33">
        <v>8504855</v>
      </c>
      <c r="C2742" s="3" t="s">
        <v>118</v>
      </c>
      <c r="D2742" s="2" t="s">
        <v>2559</v>
      </c>
      <c r="E2742" s="3" t="s">
        <v>2560</v>
      </c>
      <c r="F2742" s="3" t="s">
        <v>18</v>
      </c>
      <c r="G2742" s="4">
        <v>10947032</v>
      </c>
      <c r="H2742" s="4"/>
    </row>
    <row r="2743" spans="1:8" x14ac:dyDescent="0.25">
      <c r="A2743" s="2" t="s">
        <v>4491</v>
      </c>
      <c r="B2743" s="37"/>
      <c r="C2743" s="25" t="s">
        <v>1516</v>
      </c>
      <c r="D2743" s="2" t="s">
        <v>2527</v>
      </c>
      <c r="E2743" s="3" t="s">
        <v>2528</v>
      </c>
      <c r="F2743" s="3" t="s">
        <v>18</v>
      </c>
      <c r="G2743" s="4"/>
      <c r="H2743" s="4">
        <v>713918</v>
      </c>
    </row>
    <row r="2744" spans="1:8" x14ac:dyDescent="0.25">
      <c r="A2744" s="2" t="s">
        <v>4491</v>
      </c>
      <c r="B2744" s="37"/>
      <c r="C2744" s="35" t="s">
        <v>3556</v>
      </c>
      <c r="D2744" s="33" t="s">
        <v>3557</v>
      </c>
      <c r="E2744" s="35" t="s">
        <v>3556</v>
      </c>
      <c r="F2744" s="3" t="s">
        <v>18</v>
      </c>
      <c r="G2744" s="4"/>
      <c r="H2744" s="4">
        <v>7000000</v>
      </c>
    </row>
    <row r="2745" spans="1:8" x14ac:dyDescent="0.25">
      <c r="A2745" s="2" t="s">
        <v>4491</v>
      </c>
      <c r="B2745" s="37"/>
      <c r="C2745" s="38"/>
      <c r="D2745" s="37"/>
      <c r="E2745" s="38"/>
      <c r="F2745" s="3" t="s">
        <v>82</v>
      </c>
      <c r="G2745" s="4"/>
      <c r="H2745" s="4">
        <v>1000000</v>
      </c>
    </row>
    <row r="2746" spans="1:8" x14ac:dyDescent="0.25">
      <c r="A2746" s="2" t="s">
        <v>4491</v>
      </c>
      <c r="B2746" s="34"/>
      <c r="C2746" s="36"/>
      <c r="D2746" s="34"/>
      <c r="E2746" s="36"/>
      <c r="F2746" s="3" t="s">
        <v>22</v>
      </c>
      <c r="G2746" s="4"/>
      <c r="H2746" s="4">
        <v>2233114</v>
      </c>
    </row>
    <row r="2747" spans="1:8" x14ac:dyDescent="0.25">
      <c r="A2747" s="2" t="s">
        <v>4491</v>
      </c>
      <c r="B2747" s="2" t="s">
        <v>3609</v>
      </c>
      <c r="C2747" s="2"/>
      <c r="D2747" s="2"/>
      <c r="E2747" s="2"/>
      <c r="F2747" s="2"/>
      <c r="G2747" s="5">
        <f>SUM(G2742:G2746)</f>
        <v>10947032</v>
      </c>
      <c r="H2747" s="5">
        <f>SUM(H2742:H2746)</f>
        <v>10947032</v>
      </c>
    </row>
    <row r="2748" spans="1:8" x14ac:dyDescent="0.25">
      <c r="A2748" s="2" t="s">
        <v>4491</v>
      </c>
      <c r="B2748" s="33">
        <v>8518220</v>
      </c>
      <c r="C2748" s="25" t="s">
        <v>2844</v>
      </c>
      <c r="D2748" s="2" t="s">
        <v>3610</v>
      </c>
      <c r="E2748" s="3" t="s">
        <v>3611</v>
      </c>
      <c r="F2748" s="3" t="s">
        <v>193</v>
      </c>
      <c r="G2748" s="4">
        <v>5314902</v>
      </c>
      <c r="H2748" s="4"/>
    </row>
    <row r="2749" spans="1:8" x14ac:dyDescent="0.25">
      <c r="A2749" s="2" t="s">
        <v>4491</v>
      </c>
      <c r="B2749" s="37"/>
      <c r="C2749" s="35" t="s">
        <v>700</v>
      </c>
      <c r="D2749" s="33" t="s">
        <v>3192</v>
      </c>
      <c r="E2749" s="35" t="s">
        <v>3193</v>
      </c>
      <c r="F2749" s="3" t="s">
        <v>2482</v>
      </c>
      <c r="G2749" s="4"/>
      <c r="H2749" s="4">
        <v>708366</v>
      </c>
    </row>
    <row r="2750" spans="1:8" x14ac:dyDescent="0.25">
      <c r="A2750" s="2" t="s">
        <v>4491</v>
      </c>
      <c r="B2750" s="37"/>
      <c r="C2750" s="38"/>
      <c r="D2750" s="37"/>
      <c r="E2750" s="38"/>
      <c r="F2750" s="3" t="s">
        <v>47</v>
      </c>
      <c r="G2750" s="4"/>
      <c r="H2750" s="4">
        <v>106255</v>
      </c>
    </row>
    <row r="2751" spans="1:8" x14ac:dyDescent="0.25">
      <c r="A2751" s="2" t="s">
        <v>4491</v>
      </c>
      <c r="B2751" s="37"/>
      <c r="C2751" s="36"/>
      <c r="D2751" s="34"/>
      <c r="E2751" s="36"/>
      <c r="F2751" s="3" t="s">
        <v>259</v>
      </c>
      <c r="G2751" s="4"/>
      <c r="H2751" s="4">
        <v>3354</v>
      </c>
    </row>
    <row r="2752" spans="1:8" x14ac:dyDescent="0.25">
      <c r="A2752" s="2" t="s">
        <v>4491</v>
      </c>
      <c r="B2752" s="37"/>
      <c r="C2752" s="35" t="s">
        <v>3373</v>
      </c>
      <c r="D2752" s="33" t="s">
        <v>3374</v>
      </c>
      <c r="E2752" s="35" t="s">
        <v>3375</v>
      </c>
      <c r="F2752" s="3" t="s">
        <v>51</v>
      </c>
      <c r="G2752" s="4"/>
      <c r="H2752" s="4">
        <v>483200</v>
      </c>
    </row>
    <row r="2753" spans="1:8" x14ac:dyDescent="0.25">
      <c r="A2753" s="2" t="s">
        <v>4491</v>
      </c>
      <c r="B2753" s="37"/>
      <c r="C2753" s="38"/>
      <c r="D2753" s="37"/>
      <c r="E2753" s="38"/>
      <c r="F2753" s="3" t="s">
        <v>1118</v>
      </c>
      <c r="G2753" s="4"/>
      <c r="H2753" s="4">
        <v>244800</v>
      </c>
    </row>
    <row r="2754" spans="1:8" x14ac:dyDescent="0.25">
      <c r="A2754" s="2" t="s">
        <v>4491</v>
      </c>
      <c r="B2754" s="37"/>
      <c r="C2754" s="38"/>
      <c r="D2754" s="37"/>
      <c r="E2754" s="38"/>
      <c r="F2754" s="3" t="s">
        <v>47</v>
      </c>
      <c r="G2754" s="4"/>
      <c r="H2754" s="4">
        <v>489729</v>
      </c>
    </row>
    <row r="2755" spans="1:8" x14ac:dyDescent="0.25">
      <c r="A2755" s="2" t="s">
        <v>4491</v>
      </c>
      <c r="B2755" s="37"/>
      <c r="C2755" s="38"/>
      <c r="D2755" s="37"/>
      <c r="E2755" s="38"/>
      <c r="F2755" s="3" t="s">
        <v>259</v>
      </c>
      <c r="G2755" s="4"/>
      <c r="H2755" s="4">
        <v>14336</v>
      </c>
    </row>
    <row r="2756" spans="1:8" x14ac:dyDescent="0.25">
      <c r="A2756" s="2" t="s">
        <v>4491</v>
      </c>
      <c r="B2756" s="34"/>
      <c r="C2756" s="36"/>
      <c r="D2756" s="34"/>
      <c r="E2756" s="36"/>
      <c r="F2756" s="3" t="s">
        <v>2755</v>
      </c>
      <c r="G2756" s="4"/>
      <c r="H2756" s="4">
        <v>3264862</v>
      </c>
    </row>
    <row r="2757" spans="1:8" x14ac:dyDescent="0.25">
      <c r="A2757" s="2" t="s">
        <v>4491</v>
      </c>
      <c r="B2757" s="2" t="s">
        <v>3612</v>
      </c>
      <c r="C2757" s="2"/>
      <c r="D2757" s="2"/>
      <c r="E2757" s="2"/>
      <c r="F2757" s="2"/>
      <c r="G2757" s="5">
        <f>SUM(G2748:G2756)</f>
        <v>5314902</v>
      </c>
      <c r="H2757" s="5">
        <f>SUM(H2748:H2756)</f>
        <v>5314902</v>
      </c>
    </row>
    <row r="2758" spans="1:8" x14ac:dyDescent="0.25">
      <c r="A2758" s="2" t="s">
        <v>4491</v>
      </c>
      <c r="B2758" s="33">
        <v>8504606</v>
      </c>
      <c r="C2758" s="35" t="s">
        <v>109</v>
      </c>
      <c r="D2758" s="33" t="s">
        <v>2956</v>
      </c>
      <c r="E2758" s="35" t="s">
        <v>2957</v>
      </c>
      <c r="F2758" s="3" t="s">
        <v>9</v>
      </c>
      <c r="G2758" s="4">
        <v>750000</v>
      </c>
      <c r="H2758" s="4"/>
    </row>
    <row r="2759" spans="1:8" x14ac:dyDescent="0.25">
      <c r="A2759" s="2" t="s">
        <v>4491</v>
      </c>
      <c r="B2759" s="37"/>
      <c r="C2759" s="36"/>
      <c r="D2759" s="34"/>
      <c r="E2759" s="36"/>
      <c r="F2759" s="3" t="s">
        <v>16</v>
      </c>
      <c r="G2759" s="4">
        <v>20000</v>
      </c>
      <c r="H2759" s="4"/>
    </row>
    <row r="2760" spans="1:8" x14ac:dyDescent="0.25">
      <c r="A2760" s="2" t="s">
        <v>4491</v>
      </c>
      <c r="B2760" s="37"/>
      <c r="C2760" s="35" t="s">
        <v>700</v>
      </c>
      <c r="D2760" s="33" t="s">
        <v>3192</v>
      </c>
      <c r="E2760" s="35" t="s">
        <v>3193</v>
      </c>
      <c r="F2760" s="3" t="s">
        <v>9</v>
      </c>
      <c r="G2760" s="4"/>
      <c r="H2760" s="4">
        <v>300000</v>
      </c>
    </row>
    <row r="2761" spans="1:8" x14ac:dyDescent="0.25">
      <c r="A2761" s="2" t="s">
        <v>4491</v>
      </c>
      <c r="B2761" s="37"/>
      <c r="C2761" s="38"/>
      <c r="D2761" s="37"/>
      <c r="E2761" s="38"/>
      <c r="F2761" s="3" t="s">
        <v>102</v>
      </c>
      <c r="G2761" s="4"/>
      <c r="H2761" s="4">
        <v>100000</v>
      </c>
    </row>
    <row r="2762" spans="1:8" x14ac:dyDescent="0.25">
      <c r="A2762" s="2" t="s">
        <v>4491</v>
      </c>
      <c r="B2762" s="37"/>
      <c r="C2762" s="38"/>
      <c r="D2762" s="37"/>
      <c r="E2762" s="38"/>
      <c r="F2762" s="3" t="s">
        <v>11</v>
      </c>
      <c r="G2762" s="4"/>
      <c r="H2762" s="4">
        <v>140000</v>
      </c>
    </row>
    <row r="2763" spans="1:8" x14ac:dyDescent="0.25">
      <c r="A2763" s="2" t="s">
        <v>4491</v>
      </c>
      <c r="B2763" s="37"/>
      <c r="C2763" s="38"/>
      <c r="D2763" s="37"/>
      <c r="E2763" s="38"/>
      <c r="F2763" s="3" t="s">
        <v>103</v>
      </c>
      <c r="G2763" s="4"/>
      <c r="H2763" s="4">
        <v>30000</v>
      </c>
    </row>
    <row r="2764" spans="1:8" x14ac:dyDescent="0.25">
      <c r="A2764" s="2" t="s">
        <v>4491</v>
      </c>
      <c r="B2764" s="34"/>
      <c r="C2764" s="36"/>
      <c r="D2764" s="34"/>
      <c r="E2764" s="36"/>
      <c r="F2764" s="3" t="s">
        <v>187</v>
      </c>
      <c r="G2764" s="4"/>
      <c r="H2764" s="4">
        <v>200000</v>
      </c>
    </row>
    <row r="2765" spans="1:8" x14ac:dyDescent="0.25">
      <c r="A2765" s="2" t="s">
        <v>4491</v>
      </c>
      <c r="B2765" s="2" t="s">
        <v>3613</v>
      </c>
      <c r="C2765" s="2"/>
      <c r="D2765" s="2"/>
      <c r="E2765" s="2"/>
      <c r="F2765" s="2"/>
      <c r="G2765" s="5">
        <f>SUM(G2758:G2764)</f>
        <v>770000</v>
      </c>
      <c r="H2765" s="5">
        <f>SUM(H2758:H2764)</f>
        <v>770000</v>
      </c>
    </row>
    <row r="2766" spans="1:8" x14ac:dyDescent="0.25">
      <c r="A2766" s="2" t="s">
        <v>4491</v>
      </c>
      <c r="B2766" s="33">
        <v>8504612</v>
      </c>
      <c r="C2766" s="25" t="s">
        <v>109</v>
      </c>
      <c r="D2766" s="2" t="s">
        <v>2956</v>
      </c>
      <c r="E2766" s="3" t="s">
        <v>2957</v>
      </c>
      <c r="F2766" s="3" t="s">
        <v>14</v>
      </c>
      <c r="G2766" s="4">
        <v>300000</v>
      </c>
      <c r="H2766" s="4"/>
    </row>
    <row r="2767" spans="1:8" x14ac:dyDescent="0.25">
      <c r="A2767" s="2" t="s">
        <v>4491</v>
      </c>
      <c r="B2767" s="37"/>
      <c r="C2767" s="25" t="s">
        <v>177</v>
      </c>
      <c r="D2767" s="2" t="s">
        <v>3614</v>
      </c>
      <c r="E2767" s="3" t="s">
        <v>3615</v>
      </c>
      <c r="F2767" s="3" t="s">
        <v>19</v>
      </c>
      <c r="G2767" s="4">
        <v>550000</v>
      </c>
      <c r="H2767" s="4"/>
    </row>
    <row r="2768" spans="1:8" x14ac:dyDescent="0.25">
      <c r="A2768" s="2" t="s">
        <v>4491</v>
      </c>
      <c r="B2768" s="34"/>
      <c r="C2768" s="25" t="s">
        <v>700</v>
      </c>
      <c r="D2768" s="2" t="s">
        <v>3192</v>
      </c>
      <c r="E2768" s="3" t="s">
        <v>3193</v>
      </c>
      <c r="F2768" s="3" t="s">
        <v>14</v>
      </c>
      <c r="G2768" s="4"/>
      <c r="H2768" s="4">
        <v>850000</v>
      </c>
    </row>
    <row r="2769" spans="1:8" x14ac:dyDescent="0.25">
      <c r="A2769" s="2" t="s">
        <v>4491</v>
      </c>
      <c r="B2769" s="2" t="s">
        <v>3616</v>
      </c>
      <c r="C2769" s="2"/>
      <c r="D2769" s="2"/>
      <c r="E2769" s="2"/>
      <c r="F2769" s="2"/>
      <c r="G2769" s="5">
        <f>SUM(G2766:G2768)</f>
        <v>850000</v>
      </c>
      <c r="H2769" s="5">
        <f>SUM(H2766:H2768)</f>
        <v>850000</v>
      </c>
    </row>
    <row r="2770" spans="1:8" x14ac:dyDescent="0.25">
      <c r="A2770" s="2" t="s">
        <v>4491</v>
      </c>
      <c r="B2770" s="33">
        <v>8550264</v>
      </c>
      <c r="C2770" s="25" t="s">
        <v>2844</v>
      </c>
      <c r="D2770" s="23" t="s">
        <v>2845</v>
      </c>
      <c r="E2770" s="25" t="s">
        <v>2846</v>
      </c>
      <c r="F2770" s="3" t="s">
        <v>156</v>
      </c>
      <c r="G2770" s="4">
        <v>2971336</v>
      </c>
      <c r="H2770" s="4"/>
    </row>
    <row r="2771" spans="1:8" x14ac:dyDescent="0.25">
      <c r="A2771" s="2" t="s">
        <v>4491</v>
      </c>
      <c r="B2771" s="37"/>
      <c r="C2771" s="35" t="s">
        <v>700</v>
      </c>
      <c r="D2771" s="33" t="s">
        <v>3192</v>
      </c>
      <c r="E2771" s="35" t="s">
        <v>3193</v>
      </c>
      <c r="F2771" s="3" t="s">
        <v>19</v>
      </c>
      <c r="G2771" s="4"/>
      <c r="H2771" s="4">
        <v>800000</v>
      </c>
    </row>
    <row r="2772" spans="1:8" x14ac:dyDescent="0.25">
      <c r="A2772" s="2" t="s">
        <v>4491</v>
      </c>
      <c r="B2772" s="37"/>
      <c r="C2772" s="38"/>
      <c r="D2772" s="37"/>
      <c r="E2772" s="38"/>
      <c r="F2772" s="3" t="s">
        <v>20</v>
      </c>
      <c r="G2772" s="4"/>
      <c r="H2772" s="4">
        <v>310420</v>
      </c>
    </row>
    <row r="2773" spans="1:8" x14ac:dyDescent="0.25">
      <c r="A2773" s="2" t="s">
        <v>4491</v>
      </c>
      <c r="B2773" s="37"/>
      <c r="C2773" s="38"/>
      <c r="D2773" s="37"/>
      <c r="E2773" s="38"/>
      <c r="F2773" s="3" t="s">
        <v>21</v>
      </c>
      <c r="G2773" s="4"/>
      <c r="H2773" s="4">
        <v>120000</v>
      </c>
    </row>
    <row r="2774" spans="1:8" x14ac:dyDescent="0.25">
      <c r="A2774" s="2" t="s">
        <v>4491</v>
      </c>
      <c r="B2774" s="37"/>
      <c r="C2774" s="38"/>
      <c r="D2774" s="37"/>
      <c r="E2774" s="38"/>
      <c r="F2774" s="3" t="s">
        <v>22</v>
      </c>
      <c r="G2774" s="4"/>
      <c r="H2774" s="4">
        <v>1104916</v>
      </c>
    </row>
    <row r="2775" spans="1:8" x14ac:dyDescent="0.25">
      <c r="A2775" s="2" t="s">
        <v>4491</v>
      </c>
      <c r="B2775" s="34"/>
      <c r="C2775" s="36"/>
      <c r="D2775" s="34"/>
      <c r="E2775" s="36"/>
      <c r="F2775" s="3" t="s">
        <v>24</v>
      </c>
      <c r="G2775" s="4"/>
      <c r="H2775" s="4">
        <v>636000</v>
      </c>
    </row>
    <row r="2776" spans="1:8" x14ac:dyDescent="0.25">
      <c r="A2776" s="2" t="s">
        <v>4491</v>
      </c>
      <c r="B2776" s="2" t="s">
        <v>3617</v>
      </c>
      <c r="C2776" s="2"/>
      <c r="D2776" s="2"/>
      <c r="E2776" s="2"/>
      <c r="F2776" s="2"/>
      <c r="G2776" s="5">
        <f>SUM(G2770:G2775)</f>
        <v>2971336</v>
      </c>
      <c r="H2776" s="5">
        <f>SUM(H2770:H2775)</f>
        <v>2971336</v>
      </c>
    </row>
    <row r="2777" spans="1:8" x14ac:dyDescent="0.25">
      <c r="A2777" s="2" t="s">
        <v>4491</v>
      </c>
      <c r="B2777" s="33">
        <v>8547469</v>
      </c>
      <c r="C2777" s="35" t="s">
        <v>6</v>
      </c>
      <c r="D2777" s="33" t="s">
        <v>2469</v>
      </c>
      <c r="E2777" s="35" t="s">
        <v>2470</v>
      </c>
      <c r="F2777" s="3" t="s">
        <v>170</v>
      </c>
      <c r="G2777" s="4">
        <v>300000</v>
      </c>
      <c r="H2777" s="4"/>
    </row>
    <row r="2778" spans="1:8" x14ac:dyDescent="0.25">
      <c r="A2778" s="2" t="s">
        <v>4491</v>
      </c>
      <c r="B2778" s="34"/>
      <c r="C2778" s="36"/>
      <c r="D2778" s="34"/>
      <c r="E2778" s="36"/>
      <c r="F2778" s="3" t="s">
        <v>101</v>
      </c>
      <c r="G2778" s="4"/>
      <c r="H2778" s="4">
        <v>300000</v>
      </c>
    </row>
    <row r="2779" spans="1:8" x14ac:dyDescent="0.25">
      <c r="A2779" s="2" t="s">
        <v>4491</v>
      </c>
      <c r="B2779" s="2" t="s">
        <v>3618</v>
      </c>
      <c r="C2779" s="2"/>
      <c r="D2779" s="2"/>
      <c r="E2779" s="2"/>
      <c r="F2779" s="2"/>
      <c r="G2779" s="5">
        <f>SUM(G2777:G2778)</f>
        <v>300000</v>
      </c>
      <c r="H2779" s="5">
        <f>SUM(H2777:H2778)</f>
        <v>300000</v>
      </c>
    </row>
    <row r="2780" spans="1:8" x14ac:dyDescent="0.25">
      <c r="A2780" s="2" t="s">
        <v>4491</v>
      </c>
      <c r="B2780" s="33">
        <v>8507292</v>
      </c>
      <c r="C2780" s="3" t="s">
        <v>59</v>
      </c>
      <c r="D2780" s="2" t="s">
        <v>3319</v>
      </c>
      <c r="E2780" s="25" t="s">
        <v>3320</v>
      </c>
      <c r="F2780" s="3" t="s">
        <v>2756</v>
      </c>
      <c r="G2780" s="4">
        <v>775768</v>
      </c>
      <c r="H2780" s="4"/>
    </row>
    <row r="2781" spans="1:8" x14ac:dyDescent="0.25">
      <c r="A2781" s="2" t="s">
        <v>4491</v>
      </c>
      <c r="B2781" s="34"/>
      <c r="C2781" s="3" t="s">
        <v>93</v>
      </c>
      <c r="D2781" s="2" t="s">
        <v>2753</v>
      </c>
      <c r="E2781" s="25" t="s">
        <v>2754</v>
      </c>
      <c r="F2781" s="3" t="s">
        <v>2755</v>
      </c>
      <c r="G2781" s="4"/>
      <c r="H2781" s="4">
        <v>775768</v>
      </c>
    </row>
    <row r="2782" spans="1:8" x14ac:dyDescent="0.25">
      <c r="A2782" s="2" t="s">
        <v>4491</v>
      </c>
      <c r="B2782" s="2" t="s">
        <v>3619</v>
      </c>
      <c r="C2782" s="2"/>
      <c r="D2782" s="2"/>
      <c r="E2782" s="2"/>
      <c r="F2782" s="2"/>
      <c r="G2782" s="5">
        <f>SUM(G2780:G2781)</f>
        <v>775768</v>
      </c>
      <c r="H2782" s="5">
        <f>SUM(H2780:H2781)</f>
        <v>775768</v>
      </c>
    </row>
    <row r="2783" spans="1:8" x14ac:dyDescent="0.25">
      <c r="A2783" s="2" t="s">
        <v>4491</v>
      </c>
      <c r="B2783" s="33">
        <v>8750715</v>
      </c>
      <c r="C2783" s="35" t="s">
        <v>1516</v>
      </c>
      <c r="D2783" s="33" t="s">
        <v>2527</v>
      </c>
      <c r="E2783" s="35" t="s">
        <v>2528</v>
      </c>
      <c r="F2783" s="3" t="s">
        <v>417</v>
      </c>
      <c r="G2783" s="4">
        <v>110000</v>
      </c>
      <c r="H2783" s="4"/>
    </row>
    <row r="2784" spans="1:8" x14ac:dyDescent="0.25">
      <c r="A2784" s="2" t="s">
        <v>4491</v>
      </c>
      <c r="B2784" s="34"/>
      <c r="C2784" s="36"/>
      <c r="D2784" s="34"/>
      <c r="E2784" s="36"/>
      <c r="F2784" s="3" t="s">
        <v>82</v>
      </c>
      <c r="G2784" s="4"/>
      <c r="H2784" s="4">
        <v>110000</v>
      </c>
    </row>
    <row r="2785" spans="1:8" x14ac:dyDescent="0.25">
      <c r="A2785" s="2" t="s">
        <v>4491</v>
      </c>
      <c r="B2785" s="2" t="s">
        <v>3620</v>
      </c>
      <c r="C2785" s="2"/>
      <c r="D2785" s="2"/>
      <c r="E2785" s="2"/>
      <c r="F2785" s="2"/>
      <c r="G2785" s="5">
        <f>SUM(G2783:G2784)</f>
        <v>110000</v>
      </c>
      <c r="H2785" s="5">
        <f>SUM(H2783:H2784)</f>
        <v>110000</v>
      </c>
    </row>
    <row r="2786" spans="1:8" x14ac:dyDescent="0.25">
      <c r="A2786" s="2" t="s">
        <v>4491</v>
      </c>
      <c r="B2786" s="33">
        <v>8563550</v>
      </c>
      <c r="C2786" s="35" t="s">
        <v>141</v>
      </c>
      <c r="D2786" s="33" t="s">
        <v>3196</v>
      </c>
      <c r="E2786" s="35" t="s">
        <v>3197</v>
      </c>
      <c r="F2786" s="3" t="s">
        <v>44</v>
      </c>
      <c r="G2786" s="4"/>
      <c r="H2786" s="4">
        <v>1177088</v>
      </c>
    </row>
    <row r="2787" spans="1:8" x14ac:dyDescent="0.25">
      <c r="A2787" s="2" t="s">
        <v>4491</v>
      </c>
      <c r="B2787" s="34"/>
      <c r="C2787" s="36"/>
      <c r="D2787" s="34"/>
      <c r="E2787" s="36"/>
      <c r="F2787" s="3" t="s">
        <v>193</v>
      </c>
      <c r="G2787" s="4">
        <v>1177088</v>
      </c>
      <c r="H2787" s="4"/>
    </row>
    <row r="2788" spans="1:8" x14ac:dyDescent="0.25">
      <c r="A2788" s="2" t="s">
        <v>4491</v>
      </c>
      <c r="B2788" s="2" t="s">
        <v>3621</v>
      </c>
      <c r="C2788" s="2"/>
      <c r="D2788" s="2"/>
      <c r="E2788" s="2"/>
      <c r="F2788" s="2"/>
      <c r="G2788" s="5">
        <f>SUM(G2786:G2787)</f>
        <v>1177088</v>
      </c>
      <c r="H2788" s="5">
        <f>SUM(H2786:H2787)</f>
        <v>1177088</v>
      </c>
    </row>
    <row r="2789" spans="1:8" x14ac:dyDescent="0.25">
      <c r="A2789" s="2" t="s">
        <v>4491</v>
      </c>
      <c r="B2789" s="33">
        <v>8701015</v>
      </c>
      <c r="C2789" s="35" t="s">
        <v>79</v>
      </c>
      <c r="D2789" s="33" t="s">
        <v>3378</v>
      </c>
      <c r="E2789" s="35" t="s">
        <v>3379</v>
      </c>
      <c r="F2789" s="3" t="s">
        <v>2482</v>
      </c>
      <c r="G2789" s="4"/>
      <c r="H2789" s="4">
        <v>2163965</v>
      </c>
    </row>
    <row r="2790" spans="1:8" x14ac:dyDescent="0.25">
      <c r="A2790" s="2" t="s">
        <v>4491</v>
      </c>
      <c r="B2790" s="37"/>
      <c r="C2790" s="36"/>
      <c r="D2790" s="34"/>
      <c r="E2790" s="36"/>
      <c r="F2790" s="3" t="s">
        <v>47</v>
      </c>
      <c r="G2790" s="4"/>
      <c r="H2790" s="4">
        <v>324995</v>
      </c>
    </row>
    <row r="2791" spans="1:8" x14ac:dyDescent="0.25">
      <c r="A2791" s="2" t="s">
        <v>4491</v>
      </c>
      <c r="B2791" s="37"/>
      <c r="C2791" s="35" t="s">
        <v>3384</v>
      </c>
      <c r="D2791" s="33" t="s">
        <v>3385</v>
      </c>
      <c r="E2791" s="35" t="s">
        <v>3386</v>
      </c>
      <c r="F2791" s="3" t="s">
        <v>193</v>
      </c>
      <c r="G2791" s="4">
        <v>2023284</v>
      </c>
      <c r="H2791" s="4"/>
    </row>
    <row r="2792" spans="1:8" x14ac:dyDescent="0.25">
      <c r="A2792" s="2" t="s">
        <v>4491</v>
      </c>
      <c r="B2792" s="34"/>
      <c r="C2792" s="36"/>
      <c r="D2792" s="34"/>
      <c r="E2792" s="36"/>
      <c r="F2792" s="3" t="s">
        <v>47</v>
      </c>
      <c r="G2792" s="4">
        <v>465676</v>
      </c>
      <c r="H2792" s="4"/>
    </row>
    <row r="2793" spans="1:8" x14ac:dyDescent="0.25">
      <c r="A2793" s="2" t="s">
        <v>4491</v>
      </c>
      <c r="B2793" s="2" t="s">
        <v>3622</v>
      </c>
      <c r="C2793" s="2"/>
      <c r="D2793" s="2"/>
      <c r="E2793" s="2"/>
      <c r="F2793" s="2"/>
      <c r="G2793" s="5">
        <f>SUM(G2789:G2792)</f>
        <v>2488960</v>
      </c>
      <c r="H2793" s="5">
        <f>SUM(H2789:H2792)</f>
        <v>2488960</v>
      </c>
    </row>
    <row r="2794" spans="1:8" x14ac:dyDescent="0.25">
      <c r="A2794" s="2" t="s">
        <v>4491</v>
      </c>
      <c r="B2794" s="33">
        <v>8715924</v>
      </c>
      <c r="C2794" s="35" t="s">
        <v>84</v>
      </c>
      <c r="D2794" s="2" t="s">
        <v>2731</v>
      </c>
      <c r="E2794" s="3" t="s">
        <v>2732</v>
      </c>
      <c r="F2794" s="3" t="s">
        <v>193</v>
      </c>
      <c r="G2794" s="4">
        <v>3150000</v>
      </c>
      <c r="H2794" s="4"/>
    </row>
    <row r="2795" spans="1:8" x14ac:dyDescent="0.25">
      <c r="A2795" s="2" t="s">
        <v>4491</v>
      </c>
      <c r="B2795" s="37"/>
      <c r="C2795" s="38"/>
      <c r="D2795" s="2" t="s">
        <v>3623</v>
      </c>
      <c r="E2795" s="3" t="s">
        <v>3624</v>
      </c>
      <c r="F2795" s="3" t="s">
        <v>2482</v>
      </c>
      <c r="G2795" s="4"/>
      <c r="H2795" s="4">
        <v>850000</v>
      </c>
    </row>
    <row r="2796" spans="1:8" x14ac:dyDescent="0.25">
      <c r="A2796" s="2" t="s">
        <v>4491</v>
      </c>
      <c r="B2796" s="37"/>
      <c r="C2796" s="38"/>
      <c r="D2796" s="2" t="s">
        <v>3625</v>
      </c>
      <c r="E2796" s="3" t="s">
        <v>3626</v>
      </c>
      <c r="F2796" s="3" t="s">
        <v>44</v>
      </c>
      <c r="G2796" s="4"/>
      <c r="H2796" s="4">
        <v>500000</v>
      </c>
    </row>
    <row r="2797" spans="1:8" x14ac:dyDescent="0.25">
      <c r="A2797" s="2" t="s">
        <v>4491</v>
      </c>
      <c r="B2797" s="34"/>
      <c r="C2797" s="36"/>
      <c r="D2797" s="2" t="s">
        <v>3627</v>
      </c>
      <c r="E2797" s="3" t="s">
        <v>3628</v>
      </c>
      <c r="F2797" s="3" t="s">
        <v>2482</v>
      </c>
      <c r="G2797" s="4"/>
      <c r="H2797" s="4">
        <v>1800000</v>
      </c>
    </row>
    <row r="2798" spans="1:8" x14ac:dyDescent="0.25">
      <c r="A2798" s="2" t="s">
        <v>4491</v>
      </c>
      <c r="B2798" s="2" t="s">
        <v>3629</v>
      </c>
      <c r="C2798" s="2"/>
      <c r="D2798" s="2"/>
      <c r="E2798" s="2"/>
      <c r="F2798" s="2"/>
      <c r="G2798" s="5">
        <f>SUM(G2794:G2797)</f>
        <v>3150000</v>
      </c>
      <c r="H2798" s="5">
        <f>SUM(H2794:H2797)</f>
        <v>3150000</v>
      </c>
    </row>
    <row r="2799" spans="1:8" x14ac:dyDescent="0.25">
      <c r="A2799" s="2" t="s">
        <v>4491</v>
      </c>
      <c r="B2799" s="33">
        <v>8758312</v>
      </c>
      <c r="C2799" s="35" t="s">
        <v>261</v>
      </c>
      <c r="D2799" s="33" t="s">
        <v>3178</v>
      </c>
      <c r="E2799" s="35" t="s">
        <v>3179</v>
      </c>
      <c r="F2799" s="3" t="s">
        <v>128</v>
      </c>
      <c r="G2799" s="4"/>
      <c r="H2799" s="4">
        <v>50000</v>
      </c>
    </row>
    <row r="2800" spans="1:8" x14ac:dyDescent="0.25">
      <c r="A2800" s="2" t="s">
        <v>4491</v>
      </c>
      <c r="B2800" s="37"/>
      <c r="C2800" s="38"/>
      <c r="D2800" s="37"/>
      <c r="E2800" s="38"/>
      <c r="F2800" s="3" t="s">
        <v>9</v>
      </c>
      <c r="G2800" s="4"/>
      <c r="H2800" s="4">
        <v>200000</v>
      </c>
    </row>
    <row r="2801" spans="1:8" x14ac:dyDescent="0.25">
      <c r="A2801" s="2" t="s">
        <v>4491</v>
      </c>
      <c r="B2801" s="37"/>
      <c r="C2801" s="38"/>
      <c r="D2801" s="37"/>
      <c r="E2801" s="38"/>
      <c r="F2801" s="3" t="s">
        <v>102</v>
      </c>
      <c r="G2801" s="4"/>
      <c r="H2801" s="4">
        <v>150000</v>
      </c>
    </row>
    <row r="2802" spans="1:8" x14ac:dyDescent="0.25">
      <c r="A2802" s="2" t="s">
        <v>4491</v>
      </c>
      <c r="B2802" s="37"/>
      <c r="C2802" s="38"/>
      <c r="D2802" s="37"/>
      <c r="E2802" s="38"/>
      <c r="F2802" s="3" t="s">
        <v>11</v>
      </c>
      <c r="G2802" s="4"/>
      <c r="H2802" s="4">
        <v>150000</v>
      </c>
    </row>
    <row r="2803" spans="1:8" x14ac:dyDescent="0.25">
      <c r="A2803" s="2" t="s">
        <v>4491</v>
      </c>
      <c r="B2803" s="37"/>
      <c r="C2803" s="38"/>
      <c r="D2803" s="37"/>
      <c r="E2803" s="38"/>
      <c r="F2803" s="3" t="s">
        <v>103</v>
      </c>
      <c r="G2803" s="4"/>
      <c r="H2803" s="4">
        <v>100000</v>
      </c>
    </row>
    <row r="2804" spans="1:8" x14ac:dyDescent="0.25">
      <c r="A2804" s="2" t="s">
        <v>4491</v>
      </c>
      <c r="B2804" s="37"/>
      <c r="C2804" s="38"/>
      <c r="D2804" s="37"/>
      <c r="E2804" s="38"/>
      <c r="F2804" s="3" t="s">
        <v>12</v>
      </c>
      <c r="G2804" s="4">
        <v>100000</v>
      </c>
      <c r="H2804" s="4"/>
    </row>
    <row r="2805" spans="1:8" x14ac:dyDescent="0.25">
      <c r="A2805" s="2" t="s">
        <v>4491</v>
      </c>
      <c r="B2805" s="37"/>
      <c r="C2805" s="38"/>
      <c r="D2805" s="37"/>
      <c r="E2805" s="38"/>
      <c r="F2805" s="3" t="s">
        <v>13</v>
      </c>
      <c r="G2805" s="4">
        <v>150000</v>
      </c>
      <c r="H2805" s="4"/>
    </row>
    <row r="2806" spans="1:8" x14ac:dyDescent="0.25">
      <c r="A2806" s="2" t="s">
        <v>4491</v>
      </c>
      <c r="B2806" s="37"/>
      <c r="C2806" s="38"/>
      <c r="D2806" s="37"/>
      <c r="E2806" s="38"/>
      <c r="F2806" s="3" t="s">
        <v>19</v>
      </c>
      <c r="G2806" s="4">
        <v>200000</v>
      </c>
      <c r="H2806" s="4"/>
    </row>
    <row r="2807" spans="1:8" x14ac:dyDescent="0.25">
      <c r="A2807" s="2" t="s">
        <v>4491</v>
      </c>
      <c r="B2807" s="37"/>
      <c r="C2807" s="38"/>
      <c r="D2807" s="37"/>
      <c r="E2807" s="38"/>
      <c r="F2807" s="3" t="s">
        <v>20</v>
      </c>
      <c r="G2807" s="4"/>
      <c r="H2807" s="4">
        <v>100000</v>
      </c>
    </row>
    <row r="2808" spans="1:8" x14ac:dyDescent="0.25">
      <c r="A2808" s="2" t="s">
        <v>4491</v>
      </c>
      <c r="B2808" s="37"/>
      <c r="C2808" s="38"/>
      <c r="D2808" s="37"/>
      <c r="E2808" s="38"/>
      <c r="F2808" s="3" t="s">
        <v>21</v>
      </c>
      <c r="G2808" s="4">
        <v>200000</v>
      </c>
      <c r="H2808" s="4"/>
    </row>
    <row r="2809" spans="1:8" x14ac:dyDescent="0.25">
      <c r="A2809" s="2" t="s">
        <v>4491</v>
      </c>
      <c r="B2809" s="34"/>
      <c r="C2809" s="36"/>
      <c r="D2809" s="34"/>
      <c r="E2809" s="36"/>
      <c r="F2809" s="3" t="s">
        <v>24</v>
      </c>
      <c r="G2809" s="4">
        <v>100000</v>
      </c>
      <c r="H2809" s="4"/>
    </row>
    <row r="2810" spans="1:8" x14ac:dyDescent="0.25">
      <c r="A2810" s="2" t="s">
        <v>4491</v>
      </c>
      <c r="B2810" s="2" t="s">
        <v>3630</v>
      </c>
      <c r="C2810" s="2"/>
      <c r="D2810" s="2"/>
      <c r="E2810" s="2"/>
      <c r="F2810" s="2"/>
      <c r="G2810" s="5">
        <f>SUM(G2799:G2809)</f>
        <v>750000</v>
      </c>
      <c r="H2810" s="5">
        <f>SUM(H2799:H2809)</f>
        <v>750000</v>
      </c>
    </row>
    <row r="2811" spans="1:8" x14ac:dyDescent="0.25">
      <c r="A2811" s="2" t="s">
        <v>4491</v>
      </c>
      <c r="B2811" s="33">
        <v>8630750</v>
      </c>
      <c r="C2811" s="35" t="s">
        <v>261</v>
      </c>
      <c r="D2811" s="33" t="s">
        <v>3353</v>
      </c>
      <c r="E2811" s="35" t="s">
        <v>3354</v>
      </c>
      <c r="F2811" s="3" t="s">
        <v>52</v>
      </c>
      <c r="G2811" s="4">
        <v>50000</v>
      </c>
      <c r="H2811" s="4"/>
    </row>
    <row r="2812" spans="1:8" x14ac:dyDescent="0.25">
      <c r="A2812" s="2" t="s">
        <v>4491</v>
      </c>
      <c r="B2812" s="37"/>
      <c r="C2812" s="38"/>
      <c r="D2812" s="37"/>
      <c r="E2812" s="38"/>
      <c r="F2812" s="3" t="s">
        <v>128</v>
      </c>
      <c r="G2812" s="4">
        <v>100000</v>
      </c>
      <c r="H2812" s="4"/>
    </row>
    <row r="2813" spans="1:8" x14ac:dyDescent="0.25">
      <c r="A2813" s="2" t="s">
        <v>4491</v>
      </c>
      <c r="B2813" s="37"/>
      <c r="C2813" s="38"/>
      <c r="D2813" s="37"/>
      <c r="E2813" s="38"/>
      <c r="F2813" s="3" t="s">
        <v>53</v>
      </c>
      <c r="G2813" s="4">
        <v>100000</v>
      </c>
      <c r="H2813" s="4"/>
    </row>
    <row r="2814" spans="1:8" x14ac:dyDescent="0.25">
      <c r="A2814" s="2" t="s">
        <v>4491</v>
      </c>
      <c r="B2814" s="37"/>
      <c r="C2814" s="38"/>
      <c r="D2814" s="37"/>
      <c r="E2814" s="38"/>
      <c r="F2814" s="3" t="s">
        <v>13</v>
      </c>
      <c r="G2814" s="4">
        <v>243000</v>
      </c>
      <c r="H2814" s="4"/>
    </row>
    <row r="2815" spans="1:8" x14ac:dyDescent="0.25">
      <c r="A2815" s="2" t="s">
        <v>4491</v>
      </c>
      <c r="B2815" s="34"/>
      <c r="C2815" s="36"/>
      <c r="D2815" s="34"/>
      <c r="E2815" s="36"/>
      <c r="F2815" s="3" t="s">
        <v>22</v>
      </c>
      <c r="G2815" s="4"/>
      <c r="H2815" s="4">
        <v>493000</v>
      </c>
    </row>
    <row r="2816" spans="1:8" x14ac:dyDescent="0.25">
      <c r="A2816" s="2" t="s">
        <v>4491</v>
      </c>
      <c r="B2816" s="2" t="s">
        <v>3631</v>
      </c>
      <c r="C2816" s="2"/>
      <c r="D2816" s="2"/>
      <c r="E2816" s="2"/>
      <c r="F2816" s="2"/>
      <c r="G2816" s="5">
        <f>SUM(G2811:G2815)</f>
        <v>493000</v>
      </c>
      <c r="H2816" s="5">
        <f>SUM(H2811:H2815)</f>
        <v>493000</v>
      </c>
    </row>
    <row r="2817" spans="1:8" x14ac:dyDescent="0.25">
      <c r="A2817" s="2" t="s">
        <v>4491</v>
      </c>
      <c r="B2817" s="33">
        <v>8758310</v>
      </c>
      <c r="C2817" s="35" t="s">
        <v>261</v>
      </c>
      <c r="D2817" s="33" t="s">
        <v>3127</v>
      </c>
      <c r="E2817" s="35" t="s">
        <v>3128</v>
      </c>
      <c r="F2817" s="3" t="s">
        <v>128</v>
      </c>
      <c r="G2817" s="4">
        <v>64900</v>
      </c>
      <c r="H2817" s="4"/>
    </row>
    <row r="2818" spans="1:8" x14ac:dyDescent="0.25">
      <c r="A2818" s="2" t="s">
        <v>4491</v>
      </c>
      <c r="B2818" s="37"/>
      <c r="C2818" s="38"/>
      <c r="D2818" s="37"/>
      <c r="E2818" s="38"/>
      <c r="F2818" s="3" t="s">
        <v>15</v>
      </c>
      <c r="G2818" s="4">
        <v>100000</v>
      </c>
      <c r="H2818" s="4"/>
    </row>
    <row r="2819" spans="1:8" x14ac:dyDescent="0.25">
      <c r="A2819" s="2" t="s">
        <v>4491</v>
      </c>
      <c r="B2819" s="34"/>
      <c r="C2819" s="36"/>
      <c r="D2819" s="34"/>
      <c r="E2819" s="36"/>
      <c r="F2819" s="3" t="s">
        <v>16</v>
      </c>
      <c r="G2819" s="4"/>
      <c r="H2819" s="4">
        <v>164900</v>
      </c>
    </row>
    <row r="2820" spans="1:8" x14ac:dyDescent="0.25">
      <c r="A2820" s="2" t="s">
        <v>4491</v>
      </c>
      <c r="B2820" s="2" t="s">
        <v>3632</v>
      </c>
      <c r="C2820" s="2"/>
      <c r="D2820" s="2"/>
      <c r="E2820" s="2"/>
      <c r="F2820" s="2"/>
      <c r="G2820" s="5">
        <f>SUM(G2817:G2819)</f>
        <v>164900</v>
      </c>
      <c r="H2820" s="5">
        <f>SUM(H2817:H2819)</f>
        <v>164900</v>
      </c>
    </row>
    <row r="2821" spans="1:8" x14ac:dyDescent="0.25">
      <c r="A2821" s="2" t="s">
        <v>4491</v>
      </c>
      <c r="B2821" s="33">
        <v>8787912</v>
      </c>
      <c r="C2821" s="35" t="s">
        <v>98</v>
      </c>
      <c r="D2821" s="33" t="s">
        <v>3428</v>
      </c>
      <c r="E2821" s="35" t="s">
        <v>3429</v>
      </c>
      <c r="F2821" s="3" t="s">
        <v>2482</v>
      </c>
      <c r="G2821" s="4"/>
      <c r="H2821" s="4">
        <v>240000</v>
      </c>
    </row>
    <row r="2822" spans="1:8" x14ac:dyDescent="0.25">
      <c r="A2822" s="2" t="s">
        <v>4491</v>
      </c>
      <c r="B2822" s="34"/>
      <c r="C2822" s="36"/>
      <c r="D2822" s="34"/>
      <c r="E2822" s="36"/>
      <c r="F2822" s="3" t="s">
        <v>44</v>
      </c>
      <c r="G2822" s="4">
        <v>240000</v>
      </c>
      <c r="H2822" s="4"/>
    </row>
    <row r="2823" spans="1:8" x14ac:dyDescent="0.25">
      <c r="A2823" s="2" t="s">
        <v>4491</v>
      </c>
      <c r="B2823" s="2" t="s">
        <v>3633</v>
      </c>
      <c r="C2823" s="2"/>
      <c r="D2823" s="2"/>
      <c r="E2823" s="2"/>
      <c r="F2823" s="2"/>
      <c r="G2823" s="5">
        <f>SUM(G2821:G2822)</f>
        <v>240000</v>
      </c>
      <c r="H2823" s="5">
        <f>SUM(H2821:H2822)</f>
        <v>240000</v>
      </c>
    </row>
    <row r="2824" spans="1:8" x14ac:dyDescent="0.25">
      <c r="A2824" s="2" t="s">
        <v>4491</v>
      </c>
      <c r="B2824" s="33">
        <v>8550654</v>
      </c>
      <c r="C2824" s="35" t="s">
        <v>98</v>
      </c>
      <c r="D2824" s="2" t="s">
        <v>2889</v>
      </c>
      <c r="E2824" s="3" t="s">
        <v>2890</v>
      </c>
      <c r="F2824" s="3" t="s">
        <v>44</v>
      </c>
      <c r="G2824" s="4"/>
      <c r="H2824" s="4">
        <v>602028</v>
      </c>
    </row>
    <row r="2825" spans="1:8" x14ac:dyDescent="0.25">
      <c r="A2825" s="2" t="s">
        <v>4491</v>
      </c>
      <c r="B2825" s="37"/>
      <c r="C2825" s="36"/>
      <c r="D2825" s="2" t="s">
        <v>3432</v>
      </c>
      <c r="E2825" s="3" t="s">
        <v>3433</v>
      </c>
      <c r="F2825" s="3" t="s">
        <v>44</v>
      </c>
      <c r="G2825" s="4"/>
      <c r="H2825" s="4">
        <v>1340000</v>
      </c>
    </row>
    <row r="2826" spans="1:8" x14ac:dyDescent="0.25">
      <c r="A2826" s="2" t="s">
        <v>4491</v>
      </c>
      <c r="B2826" s="34"/>
      <c r="C2826" s="25" t="s">
        <v>29</v>
      </c>
      <c r="D2826" s="2" t="s">
        <v>2533</v>
      </c>
      <c r="E2826" s="3" t="s">
        <v>2534</v>
      </c>
      <c r="F2826" s="3" t="s">
        <v>44</v>
      </c>
      <c r="G2826" s="4">
        <v>1942028</v>
      </c>
      <c r="H2826" s="4"/>
    </row>
    <row r="2827" spans="1:8" x14ac:dyDescent="0.25">
      <c r="A2827" s="2" t="s">
        <v>4491</v>
      </c>
      <c r="B2827" s="2" t="s">
        <v>3634</v>
      </c>
      <c r="C2827" s="2"/>
      <c r="D2827" s="2"/>
      <c r="E2827" s="2"/>
      <c r="F2827" s="2"/>
      <c r="G2827" s="5">
        <f>SUM(G2824:G2826)</f>
        <v>1942028</v>
      </c>
      <c r="H2827" s="5">
        <f>SUM(H2824:H2826)</f>
        <v>1942028</v>
      </c>
    </row>
    <row r="2828" spans="1:8" x14ac:dyDescent="0.25">
      <c r="A2828" s="2" t="s">
        <v>4491</v>
      </c>
      <c r="B2828" s="33">
        <v>8501429</v>
      </c>
      <c r="C2828" s="35" t="s">
        <v>261</v>
      </c>
      <c r="D2828" s="2" t="s">
        <v>2642</v>
      </c>
      <c r="E2828" s="3" t="s">
        <v>2643</v>
      </c>
      <c r="F2828" s="3" t="s">
        <v>2482</v>
      </c>
      <c r="G2828" s="4"/>
      <c r="H2828" s="4">
        <v>12925832</v>
      </c>
    </row>
    <row r="2829" spans="1:8" x14ac:dyDescent="0.25">
      <c r="A2829" s="2" t="s">
        <v>4491</v>
      </c>
      <c r="B2829" s="37"/>
      <c r="C2829" s="38"/>
      <c r="D2829" s="2" t="s">
        <v>2644</v>
      </c>
      <c r="E2829" s="3" t="s">
        <v>2645</v>
      </c>
      <c r="F2829" s="3" t="s">
        <v>2482</v>
      </c>
      <c r="G2829" s="4"/>
      <c r="H2829" s="4">
        <v>24557511</v>
      </c>
    </row>
    <row r="2830" spans="1:8" x14ac:dyDescent="0.25">
      <c r="A2830" s="2" t="s">
        <v>4491</v>
      </c>
      <c r="B2830" s="37"/>
      <c r="C2830" s="38"/>
      <c r="D2830" s="2" t="s">
        <v>2646</v>
      </c>
      <c r="E2830" s="3" t="s">
        <v>2647</v>
      </c>
      <c r="F2830" s="3" t="s">
        <v>2482</v>
      </c>
      <c r="G2830" s="4"/>
      <c r="H2830" s="4">
        <v>1176132</v>
      </c>
    </row>
    <row r="2831" spans="1:8" x14ac:dyDescent="0.25">
      <c r="A2831" s="2" t="s">
        <v>4491</v>
      </c>
      <c r="B2831" s="37"/>
      <c r="C2831" s="38"/>
      <c r="D2831" s="2" t="s">
        <v>2648</v>
      </c>
      <c r="E2831" s="3" t="s">
        <v>2649</v>
      </c>
      <c r="F2831" s="3" t="s">
        <v>193</v>
      </c>
      <c r="G2831" s="4">
        <v>62296988</v>
      </c>
      <c r="H2831" s="4"/>
    </row>
    <row r="2832" spans="1:8" x14ac:dyDescent="0.25">
      <c r="A2832" s="2" t="s">
        <v>4491</v>
      </c>
      <c r="B2832" s="37"/>
      <c r="C2832" s="38"/>
      <c r="D2832" s="2" t="s">
        <v>2650</v>
      </c>
      <c r="E2832" s="3" t="s">
        <v>2651</v>
      </c>
      <c r="F2832" s="3" t="s">
        <v>2482</v>
      </c>
      <c r="G2832" s="4"/>
      <c r="H2832" s="4">
        <v>24456</v>
      </c>
    </row>
    <row r="2833" spans="1:8" x14ac:dyDescent="0.25">
      <c r="A2833" s="2" t="s">
        <v>4491</v>
      </c>
      <c r="B2833" s="37"/>
      <c r="C2833" s="38"/>
      <c r="D2833" s="2" t="s">
        <v>2671</v>
      </c>
      <c r="E2833" s="3" t="s">
        <v>2672</v>
      </c>
      <c r="F2833" s="3" t="s">
        <v>2482</v>
      </c>
      <c r="G2833" s="4"/>
      <c r="H2833" s="4">
        <v>24456</v>
      </c>
    </row>
    <row r="2834" spans="1:8" x14ac:dyDescent="0.25">
      <c r="A2834" s="2" t="s">
        <v>4491</v>
      </c>
      <c r="B2834" s="37"/>
      <c r="C2834" s="38"/>
      <c r="D2834" s="2" t="s">
        <v>2674</v>
      </c>
      <c r="E2834" s="3" t="s">
        <v>2675</v>
      </c>
      <c r="F2834" s="3" t="s">
        <v>2482</v>
      </c>
      <c r="G2834" s="4"/>
      <c r="H2834" s="4">
        <v>8244399</v>
      </c>
    </row>
    <row r="2835" spans="1:8" x14ac:dyDescent="0.25">
      <c r="A2835" s="2" t="s">
        <v>4491</v>
      </c>
      <c r="B2835" s="37"/>
      <c r="C2835" s="38"/>
      <c r="D2835" s="2" t="s">
        <v>2813</v>
      </c>
      <c r="E2835" s="3" t="s">
        <v>2814</v>
      </c>
      <c r="F2835" s="3" t="s">
        <v>2482</v>
      </c>
      <c r="G2835" s="4"/>
      <c r="H2835" s="4">
        <v>1587928</v>
      </c>
    </row>
    <row r="2836" spans="1:8" x14ac:dyDescent="0.25">
      <c r="A2836" s="2" t="s">
        <v>4491</v>
      </c>
      <c r="B2836" s="37"/>
      <c r="C2836" s="38"/>
      <c r="D2836" s="2" t="s">
        <v>2910</v>
      </c>
      <c r="E2836" s="3" t="s">
        <v>2911</v>
      </c>
      <c r="F2836" s="3" t="s">
        <v>2482</v>
      </c>
      <c r="G2836" s="4"/>
      <c r="H2836" s="4">
        <v>4235872</v>
      </c>
    </row>
    <row r="2837" spans="1:8" x14ac:dyDescent="0.25">
      <c r="A2837" s="2" t="s">
        <v>4491</v>
      </c>
      <c r="B2837" s="37"/>
      <c r="C2837" s="38"/>
      <c r="D2837" s="2" t="s">
        <v>2905</v>
      </c>
      <c r="E2837" s="3" t="s">
        <v>2906</v>
      </c>
      <c r="F2837" s="3" t="s">
        <v>2482</v>
      </c>
      <c r="G2837" s="4"/>
      <c r="H2837" s="4">
        <v>1766773</v>
      </c>
    </row>
    <row r="2838" spans="1:8" x14ac:dyDescent="0.25">
      <c r="A2838" s="2" t="s">
        <v>4491</v>
      </c>
      <c r="B2838" s="37"/>
      <c r="C2838" s="38"/>
      <c r="D2838" s="2" t="s">
        <v>3123</v>
      </c>
      <c r="E2838" s="3" t="s">
        <v>3124</v>
      </c>
      <c r="F2838" s="3" t="s">
        <v>2482</v>
      </c>
      <c r="G2838" s="4"/>
      <c r="H2838" s="4">
        <v>356000</v>
      </c>
    </row>
    <row r="2839" spans="1:8" x14ac:dyDescent="0.25">
      <c r="A2839" s="2" t="s">
        <v>4491</v>
      </c>
      <c r="B2839" s="37"/>
      <c r="C2839" s="38"/>
      <c r="D2839" s="2" t="s">
        <v>3127</v>
      </c>
      <c r="E2839" s="3" t="s">
        <v>3128</v>
      </c>
      <c r="F2839" s="3" t="s">
        <v>2482</v>
      </c>
      <c r="G2839" s="4"/>
      <c r="H2839" s="4">
        <v>152681</v>
      </c>
    </row>
    <row r="2840" spans="1:8" x14ac:dyDescent="0.25">
      <c r="A2840" s="2" t="s">
        <v>4491</v>
      </c>
      <c r="B2840" s="37"/>
      <c r="C2840" s="38"/>
      <c r="D2840" s="2" t="s">
        <v>3178</v>
      </c>
      <c r="E2840" s="3" t="s">
        <v>3179</v>
      </c>
      <c r="F2840" s="3" t="s">
        <v>2482</v>
      </c>
      <c r="G2840" s="4"/>
      <c r="H2840" s="4">
        <v>286200</v>
      </c>
    </row>
    <row r="2841" spans="1:8" x14ac:dyDescent="0.25">
      <c r="A2841" s="2" t="s">
        <v>4491</v>
      </c>
      <c r="B2841" s="37"/>
      <c r="C2841" s="38"/>
      <c r="D2841" s="2" t="s">
        <v>3275</v>
      </c>
      <c r="E2841" s="3" t="s">
        <v>3276</v>
      </c>
      <c r="F2841" s="3" t="s">
        <v>2482</v>
      </c>
      <c r="G2841" s="4"/>
      <c r="H2841" s="4">
        <v>268748</v>
      </c>
    </row>
    <row r="2842" spans="1:8" x14ac:dyDescent="0.25">
      <c r="A2842" s="2" t="s">
        <v>4491</v>
      </c>
      <c r="B2842" s="37"/>
      <c r="C2842" s="38"/>
      <c r="D2842" s="2" t="s">
        <v>3294</v>
      </c>
      <c r="E2842" s="3" t="s">
        <v>3295</v>
      </c>
      <c r="F2842" s="3" t="s">
        <v>2482</v>
      </c>
      <c r="G2842" s="4"/>
      <c r="H2842" s="4">
        <v>24456</v>
      </c>
    </row>
    <row r="2843" spans="1:8" x14ac:dyDescent="0.25">
      <c r="A2843" s="2" t="s">
        <v>4491</v>
      </c>
      <c r="B2843" s="37"/>
      <c r="C2843" s="38"/>
      <c r="D2843" s="2" t="s">
        <v>3635</v>
      </c>
      <c r="E2843" s="3" t="s">
        <v>3636</v>
      </c>
      <c r="F2843" s="3" t="s">
        <v>2482</v>
      </c>
      <c r="G2843" s="4"/>
      <c r="H2843" s="4">
        <v>687538</v>
      </c>
    </row>
    <row r="2844" spans="1:8" x14ac:dyDescent="0.25">
      <c r="A2844" s="2" t="s">
        <v>4491</v>
      </c>
      <c r="B2844" s="37"/>
      <c r="C2844" s="38"/>
      <c r="D2844" s="2" t="s">
        <v>3637</v>
      </c>
      <c r="E2844" s="3" t="s">
        <v>3638</v>
      </c>
      <c r="F2844" s="3" t="s">
        <v>2482</v>
      </c>
      <c r="G2844" s="4"/>
      <c r="H2844" s="4">
        <v>338544</v>
      </c>
    </row>
    <row r="2845" spans="1:8" x14ac:dyDescent="0.25">
      <c r="A2845" s="2" t="s">
        <v>4491</v>
      </c>
      <c r="B2845" s="37"/>
      <c r="C2845" s="38"/>
      <c r="D2845" s="2" t="s">
        <v>3299</v>
      </c>
      <c r="E2845" s="3" t="s">
        <v>3300</v>
      </c>
      <c r="F2845" s="3" t="s">
        <v>2482</v>
      </c>
      <c r="G2845" s="4"/>
      <c r="H2845" s="4">
        <v>3911942</v>
      </c>
    </row>
    <row r="2846" spans="1:8" x14ac:dyDescent="0.25">
      <c r="A2846" s="2" t="s">
        <v>4491</v>
      </c>
      <c r="B2846" s="37"/>
      <c r="C2846" s="38"/>
      <c r="D2846" s="2" t="s">
        <v>3639</v>
      </c>
      <c r="E2846" s="3" t="s">
        <v>3640</v>
      </c>
      <c r="F2846" s="3" t="s">
        <v>2482</v>
      </c>
      <c r="G2846" s="4"/>
      <c r="H2846" s="4">
        <v>261744</v>
      </c>
    </row>
    <row r="2847" spans="1:8" x14ac:dyDescent="0.25">
      <c r="A2847" s="2" t="s">
        <v>4491</v>
      </c>
      <c r="B2847" s="37"/>
      <c r="C2847" s="38"/>
      <c r="D2847" s="2" t="s">
        <v>3641</v>
      </c>
      <c r="E2847" s="3" t="s">
        <v>3642</v>
      </c>
      <c r="F2847" s="3" t="s">
        <v>2482</v>
      </c>
      <c r="G2847" s="4"/>
      <c r="H2847" s="4">
        <v>994632</v>
      </c>
    </row>
    <row r="2848" spans="1:8" x14ac:dyDescent="0.25">
      <c r="A2848" s="2" t="s">
        <v>4491</v>
      </c>
      <c r="B2848" s="34"/>
      <c r="C2848" s="36"/>
      <c r="D2848" s="2" t="s">
        <v>3643</v>
      </c>
      <c r="E2848" s="3" t="s">
        <v>3644</v>
      </c>
      <c r="F2848" s="3" t="s">
        <v>2482</v>
      </c>
      <c r="G2848" s="4"/>
      <c r="H2848" s="4">
        <v>471144</v>
      </c>
    </row>
    <row r="2849" spans="1:8" x14ac:dyDescent="0.25">
      <c r="A2849" s="2" t="s">
        <v>4491</v>
      </c>
      <c r="B2849" s="2" t="s">
        <v>3645</v>
      </c>
      <c r="C2849" s="2"/>
      <c r="D2849" s="2"/>
      <c r="E2849" s="2"/>
      <c r="F2849" s="2"/>
      <c r="G2849" s="5">
        <f>SUM(G2828:G2848)</f>
        <v>62296988</v>
      </c>
      <c r="H2849" s="5">
        <f>SUM(H2828:H2848)</f>
        <v>62296988</v>
      </c>
    </row>
    <row r="2850" spans="1:8" x14ac:dyDescent="0.25">
      <c r="A2850" s="2" t="s">
        <v>4491</v>
      </c>
      <c r="B2850" s="33">
        <v>8758314</v>
      </c>
      <c r="C2850" s="35" t="s">
        <v>261</v>
      </c>
      <c r="D2850" s="33" t="s">
        <v>3123</v>
      </c>
      <c r="E2850" s="35" t="s">
        <v>3124</v>
      </c>
      <c r="F2850" s="3" t="s">
        <v>128</v>
      </c>
      <c r="G2850" s="4">
        <v>150000</v>
      </c>
      <c r="H2850" s="4"/>
    </row>
    <row r="2851" spans="1:8" x14ac:dyDescent="0.25">
      <c r="A2851" s="2" t="s">
        <v>4491</v>
      </c>
      <c r="B2851" s="37"/>
      <c r="C2851" s="38"/>
      <c r="D2851" s="34"/>
      <c r="E2851" s="36"/>
      <c r="F2851" s="3" t="s">
        <v>11</v>
      </c>
      <c r="G2851" s="4"/>
      <c r="H2851" s="4">
        <v>150000</v>
      </c>
    </row>
    <row r="2852" spans="1:8" x14ac:dyDescent="0.25">
      <c r="A2852" s="2" t="s">
        <v>4491</v>
      </c>
      <c r="B2852" s="37"/>
      <c r="C2852" s="38"/>
      <c r="D2852" s="33" t="s">
        <v>3275</v>
      </c>
      <c r="E2852" s="35" t="s">
        <v>3276</v>
      </c>
      <c r="F2852" s="3" t="s">
        <v>9</v>
      </c>
      <c r="G2852" s="4">
        <v>56000</v>
      </c>
      <c r="H2852" s="4"/>
    </row>
    <row r="2853" spans="1:8" x14ac:dyDescent="0.25">
      <c r="A2853" s="2" t="s">
        <v>4491</v>
      </c>
      <c r="B2853" s="37"/>
      <c r="C2853" s="38"/>
      <c r="D2853" s="37"/>
      <c r="E2853" s="38"/>
      <c r="F2853" s="3" t="s">
        <v>11</v>
      </c>
      <c r="G2853" s="4"/>
      <c r="H2853" s="4">
        <v>100000</v>
      </c>
    </row>
    <row r="2854" spans="1:8" x14ac:dyDescent="0.25">
      <c r="A2854" s="2" t="s">
        <v>4491</v>
      </c>
      <c r="B2854" s="37"/>
      <c r="C2854" s="38"/>
      <c r="D2854" s="37"/>
      <c r="E2854" s="38"/>
      <c r="F2854" s="3" t="s">
        <v>187</v>
      </c>
      <c r="G2854" s="4">
        <v>50000</v>
      </c>
      <c r="H2854" s="4"/>
    </row>
    <row r="2855" spans="1:8" x14ac:dyDescent="0.25">
      <c r="A2855" s="2" t="s">
        <v>4491</v>
      </c>
      <c r="B2855" s="37"/>
      <c r="C2855" s="38"/>
      <c r="D2855" s="37"/>
      <c r="E2855" s="38"/>
      <c r="F2855" s="3" t="s">
        <v>53</v>
      </c>
      <c r="G2855" s="4">
        <v>10000</v>
      </c>
      <c r="H2855" s="4"/>
    </row>
    <row r="2856" spans="1:8" x14ac:dyDescent="0.25">
      <c r="A2856" s="2" t="s">
        <v>4491</v>
      </c>
      <c r="B2856" s="37"/>
      <c r="C2856" s="38"/>
      <c r="D2856" s="37"/>
      <c r="E2856" s="38"/>
      <c r="F2856" s="3" t="s">
        <v>15</v>
      </c>
      <c r="G2856" s="4"/>
      <c r="H2856" s="4">
        <v>63000</v>
      </c>
    </row>
    <row r="2857" spans="1:8" x14ac:dyDescent="0.25">
      <c r="A2857" s="2" t="s">
        <v>4491</v>
      </c>
      <c r="B2857" s="37"/>
      <c r="C2857" s="38"/>
      <c r="D2857" s="37"/>
      <c r="E2857" s="38"/>
      <c r="F2857" s="3" t="s">
        <v>16</v>
      </c>
      <c r="G2857" s="4"/>
      <c r="H2857" s="4">
        <v>100000</v>
      </c>
    </row>
    <row r="2858" spans="1:8" x14ac:dyDescent="0.25">
      <c r="A2858" s="2" t="s">
        <v>4491</v>
      </c>
      <c r="B2858" s="37"/>
      <c r="C2858" s="38"/>
      <c r="D2858" s="37"/>
      <c r="E2858" s="38"/>
      <c r="F2858" s="3" t="s">
        <v>20</v>
      </c>
      <c r="G2858" s="4">
        <v>50000</v>
      </c>
      <c r="H2858" s="4"/>
    </row>
    <row r="2859" spans="1:8" x14ac:dyDescent="0.25">
      <c r="A2859" s="2" t="s">
        <v>4491</v>
      </c>
      <c r="B2859" s="37"/>
      <c r="C2859" s="38"/>
      <c r="D2859" s="34"/>
      <c r="E2859" s="36"/>
      <c r="F2859" s="3" t="s">
        <v>24</v>
      </c>
      <c r="G2859" s="4">
        <v>97000</v>
      </c>
      <c r="H2859" s="4"/>
    </row>
    <row r="2860" spans="1:8" x14ac:dyDescent="0.25">
      <c r="A2860" s="2" t="s">
        <v>4491</v>
      </c>
      <c r="B2860" s="37"/>
      <c r="C2860" s="38"/>
      <c r="D2860" s="33" t="s">
        <v>3294</v>
      </c>
      <c r="E2860" s="35" t="s">
        <v>3295</v>
      </c>
      <c r="F2860" s="3" t="s">
        <v>15</v>
      </c>
      <c r="G2860" s="4"/>
      <c r="H2860" s="4">
        <v>70000</v>
      </c>
    </row>
    <row r="2861" spans="1:8" x14ac:dyDescent="0.25">
      <c r="A2861" s="2" t="s">
        <v>4491</v>
      </c>
      <c r="B2861" s="37"/>
      <c r="C2861" s="38"/>
      <c r="D2861" s="37"/>
      <c r="E2861" s="38"/>
      <c r="F2861" s="3" t="s">
        <v>16</v>
      </c>
      <c r="G2861" s="4"/>
      <c r="H2861" s="4">
        <v>80000</v>
      </c>
    </row>
    <row r="2862" spans="1:8" x14ac:dyDescent="0.25">
      <c r="A2862" s="2" t="s">
        <v>4491</v>
      </c>
      <c r="B2862" s="34"/>
      <c r="C2862" s="36"/>
      <c r="D2862" s="34"/>
      <c r="E2862" s="36"/>
      <c r="F2862" s="3" t="s">
        <v>20</v>
      </c>
      <c r="G2862" s="4">
        <v>150000</v>
      </c>
      <c r="H2862" s="4"/>
    </row>
    <row r="2863" spans="1:8" x14ac:dyDescent="0.25">
      <c r="A2863" s="2" t="s">
        <v>4491</v>
      </c>
      <c r="B2863" s="2" t="s">
        <v>3646</v>
      </c>
      <c r="C2863" s="2"/>
      <c r="D2863" s="2"/>
      <c r="E2863" s="2"/>
      <c r="F2863" s="2"/>
      <c r="G2863" s="5">
        <f>SUM(G2850:G2862)</f>
        <v>563000</v>
      </c>
      <c r="H2863" s="5">
        <f>SUM(H2850:H2862)</f>
        <v>563000</v>
      </c>
    </row>
    <row r="2864" spans="1:8" x14ac:dyDescent="0.25">
      <c r="A2864" s="2" t="s">
        <v>4491</v>
      </c>
      <c r="B2864" s="33">
        <v>8761531</v>
      </c>
      <c r="C2864" s="35" t="s">
        <v>84</v>
      </c>
      <c r="D2864" s="33" t="s">
        <v>2942</v>
      </c>
      <c r="E2864" s="35" t="s">
        <v>2943</v>
      </c>
      <c r="F2864" s="3" t="s">
        <v>2482</v>
      </c>
      <c r="G2864" s="4"/>
      <c r="H2864" s="4">
        <v>120000</v>
      </c>
    </row>
    <row r="2865" spans="1:8" x14ac:dyDescent="0.25">
      <c r="A2865" s="2" t="s">
        <v>4491</v>
      </c>
      <c r="B2865" s="34"/>
      <c r="C2865" s="36"/>
      <c r="D2865" s="34"/>
      <c r="E2865" s="36"/>
      <c r="F2865" s="3" t="s">
        <v>193</v>
      </c>
      <c r="G2865" s="4">
        <v>120000</v>
      </c>
      <c r="H2865" s="4"/>
    </row>
    <row r="2866" spans="1:8" x14ac:dyDescent="0.25">
      <c r="A2866" s="2" t="s">
        <v>4491</v>
      </c>
      <c r="B2866" s="2" t="s">
        <v>3647</v>
      </c>
      <c r="C2866" s="2"/>
      <c r="D2866" s="2"/>
      <c r="E2866" s="2"/>
      <c r="F2866" s="2"/>
      <c r="G2866" s="5">
        <f>SUM(G2864:G2865)</f>
        <v>120000</v>
      </c>
      <c r="H2866" s="5">
        <f>SUM(H2864:H2865)</f>
        <v>120000</v>
      </c>
    </row>
    <row r="2867" spans="1:8" x14ac:dyDescent="0.25">
      <c r="A2867" s="2" t="s">
        <v>4491</v>
      </c>
      <c r="B2867" s="33">
        <v>8507770</v>
      </c>
      <c r="C2867" s="3" t="s">
        <v>3456</v>
      </c>
      <c r="D2867" s="2" t="s">
        <v>3457</v>
      </c>
      <c r="E2867" s="3" t="s">
        <v>3458</v>
      </c>
      <c r="F2867" s="3" t="s">
        <v>37</v>
      </c>
      <c r="G2867" s="4">
        <v>3090000</v>
      </c>
      <c r="H2867" s="4"/>
    </row>
    <row r="2868" spans="1:8" x14ac:dyDescent="0.25">
      <c r="A2868" s="2" t="s">
        <v>4491</v>
      </c>
      <c r="B2868" s="37"/>
      <c r="C2868" s="35" t="s">
        <v>3459</v>
      </c>
      <c r="D2868" s="33" t="s">
        <v>3460</v>
      </c>
      <c r="E2868" s="35" t="s">
        <v>3461</v>
      </c>
      <c r="F2868" s="3" t="s">
        <v>2482</v>
      </c>
      <c r="G2868" s="4">
        <v>256056</v>
      </c>
      <c r="H2868" s="4"/>
    </row>
    <row r="2869" spans="1:8" x14ac:dyDescent="0.25">
      <c r="A2869" s="2" t="s">
        <v>4491</v>
      </c>
      <c r="B2869" s="37"/>
      <c r="C2869" s="38"/>
      <c r="D2869" s="37"/>
      <c r="E2869" s="38"/>
      <c r="F2869" s="3" t="s">
        <v>44</v>
      </c>
      <c r="G2869" s="4">
        <v>2256615</v>
      </c>
      <c r="H2869" s="4"/>
    </row>
    <row r="2870" spans="1:8" x14ac:dyDescent="0.25">
      <c r="A2870" s="2" t="s">
        <v>4491</v>
      </c>
      <c r="B2870" s="37"/>
      <c r="C2870" s="38"/>
      <c r="D2870" s="37"/>
      <c r="E2870" s="38"/>
      <c r="F2870" s="3" t="s">
        <v>46</v>
      </c>
      <c r="G2870" s="4"/>
      <c r="H2870" s="4">
        <v>256056</v>
      </c>
    </row>
    <row r="2871" spans="1:8" x14ac:dyDescent="0.25">
      <c r="A2871" s="2" t="s">
        <v>4491</v>
      </c>
      <c r="B2871" s="34"/>
      <c r="C2871" s="36"/>
      <c r="D2871" s="34"/>
      <c r="E2871" s="36"/>
      <c r="F2871" s="3" t="s">
        <v>37</v>
      </c>
      <c r="G2871" s="4"/>
      <c r="H2871" s="4">
        <v>5346615</v>
      </c>
    </row>
    <row r="2872" spans="1:8" x14ac:dyDescent="0.25">
      <c r="A2872" s="2" t="s">
        <v>4491</v>
      </c>
      <c r="B2872" s="2" t="s">
        <v>3648</v>
      </c>
      <c r="C2872" s="2"/>
      <c r="D2872" s="2"/>
      <c r="E2872" s="2"/>
      <c r="F2872" s="2"/>
      <c r="G2872" s="5">
        <f>SUM(G2867:G2871)</f>
        <v>5602671</v>
      </c>
      <c r="H2872" s="5">
        <f>SUM(H2867:H2871)</f>
        <v>5602671</v>
      </c>
    </row>
    <row r="2873" spans="1:8" x14ac:dyDescent="0.25">
      <c r="A2873" s="2" t="s">
        <v>4491</v>
      </c>
      <c r="B2873" s="33">
        <v>8510176</v>
      </c>
      <c r="C2873" s="35" t="s">
        <v>3456</v>
      </c>
      <c r="D2873" s="33" t="s">
        <v>3649</v>
      </c>
      <c r="E2873" s="35" t="s">
        <v>3650</v>
      </c>
      <c r="F2873" s="3" t="s">
        <v>2482</v>
      </c>
      <c r="G2873" s="4"/>
      <c r="H2873" s="4">
        <v>3131759</v>
      </c>
    </row>
    <row r="2874" spans="1:8" x14ac:dyDescent="0.25">
      <c r="A2874" s="2" t="s">
        <v>4491</v>
      </c>
      <c r="B2874" s="37"/>
      <c r="C2874" s="38"/>
      <c r="D2874" s="37"/>
      <c r="E2874" s="38"/>
      <c r="F2874" s="3" t="s">
        <v>46</v>
      </c>
      <c r="G2874" s="4">
        <v>78194</v>
      </c>
      <c r="H2874" s="4"/>
    </row>
    <row r="2875" spans="1:8" x14ac:dyDescent="0.25">
      <c r="A2875" s="2" t="s">
        <v>4491</v>
      </c>
      <c r="B2875" s="37"/>
      <c r="C2875" s="38"/>
      <c r="D2875" s="37"/>
      <c r="E2875" s="38"/>
      <c r="F2875" s="3" t="s">
        <v>51</v>
      </c>
      <c r="G2875" s="4"/>
      <c r="H2875" s="4">
        <v>3653606</v>
      </c>
    </row>
    <row r="2876" spans="1:8" x14ac:dyDescent="0.25">
      <c r="A2876" s="2" t="s">
        <v>4491</v>
      </c>
      <c r="B2876" s="37"/>
      <c r="C2876" s="38"/>
      <c r="D2876" s="37"/>
      <c r="E2876" s="38"/>
      <c r="F2876" s="3" t="s">
        <v>47</v>
      </c>
      <c r="G2876" s="4"/>
      <c r="H2876" s="4">
        <v>494646</v>
      </c>
    </row>
    <row r="2877" spans="1:8" x14ac:dyDescent="0.25">
      <c r="A2877" s="2" t="s">
        <v>4491</v>
      </c>
      <c r="B2877" s="37"/>
      <c r="C2877" s="38"/>
      <c r="D2877" s="34"/>
      <c r="E2877" s="36"/>
      <c r="F2877" s="3" t="s">
        <v>265</v>
      </c>
      <c r="G2877" s="4">
        <v>12000</v>
      </c>
      <c r="H2877" s="4"/>
    </row>
    <row r="2878" spans="1:8" x14ac:dyDescent="0.25">
      <c r="A2878" s="2" t="s">
        <v>4491</v>
      </c>
      <c r="B2878" s="37"/>
      <c r="C2878" s="38"/>
      <c r="D2878" s="33" t="s">
        <v>3651</v>
      </c>
      <c r="E2878" s="35" t="s">
        <v>3652</v>
      </c>
      <c r="F2878" s="3" t="s">
        <v>2482</v>
      </c>
      <c r="G2878" s="4">
        <v>697290</v>
      </c>
      <c r="H2878" s="4"/>
    </row>
    <row r="2879" spans="1:8" x14ac:dyDescent="0.25">
      <c r="A2879" s="2" t="s">
        <v>4491</v>
      </c>
      <c r="B2879" s="37"/>
      <c r="C2879" s="38"/>
      <c r="D2879" s="37"/>
      <c r="E2879" s="38"/>
      <c r="F2879" s="3" t="s">
        <v>51</v>
      </c>
      <c r="G2879" s="4"/>
      <c r="H2879" s="4">
        <v>701896</v>
      </c>
    </row>
    <row r="2880" spans="1:8" x14ac:dyDescent="0.25">
      <c r="A2880" s="2" t="s">
        <v>4491</v>
      </c>
      <c r="B2880" s="37"/>
      <c r="C2880" s="38"/>
      <c r="D2880" s="37"/>
      <c r="E2880" s="38"/>
      <c r="F2880" s="3" t="s">
        <v>47</v>
      </c>
      <c r="G2880" s="4"/>
      <c r="H2880" s="4">
        <v>18528</v>
      </c>
    </row>
    <row r="2881" spans="1:8" x14ac:dyDescent="0.25">
      <c r="A2881" s="2" t="s">
        <v>4491</v>
      </c>
      <c r="B2881" s="37"/>
      <c r="C2881" s="36"/>
      <c r="D2881" s="34"/>
      <c r="E2881" s="36"/>
      <c r="F2881" s="3" t="s">
        <v>265</v>
      </c>
      <c r="G2881" s="4">
        <v>18000</v>
      </c>
      <c r="H2881" s="4"/>
    </row>
    <row r="2882" spans="1:8" x14ac:dyDescent="0.25">
      <c r="A2882" s="2" t="s">
        <v>4491</v>
      </c>
      <c r="B2882" s="37"/>
      <c r="C2882" s="35" t="s">
        <v>3459</v>
      </c>
      <c r="D2882" s="33" t="s">
        <v>3460</v>
      </c>
      <c r="E2882" s="35" t="s">
        <v>3461</v>
      </c>
      <c r="F2882" s="3" t="s">
        <v>44</v>
      </c>
      <c r="G2882" s="4">
        <v>3551817</v>
      </c>
      <c r="H2882" s="4"/>
    </row>
    <row r="2883" spans="1:8" x14ac:dyDescent="0.25">
      <c r="A2883" s="2" t="s">
        <v>4491</v>
      </c>
      <c r="B2883" s="34"/>
      <c r="C2883" s="36"/>
      <c r="D2883" s="34"/>
      <c r="E2883" s="36"/>
      <c r="F2883" s="3" t="s">
        <v>193</v>
      </c>
      <c r="G2883" s="4">
        <v>3643134</v>
      </c>
      <c r="H2883" s="4"/>
    </row>
    <row r="2884" spans="1:8" x14ac:dyDescent="0.25">
      <c r="A2884" s="2" t="s">
        <v>4491</v>
      </c>
      <c r="B2884" s="2" t="s">
        <v>3653</v>
      </c>
      <c r="C2884" s="2"/>
      <c r="D2884" s="2"/>
      <c r="E2884" s="2"/>
      <c r="F2884" s="2"/>
      <c r="G2884" s="5">
        <f>SUM(G2873:G2883)</f>
        <v>8000435</v>
      </c>
      <c r="H2884" s="5">
        <f>SUM(H2873:H2883)</f>
        <v>8000435</v>
      </c>
    </row>
    <row r="2885" spans="1:8" x14ac:dyDescent="0.25">
      <c r="A2885" s="2" t="s">
        <v>4491</v>
      </c>
      <c r="B2885" s="33">
        <v>8616359</v>
      </c>
      <c r="C2885" s="35" t="s">
        <v>261</v>
      </c>
      <c r="D2885" s="33" t="s">
        <v>2650</v>
      </c>
      <c r="E2885" s="35" t="s">
        <v>2651</v>
      </c>
      <c r="F2885" s="3" t="s">
        <v>128</v>
      </c>
      <c r="G2885" s="4">
        <v>500000</v>
      </c>
      <c r="H2885" s="4"/>
    </row>
    <row r="2886" spans="1:8" x14ac:dyDescent="0.25">
      <c r="A2886" s="2" t="s">
        <v>4491</v>
      </c>
      <c r="B2886" s="34"/>
      <c r="C2886" s="36"/>
      <c r="D2886" s="34"/>
      <c r="E2886" s="36"/>
      <c r="F2886" s="3" t="s">
        <v>15</v>
      </c>
      <c r="G2886" s="4"/>
      <c r="H2886" s="4">
        <v>500000</v>
      </c>
    </row>
    <row r="2887" spans="1:8" x14ac:dyDescent="0.25">
      <c r="A2887" s="2" t="s">
        <v>4491</v>
      </c>
      <c r="B2887" s="2" t="s">
        <v>3654</v>
      </c>
      <c r="C2887" s="2"/>
      <c r="D2887" s="2"/>
      <c r="E2887" s="2"/>
      <c r="F2887" s="2"/>
      <c r="G2887" s="5">
        <f>SUM(G2885:G2886)</f>
        <v>500000</v>
      </c>
      <c r="H2887" s="5">
        <f>SUM(H2885:H2886)</f>
        <v>500000</v>
      </c>
    </row>
    <row r="2888" spans="1:8" x14ac:dyDescent="0.25">
      <c r="A2888" s="2" t="s">
        <v>4491</v>
      </c>
      <c r="B2888" s="49">
        <v>8803045</v>
      </c>
      <c r="C2888" s="35" t="s">
        <v>352</v>
      </c>
      <c r="D2888" s="33" t="s">
        <v>2966</v>
      </c>
      <c r="E2888" s="35" t="s">
        <v>2967</v>
      </c>
      <c r="F2888" s="3" t="s">
        <v>37</v>
      </c>
      <c r="G2888" s="4"/>
      <c r="H2888" s="4">
        <v>100000</v>
      </c>
    </row>
    <row r="2889" spans="1:8" x14ac:dyDescent="0.25">
      <c r="A2889" s="2" t="s">
        <v>4491</v>
      </c>
      <c r="B2889" s="51"/>
      <c r="C2889" s="38"/>
      <c r="D2889" s="37"/>
      <c r="E2889" s="38"/>
      <c r="F2889" s="3" t="s">
        <v>102</v>
      </c>
      <c r="G2889" s="4"/>
      <c r="H2889" s="4">
        <v>150000</v>
      </c>
    </row>
    <row r="2890" spans="1:8" x14ac:dyDescent="0.25">
      <c r="A2890" s="2" t="s">
        <v>4491</v>
      </c>
      <c r="B2890" s="50"/>
      <c r="C2890" s="36"/>
      <c r="D2890" s="34"/>
      <c r="E2890" s="36"/>
      <c r="F2890" s="3" t="s">
        <v>12</v>
      </c>
      <c r="G2890" s="4">
        <v>250000</v>
      </c>
      <c r="H2890" s="4"/>
    </row>
    <row r="2891" spans="1:8" x14ac:dyDescent="0.25">
      <c r="A2891" s="2" t="s">
        <v>4491</v>
      </c>
      <c r="B2891" s="2" t="s">
        <v>3655</v>
      </c>
      <c r="C2891" s="2"/>
      <c r="D2891" s="2"/>
      <c r="E2891" s="2"/>
      <c r="F2891" s="2"/>
      <c r="G2891" s="5">
        <f>SUM(G2888:G2890)</f>
        <v>250000</v>
      </c>
      <c r="H2891" s="5">
        <f>SUM(H2888:H2890)</f>
        <v>250000</v>
      </c>
    </row>
    <row r="2892" spans="1:8" x14ac:dyDescent="0.25">
      <c r="A2892" s="2" t="s">
        <v>4491</v>
      </c>
      <c r="B2892" s="33">
        <v>8761515</v>
      </c>
      <c r="C2892" s="35" t="s">
        <v>2838</v>
      </c>
      <c r="D2892" s="33" t="s">
        <v>3108</v>
      </c>
      <c r="E2892" s="3" t="s">
        <v>3109</v>
      </c>
      <c r="F2892" s="3" t="s">
        <v>21</v>
      </c>
      <c r="G2892" s="4">
        <v>649564</v>
      </c>
      <c r="H2892" s="4"/>
    </row>
    <row r="2893" spans="1:8" x14ac:dyDescent="0.25">
      <c r="A2893" s="2" t="s">
        <v>4491</v>
      </c>
      <c r="B2893" s="34"/>
      <c r="C2893" s="36"/>
      <c r="D2893" s="34"/>
      <c r="E2893" s="3"/>
      <c r="F2893" s="3" t="s">
        <v>861</v>
      </c>
      <c r="G2893" s="4"/>
      <c r="H2893" s="4">
        <v>649564</v>
      </c>
    </row>
    <row r="2894" spans="1:8" x14ac:dyDescent="0.25">
      <c r="A2894" s="2" t="s">
        <v>4491</v>
      </c>
      <c r="B2894" s="2" t="s">
        <v>3656</v>
      </c>
      <c r="C2894" s="2"/>
      <c r="D2894" s="2"/>
      <c r="E2894" s="2"/>
      <c r="F2894" s="2"/>
      <c r="G2894" s="5">
        <f>SUM(G2892:G2893)</f>
        <v>649564</v>
      </c>
      <c r="H2894" s="5">
        <f>SUM(H2892:H2893)</f>
        <v>649564</v>
      </c>
    </row>
    <row r="2895" spans="1:8" x14ac:dyDescent="0.25">
      <c r="A2895" s="2" t="s">
        <v>4491</v>
      </c>
      <c r="B2895" s="33">
        <v>8603882</v>
      </c>
      <c r="C2895" s="3" t="s">
        <v>2539</v>
      </c>
      <c r="D2895" s="2" t="s">
        <v>3415</v>
      </c>
      <c r="E2895" s="3" t="s">
        <v>3416</v>
      </c>
      <c r="F2895" s="3" t="s">
        <v>13</v>
      </c>
      <c r="G2895" s="4"/>
      <c r="H2895" s="4">
        <v>150000</v>
      </c>
    </row>
    <row r="2896" spans="1:8" x14ac:dyDescent="0.25">
      <c r="A2896" s="2" t="s">
        <v>4491</v>
      </c>
      <c r="B2896" s="37"/>
      <c r="C2896" s="35" t="s">
        <v>3259</v>
      </c>
      <c r="D2896" s="33" t="s">
        <v>3260</v>
      </c>
      <c r="E2896" s="35" t="s">
        <v>3261</v>
      </c>
      <c r="F2896" s="3" t="s">
        <v>1118</v>
      </c>
      <c r="G2896" s="4"/>
      <c r="H2896" s="4">
        <v>600000</v>
      </c>
    </row>
    <row r="2897" spans="1:8" x14ac:dyDescent="0.25">
      <c r="A2897" s="2" t="s">
        <v>4491</v>
      </c>
      <c r="B2897" s="37"/>
      <c r="C2897" s="38"/>
      <c r="D2897" s="37"/>
      <c r="E2897" s="38"/>
      <c r="F2897" s="3" t="s">
        <v>2047</v>
      </c>
      <c r="G2897" s="4">
        <v>600000</v>
      </c>
      <c r="H2897" s="4"/>
    </row>
    <row r="2898" spans="1:8" x14ac:dyDescent="0.25">
      <c r="A2898" s="2" t="s">
        <v>4491</v>
      </c>
      <c r="B2898" s="37"/>
      <c r="C2898" s="38"/>
      <c r="D2898" s="37"/>
      <c r="E2898" s="38"/>
      <c r="F2898" s="3" t="s">
        <v>18</v>
      </c>
      <c r="G2898" s="4"/>
      <c r="H2898" s="4">
        <v>3000000</v>
      </c>
    </row>
    <row r="2899" spans="1:8" x14ac:dyDescent="0.25">
      <c r="A2899" s="2" t="s">
        <v>4491</v>
      </c>
      <c r="B2899" s="37"/>
      <c r="C2899" s="38"/>
      <c r="D2899" s="37"/>
      <c r="E2899" s="38"/>
      <c r="F2899" s="3" t="s">
        <v>156</v>
      </c>
      <c r="G2899" s="4">
        <v>1100000</v>
      </c>
      <c r="H2899" s="4"/>
    </row>
    <row r="2900" spans="1:8" x14ac:dyDescent="0.25">
      <c r="A2900" s="2" t="s">
        <v>4491</v>
      </c>
      <c r="B2900" s="37"/>
      <c r="C2900" s="38"/>
      <c r="D2900" s="37"/>
      <c r="E2900" s="38"/>
      <c r="F2900" s="3" t="s">
        <v>384</v>
      </c>
      <c r="G2900" s="4">
        <v>1400000</v>
      </c>
      <c r="H2900" s="4"/>
    </row>
    <row r="2901" spans="1:8" x14ac:dyDescent="0.25">
      <c r="A2901" s="2" t="s">
        <v>4491</v>
      </c>
      <c r="B2901" s="34"/>
      <c r="C2901" s="36"/>
      <c r="D2901" s="34"/>
      <c r="E2901" s="36"/>
      <c r="F2901" s="3" t="s">
        <v>2998</v>
      </c>
      <c r="G2901" s="4">
        <v>650000</v>
      </c>
      <c r="H2901" s="4"/>
    </row>
    <row r="2902" spans="1:8" x14ac:dyDescent="0.25">
      <c r="A2902" s="2" t="s">
        <v>4491</v>
      </c>
      <c r="B2902" s="2" t="s">
        <v>3657</v>
      </c>
      <c r="C2902" s="2"/>
      <c r="D2902" s="2"/>
      <c r="E2902" s="2"/>
      <c r="F2902" s="2"/>
      <c r="G2902" s="5">
        <f>SUM(G2896:G2901)</f>
        <v>3750000</v>
      </c>
      <c r="H2902" s="5">
        <f>SUM(H2895:H2901)</f>
        <v>3750000</v>
      </c>
    </row>
    <row r="2903" spans="1:8" x14ac:dyDescent="0.25">
      <c r="A2903" s="2" t="s">
        <v>4491</v>
      </c>
      <c r="B2903" s="33">
        <v>8775359</v>
      </c>
      <c r="C2903" s="35" t="s">
        <v>251</v>
      </c>
      <c r="D2903" s="33" t="s">
        <v>2683</v>
      </c>
      <c r="E2903" s="52" t="s">
        <v>2684</v>
      </c>
      <c r="F2903" s="3" t="s">
        <v>2482</v>
      </c>
      <c r="G2903" s="4">
        <v>632521</v>
      </c>
      <c r="H2903" s="4"/>
    </row>
    <row r="2904" spans="1:8" x14ac:dyDescent="0.25">
      <c r="A2904" s="2" t="s">
        <v>4491</v>
      </c>
      <c r="B2904" s="37"/>
      <c r="C2904" s="38"/>
      <c r="D2904" s="37"/>
      <c r="E2904" s="54"/>
      <c r="F2904" s="3" t="s">
        <v>44</v>
      </c>
      <c r="G2904" s="4"/>
      <c r="H2904" s="4">
        <v>282521</v>
      </c>
    </row>
    <row r="2905" spans="1:8" x14ac:dyDescent="0.25">
      <c r="A2905" s="2" t="s">
        <v>4491</v>
      </c>
      <c r="B2905" s="37"/>
      <c r="C2905" s="38"/>
      <c r="D2905" s="37"/>
      <c r="E2905" s="54"/>
      <c r="F2905" s="3" t="s">
        <v>37</v>
      </c>
      <c r="G2905" s="4"/>
      <c r="H2905" s="4">
        <v>194400</v>
      </c>
    </row>
    <row r="2906" spans="1:8" x14ac:dyDescent="0.25">
      <c r="A2906" s="2" t="s">
        <v>4491</v>
      </c>
      <c r="B2906" s="37"/>
      <c r="C2906" s="38"/>
      <c r="D2906" s="37"/>
      <c r="E2906" s="54"/>
      <c r="F2906" s="3" t="s">
        <v>193</v>
      </c>
      <c r="G2906" s="4">
        <v>194400</v>
      </c>
      <c r="H2906" s="4"/>
    </row>
    <row r="2907" spans="1:8" x14ac:dyDescent="0.25">
      <c r="A2907" s="2" t="s">
        <v>4491</v>
      </c>
      <c r="B2907" s="34"/>
      <c r="C2907" s="36"/>
      <c r="D2907" s="34"/>
      <c r="E2907" s="53"/>
      <c r="F2907" s="3" t="s">
        <v>194</v>
      </c>
      <c r="G2907" s="4"/>
      <c r="H2907" s="4">
        <v>350000</v>
      </c>
    </row>
    <row r="2908" spans="1:8" x14ac:dyDescent="0.25">
      <c r="A2908" s="2" t="s">
        <v>4491</v>
      </c>
      <c r="B2908" s="2" t="s">
        <v>3658</v>
      </c>
      <c r="C2908" s="2"/>
      <c r="D2908" s="2"/>
      <c r="E2908" s="2"/>
      <c r="F2908" s="2"/>
      <c r="G2908" s="5">
        <f>SUM(G2903:G2907)</f>
        <v>826921</v>
      </c>
      <c r="H2908" s="5">
        <f>SUM(H2903:H2907)</f>
        <v>826921</v>
      </c>
    </row>
    <row r="2909" spans="1:8" x14ac:dyDescent="0.25">
      <c r="A2909" s="2" t="s">
        <v>4491</v>
      </c>
      <c r="B2909" s="33">
        <v>8514522</v>
      </c>
      <c r="C2909" s="35" t="s">
        <v>640</v>
      </c>
      <c r="D2909" s="33" t="s">
        <v>2493</v>
      </c>
      <c r="E2909" s="35" t="s">
        <v>2494</v>
      </c>
      <c r="F2909" s="3" t="s">
        <v>53</v>
      </c>
      <c r="G2909" s="4">
        <v>3000000</v>
      </c>
      <c r="H2909" s="4"/>
    </row>
    <row r="2910" spans="1:8" x14ac:dyDescent="0.25">
      <c r="A2910" s="2" t="s">
        <v>4491</v>
      </c>
      <c r="B2910" s="34"/>
      <c r="C2910" s="36"/>
      <c r="D2910" s="34"/>
      <c r="E2910" s="36"/>
      <c r="F2910" s="3" t="s">
        <v>22</v>
      </c>
      <c r="G2910" s="4"/>
      <c r="H2910" s="4">
        <v>3000000</v>
      </c>
    </row>
    <row r="2911" spans="1:8" x14ac:dyDescent="0.25">
      <c r="A2911" s="2" t="s">
        <v>4491</v>
      </c>
      <c r="B2911" s="2" t="s">
        <v>3659</v>
      </c>
      <c r="C2911" s="2"/>
      <c r="D2911" s="2"/>
      <c r="E2911" s="2"/>
      <c r="F2911" s="2"/>
      <c r="G2911" s="5">
        <f>SUM(G2909:G2910)</f>
        <v>3000000</v>
      </c>
      <c r="H2911" s="5">
        <f>SUM(H2909:H2910)</f>
        <v>3000000</v>
      </c>
    </row>
    <row r="2912" spans="1:8" x14ac:dyDescent="0.25">
      <c r="A2912" s="2" t="s">
        <v>4491</v>
      </c>
      <c r="B2912" s="33">
        <v>8663173</v>
      </c>
      <c r="C2912" s="35" t="s">
        <v>275</v>
      </c>
      <c r="D2912" s="33" t="s">
        <v>2480</v>
      </c>
      <c r="E2912" s="35" t="s">
        <v>2481</v>
      </c>
      <c r="F2912" s="3" t="s">
        <v>9</v>
      </c>
      <c r="G2912" s="4"/>
      <c r="H2912" s="4">
        <v>150000</v>
      </c>
    </row>
    <row r="2913" spans="1:8" x14ac:dyDescent="0.25">
      <c r="A2913" s="2" t="s">
        <v>4491</v>
      </c>
      <c r="B2913" s="37"/>
      <c r="C2913" s="38"/>
      <c r="D2913" s="34"/>
      <c r="E2913" s="36"/>
      <c r="F2913" s="3" t="s">
        <v>82</v>
      </c>
      <c r="G2913" s="4"/>
      <c r="H2913" s="4">
        <v>560000</v>
      </c>
    </row>
    <row r="2914" spans="1:8" x14ac:dyDescent="0.25">
      <c r="A2914" s="2" t="s">
        <v>4491</v>
      </c>
      <c r="B2914" s="37"/>
      <c r="C2914" s="38"/>
      <c r="D2914" s="33" t="s">
        <v>2608</v>
      </c>
      <c r="E2914" s="35" t="s">
        <v>2609</v>
      </c>
      <c r="F2914" s="3" t="s">
        <v>18</v>
      </c>
      <c r="G2914" s="4"/>
      <c r="H2914" s="4">
        <v>600000</v>
      </c>
    </row>
    <row r="2915" spans="1:8" x14ac:dyDescent="0.25">
      <c r="A2915" s="2" t="s">
        <v>4491</v>
      </c>
      <c r="B2915" s="34"/>
      <c r="C2915" s="36"/>
      <c r="D2915" s="34"/>
      <c r="E2915" s="36"/>
      <c r="F2915" s="3" t="s">
        <v>384</v>
      </c>
      <c r="G2915" s="4">
        <v>1310000</v>
      </c>
      <c r="H2915" s="4"/>
    </row>
    <row r="2916" spans="1:8" x14ac:dyDescent="0.25">
      <c r="A2916" s="2" t="s">
        <v>4491</v>
      </c>
      <c r="B2916" s="2" t="s">
        <v>3660</v>
      </c>
      <c r="C2916" s="2"/>
      <c r="D2916" s="2"/>
      <c r="E2916" s="2"/>
      <c r="F2916" s="2"/>
      <c r="G2916" s="5">
        <f>SUM(G2912:G2915)</f>
        <v>1310000</v>
      </c>
      <c r="H2916" s="5">
        <f>SUM(H2912:H2915)</f>
        <v>1310000</v>
      </c>
    </row>
    <row r="2917" spans="1:8" x14ac:dyDescent="0.25">
      <c r="A2917" s="2" t="s">
        <v>4491</v>
      </c>
      <c r="B2917" s="33">
        <v>8514504</v>
      </c>
      <c r="C2917" s="35" t="s">
        <v>558</v>
      </c>
      <c r="D2917" s="33" t="s">
        <v>3661</v>
      </c>
      <c r="E2917" s="35" t="s">
        <v>3662</v>
      </c>
      <c r="F2917" s="3" t="s">
        <v>44</v>
      </c>
      <c r="G2917" s="4"/>
      <c r="H2917" s="4">
        <v>180000</v>
      </c>
    </row>
    <row r="2918" spans="1:8" x14ac:dyDescent="0.25">
      <c r="A2918" s="2" t="s">
        <v>4491</v>
      </c>
      <c r="B2918" s="37"/>
      <c r="C2918" s="38"/>
      <c r="D2918" s="37"/>
      <c r="E2918" s="38"/>
      <c r="F2918" s="3" t="s">
        <v>47</v>
      </c>
      <c r="G2918" s="4"/>
      <c r="H2918" s="4">
        <v>50000</v>
      </c>
    </row>
    <row r="2919" spans="1:8" x14ac:dyDescent="0.25">
      <c r="A2919" s="2" t="s">
        <v>4491</v>
      </c>
      <c r="B2919" s="37"/>
      <c r="C2919" s="38"/>
      <c r="D2919" s="37"/>
      <c r="E2919" s="38"/>
      <c r="F2919" s="3" t="s">
        <v>9</v>
      </c>
      <c r="G2919" s="4"/>
      <c r="H2919" s="4">
        <v>100000</v>
      </c>
    </row>
    <row r="2920" spans="1:8" x14ac:dyDescent="0.25">
      <c r="A2920" s="2" t="s">
        <v>4491</v>
      </c>
      <c r="B2920" s="37"/>
      <c r="C2920" s="38"/>
      <c r="D2920" s="37"/>
      <c r="E2920" s="38"/>
      <c r="F2920" s="3" t="s">
        <v>103</v>
      </c>
      <c r="G2920" s="4">
        <v>50000</v>
      </c>
      <c r="H2920" s="4"/>
    </row>
    <row r="2921" spans="1:8" x14ac:dyDescent="0.25">
      <c r="A2921" s="2" t="s">
        <v>4491</v>
      </c>
      <c r="B2921" s="37"/>
      <c r="C2921" s="38"/>
      <c r="D2921" s="37"/>
      <c r="E2921" s="38"/>
      <c r="F2921" s="3" t="s">
        <v>53</v>
      </c>
      <c r="G2921" s="4">
        <v>150000</v>
      </c>
      <c r="H2921" s="4"/>
    </row>
    <row r="2922" spans="1:8" x14ac:dyDescent="0.25">
      <c r="A2922" s="2" t="s">
        <v>4491</v>
      </c>
      <c r="B2922" s="37"/>
      <c r="C2922" s="38"/>
      <c r="D2922" s="37"/>
      <c r="E2922" s="38"/>
      <c r="F2922" s="3" t="s">
        <v>15</v>
      </c>
      <c r="G2922" s="4"/>
      <c r="H2922" s="4">
        <v>150000</v>
      </c>
    </row>
    <row r="2923" spans="1:8" x14ac:dyDescent="0.25">
      <c r="A2923" s="2" t="s">
        <v>4491</v>
      </c>
      <c r="B2923" s="37"/>
      <c r="C2923" s="38"/>
      <c r="D2923" s="37"/>
      <c r="E2923" s="38"/>
      <c r="F2923" s="3" t="s">
        <v>20</v>
      </c>
      <c r="G2923" s="4">
        <v>100000</v>
      </c>
      <c r="H2923" s="4"/>
    </row>
    <row r="2924" spans="1:8" x14ac:dyDescent="0.25">
      <c r="A2924" s="2" t="s">
        <v>4491</v>
      </c>
      <c r="B2924" s="34"/>
      <c r="C2924" s="36"/>
      <c r="D2924" s="34"/>
      <c r="E2924" s="36"/>
      <c r="F2924" s="3" t="s">
        <v>298</v>
      </c>
      <c r="G2924" s="4">
        <v>180000</v>
      </c>
      <c r="H2924" s="4"/>
    </row>
    <row r="2925" spans="1:8" x14ac:dyDescent="0.25">
      <c r="A2925" s="2" t="s">
        <v>4491</v>
      </c>
      <c r="B2925" s="2" t="s">
        <v>3663</v>
      </c>
      <c r="C2925" s="2"/>
      <c r="D2925" s="2"/>
      <c r="E2925" s="2"/>
      <c r="F2925" s="2"/>
      <c r="G2925" s="5">
        <f>SUM(G2917:G2924)</f>
        <v>480000</v>
      </c>
      <c r="H2925" s="5">
        <f>SUM(H2917:H2924)</f>
        <v>480000</v>
      </c>
    </row>
    <row r="2926" spans="1:8" x14ac:dyDescent="0.25">
      <c r="A2926" s="2" t="s">
        <v>4491</v>
      </c>
      <c r="B2926" s="33">
        <v>8603105</v>
      </c>
      <c r="C2926" s="35" t="s">
        <v>558</v>
      </c>
      <c r="D2926" s="33" t="s">
        <v>2719</v>
      </c>
      <c r="E2926" s="35" t="s">
        <v>2720</v>
      </c>
      <c r="F2926" s="3" t="s">
        <v>47</v>
      </c>
      <c r="G2926" s="4"/>
      <c r="H2926" s="4">
        <v>30000</v>
      </c>
    </row>
    <row r="2927" spans="1:8" x14ac:dyDescent="0.25">
      <c r="A2927" s="2" t="s">
        <v>4491</v>
      </c>
      <c r="B2927" s="34"/>
      <c r="C2927" s="36"/>
      <c r="D2927" s="34"/>
      <c r="E2927" s="36"/>
      <c r="F2927" s="3" t="s">
        <v>20</v>
      </c>
      <c r="G2927" s="4">
        <v>30000</v>
      </c>
      <c r="H2927" s="4"/>
    </row>
    <row r="2928" spans="1:8" x14ac:dyDescent="0.25">
      <c r="A2928" s="2" t="s">
        <v>4491</v>
      </c>
      <c r="B2928" s="2" t="s">
        <v>3664</v>
      </c>
      <c r="C2928" s="2"/>
      <c r="D2928" s="2"/>
      <c r="E2928" s="2"/>
      <c r="F2928" s="2"/>
      <c r="G2928" s="5">
        <f>SUM(G2926:G2927)</f>
        <v>30000</v>
      </c>
      <c r="H2928" s="5">
        <f>SUM(H2926:H2927)</f>
        <v>30000</v>
      </c>
    </row>
    <row r="2929" spans="1:8" x14ac:dyDescent="0.25">
      <c r="A2929" s="2" t="s">
        <v>4491</v>
      </c>
      <c r="B2929" s="33">
        <v>8568325</v>
      </c>
      <c r="C2929" s="35" t="s">
        <v>558</v>
      </c>
      <c r="D2929" s="33" t="s">
        <v>3665</v>
      </c>
      <c r="E2929" s="35" t="s">
        <v>3666</v>
      </c>
      <c r="F2929" s="3" t="s">
        <v>53</v>
      </c>
      <c r="G2929" s="4">
        <v>30000</v>
      </c>
      <c r="H2929" s="4"/>
    </row>
    <row r="2930" spans="1:8" x14ac:dyDescent="0.25">
      <c r="A2930" s="2" t="s">
        <v>4491</v>
      </c>
      <c r="B2930" s="37"/>
      <c r="C2930" s="38"/>
      <c r="D2930" s="37"/>
      <c r="E2930" s="38"/>
      <c r="F2930" s="3" t="s">
        <v>15</v>
      </c>
      <c r="G2930" s="4"/>
      <c r="H2930" s="4">
        <v>5000</v>
      </c>
    </row>
    <row r="2931" spans="1:8" x14ac:dyDescent="0.25">
      <c r="A2931" s="2" t="s">
        <v>4491</v>
      </c>
      <c r="B2931" s="37"/>
      <c r="C2931" s="38"/>
      <c r="D2931" s="37"/>
      <c r="E2931" s="38"/>
      <c r="F2931" s="3" t="s">
        <v>18</v>
      </c>
      <c r="G2931" s="4"/>
      <c r="H2931" s="4">
        <v>60000</v>
      </c>
    </row>
    <row r="2932" spans="1:8" x14ac:dyDescent="0.25">
      <c r="A2932" s="2" t="s">
        <v>4491</v>
      </c>
      <c r="B2932" s="37"/>
      <c r="C2932" s="38"/>
      <c r="D2932" s="37"/>
      <c r="E2932" s="38"/>
      <c r="F2932" s="3" t="s">
        <v>20</v>
      </c>
      <c r="G2932" s="4">
        <v>60000</v>
      </c>
      <c r="H2932" s="4"/>
    </row>
    <row r="2933" spans="1:8" x14ac:dyDescent="0.25">
      <c r="A2933" s="2" t="s">
        <v>4491</v>
      </c>
      <c r="B2933" s="37"/>
      <c r="C2933" s="38"/>
      <c r="D2933" s="37"/>
      <c r="E2933" s="38"/>
      <c r="F2933" s="3" t="s">
        <v>82</v>
      </c>
      <c r="G2933" s="4">
        <v>75000</v>
      </c>
      <c r="H2933" s="4"/>
    </row>
    <row r="2934" spans="1:8" x14ac:dyDescent="0.25">
      <c r="A2934" s="2" t="s">
        <v>4491</v>
      </c>
      <c r="B2934" s="37"/>
      <c r="C2934" s="38"/>
      <c r="D2934" s="37"/>
      <c r="E2934" s="38"/>
      <c r="F2934" s="3" t="s">
        <v>22</v>
      </c>
      <c r="G2934" s="4"/>
      <c r="H2934" s="4">
        <v>100000</v>
      </c>
    </row>
    <row r="2935" spans="1:8" x14ac:dyDescent="0.25">
      <c r="A2935" s="2" t="s">
        <v>4491</v>
      </c>
      <c r="B2935" s="37"/>
      <c r="C2935" s="38"/>
      <c r="D2935" s="37"/>
      <c r="E2935" s="38"/>
      <c r="F2935" s="3" t="s">
        <v>188</v>
      </c>
      <c r="G2935" s="4">
        <v>100000</v>
      </c>
      <c r="H2935" s="4"/>
    </row>
    <row r="2936" spans="1:8" x14ac:dyDescent="0.25">
      <c r="A2936" s="2" t="s">
        <v>4491</v>
      </c>
      <c r="B2936" s="34"/>
      <c r="C2936" s="36"/>
      <c r="D2936" s="34"/>
      <c r="E2936" s="36"/>
      <c r="F2936" s="3" t="s">
        <v>24</v>
      </c>
      <c r="G2936" s="4"/>
      <c r="H2936" s="4">
        <v>100000</v>
      </c>
    </row>
    <row r="2937" spans="1:8" x14ac:dyDescent="0.25">
      <c r="A2937" s="2" t="s">
        <v>4491</v>
      </c>
      <c r="B2937" s="2" t="s">
        <v>3667</v>
      </c>
      <c r="C2937" s="2"/>
      <c r="D2937" s="2"/>
      <c r="E2937" s="2"/>
      <c r="F2937" s="2"/>
      <c r="G2937" s="5">
        <f>SUM(G2929:G2936)</f>
        <v>265000</v>
      </c>
      <c r="H2937" s="5">
        <f>SUM(H2929:H2936)</f>
        <v>265000</v>
      </c>
    </row>
    <row r="2938" spans="1:8" x14ac:dyDescent="0.25">
      <c r="A2938" s="2" t="s">
        <v>4491</v>
      </c>
      <c r="B2938" s="33">
        <v>8603015</v>
      </c>
      <c r="C2938" s="52" t="s">
        <v>558</v>
      </c>
      <c r="D2938" s="49" t="s">
        <v>3396</v>
      </c>
      <c r="E2938" s="52" t="s">
        <v>3397</v>
      </c>
      <c r="F2938" s="3" t="s">
        <v>14</v>
      </c>
      <c r="G2938" s="4">
        <v>103000</v>
      </c>
      <c r="H2938" s="4"/>
    </row>
    <row r="2939" spans="1:8" x14ac:dyDescent="0.25">
      <c r="A2939" s="2" t="s">
        <v>4491</v>
      </c>
      <c r="B2939" s="37"/>
      <c r="C2939" s="54"/>
      <c r="D2939" s="51"/>
      <c r="E2939" s="54"/>
      <c r="F2939" s="3" t="s">
        <v>20</v>
      </c>
      <c r="G2939" s="4"/>
      <c r="H2939" s="4">
        <v>150000</v>
      </c>
    </row>
    <row r="2940" spans="1:8" x14ac:dyDescent="0.25">
      <c r="A2940" s="2" t="s">
        <v>4491</v>
      </c>
      <c r="B2940" s="37"/>
      <c r="C2940" s="54"/>
      <c r="D2940" s="51"/>
      <c r="E2940" s="54"/>
      <c r="F2940" s="3" t="s">
        <v>22</v>
      </c>
      <c r="G2940" s="4"/>
      <c r="H2940" s="4">
        <v>103000</v>
      </c>
    </row>
    <row r="2941" spans="1:8" x14ac:dyDescent="0.25">
      <c r="A2941" s="2" t="s">
        <v>4491</v>
      </c>
      <c r="B2941" s="34"/>
      <c r="C2941" s="53"/>
      <c r="D2941" s="50"/>
      <c r="E2941" s="53"/>
      <c r="F2941" s="3" t="s">
        <v>3029</v>
      </c>
      <c r="G2941" s="4">
        <v>150000</v>
      </c>
      <c r="H2941" s="4"/>
    </row>
    <row r="2942" spans="1:8" x14ac:dyDescent="0.25">
      <c r="A2942" s="2" t="s">
        <v>4491</v>
      </c>
      <c r="B2942" s="2" t="s">
        <v>3668</v>
      </c>
      <c r="C2942" s="2"/>
      <c r="D2942" s="2"/>
      <c r="E2942" s="2"/>
      <c r="F2942" s="2"/>
      <c r="G2942" s="5">
        <f>SUM(G2938:G2941)</f>
        <v>253000</v>
      </c>
      <c r="H2942" s="5">
        <f>SUM(H2938:H2941)</f>
        <v>253000</v>
      </c>
    </row>
    <row r="2943" spans="1:8" x14ac:dyDescent="0.25">
      <c r="A2943" s="2" t="s">
        <v>4491</v>
      </c>
      <c r="B2943" s="49">
        <v>8803035</v>
      </c>
      <c r="C2943" s="35" t="s">
        <v>558</v>
      </c>
      <c r="D2943" s="33" t="s">
        <v>2917</v>
      </c>
      <c r="E2943" s="35" t="s">
        <v>2918</v>
      </c>
      <c r="F2943" s="3" t="s">
        <v>52</v>
      </c>
      <c r="G2943" s="4">
        <v>50000</v>
      </c>
      <c r="H2943" s="4"/>
    </row>
    <row r="2944" spans="1:8" x14ac:dyDescent="0.25">
      <c r="A2944" s="2" t="s">
        <v>4491</v>
      </c>
      <c r="B2944" s="51"/>
      <c r="C2944" s="38"/>
      <c r="D2944" s="37"/>
      <c r="E2944" s="38"/>
      <c r="F2944" s="3" t="s">
        <v>187</v>
      </c>
      <c r="G2944" s="4">
        <v>100000</v>
      </c>
      <c r="H2944" s="4"/>
    </row>
    <row r="2945" spans="1:8" x14ac:dyDescent="0.25">
      <c r="A2945" s="2" t="s">
        <v>4491</v>
      </c>
      <c r="B2945" s="51"/>
      <c r="C2945" s="38"/>
      <c r="D2945" s="37"/>
      <c r="E2945" s="38"/>
      <c r="F2945" s="3" t="s">
        <v>53</v>
      </c>
      <c r="G2945" s="4">
        <v>150000</v>
      </c>
      <c r="H2945" s="4"/>
    </row>
    <row r="2946" spans="1:8" x14ac:dyDescent="0.25">
      <c r="A2946" s="2" t="s">
        <v>4491</v>
      </c>
      <c r="B2946" s="50"/>
      <c r="C2946" s="36"/>
      <c r="D2946" s="34"/>
      <c r="E2946" s="36"/>
      <c r="F2946" s="3" t="s">
        <v>22</v>
      </c>
      <c r="G2946" s="4"/>
      <c r="H2946" s="4">
        <v>300000</v>
      </c>
    </row>
    <row r="2947" spans="1:8" x14ac:dyDescent="0.25">
      <c r="A2947" s="2" t="s">
        <v>4491</v>
      </c>
      <c r="B2947" s="2" t="s">
        <v>3669</v>
      </c>
      <c r="C2947" s="2"/>
      <c r="D2947" s="2"/>
      <c r="E2947" s="2"/>
      <c r="F2947" s="2"/>
      <c r="G2947" s="5">
        <f>SUM(G2943:G2946)</f>
        <v>300000</v>
      </c>
      <c r="H2947" s="5">
        <f>SUM(H2943:H2946)</f>
        <v>300000</v>
      </c>
    </row>
    <row r="2948" spans="1:8" x14ac:dyDescent="0.25">
      <c r="A2948" s="2" t="s">
        <v>4491</v>
      </c>
      <c r="B2948" s="33">
        <v>8654069</v>
      </c>
      <c r="C2948" s="35" t="s">
        <v>558</v>
      </c>
      <c r="D2948" s="33" t="s">
        <v>3035</v>
      </c>
      <c r="E2948" s="35" t="s">
        <v>3036</v>
      </c>
      <c r="F2948" s="3" t="s">
        <v>53</v>
      </c>
      <c r="G2948" s="4">
        <v>23000</v>
      </c>
      <c r="H2948" s="4"/>
    </row>
    <row r="2949" spans="1:8" x14ac:dyDescent="0.25">
      <c r="A2949" s="2" t="s">
        <v>4491</v>
      </c>
      <c r="B2949" s="34"/>
      <c r="C2949" s="36"/>
      <c r="D2949" s="34"/>
      <c r="E2949" s="36"/>
      <c r="F2949" s="3" t="s">
        <v>444</v>
      </c>
      <c r="G2949" s="4"/>
      <c r="H2949" s="4">
        <v>23000</v>
      </c>
    </row>
    <row r="2950" spans="1:8" x14ac:dyDescent="0.25">
      <c r="A2950" s="2" t="s">
        <v>4491</v>
      </c>
      <c r="B2950" s="2" t="s">
        <v>3670</v>
      </c>
      <c r="C2950" s="2"/>
      <c r="D2950" s="2"/>
      <c r="E2950" s="2"/>
      <c r="F2950" s="2"/>
      <c r="G2950" s="5">
        <f>SUM(G2948:G2949)</f>
        <v>23000</v>
      </c>
      <c r="H2950" s="5">
        <f>SUM(H2948:H2949)</f>
        <v>23000</v>
      </c>
    </row>
    <row r="2951" spans="1:8" x14ac:dyDescent="0.25">
      <c r="A2951" s="2" t="s">
        <v>4491</v>
      </c>
      <c r="B2951" s="33">
        <v>8747053</v>
      </c>
      <c r="C2951" s="35" t="s">
        <v>558</v>
      </c>
      <c r="D2951" s="33" t="s">
        <v>3158</v>
      </c>
      <c r="E2951" s="35" t="s">
        <v>3159</v>
      </c>
      <c r="F2951" s="3" t="s">
        <v>44</v>
      </c>
      <c r="G2951" s="4"/>
      <c r="H2951" s="4">
        <v>1376000</v>
      </c>
    </row>
    <row r="2952" spans="1:8" x14ac:dyDescent="0.25">
      <c r="A2952" s="2" t="s">
        <v>4491</v>
      </c>
      <c r="B2952" s="37"/>
      <c r="C2952" s="38"/>
      <c r="D2952" s="37"/>
      <c r="E2952" s="38"/>
      <c r="F2952" s="3" t="s">
        <v>37</v>
      </c>
      <c r="G2952" s="4">
        <v>50000</v>
      </c>
      <c r="H2952" s="4"/>
    </row>
    <row r="2953" spans="1:8" x14ac:dyDescent="0.25">
      <c r="A2953" s="2" t="s">
        <v>4491</v>
      </c>
      <c r="B2953" s="37"/>
      <c r="C2953" s="38"/>
      <c r="D2953" s="37"/>
      <c r="E2953" s="38"/>
      <c r="F2953" s="3" t="s">
        <v>47</v>
      </c>
      <c r="G2953" s="4"/>
      <c r="H2953" s="4">
        <v>284000</v>
      </c>
    </row>
    <row r="2954" spans="1:8" x14ac:dyDescent="0.25">
      <c r="A2954" s="2" t="s">
        <v>4491</v>
      </c>
      <c r="B2954" s="37"/>
      <c r="C2954" s="38"/>
      <c r="D2954" s="37"/>
      <c r="E2954" s="38"/>
      <c r="F2954" s="3" t="s">
        <v>13</v>
      </c>
      <c r="G2954" s="4">
        <v>1200000</v>
      </c>
      <c r="H2954" s="4"/>
    </row>
    <row r="2955" spans="1:8" x14ac:dyDescent="0.25">
      <c r="A2955" s="2" t="s">
        <v>4491</v>
      </c>
      <c r="B2955" s="37"/>
      <c r="C2955" s="38"/>
      <c r="D2955" s="37"/>
      <c r="E2955" s="38"/>
      <c r="F2955" s="3" t="s">
        <v>14</v>
      </c>
      <c r="G2955" s="4">
        <v>50000</v>
      </c>
      <c r="H2955" s="4"/>
    </row>
    <row r="2956" spans="1:8" x14ac:dyDescent="0.25">
      <c r="A2956" s="2" t="s">
        <v>4491</v>
      </c>
      <c r="B2956" s="37"/>
      <c r="C2956" s="38"/>
      <c r="D2956" s="37"/>
      <c r="E2956" s="38"/>
      <c r="F2956" s="3" t="s">
        <v>17</v>
      </c>
      <c r="G2956" s="4">
        <v>10000</v>
      </c>
      <c r="H2956" s="4"/>
    </row>
    <row r="2957" spans="1:8" x14ac:dyDescent="0.25">
      <c r="A2957" s="2" t="s">
        <v>4491</v>
      </c>
      <c r="B2957" s="37"/>
      <c r="C2957" s="38"/>
      <c r="D2957" s="37"/>
      <c r="E2957" s="38"/>
      <c r="F2957" s="3" t="s">
        <v>20</v>
      </c>
      <c r="G2957" s="4">
        <v>200000</v>
      </c>
      <c r="H2957" s="4"/>
    </row>
    <row r="2958" spans="1:8" x14ac:dyDescent="0.25">
      <c r="A2958" s="2" t="s">
        <v>4491</v>
      </c>
      <c r="B2958" s="37"/>
      <c r="C2958" s="38"/>
      <c r="D2958" s="37"/>
      <c r="E2958" s="38"/>
      <c r="F2958" s="3" t="s">
        <v>130</v>
      </c>
      <c r="G2958" s="4">
        <v>100000</v>
      </c>
      <c r="H2958" s="4"/>
    </row>
    <row r="2959" spans="1:8" x14ac:dyDescent="0.25">
      <c r="A2959" s="2" t="s">
        <v>4491</v>
      </c>
      <c r="B2959" s="34"/>
      <c r="C2959" s="36"/>
      <c r="D2959" s="34"/>
      <c r="E2959" s="36"/>
      <c r="F2959" s="3" t="s">
        <v>24</v>
      </c>
      <c r="G2959" s="4">
        <v>50000</v>
      </c>
      <c r="H2959" s="4"/>
    </row>
    <row r="2960" spans="1:8" x14ac:dyDescent="0.25">
      <c r="A2960" s="2" t="s">
        <v>4491</v>
      </c>
      <c r="B2960" s="2" t="s">
        <v>3671</v>
      </c>
      <c r="C2960" s="2"/>
      <c r="D2960" s="2"/>
      <c r="E2960" s="2"/>
      <c r="F2960" s="2"/>
      <c r="G2960" s="5">
        <f>SUM(G2951:G2959)</f>
        <v>1660000</v>
      </c>
      <c r="H2960" s="5">
        <f>SUM(H2951:H2959)</f>
        <v>1660000</v>
      </c>
    </row>
    <row r="2961" spans="1:8" x14ac:dyDescent="0.25">
      <c r="A2961" s="2" t="s">
        <v>4491</v>
      </c>
      <c r="B2961" s="33">
        <v>8602120</v>
      </c>
      <c r="C2961" s="35" t="s">
        <v>261</v>
      </c>
      <c r="D2961" s="33" t="s">
        <v>2671</v>
      </c>
      <c r="E2961" s="35" t="s">
        <v>2672</v>
      </c>
      <c r="F2961" s="3" t="s">
        <v>128</v>
      </c>
      <c r="G2961" s="4">
        <v>59175</v>
      </c>
      <c r="H2961" s="4"/>
    </row>
    <row r="2962" spans="1:8" x14ac:dyDescent="0.25">
      <c r="A2962" s="2" t="s">
        <v>4491</v>
      </c>
      <c r="B2962" s="37"/>
      <c r="C2962" s="38"/>
      <c r="D2962" s="37"/>
      <c r="E2962" s="38"/>
      <c r="F2962" s="3" t="s">
        <v>9</v>
      </c>
      <c r="G2962" s="4">
        <v>76505</v>
      </c>
      <c r="H2962" s="4"/>
    </row>
    <row r="2963" spans="1:8" x14ac:dyDescent="0.25">
      <c r="A2963" s="2" t="s">
        <v>4491</v>
      </c>
      <c r="B2963" s="37"/>
      <c r="C2963" s="38"/>
      <c r="D2963" s="37"/>
      <c r="E2963" s="38"/>
      <c r="F2963" s="3" t="s">
        <v>11</v>
      </c>
      <c r="G2963" s="4">
        <v>190000</v>
      </c>
      <c r="H2963" s="4"/>
    </row>
    <row r="2964" spans="1:8" x14ac:dyDescent="0.25">
      <c r="A2964" s="2" t="s">
        <v>4491</v>
      </c>
      <c r="B2964" s="37"/>
      <c r="C2964" s="38"/>
      <c r="D2964" s="37"/>
      <c r="E2964" s="38"/>
      <c r="F2964" s="3" t="s">
        <v>103</v>
      </c>
      <c r="G2964" s="4">
        <v>85517</v>
      </c>
      <c r="H2964" s="4"/>
    </row>
    <row r="2965" spans="1:8" x14ac:dyDescent="0.25">
      <c r="A2965" s="2" t="s">
        <v>4491</v>
      </c>
      <c r="B2965" s="37"/>
      <c r="C2965" s="38"/>
      <c r="D2965" s="37"/>
      <c r="E2965" s="38"/>
      <c r="F2965" s="3" t="s">
        <v>187</v>
      </c>
      <c r="G2965" s="4">
        <v>92392</v>
      </c>
      <c r="H2965" s="4"/>
    </row>
    <row r="2966" spans="1:8" x14ac:dyDescent="0.25">
      <c r="A2966" s="2" t="s">
        <v>4491</v>
      </c>
      <c r="B2966" s="37"/>
      <c r="C2966" s="38"/>
      <c r="D2966" s="37"/>
      <c r="E2966" s="38"/>
      <c r="F2966" s="3" t="s">
        <v>53</v>
      </c>
      <c r="G2966" s="4">
        <v>86306</v>
      </c>
      <c r="H2966" s="4"/>
    </row>
    <row r="2967" spans="1:8" x14ac:dyDescent="0.25">
      <c r="A2967" s="2" t="s">
        <v>4491</v>
      </c>
      <c r="B2967" s="37"/>
      <c r="C2967" s="38"/>
      <c r="D2967" s="37"/>
      <c r="E2967" s="38"/>
      <c r="F2967" s="3" t="s">
        <v>13</v>
      </c>
      <c r="G2967" s="4">
        <v>68813</v>
      </c>
      <c r="H2967" s="4"/>
    </row>
    <row r="2968" spans="1:8" x14ac:dyDescent="0.25">
      <c r="A2968" s="2" t="s">
        <v>4491</v>
      </c>
      <c r="B2968" s="37"/>
      <c r="C2968" s="38"/>
      <c r="D2968" s="37"/>
      <c r="E2968" s="38"/>
      <c r="F2968" s="3" t="s">
        <v>18</v>
      </c>
      <c r="G2968" s="4">
        <v>41300</v>
      </c>
      <c r="H2968" s="4"/>
    </row>
    <row r="2969" spans="1:8" x14ac:dyDescent="0.25">
      <c r="A2969" s="2" t="s">
        <v>4491</v>
      </c>
      <c r="B2969" s="34"/>
      <c r="C2969" s="36"/>
      <c r="D2969" s="34"/>
      <c r="E2969" s="36"/>
      <c r="F2969" s="3" t="s">
        <v>96</v>
      </c>
      <c r="G2969" s="4"/>
      <c r="H2969" s="4">
        <v>700008</v>
      </c>
    </row>
    <row r="2970" spans="1:8" x14ac:dyDescent="0.25">
      <c r="A2970" s="2" t="s">
        <v>4491</v>
      </c>
      <c r="B2970" s="2" t="s">
        <v>3672</v>
      </c>
      <c r="C2970" s="2"/>
      <c r="D2970" s="2"/>
      <c r="E2970" s="2"/>
      <c r="F2970" s="2"/>
      <c r="G2970" s="5">
        <f>SUM(G2961:G2969)</f>
        <v>700008</v>
      </c>
      <c r="H2970" s="5">
        <f>SUM(H2961:H2969)</f>
        <v>700008</v>
      </c>
    </row>
    <row r="2971" spans="1:8" x14ac:dyDescent="0.25">
      <c r="A2971" s="2" t="s">
        <v>4491</v>
      </c>
      <c r="B2971" s="33">
        <v>8583386</v>
      </c>
      <c r="C2971" s="35" t="s">
        <v>261</v>
      </c>
      <c r="D2971" s="33" t="s">
        <v>3673</v>
      </c>
      <c r="E2971" s="35" t="s">
        <v>3674</v>
      </c>
      <c r="F2971" s="3" t="s">
        <v>11</v>
      </c>
      <c r="G2971" s="4">
        <v>100000</v>
      </c>
      <c r="H2971" s="4"/>
    </row>
    <row r="2972" spans="1:8" x14ac:dyDescent="0.25">
      <c r="A2972" s="2" t="s">
        <v>4491</v>
      </c>
      <c r="B2972" s="37"/>
      <c r="C2972" s="38"/>
      <c r="D2972" s="37"/>
      <c r="E2972" s="38"/>
      <c r="F2972" s="3" t="s">
        <v>15</v>
      </c>
      <c r="G2972" s="4">
        <v>100000</v>
      </c>
      <c r="H2972" s="4"/>
    </row>
    <row r="2973" spans="1:8" x14ac:dyDescent="0.25">
      <c r="A2973" s="2" t="s">
        <v>4491</v>
      </c>
      <c r="B2973" s="37"/>
      <c r="C2973" s="38"/>
      <c r="D2973" s="37"/>
      <c r="E2973" s="38"/>
      <c r="F2973" s="3" t="s">
        <v>19</v>
      </c>
      <c r="G2973" s="4">
        <v>50000</v>
      </c>
      <c r="H2973" s="4"/>
    </row>
    <row r="2974" spans="1:8" x14ac:dyDescent="0.25">
      <c r="A2974" s="2" t="s">
        <v>4491</v>
      </c>
      <c r="B2974" s="34"/>
      <c r="C2974" s="36"/>
      <c r="D2974" s="34"/>
      <c r="E2974" s="36"/>
      <c r="F2974" s="3" t="s">
        <v>20</v>
      </c>
      <c r="G2974" s="4"/>
      <c r="H2974" s="4">
        <v>250000</v>
      </c>
    </row>
    <row r="2975" spans="1:8" x14ac:dyDescent="0.25">
      <c r="A2975" s="2" t="s">
        <v>4491</v>
      </c>
      <c r="B2975" s="2" t="s">
        <v>3675</v>
      </c>
      <c r="C2975" s="2"/>
      <c r="D2975" s="2"/>
      <c r="E2975" s="2"/>
      <c r="F2975" s="2"/>
      <c r="G2975" s="5">
        <f>SUM(G2971:G2974)</f>
        <v>250000</v>
      </c>
      <c r="H2975" s="5">
        <f>SUM(H2971:H2974)</f>
        <v>250000</v>
      </c>
    </row>
    <row r="2976" spans="1:8" x14ac:dyDescent="0.25">
      <c r="A2976" s="2" t="s">
        <v>4491</v>
      </c>
      <c r="B2976" s="33">
        <v>8636865</v>
      </c>
      <c r="C2976" s="35" t="s">
        <v>149</v>
      </c>
      <c r="D2976" s="33" t="s">
        <v>2801</v>
      </c>
      <c r="E2976" s="35" t="s">
        <v>2802</v>
      </c>
      <c r="F2976" s="3" t="s">
        <v>12</v>
      </c>
      <c r="G2976" s="4"/>
      <c r="H2976" s="4">
        <v>500000</v>
      </c>
    </row>
    <row r="2977" spans="1:8" x14ac:dyDescent="0.25">
      <c r="A2977" s="2" t="s">
        <v>4491</v>
      </c>
      <c r="B2977" s="37"/>
      <c r="C2977" s="38"/>
      <c r="D2977" s="37"/>
      <c r="E2977" s="38"/>
      <c r="F2977" s="3" t="s">
        <v>18</v>
      </c>
      <c r="G2977" s="4"/>
      <c r="H2977" s="4">
        <v>1000000</v>
      </c>
    </row>
    <row r="2978" spans="1:8" x14ac:dyDescent="0.25">
      <c r="A2978" s="2" t="s">
        <v>4491</v>
      </c>
      <c r="B2978" s="37"/>
      <c r="C2978" s="38"/>
      <c r="D2978" s="37"/>
      <c r="E2978" s="38"/>
      <c r="F2978" s="3" t="s">
        <v>20</v>
      </c>
      <c r="G2978" s="4">
        <v>1000000</v>
      </c>
      <c r="H2978" s="4"/>
    </row>
    <row r="2979" spans="1:8" x14ac:dyDescent="0.25">
      <c r="A2979" s="2" t="s">
        <v>4491</v>
      </c>
      <c r="B2979" s="37"/>
      <c r="C2979" s="38"/>
      <c r="D2979" s="37"/>
      <c r="E2979" s="38"/>
      <c r="F2979" s="3" t="s">
        <v>22</v>
      </c>
      <c r="G2979" s="4"/>
      <c r="H2979" s="4">
        <v>1100000</v>
      </c>
    </row>
    <row r="2980" spans="1:8" x14ac:dyDescent="0.25">
      <c r="A2980" s="2" t="s">
        <v>4491</v>
      </c>
      <c r="B2980" s="34"/>
      <c r="C2980" s="36"/>
      <c r="D2980" s="34"/>
      <c r="E2980" s="36"/>
      <c r="F2980" s="3" t="s">
        <v>23</v>
      </c>
      <c r="G2980" s="4">
        <v>1600000</v>
      </c>
      <c r="H2980" s="4"/>
    </row>
    <row r="2981" spans="1:8" x14ac:dyDescent="0.25">
      <c r="A2981" s="2" t="s">
        <v>4491</v>
      </c>
      <c r="B2981" s="2" t="s">
        <v>3676</v>
      </c>
      <c r="C2981" s="2"/>
      <c r="D2981" s="2"/>
      <c r="E2981" s="2"/>
      <c r="F2981" s="2"/>
      <c r="G2981" s="5">
        <f>SUM(G2976:G2980)</f>
        <v>2600000</v>
      </c>
      <c r="H2981" s="5">
        <f>SUM(H2976:H2980)</f>
        <v>2600000</v>
      </c>
    </row>
    <row r="2982" spans="1:8" x14ac:dyDescent="0.25">
      <c r="A2982" s="2" t="s">
        <v>4491</v>
      </c>
      <c r="B2982" s="33">
        <v>8757906</v>
      </c>
      <c r="C2982" s="35" t="s">
        <v>340</v>
      </c>
      <c r="D2982" s="2" t="s">
        <v>2749</v>
      </c>
      <c r="E2982" s="3" t="s">
        <v>2750</v>
      </c>
      <c r="F2982" s="3" t="s">
        <v>12</v>
      </c>
      <c r="G2982" s="4"/>
      <c r="H2982" s="4">
        <v>500000</v>
      </c>
    </row>
    <row r="2983" spans="1:8" x14ac:dyDescent="0.25">
      <c r="A2983" s="2" t="s">
        <v>4491</v>
      </c>
      <c r="B2983" s="37"/>
      <c r="C2983" s="38"/>
      <c r="D2983" s="2"/>
      <c r="E2983" s="3"/>
      <c r="F2983" s="3" t="s">
        <v>19</v>
      </c>
      <c r="G2983" s="4">
        <v>1100000</v>
      </c>
      <c r="H2983" s="4"/>
    </row>
    <row r="2984" spans="1:8" x14ac:dyDescent="0.25">
      <c r="A2984" s="2" t="s">
        <v>4491</v>
      </c>
      <c r="B2984" s="37"/>
      <c r="C2984" s="38"/>
      <c r="D2984" s="2"/>
      <c r="E2984" s="3"/>
      <c r="F2984" s="3" t="s">
        <v>405</v>
      </c>
      <c r="G2984" s="4">
        <v>1000000</v>
      </c>
      <c r="H2984" s="4"/>
    </row>
    <row r="2985" spans="1:8" x14ac:dyDescent="0.25">
      <c r="A2985" s="2" t="s">
        <v>4491</v>
      </c>
      <c r="B2985" s="37"/>
      <c r="C2985" s="36"/>
      <c r="D2985" s="2"/>
      <c r="E2985" s="3"/>
      <c r="F2985" s="3" t="s">
        <v>24</v>
      </c>
      <c r="G2985" s="4">
        <v>160000</v>
      </c>
      <c r="H2985" s="4"/>
    </row>
    <row r="2986" spans="1:8" x14ac:dyDescent="0.25">
      <c r="A2986" s="2" t="s">
        <v>4491</v>
      </c>
      <c r="B2986" s="37"/>
      <c r="C2986" s="25" t="s">
        <v>361</v>
      </c>
      <c r="D2986" s="2" t="s">
        <v>3677</v>
      </c>
      <c r="E2986" s="3" t="s">
        <v>3678</v>
      </c>
      <c r="F2986" s="3" t="s">
        <v>96</v>
      </c>
      <c r="G2986" s="4"/>
      <c r="H2986" s="4">
        <v>3020000</v>
      </c>
    </row>
    <row r="2987" spans="1:8" x14ac:dyDescent="0.25">
      <c r="A2987" s="2" t="s">
        <v>4491</v>
      </c>
      <c r="B2987" s="37"/>
      <c r="C2987" s="35" t="s">
        <v>135</v>
      </c>
      <c r="D2987" s="33" t="s">
        <v>2983</v>
      </c>
      <c r="E2987" s="35" t="s">
        <v>2984</v>
      </c>
      <c r="F2987" s="3" t="s">
        <v>12</v>
      </c>
      <c r="G2987" s="4"/>
      <c r="H2987" s="4">
        <v>200000</v>
      </c>
    </row>
    <row r="2988" spans="1:8" x14ac:dyDescent="0.25">
      <c r="A2988" s="2" t="s">
        <v>4491</v>
      </c>
      <c r="B2988" s="37"/>
      <c r="C2988" s="38"/>
      <c r="D2988" s="37"/>
      <c r="E2988" s="38"/>
      <c r="F2988" s="3" t="s">
        <v>129</v>
      </c>
      <c r="G2988" s="4">
        <v>160000</v>
      </c>
      <c r="H2988" s="4"/>
    </row>
    <row r="2989" spans="1:8" x14ac:dyDescent="0.25">
      <c r="A2989" s="2" t="s">
        <v>4491</v>
      </c>
      <c r="B2989" s="37"/>
      <c r="C2989" s="36"/>
      <c r="D2989" s="34"/>
      <c r="E2989" s="36"/>
      <c r="F2989" s="3" t="s">
        <v>20</v>
      </c>
      <c r="G2989" s="4"/>
      <c r="H2989" s="4">
        <v>1500000</v>
      </c>
    </row>
    <row r="2990" spans="1:8" x14ac:dyDescent="0.25">
      <c r="A2990" s="2" t="s">
        <v>4491</v>
      </c>
      <c r="B2990" s="37"/>
      <c r="C2990" s="35" t="s">
        <v>3259</v>
      </c>
      <c r="D2990" s="33" t="s">
        <v>3260</v>
      </c>
      <c r="E2990" s="35" t="s">
        <v>3261</v>
      </c>
      <c r="F2990" s="3" t="s">
        <v>103</v>
      </c>
      <c r="G2990" s="4">
        <v>800000</v>
      </c>
      <c r="H2990" s="4"/>
    </row>
    <row r="2991" spans="1:8" x14ac:dyDescent="0.25">
      <c r="A2991" s="2" t="s">
        <v>4491</v>
      </c>
      <c r="B2991" s="34"/>
      <c r="C2991" s="36"/>
      <c r="D2991" s="34"/>
      <c r="E2991" s="36"/>
      <c r="F2991" s="3" t="s">
        <v>384</v>
      </c>
      <c r="G2991" s="4">
        <v>2000000</v>
      </c>
      <c r="H2991" s="4"/>
    </row>
    <row r="2992" spans="1:8" x14ac:dyDescent="0.25">
      <c r="A2992" s="2" t="s">
        <v>4491</v>
      </c>
      <c r="B2992" s="2" t="s">
        <v>3679</v>
      </c>
      <c r="C2992" s="2"/>
      <c r="D2992" s="2"/>
      <c r="E2992" s="2"/>
      <c r="F2992" s="2"/>
      <c r="G2992" s="5">
        <f>SUM(G2982:G2991)</f>
        <v>5220000</v>
      </c>
      <c r="H2992" s="5">
        <f>SUM(H2982:H2991)</f>
        <v>5220000</v>
      </c>
    </row>
    <row r="2993" spans="1:8" x14ac:dyDescent="0.25">
      <c r="A2993" s="2" t="s">
        <v>4491</v>
      </c>
      <c r="B2993" s="33">
        <v>8737667</v>
      </c>
      <c r="C2993" s="35" t="s">
        <v>109</v>
      </c>
      <c r="D2993" s="49" t="s">
        <v>2956</v>
      </c>
      <c r="E2993" s="35" t="s">
        <v>2957</v>
      </c>
      <c r="F2993" s="3" t="s">
        <v>11</v>
      </c>
      <c r="G2993" s="4">
        <v>84000</v>
      </c>
      <c r="H2993" s="4"/>
    </row>
    <row r="2994" spans="1:8" x14ac:dyDescent="0.25">
      <c r="A2994" s="2" t="s">
        <v>4491</v>
      </c>
      <c r="B2994" s="34"/>
      <c r="C2994" s="36"/>
      <c r="D2994" s="50"/>
      <c r="E2994" s="36"/>
      <c r="F2994" s="3" t="s">
        <v>20</v>
      </c>
      <c r="G2994" s="4"/>
      <c r="H2994" s="4">
        <v>84000</v>
      </c>
    </row>
    <row r="2995" spans="1:8" x14ac:dyDescent="0.25">
      <c r="A2995" s="2" t="s">
        <v>4491</v>
      </c>
      <c r="B2995" s="2" t="s">
        <v>3680</v>
      </c>
      <c r="C2995" s="2"/>
      <c r="D2995" s="2"/>
      <c r="E2995" s="2"/>
      <c r="F2995" s="2"/>
      <c r="G2995" s="5">
        <f>SUM(G2993:G2994)</f>
        <v>84000</v>
      </c>
      <c r="H2995" s="5">
        <f>SUM(H2993:H2994)</f>
        <v>84000</v>
      </c>
    </row>
    <row r="2996" spans="1:8" x14ac:dyDescent="0.25">
      <c r="A2996" s="2" t="s">
        <v>4491</v>
      </c>
      <c r="B2996" s="33">
        <v>8543585</v>
      </c>
      <c r="C2996" s="35" t="s">
        <v>211</v>
      </c>
      <c r="D2996" s="33" t="s">
        <v>3681</v>
      </c>
      <c r="E2996" s="35" t="s">
        <v>3682</v>
      </c>
      <c r="F2996" s="3" t="s">
        <v>51</v>
      </c>
      <c r="G2996" s="4">
        <v>102600</v>
      </c>
      <c r="H2996" s="4"/>
    </row>
    <row r="2997" spans="1:8" x14ac:dyDescent="0.25">
      <c r="A2997" s="2" t="s">
        <v>4491</v>
      </c>
      <c r="B2997" s="37"/>
      <c r="C2997" s="38"/>
      <c r="D2997" s="37"/>
      <c r="E2997" s="38"/>
      <c r="F2997" s="3" t="s">
        <v>170</v>
      </c>
      <c r="G2997" s="4"/>
      <c r="H2997" s="4">
        <v>60000</v>
      </c>
    </row>
    <row r="2998" spans="1:8" x14ac:dyDescent="0.25">
      <c r="A2998" s="2" t="s">
        <v>4491</v>
      </c>
      <c r="B2998" s="37"/>
      <c r="C2998" s="38"/>
      <c r="D2998" s="37"/>
      <c r="E2998" s="38"/>
      <c r="F2998" s="3" t="s">
        <v>101</v>
      </c>
      <c r="G2998" s="4"/>
      <c r="H2998" s="4">
        <v>62600</v>
      </c>
    </row>
    <row r="2999" spans="1:8" x14ac:dyDescent="0.25">
      <c r="A2999" s="2" t="s">
        <v>4491</v>
      </c>
      <c r="B2999" s="34"/>
      <c r="C2999" s="36"/>
      <c r="D2999" s="34"/>
      <c r="E2999" s="36"/>
      <c r="F2999" s="3" t="s">
        <v>329</v>
      </c>
      <c r="G2999" s="4">
        <v>20000</v>
      </c>
      <c r="H2999" s="4"/>
    </row>
    <row r="3000" spans="1:8" x14ac:dyDescent="0.25">
      <c r="A3000" s="2" t="s">
        <v>4491</v>
      </c>
      <c r="B3000" s="2" t="s">
        <v>3683</v>
      </c>
      <c r="C3000" s="2"/>
      <c r="D3000" s="2"/>
      <c r="E3000" s="2"/>
      <c r="F3000" s="2"/>
      <c r="G3000" s="5">
        <f>SUM(G2996:G2999)</f>
        <v>122600</v>
      </c>
      <c r="H3000" s="5">
        <f>SUM(H2996:H2999)</f>
        <v>122600</v>
      </c>
    </row>
    <row r="3001" spans="1:8" x14ac:dyDescent="0.25">
      <c r="A3001" s="2" t="s">
        <v>4491</v>
      </c>
      <c r="B3001" s="33">
        <v>8644037</v>
      </c>
      <c r="C3001" s="35" t="s">
        <v>69</v>
      </c>
      <c r="D3001" s="33" t="s">
        <v>2536</v>
      </c>
      <c r="E3001" s="35" t="s">
        <v>2537</v>
      </c>
      <c r="F3001" s="3" t="s">
        <v>2482</v>
      </c>
      <c r="G3001" s="4"/>
      <c r="H3001" s="4">
        <v>1649832</v>
      </c>
    </row>
    <row r="3002" spans="1:8" x14ac:dyDescent="0.25">
      <c r="A3002" s="2" t="s">
        <v>4491</v>
      </c>
      <c r="B3002" s="37"/>
      <c r="C3002" s="38"/>
      <c r="D3002" s="37"/>
      <c r="E3002" s="38"/>
      <c r="F3002" s="3" t="s">
        <v>193</v>
      </c>
      <c r="G3002" s="4">
        <v>1649832</v>
      </c>
      <c r="H3002" s="4"/>
    </row>
    <row r="3003" spans="1:8" x14ac:dyDescent="0.25">
      <c r="A3003" s="2" t="s">
        <v>4491</v>
      </c>
      <c r="B3003" s="37"/>
      <c r="C3003" s="38"/>
      <c r="D3003" s="37"/>
      <c r="E3003" s="38"/>
      <c r="F3003" s="3" t="s">
        <v>15</v>
      </c>
      <c r="G3003" s="4"/>
      <c r="H3003" s="4">
        <v>50000</v>
      </c>
    </row>
    <row r="3004" spans="1:8" x14ac:dyDescent="0.25">
      <c r="A3004" s="2" t="s">
        <v>4491</v>
      </c>
      <c r="B3004" s="34"/>
      <c r="C3004" s="36"/>
      <c r="D3004" s="34"/>
      <c r="E3004" s="36"/>
      <c r="F3004" s="3" t="s">
        <v>16</v>
      </c>
      <c r="G3004" s="4">
        <v>50000</v>
      </c>
      <c r="H3004" s="4"/>
    </row>
    <row r="3005" spans="1:8" x14ac:dyDescent="0.25">
      <c r="A3005" s="2" t="s">
        <v>4491</v>
      </c>
      <c r="B3005" s="2" t="s">
        <v>3684</v>
      </c>
      <c r="C3005" s="2"/>
      <c r="D3005" s="2"/>
      <c r="E3005" s="2"/>
      <c r="F3005" s="2"/>
      <c r="G3005" s="5">
        <f>SUM(G3001:G3004)</f>
        <v>1699832</v>
      </c>
      <c r="H3005" s="5">
        <f>SUM(H3001:H3004)</f>
        <v>1699832</v>
      </c>
    </row>
    <row r="3006" spans="1:8" x14ac:dyDescent="0.25">
      <c r="A3006" s="2" t="s">
        <v>4491</v>
      </c>
      <c r="B3006" s="33">
        <v>8767633</v>
      </c>
      <c r="C3006" s="35" t="s">
        <v>2489</v>
      </c>
      <c r="D3006" s="33" t="s">
        <v>2490</v>
      </c>
      <c r="E3006" s="35" t="s">
        <v>2491</v>
      </c>
      <c r="F3006" s="3" t="s">
        <v>18</v>
      </c>
      <c r="G3006" s="4"/>
      <c r="H3006" s="4">
        <v>1000000</v>
      </c>
    </row>
    <row r="3007" spans="1:8" x14ac:dyDescent="0.25">
      <c r="A3007" s="2" t="s">
        <v>4491</v>
      </c>
      <c r="B3007" s="34"/>
      <c r="C3007" s="36"/>
      <c r="D3007" s="34"/>
      <c r="E3007" s="36"/>
      <c r="F3007" s="3" t="s">
        <v>24</v>
      </c>
      <c r="G3007" s="4">
        <v>1000000</v>
      </c>
      <c r="H3007" s="4"/>
    </row>
    <row r="3008" spans="1:8" x14ac:dyDescent="0.25">
      <c r="A3008" s="2" t="s">
        <v>4491</v>
      </c>
      <c r="B3008" s="2" t="s">
        <v>3685</v>
      </c>
      <c r="C3008" s="2"/>
      <c r="D3008" s="2"/>
      <c r="E3008" s="2"/>
      <c r="F3008" s="2"/>
      <c r="G3008" s="5">
        <f>SUM(G3006:G3007)</f>
        <v>1000000</v>
      </c>
      <c r="H3008" s="5">
        <f>SUM(H3006:H3007)</f>
        <v>1000000</v>
      </c>
    </row>
    <row r="3009" spans="1:8" x14ac:dyDescent="0.25">
      <c r="A3009" s="2" t="s">
        <v>4491</v>
      </c>
      <c r="B3009" s="33">
        <v>8768133</v>
      </c>
      <c r="C3009" s="35" t="s">
        <v>1084</v>
      </c>
      <c r="D3009" s="33" t="s">
        <v>2817</v>
      </c>
      <c r="E3009" s="35" t="s">
        <v>2818</v>
      </c>
      <c r="F3009" s="3" t="s">
        <v>44</v>
      </c>
      <c r="G3009" s="4"/>
      <c r="H3009" s="4">
        <v>4000000</v>
      </c>
    </row>
    <row r="3010" spans="1:8" x14ac:dyDescent="0.25">
      <c r="A3010" s="2" t="s">
        <v>4491</v>
      </c>
      <c r="B3010" s="34"/>
      <c r="C3010" s="36"/>
      <c r="D3010" s="34"/>
      <c r="E3010" s="36"/>
      <c r="F3010" s="3" t="s">
        <v>101</v>
      </c>
      <c r="G3010" s="4">
        <v>4000000</v>
      </c>
      <c r="H3010" s="4"/>
    </row>
    <row r="3011" spans="1:8" x14ac:dyDescent="0.25">
      <c r="A3011" s="2" t="s">
        <v>4491</v>
      </c>
      <c r="B3011" s="2" t="s">
        <v>3686</v>
      </c>
      <c r="C3011" s="2"/>
      <c r="D3011" s="2"/>
      <c r="E3011" s="2"/>
      <c r="F3011" s="2"/>
      <c r="G3011" s="5">
        <f>SUM(G3009:G3010)</f>
        <v>4000000</v>
      </c>
      <c r="H3011" s="5">
        <f>SUM(H3009:H3010)</f>
        <v>4000000</v>
      </c>
    </row>
    <row r="3012" spans="1:8" x14ac:dyDescent="0.25">
      <c r="A3012" s="2" t="s">
        <v>4491</v>
      </c>
      <c r="B3012" s="33">
        <v>8634681</v>
      </c>
      <c r="C3012" s="35" t="s">
        <v>1084</v>
      </c>
      <c r="D3012" s="33" t="s">
        <v>2817</v>
      </c>
      <c r="E3012" s="35" t="s">
        <v>2818</v>
      </c>
      <c r="F3012" s="3" t="s">
        <v>16</v>
      </c>
      <c r="G3012" s="4"/>
      <c r="H3012" s="4">
        <v>800000</v>
      </c>
    </row>
    <row r="3013" spans="1:8" x14ac:dyDescent="0.25">
      <c r="A3013" s="2" t="s">
        <v>4491</v>
      </c>
      <c r="B3013" s="37"/>
      <c r="C3013" s="38"/>
      <c r="D3013" s="37"/>
      <c r="E3013" s="38"/>
      <c r="F3013" s="3" t="s">
        <v>17</v>
      </c>
      <c r="G3013" s="4">
        <v>100000</v>
      </c>
      <c r="H3013" s="4"/>
    </row>
    <row r="3014" spans="1:8" x14ac:dyDescent="0.25">
      <c r="A3014" s="2" t="s">
        <v>4491</v>
      </c>
      <c r="B3014" s="34"/>
      <c r="C3014" s="36"/>
      <c r="D3014" s="34"/>
      <c r="E3014" s="36"/>
      <c r="F3014" s="3" t="s">
        <v>24</v>
      </c>
      <c r="G3014" s="4">
        <v>700000</v>
      </c>
      <c r="H3014" s="4"/>
    </row>
    <row r="3015" spans="1:8" x14ac:dyDescent="0.25">
      <c r="A3015" s="2" t="s">
        <v>4491</v>
      </c>
      <c r="B3015" s="2" t="s">
        <v>3687</v>
      </c>
      <c r="C3015" s="2"/>
      <c r="D3015" s="2"/>
      <c r="E3015" s="2"/>
      <c r="F3015" s="2"/>
      <c r="G3015" s="5">
        <f>SUM(G3012:G3014)</f>
        <v>800000</v>
      </c>
      <c r="H3015" s="5">
        <f>SUM(H3012:H3014)</f>
        <v>800000</v>
      </c>
    </row>
    <row r="3016" spans="1:8" x14ac:dyDescent="0.25">
      <c r="A3016" s="2" t="s">
        <v>4491</v>
      </c>
      <c r="B3016" s="33">
        <v>8764405</v>
      </c>
      <c r="C3016" s="35" t="s">
        <v>566</v>
      </c>
      <c r="D3016" s="33" t="s">
        <v>3328</v>
      </c>
      <c r="E3016" s="35" t="s">
        <v>3329</v>
      </c>
      <c r="F3016" s="3" t="s">
        <v>11</v>
      </c>
      <c r="G3016" s="4"/>
      <c r="H3016" s="4">
        <v>20000</v>
      </c>
    </row>
    <row r="3017" spans="1:8" x14ac:dyDescent="0.25">
      <c r="A3017" s="2" t="s">
        <v>4491</v>
      </c>
      <c r="B3017" s="37"/>
      <c r="C3017" s="38"/>
      <c r="D3017" s="37"/>
      <c r="E3017" s="38"/>
      <c r="F3017" s="3" t="s">
        <v>14</v>
      </c>
      <c r="G3017" s="4"/>
      <c r="H3017" s="4">
        <v>6800</v>
      </c>
    </row>
    <row r="3018" spans="1:8" x14ac:dyDescent="0.25">
      <c r="A3018" s="2" t="s">
        <v>4491</v>
      </c>
      <c r="B3018" s="34"/>
      <c r="C3018" s="36"/>
      <c r="D3018" s="34"/>
      <c r="E3018" s="36"/>
      <c r="F3018" s="3" t="s">
        <v>17</v>
      </c>
      <c r="G3018" s="4">
        <v>26800</v>
      </c>
      <c r="H3018" s="4"/>
    </row>
    <row r="3019" spans="1:8" x14ac:dyDescent="0.25">
      <c r="A3019" s="2" t="s">
        <v>4491</v>
      </c>
      <c r="B3019" s="2" t="s">
        <v>3688</v>
      </c>
      <c r="C3019" s="2"/>
      <c r="D3019" s="2"/>
      <c r="E3019" s="2"/>
      <c r="F3019" s="2"/>
      <c r="G3019" s="5">
        <f>SUM(G3016:G3018)</f>
        <v>26800</v>
      </c>
      <c r="H3019" s="5">
        <f>SUM(H3016:H3018)</f>
        <v>26800</v>
      </c>
    </row>
    <row r="3020" spans="1:8" x14ac:dyDescent="0.25">
      <c r="A3020" s="2" t="s">
        <v>4491</v>
      </c>
      <c r="B3020" s="33">
        <v>8550703</v>
      </c>
      <c r="C3020" s="35" t="s">
        <v>2664</v>
      </c>
      <c r="D3020" s="33" t="s">
        <v>2665</v>
      </c>
      <c r="E3020" s="35" t="s">
        <v>2666</v>
      </c>
      <c r="F3020" s="3" t="s">
        <v>334</v>
      </c>
      <c r="G3020" s="4"/>
      <c r="H3020" s="4">
        <v>379949</v>
      </c>
    </row>
    <row r="3021" spans="1:8" x14ac:dyDescent="0.25">
      <c r="A3021" s="2" t="s">
        <v>4491</v>
      </c>
      <c r="B3021" s="37"/>
      <c r="C3021" s="38"/>
      <c r="D3021" s="37"/>
      <c r="E3021" s="38"/>
      <c r="F3021" s="3" t="s">
        <v>53</v>
      </c>
      <c r="G3021" s="4">
        <v>136949</v>
      </c>
      <c r="H3021" s="4"/>
    </row>
    <row r="3022" spans="1:8" x14ac:dyDescent="0.25">
      <c r="A3022" s="2" t="s">
        <v>4491</v>
      </c>
      <c r="B3022" s="37"/>
      <c r="C3022" s="38"/>
      <c r="D3022" s="37"/>
      <c r="E3022" s="38"/>
      <c r="F3022" s="3" t="s">
        <v>22</v>
      </c>
      <c r="G3022" s="4"/>
      <c r="H3022" s="4">
        <v>700000</v>
      </c>
    </row>
    <row r="3023" spans="1:8" x14ac:dyDescent="0.25">
      <c r="A3023" s="2" t="s">
        <v>4491</v>
      </c>
      <c r="B3023" s="37"/>
      <c r="C3023" s="38"/>
      <c r="D3023" s="37"/>
      <c r="E3023" s="38"/>
      <c r="F3023" s="3" t="s">
        <v>23</v>
      </c>
      <c r="G3023" s="4">
        <v>700000</v>
      </c>
      <c r="H3023" s="4"/>
    </row>
    <row r="3024" spans="1:8" x14ac:dyDescent="0.25">
      <c r="A3024" s="2" t="s">
        <v>4491</v>
      </c>
      <c r="B3024" s="34"/>
      <c r="C3024" s="36"/>
      <c r="D3024" s="34"/>
      <c r="E3024" s="36"/>
      <c r="F3024" s="3" t="s">
        <v>444</v>
      </c>
      <c r="G3024" s="4">
        <v>243000</v>
      </c>
      <c r="H3024" s="4"/>
    </row>
    <row r="3025" spans="1:8" x14ac:dyDescent="0.25">
      <c r="A3025" s="2" t="s">
        <v>4491</v>
      </c>
      <c r="B3025" s="2" t="s">
        <v>3689</v>
      </c>
      <c r="C3025" s="2"/>
      <c r="D3025" s="2"/>
      <c r="E3025" s="2"/>
      <c r="F3025" s="2"/>
      <c r="G3025" s="5">
        <f>SUM(G3020:G3024)</f>
        <v>1079949</v>
      </c>
      <c r="H3025" s="5">
        <f>SUM(H3020:H3024)</f>
        <v>1079949</v>
      </c>
    </row>
    <row r="3026" spans="1:8" x14ac:dyDescent="0.25">
      <c r="A3026" s="2" t="s">
        <v>4491</v>
      </c>
      <c r="B3026" s="33">
        <v>8554881</v>
      </c>
      <c r="C3026" s="35" t="s">
        <v>389</v>
      </c>
      <c r="D3026" s="33" t="s">
        <v>2701</v>
      </c>
      <c r="E3026" s="35" t="s">
        <v>389</v>
      </c>
      <c r="F3026" s="3" t="s">
        <v>102</v>
      </c>
      <c r="G3026" s="4"/>
      <c r="H3026" s="4">
        <v>30000</v>
      </c>
    </row>
    <row r="3027" spans="1:8" x14ac:dyDescent="0.25">
      <c r="A3027" s="2" t="s">
        <v>4491</v>
      </c>
      <c r="B3027" s="37"/>
      <c r="C3027" s="38"/>
      <c r="D3027" s="37"/>
      <c r="E3027" s="38"/>
      <c r="F3027" s="3" t="s">
        <v>13</v>
      </c>
      <c r="G3027" s="4">
        <v>30000</v>
      </c>
      <c r="H3027" s="4"/>
    </row>
    <row r="3028" spans="1:8" x14ac:dyDescent="0.25">
      <c r="A3028" s="2" t="s">
        <v>4491</v>
      </c>
      <c r="B3028" s="37"/>
      <c r="C3028" s="38"/>
      <c r="D3028" s="37"/>
      <c r="E3028" s="38"/>
      <c r="F3028" s="3" t="s">
        <v>17</v>
      </c>
      <c r="G3028" s="4">
        <v>180000</v>
      </c>
      <c r="H3028" s="4"/>
    </row>
    <row r="3029" spans="1:8" x14ac:dyDescent="0.25">
      <c r="A3029" s="2" t="s">
        <v>4491</v>
      </c>
      <c r="B3029" s="37"/>
      <c r="C3029" s="38"/>
      <c r="D3029" s="37"/>
      <c r="E3029" s="38"/>
      <c r="F3029" s="3" t="s">
        <v>18</v>
      </c>
      <c r="G3029" s="4">
        <v>1054666</v>
      </c>
      <c r="H3029" s="4"/>
    </row>
    <row r="3030" spans="1:8" x14ac:dyDescent="0.25">
      <c r="A3030" s="2" t="s">
        <v>4491</v>
      </c>
      <c r="B3030" s="37"/>
      <c r="C3030" s="38"/>
      <c r="D3030" s="37"/>
      <c r="E3030" s="38"/>
      <c r="F3030" s="3" t="s">
        <v>77</v>
      </c>
      <c r="G3030" s="4"/>
      <c r="H3030" s="4">
        <v>1936841</v>
      </c>
    </row>
    <row r="3031" spans="1:8" x14ac:dyDescent="0.25">
      <c r="A3031" s="2" t="s">
        <v>4491</v>
      </c>
      <c r="B3031" s="37"/>
      <c r="C3031" s="38"/>
      <c r="D3031" s="37"/>
      <c r="E3031" s="38"/>
      <c r="F3031" s="3" t="s">
        <v>82</v>
      </c>
      <c r="G3031" s="4"/>
      <c r="H3031" s="4">
        <v>70000</v>
      </c>
    </row>
    <row r="3032" spans="1:8" x14ac:dyDescent="0.25">
      <c r="A3032" s="2" t="s">
        <v>4491</v>
      </c>
      <c r="B3032" s="37"/>
      <c r="C3032" s="38"/>
      <c r="D3032" s="37"/>
      <c r="E3032" s="38"/>
      <c r="F3032" s="3" t="s">
        <v>188</v>
      </c>
      <c r="G3032" s="4">
        <v>702175</v>
      </c>
      <c r="H3032" s="4"/>
    </row>
    <row r="3033" spans="1:8" x14ac:dyDescent="0.25">
      <c r="A3033" s="2" t="s">
        <v>4491</v>
      </c>
      <c r="B3033" s="34"/>
      <c r="C3033" s="36"/>
      <c r="D3033" s="34"/>
      <c r="E3033" s="36"/>
      <c r="F3033" s="3" t="s">
        <v>444</v>
      </c>
      <c r="G3033" s="4">
        <v>70000</v>
      </c>
      <c r="H3033" s="4"/>
    </row>
    <row r="3034" spans="1:8" x14ac:dyDescent="0.25">
      <c r="A3034" s="2" t="s">
        <v>4491</v>
      </c>
      <c r="B3034" s="2" t="s">
        <v>3690</v>
      </c>
      <c r="C3034" s="2"/>
      <c r="D3034" s="2"/>
      <c r="E3034" s="2"/>
      <c r="F3034" s="2"/>
      <c r="G3034" s="5">
        <f>SUM(G3026:G3033)</f>
        <v>2036841</v>
      </c>
      <c r="H3034" s="5">
        <f>SUM(H3026:H3033)</f>
        <v>2036841</v>
      </c>
    </row>
    <row r="3035" spans="1:8" x14ac:dyDescent="0.25">
      <c r="A3035" s="2" t="s">
        <v>4491</v>
      </c>
      <c r="B3035" s="33">
        <v>8772163</v>
      </c>
      <c r="C3035" s="35" t="s">
        <v>2856</v>
      </c>
      <c r="D3035" s="33" t="s">
        <v>2864</v>
      </c>
      <c r="E3035" s="35" t="s">
        <v>2865</v>
      </c>
      <c r="F3035" s="3" t="s">
        <v>44</v>
      </c>
      <c r="G3035" s="4"/>
      <c r="H3035" s="4">
        <v>5462257</v>
      </c>
    </row>
    <row r="3036" spans="1:8" x14ac:dyDescent="0.25">
      <c r="A3036" s="2" t="s">
        <v>4491</v>
      </c>
      <c r="B3036" s="37"/>
      <c r="C3036" s="38"/>
      <c r="D3036" s="37"/>
      <c r="E3036" s="38"/>
      <c r="F3036" s="3" t="s">
        <v>170</v>
      </c>
      <c r="G3036" s="4">
        <v>6219387</v>
      </c>
      <c r="H3036" s="4"/>
    </row>
    <row r="3037" spans="1:8" x14ac:dyDescent="0.25">
      <c r="A3037" s="2" t="s">
        <v>4491</v>
      </c>
      <c r="B3037" s="37"/>
      <c r="C3037" s="38"/>
      <c r="D3037" s="37"/>
      <c r="E3037" s="38"/>
      <c r="F3037" s="3" t="s">
        <v>47</v>
      </c>
      <c r="G3037" s="4"/>
      <c r="H3037" s="4">
        <v>757130</v>
      </c>
    </row>
    <row r="3038" spans="1:8" x14ac:dyDescent="0.25">
      <c r="A3038" s="2" t="s">
        <v>4491</v>
      </c>
      <c r="B3038" s="37"/>
      <c r="C3038" s="38"/>
      <c r="D3038" s="37"/>
      <c r="E3038" s="38"/>
      <c r="F3038" s="3" t="s">
        <v>15</v>
      </c>
      <c r="G3038" s="4"/>
      <c r="H3038" s="4">
        <v>1000000</v>
      </c>
    </row>
    <row r="3039" spans="1:8" x14ac:dyDescent="0.25">
      <c r="A3039" s="2" t="s">
        <v>4491</v>
      </c>
      <c r="B3039" s="34"/>
      <c r="C3039" s="36"/>
      <c r="D3039" s="34"/>
      <c r="E3039" s="36"/>
      <c r="F3039" s="3" t="s">
        <v>405</v>
      </c>
      <c r="G3039" s="4">
        <v>1000000</v>
      </c>
      <c r="H3039" s="4"/>
    </row>
    <row r="3040" spans="1:8" x14ac:dyDescent="0.25">
      <c r="A3040" s="2" t="s">
        <v>4491</v>
      </c>
      <c r="B3040" s="2" t="s">
        <v>3691</v>
      </c>
      <c r="C3040" s="2"/>
      <c r="D3040" s="2"/>
      <c r="E3040" s="2"/>
      <c r="F3040" s="2"/>
      <c r="G3040" s="5">
        <f>SUM(G3035:G3039)</f>
        <v>7219387</v>
      </c>
      <c r="H3040" s="5">
        <f>SUM(H3035:H3039)</f>
        <v>7219387</v>
      </c>
    </row>
    <row r="3041" spans="1:8" x14ac:dyDescent="0.25">
      <c r="A3041" s="2" t="s">
        <v>4491</v>
      </c>
      <c r="B3041" s="33">
        <v>8504630</v>
      </c>
      <c r="C3041" s="35" t="s">
        <v>177</v>
      </c>
      <c r="D3041" s="33" t="s">
        <v>3614</v>
      </c>
      <c r="E3041" s="35" t="s">
        <v>3615</v>
      </c>
      <c r="F3041" s="3" t="s">
        <v>14</v>
      </c>
      <c r="G3041" s="4">
        <v>200000</v>
      </c>
      <c r="H3041" s="4"/>
    </row>
    <row r="3042" spans="1:8" x14ac:dyDescent="0.25">
      <c r="A3042" s="2" t="s">
        <v>4491</v>
      </c>
      <c r="B3042" s="37"/>
      <c r="C3042" s="36"/>
      <c r="D3042" s="34"/>
      <c r="E3042" s="36"/>
      <c r="F3042" s="3" t="s">
        <v>20</v>
      </c>
      <c r="G3042" s="4">
        <v>500000</v>
      </c>
      <c r="H3042" s="4"/>
    </row>
    <row r="3043" spans="1:8" x14ac:dyDescent="0.25">
      <c r="A3043" s="2" t="s">
        <v>4491</v>
      </c>
      <c r="B3043" s="34"/>
      <c r="C3043" s="25" t="s">
        <v>700</v>
      </c>
      <c r="D3043" s="23" t="s">
        <v>3192</v>
      </c>
      <c r="E3043" s="25" t="s">
        <v>3193</v>
      </c>
      <c r="F3043" s="3" t="s">
        <v>16</v>
      </c>
      <c r="G3043" s="4"/>
      <c r="H3043" s="4">
        <v>700000</v>
      </c>
    </row>
    <row r="3044" spans="1:8" x14ac:dyDescent="0.25">
      <c r="A3044" s="2" t="s">
        <v>4491</v>
      </c>
      <c r="B3044" s="2" t="s">
        <v>3692</v>
      </c>
      <c r="C3044" s="2"/>
      <c r="D3044" s="2"/>
      <c r="E3044" s="2"/>
      <c r="F3044" s="2"/>
      <c r="G3044" s="5">
        <f>SUM(G3041:G3043)</f>
        <v>700000</v>
      </c>
      <c r="H3044" s="5">
        <f>SUM(H3041:H3043)</f>
        <v>700000</v>
      </c>
    </row>
    <row r="3045" spans="1:8" x14ac:dyDescent="0.25">
      <c r="A3045" s="2" t="s">
        <v>4491</v>
      </c>
      <c r="B3045" s="33">
        <v>8662168</v>
      </c>
      <c r="C3045" s="35" t="s">
        <v>215</v>
      </c>
      <c r="D3045" s="33" t="s">
        <v>2580</v>
      </c>
      <c r="E3045" s="35" t="s">
        <v>2581</v>
      </c>
      <c r="F3045" s="3" t="s">
        <v>20</v>
      </c>
      <c r="G3045" s="4"/>
      <c r="H3045" s="4">
        <v>1000000</v>
      </c>
    </row>
    <row r="3046" spans="1:8" x14ac:dyDescent="0.25">
      <c r="A3046" s="2" t="s">
        <v>4491</v>
      </c>
      <c r="B3046" s="34"/>
      <c r="C3046" s="36"/>
      <c r="D3046" s="34"/>
      <c r="E3046" s="36"/>
      <c r="F3046" s="3" t="s">
        <v>496</v>
      </c>
      <c r="G3046" s="4">
        <v>1000000</v>
      </c>
      <c r="H3046" s="4"/>
    </row>
    <row r="3047" spans="1:8" x14ac:dyDescent="0.25">
      <c r="A3047" s="2" t="s">
        <v>4491</v>
      </c>
      <c r="B3047" s="2" t="s">
        <v>3693</v>
      </c>
      <c r="C3047" s="2"/>
      <c r="D3047" s="2"/>
      <c r="E3047" s="2"/>
      <c r="F3047" s="2"/>
      <c r="G3047" s="5">
        <f>SUM(G3045:G3046)</f>
        <v>1000000</v>
      </c>
      <c r="H3047" s="5">
        <f>SUM(H3045:H3046)</f>
        <v>1000000</v>
      </c>
    </row>
    <row r="3048" spans="1:8" x14ac:dyDescent="0.25">
      <c r="A3048" s="2" t="s">
        <v>4491</v>
      </c>
      <c r="B3048" s="33">
        <v>8517141</v>
      </c>
      <c r="C3048" s="35" t="s">
        <v>640</v>
      </c>
      <c r="D3048" s="23" t="s">
        <v>2493</v>
      </c>
      <c r="E3048" s="3" t="s">
        <v>2494</v>
      </c>
      <c r="F3048" s="3" t="s">
        <v>103</v>
      </c>
      <c r="G3048" s="4"/>
      <c r="H3048" s="4">
        <v>220000</v>
      </c>
    </row>
    <row r="3049" spans="1:8" x14ac:dyDescent="0.25">
      <c r="A3049" s="2" t="s">
        <v>4491</v>
      </c>
      <c r="B3049" s="37"/>
      <c r="C3049" s="38"/>
      <c r="D3049" s="2" t="s">
        <v>2502</v>
      </c>
      <c r="E3049" s="3" t="s">
        <v>2503</v>
      </c>
      <c r="F3049" s="3" t="s">
        <v>103</v>
      </c>
      <c r="G3049" s="4">
        <v>100000</v>
      </c>
      <c r="H3049" s="4"/>
    </row>
    <row r="3050" spans="1:8" x14ac:dyDescent="0.25">
      <c r="A3050" s="2" t="s">
        <v>4491</v>
      </c>
      <c r="B3050" s="37"/>
      <c r="C3050" s="38"/>
      <c r="D3050" s="2" t="s">
        <v>2519</v>
      </c>
      <c r="E3050" s="3" t="s">
        <v>2520</v>
      </c>
      <c r="F3050" s="3" t="s">
        <v>103</v>
      </c>
      <c r="G3050" s="4">
        <v>40000</v>
      </c>
      <c r="H3050" s="4"/>
    </row>
    <row r="3051" spans="1:8" x14ac:dyDescent="0.25">
      <c r="A3051" s="2" t="s">
        <v>4491</v>
      </c>
      <c r="B3051" s="37"/>
      <c r="C3051" s="38"/>
      <c r="D3051" s="2" t="s">
        <v>2553</v>
      </c>
      <c r="E3051" s="3" t="s">
        <v>2554</v>
      </c>
      <c r="F3051" s="3" t="s">
        <v>103</v>
      </c>
      <c r="G3051" s="4">
        <v>50000</v>
      </c>
      <c r="H3051" s="4"/>
    </row>
    <row r="3052" spans="1:8" x14ac:dyDescent="0.25">
      <c r="A3052" s="2" t="s">
        <v>4491</v>
      </c>
      <c r="B3052" s="34"/>
      <c r="C3052" s="36"/>
      <c r="D3052" s="2" t="s">
        <v>2556</v>
      </c>
      <c r="E3052" s="3" t="s">
        <v>2557</v>
      </c>
      <c r="F3052" s="3" t="s">
        <v>103</v>
      </c>
      <c r="G3052" s="4">
        <v>30000</v>
      </c>
      <c r="H3052" s="4"/>
    </row>
    <row r="3053" spans="1:8" x14ac:dyDescent="0.25">
      <c r="A3053" s="2" t="s">
        <v>4491</v>
      </c>
      <c r="B3053" s="2" t="s">
        <v>3694</v>
      </c>
      <c r="C3053" s="2"/>
      <c r="D3053" s="2"/>
      <c r="E3053" s="2"/>
      <c r="F3053" s="2"/>
      <c r="G3053" s="5">
        <f>SUM(G3048:G3052)</f>
        <v>220000</v>
      </c>
      <c r="H3053" s="5">
        <f>SUM(H3048:H3052)</f>
        <v>220000</v>
      </c>
    </row>
    <row r="3054" spans="1:8" x14ac:dyDescent="0.25">
      <c r="A3054" s="2" t="s">
        <v>4491</v>
      </c>
      <c r="B3054" s="33">
        <v>8757583</v>
      </c>
      <c r="C3054" s="35" t="s">
        <v>3373</v>
      </c>
      <c r="D3054" s="33" t="s">
        <v>3374</v>
      </c>
      <c r="E3054" s="35" t="s">
        <v>3375</v>
      </c>
      <c r="F3054" s="3" t="s">
        <v>47</v>
      </c>
      <c r="G3054" s="4"/>
      <c r="H3054" s="4">
        <v>67300</v>
      </c>
    </row>
    <row r="3055" spans="1:8" x14ac:dyDescent="0.25">
      <c r="A3055" s="2" t="s">
        <v>4491</v>
      </c>
      <c r="B3055" s="37"/>
      <c r="C3055" s="38"/>
      <c r="D3055" s="37"/>
      <c r="E3055" s="38"/>
      <c r="F3055" s="3" t="s">
        <v>129</v>
      </c>
      <c r="G3055" s="4">
        <v>515932</v>
      </c>
      <c r="H3055" s="4"/>
    </row>
    <row r="3056" spans="1:8" x14ac:dyDescent="0.25">
      <c r="A3056" s="2" t="s">
        <v>4491</v>
      </c>
      <c r="B3056" s="37"/>
      <c r="C3056" s="38"/>
      <c r="D3056" s="37"/>
      <c r="E3056" s="38"/>
      <c r="F3056" s="3" t="s">
        <v>17</v>
      </c>
      <c r="G3056" s="4">
        <v>500000</v>
      </c>
      <c r="H3056" s="4"/>
    </row>
    <row r="3057" spans="1:8" x14ac:dyDescent="0.25">
      <c r="A3057" s="2" t="s">
        <v>4491</v>
      </c>
      <c r="B3057" s="37"/>
      <c r="C3057" s="38"/>
      <c r="D3057" s="37"/>
      <c r="E3057" s="38"/>
      <c r="F3057" s="3" t="s">
        <v>82</v>
      </c>
      <c r="G3057" s="4"/>
      <c r="H3057" s="4">
        <v>500000</v>
      </c>
    </row>
    <row r="3058" spans="1:8" x14ac:dyDescent="0.25">
      <c r="A3058" s="2" t="s">
        <v>4491</v>
      </c>
      <c r="B3058" s="34"/>
      <c r="C3058" s="36"/>
      <c r="D3058" s="34"/>
      <c r="E3058" s="36"/>
      <c r="F3058" s="3" t="s">
        <v>2755</v>
      </c>
      <c r="G3058" s="4"/>
      <c r="H3058" s="4">
        <v>448632</v>
      </c>
    </row>
    <row r="3059" spans="1:8" x14ac:dyDescent="0.25">
      <c r="A3059" s="2" t="s">
        <v>4491</v>
      </c>
      <c r="B3059" s="2" t="s">
        <v>3695</v>
      </c>
      <c r="C3059" s="2"/>
      <c r="D3059" s="2"/>
      <c r="E3059" s="2"/>
      <c r="F3059" s="2"/>
      <c r="G3059" s="5">
        <f>SUM(G3054:G3058)</f>
        <v>1015932</v>
      </c>
      <c r="H3059" s="5">
        <f>SUM(H3054:H3058)</f>
        <v>1015932</v>
      </c>
    </row>
    <row r="3060" spans="1:8" x14ac:dyDescent="0.25">
      <c r="A3060" s="2" t="s">
        <v>4491</v>
      </c>
      <c r="B3060" s="33">
        <v>8761903</v>
      </c>
      <c r="C3060" s="35" t="s">
        <v>3373</v>
      </c>
      <c r="D3060" s="33" t="s">
        <v>3374</v>
      </c>
      <c r="E3060" s="35" t="s">
        <v>3375</v>
      </c>
      <c r="F3060" s="3" t="s">
        <v>47</v>
      </c>
      <c r="G3060" s="4"/>
      <c r="H3060" s="4">
        <v>96183</v>
      </c>
    </row>
    <row r="3061" spans="1:8" x14ac:dyDescent="0.25">
      <c r="A3061" s="2" t="s">
        <v>4491</v>
      </c>
      <c r="B3061" s="37"/>
      <c r="C3061" s="38"/>
      <c r="D3061" s="37"/>
      <c r="E3061" s="38"/>
      <c r="F3061" s="3" t="s">
        <v>17</v>
      </c>
      <c r="G3061" s="4">
        <v>500000</v>
      </c>
      <c r="H3061" s="4"/>
    </row>
    <row r="3062" spans="1:8" x14ac:dyDescent="0.25">
      <c r="A3062" s="2" t="s">
        <v>4491</v>
      </c>
      <c r="B3062" s="37"/>
      <c r="C3062" s="38"/>
      <c r="D3062" s="37"/>
      <c r="E3062" s="38"/>
      <c r="F3062" s="3" t="s">
        <v>2755</v>
      </c>
      <c r="G3062" s="4"/>
      <c r="H3062" s="4">
        <v>641220</v>
      </c>
    </row>
    <row r="3063" spans="1:8" x14ac:dyDescent="0.25">
      <c r="A3063" s="2" t="s">
        <v>4491</v>
      </c>
      <c r="B3063" s="34"/>
      <c r="C3063" s="36"/>
      <c r="D3063" s="34"/>
      <c r="E3063" s="36"/>
      <c r="F3063" s="3" t="s">
        <v>24</v>
      </c>
      <c r="G3063" s="4">
        <v>237403</v>
      </c>
      <c r="H3063" s="4"/>
    </row>
    <row r="3064" spans="1:8" x14ac:dyDescent="0.25">
      <c r="A3064" s="2" t="s">
        <v>4491</v>
      </c>
      <c r="B3064" s="2" t="s">
        <v>3696</v>
      </c>
      <c r="C3064" s="2"/>
      <c r="D3064" s="2"/>
      <c r="E3064" s="2"/>
      <c r="F3064" s="2"/>
      <c r="G3064" s="5">
        <f>SUM(G3060:G3063)</f>
        <v>737403</v>
      </c>
      <c r="H3064" s="5">
        <f>SUM(H3060:H3063)</f>
        <v>737403</v>
      </c>
    </row>
    <row r="3065" spans="1:8" x14ac:dyDescent="0.25">
      <c r="A3065" s="2" t="s">
        <v>4491</v>
      </c>
      <c r="B3065" s="33">
        <v>8504626</v>
      </c>
      <c r="C3065" s="3" t="s">
        <v>109</v>
      </c>
      <c r="D3065" s="2" t="s">
        <v>2956</v>
      </c>
      <c r="E3065" s="3" t="s">
        <v>2957</v>
      </c>
      <c r="F3065" s="3" t="s">
        <v>16</v>
      </c>
      <c r="G3065" s="4">
        <v>728964</v>
      </c>
      <c r="H3065" s="4"/>
    </row>
    <row r="3066" spans="1:8" x14ac:dyDescent="0.25">
      <c r="A3066" s="2" t="s">
        <v>4491</v>
      </c>
      <c r="B3066" s="37"/>
      <c r="C3066" s="35" t="s">
        <v>700</v>
      </c>
      <c r="D3066" s="49" t="s">
        <v>3192</v>
      </c>
      <c r="E3066" s="35" t="s">
        <v>3193</v>
      </c>
      <c r="F3066" s="3" t="s">
        <v>53</v>
      </c>
      <c r="G3066" s="4"/>
      <c r="H3066" s="4">
        <v>250000</v>
      </c>
    </row>
    <row r="3067" spans="1:8" x14ac:dyDescent="0.25">
      <c r="A3067" s="2" t="s">
        <v>4491</v>
      </c>
      <c r="B3067" s="37"/>
      <c r="C3067" s="38"/>
      <c r="D3067" s="51"/>
      <c r="E3067" s="38"/>
      <c r="F3067" s="3" t="s">
        <v>13</v>
      </c>
      <c r="G3067" s="4"/>
      <c r="H3067" s="4">
        <v>223372</v>
      </c>
    </row>
    <row r="3068" spans="1:8" x14ac:dyDescent="0.25">
      <c r="A3068" s="2" t="s">
        <v>4491</v>
      </c>
      <c r="B3068" s="34"/>
      <c r="C3068" s="36"/>
      <c r="D3068" s="50"/>
      <c r="E3068" s="36"/>
      <c r="F3068" s="3" t="s">
        <v>15</v>
      </c>
      <c r="G3068" s="4"/>
      <c r="H3068" s="4">
        <v>255592</v>
      </c>
    </row>
    <row r="3069" spans="1:8" x14ac:dyDescent="0.25">
      <c r="A3069" s="2" t="s">
        <v>4491</v>
      </c>
      <c r="B3069" s="2" t="s">
        <v>3697</v>
      </c>
      <c r="C3069" s="2"/>
      <c r="D3069" s="2"/>
      <c r="E3069" s="2"/>
      <c r="F3069" s="2"/>
      <c r="G3069" s="5">
        <f>SUM(G3065:G3068)</f>
        <v>728964</v>
      </c>
      <c r="H3069" s="5">
        <f>SUM(H3065:H3068)</f>
        <v>728964</v>
      </c>
    </row>
    <row r="3070" spans="1:8" x14ac:dyDescent="0.25">
      <c r="A3070" s="2" t="s">
        <v>4491</v>
      </c>
      <c r="B3070" s="33">
        <v>8543552</v>
      </c>
      <c r="C3070" s="35" t="s">
        <v>79</v>
      </c>
      <c r="D3070" s="33" t="s">
        <v>2722</v>
      </c>
      <c r="E3070" s="35" t="s">
        <v>2723</v>
      </c>
      <c r="F3070" s="3" t="s">
        <v>96</v>
      </c>
      <c r="G3070" s="4"/>
      <c r="H3070" s="4">
        <v>811699</v>
      </c>
    </row>
    <row r="3071" spans="1:8" x14ac:dyDescent="0.25">
      <c r="A3071" s="2" t="s">
        <v>4491</v>
      </c>
      <c r="B3071" s="37"/>
      <c r="C3071" s="38"/>
      <c r="D3071" s="37"/>
      <c r="E3071" s="38"/>
      <c r="F3071" s="3" t="s">
        <v>21</v>
      </c>
      <c r="G3071" s="4">
        <v>29386</v>
      </c>
      <c r="H3071" s="4"/>
    </row>
    <row r="3072" spans="1:8" x14ac:dyDescent="0.25">
      <c r="A3072" s="2" t="s">
        <v>4491</v>
      </c>
      <c r="B3072" s="34"/>
      <c r="C3072" s="36"/>
      <c r="D3072" s="34"/>
      <c r="E3072" s="36"/>
      <c r="F3072" s="3" t="s">
        <v>384</v>
      </c>
      <c r="G3072" s="4">
        <v>782313</v>
      </c>
      <c r="H3072" s="4"/>
    </row>
    <row r="3073" spans="1:8" x14ac:dyDescent="0.25">
      <c r="A3073" s="2" t="s">
        <v>4491</v>
      </c>
      <c r="B3073" s="2" t="s">
        <v>3698</v>
      </c>
      <c r="C3073" s="2"/>
      <c r="D3073" s="2"/>
      <c r="E3073" s="2"/>
      <c r="F3073" s="2"/>
      <c r="G3073" s="5">
        <f>SUM(G3070:G3072)</f>
        <v>811699</v>
      </c>
      <c r="H3073" s="5">
        <f>SUM(H3070:H3072)</f>
        <v>811699</v>
      </c>
    </row>
    <row r="3074" spans="1:8" x14ac:dyDescent="0.25">
      <c r="A3074" s="2" t="s">
        <v>4491</v>
      </c>
      <c r="B3074" s="33">
        <v>8676571</v>
      </c>
      <c r="C3074" s="35" t="s">
        <v>6</v>
      </c>
      <c r="D3074" s="33" t="s">
        <v>2469</v>
      </c>
      <c r="E3074" s="35" t="s">
        <v>2470</v>
      </c>
      <c r="F3074" s="3" t="s">
        <v>2482</v>
      </c>
      <c r="G3074" s="4"/>
      <c r="H3074" s="4">
        <v>747720</v>
      </c>
    </row>
    <row r="3075" spans="1:8" x14ac:dyDescent="0.25">
      <c r="A3075" s="2" t="s">
        <v>4491</v>
      </c>
      <c r="B3075" s="37"/>
      <c r="C3075" s="38"/>
      <c r="D3075" s="37"/>
      <c r="E3075" s="38"/>
      <c r="F3075" s="3" t="s">
        <v>170</v>
      </c>
      <c r="G3075" s="4">
        <v>717720</v>
      </c>
      <c r="H3075" s="4"/>
    </row>
    <row r="3076" spans="1:8" x14ac:dyDescent="0.25">
      <c r="A3076" s="2" t="s">
        <v>4491</v>
      </c>
      <c r="B3076" s="34"/>
      <c r="C3076" s="36"/>
      <c r="D3076" s="34"/>
      <c r="E3076" s="36"/>
      <c r="F3076" s="3" t="s">
        <v>2756</v>
      </c>
      <c r="G3076" s="4">
        <v>30000</v>
      </c>
      <c r="H3076" s="4"/>
    </row>
    <row r="3077" spans="1:8" x14ac:dyDescent="0.25">
      <c r="A3077" s="2" t="s">
        <v>4491</v>
      </c>
      <c r="B3077" s="2" t="s">
        <v>3699</v>
      </c>
      <c r="C3077" s="2"/>
      <c r="D3077" s="2"/>
      <c r="E3077" s="2"/>
      <c r="F3077" s="2"/>
      <c r="G3077" s="5">
        <f>SUM(G3074:G3076)</f>
        <v>747720</v>
      </c>
      <c r="H3077" s="5">
        <f>SUM(H3074:H3076)</f>
        <v>747720</v>
      </c>
    </row>
    <row r="3078" spans="1:8" x14ac:dyDescent="0.25">
      <c r="A3078" s="2" t="s">
        <v>4491</v>
      </c>
      <c r="B3078" s="33">
        <v>8504674</v>
      </c>
      <c r="C3078" s="25" t="s">
        <v>6</v>
      </c>
      <c r="D3078" s="2" t="s">
        <v>2469</v>
      </c>
      <c r="E3078" s="25" t="s">
        <v>2470</v>
      </c>
      <c r="F3078" s="3" t="s">
        <v>2756</v>
      </c>
      <c r="G3078" s="4">
        <v>178614</v>
      </c>
      <c r="H3078" s="4"/>
    </row>
    <row r="3079" spans="1:8" x14ac:dyDescent="0.25">
      <c r="A3079" s="2" t="s">
        <v>4491</v>
      </c>
      <c r="B3079" s="37"/>
      <c r="C3079" s="32" t="s">
        <v>807</v>
      </c>
      <c r="D3079" s="2" t="s">
        <v>2759</v>
      </c>
      <c r="E3079" s="25" t="s">
        <v>2760</v>
      </c>
      <c r="F3079" s="3" t="s">
        <v>2756</v>
      </c>
      <c r="G3079" s="4">
        <v>1426642</v>
      </c>
      <c r="H3079" s="4"/>
    </row>
    <row r="3080" spans="1:8" x14ac:dyDescent="0.25">
      <c r="A3080" s="2" t="s">
        <v>4491</v>
      </c>
      <c r="B3080" s="37"/>
      <c r="C3080" s="52" t="s">
        <v>3556</v>
      </c>
      <c r="D3080" s="33" t="s">
        <v>3557</v>
      </c>
      <c r="E3080" s="35" t="s">
        <v>3556</v>
      </c>
      <c r="F3080" s="3" t="s">
        <v>2482</v>
      </c>
      <c r="G3080" s="4"/>
      <c r="H3080" s="4">
        <v>42805</v>
      </c>
    </row>
    <row r="3081" spans="1:8" x14ac:dyDescent="0.25">
      <c r="A3081" s="2" t="s">
        <v>4491</v>
      </c>
      <c r="B3081" s="34"/>
      <c r="C3081" s="53"/>
      <c r="D3081" s="34"/>
      <c r="E3081" s="36"/>
      <c r="F3081" s="3" t="s">
        <v>2755</v>
      </c>
      <c r="G3081" s="4"/>
      <c r="H3081" s="4">
        <v>1562451</v>
      </c>
    </row>
    <row r="3082" spans="1:8" x14ac:dyDescent="0.25">
      <c r="A3082" s="2" t="s">
        <v>4491</v>
      </c>
      <c r="B3082" s="2" t="s">
        <v>3700</v>
      </c>
      <c r="C3082" s="2"/>
      <c r="D3082" s="2"/>
      <c r="E3082" s="2"/>
      <c r="F3082" s="2"/>
      <c r="G3082" s="5">
        <f>SUM(G3078:G3081)</f>
        <v>1605256</v>
      </c>
      <c r="H3082" s="5">
        <f>SUM(H3078:H3081)</f>
        <v>1605256</v>
      </c>
    </row>
    <row r="3083" spans="1:8" x14ac:dyDescent="0.25">
      <c r="A3083" s="2" t="s">
        <v>4491</v>
      </c>
      <c r="B3083" s="33">
        <v>8527193</v>
      </c>
      <c r="C3083" s="35" t="s">
        <v>93</v>
      </c>
      <c r="D3083" s="33" t="s">
        <v>2753</v>
      </c>
      <c r="E3083" s="35" t="s">
        <v>2754</v>
      </c>
      <c r="F3083" s="3" t="s">
        <v>47</v>
      </c>
      <c r="G3083" s="4"/>
      <c r="H3083" s="4">
        <v>130000</v>
      </c>
    </row>
    <row r="3084" spans="1:8" x14ac:dyDescent="0.25">
      <c r="A3084" s="2" t="s">
        <v>4491</v>
      </c>
      <c r="B3084" s="37"/>
      <c r="C3084" s="36"/>
      <c r="D3084" s="34"/>
      <c r="E3084" s="36"/>
      <c r="F3084" s="3" t="s">
        <v>444</v>
      </c>
      <c r="G3084" s="4"/>
      <c r="H3084" s="4">
        <v>500000</v>
      </c>
    </row>
    <row r="3085" spans="1:8" x14ac:dyDescent="0.25">
      <c r="A3085" s="2" t="s">
        <v>4491</v>
      </c>
      <c r="B3085" s="34"/>
      <c r="C3085" s="25" t="s">
        <v>149</v>
      </c>
      <c r="D3085" s="2" t="s">
        <v>2603</v>
      </c>
      <c r="E3085" s="3" t="s">
        <v>2604</v>
      </c>
      <c r="F3085" s="3" t="s">
        <v>20</v>
      </c>
      <c r="G3085" s="4">
        <v>630000</v>
      </c>
      <c r="H3085" s="4"/>
    </row>
    <row r="3086" spans="1:8" x14ac:dyDescent="0.25">
      <c r="A3086" s="2" t="s">
        <v>4491</v>
      </c>
      <c r="B3086" s="2" t="s">
        <v>3701</v>
      </c>
      <c r="C3086" s="2"/>
      <c r="D3086" s="2"/>
      <c r="E3086" s="2"/>
      <c r="F3086" s="2"/>
      <c r="G3086" s="5">
        <f>SUM(G3083:G3085)</f>
        <v>630000</v>
      </c>
      <c r="H3086" s="5">
        <f>SUM(H3083:H3085)</f>
        <v>630000</v>
      </c>
    </row>
    <row r="3087" spans="1:8" x14ac:dyDescent="0.25">
      <c r="A3087" s="2" t="s">
        <v>4491</v>
      </c>
      <c r="B3087" s="33">
        <v>8528892</v>
      </c>
      <c r="C3087" s="25" t="s">
        <v>6</v>
      </c>
      <c r="D3087" s="2" t="s">
        <v>2469</v>
      </c>
      <c r="E3087" s="3" t="s">
        <v>2470</v>
      </c>
      <c r="F3087" s="3" t="s">
        <v>2756</v>
      </c>
      <c r="G3087" s="4">
        <v>479162</v>
      </c>
      <c r="H3087" s="4"/>
    </row>
    <row r="3088" spans="1:8" x14ac:dyDescent="0.25">
      <c r="A3088" s="2" t="s">
        <v>4491</v>
      </c>
      <c r="B3088" s="34"/>
      <c r="C3088" s="25" t="s">
        <v>93</v>
      </c>
      <c r="D3088" s="2" t="s">
        <v>2753</v>
      </c>
      <c r="E3088" s="3" t="s">
        <v>2754</v>
      </c>
      <c r="F3088" s="3" t="s">
        <v>47</v>
      </c>
      <c r="G3088" s="4"/>
      <c r="H3088" s="4">
        <v>479162</v>
      </c>
    </row>
    <row r="3089" spans="1:8" x14ac:dyDescent="0.25">
      <c r="A3089" s="2" t="s">
        <v>4491</v>
      </c>
      <c r="B3089" s="2" t="s">
        <v>3702</v>
      </c>
      <c r="C3089" s="2"/>
      <c r="D3089" s="2"/>
      <c r="E3089" s="2"/>
      <c r="F3089" s="2"/>
      <c r="G3089" s="5">
        <f>SUM(G3087:G3088)</f>
        <v>479162</v>
      </c>
      <c r="H3089" s="5">
        <f>SUM(H3087:H3088)</f>
        <v>479162</v>
      </c>
    </row>
    <row r="3090" spans="1:8" x14ac:dyDescent="0.25">
      <c r="A3090" s="2" t="s">
        <v>4491</v>
      </c>
      <c r="B3090" s="33">
        <v>8750657</v>
      </c>
      <c r="C3090" s="35" t="s">
        <v>261</v>
      </c>
      <c r="D3090" s="2" t="s">
        <v>2650</v>
      </c>
      <c r="E3090" s="3" t="s">
        <v>2651</v>
      </c>
      <c r="F3090" s="3" t="s">
        <v>2482</v>
      </c>
      <c r="G3090" s="4"/>
      <c r="H3090" s="4">
        <v>4993830</v>
      </c>
    </row>
    <row r="3091" spans="1:8" x14ac:dyDescent="0.25">
      <c r="A3091" s="2" t="s">
        <v>4491</v>
      </c>
      <c r="B3091" s="34"/>
      <c r="C3091" s="36"/>
      <c r="D3091" s="2" t="s">
        <v>2915</v>
      </c>
      <c r="E3091" s="3" t="s">
        <v>2478</v>
      </c>
      <c r="F3091" s="3" t="s">
        <v>193</v>
      </c>
      <c r="G3091" s="4">
        <v>4993830</v>
      </c>
      <c r="H3091" s="4"/>
    </row>
    <row r="3092" spans="1:8" x14ac:dyDescent="0.25">
      <c r="A3092" s="2" t="s">
        <v>4491</v>
      </c>
      <c r="B3092" s="2" t="s">
        <v>3703</v>
      </c>
      <c r="C3092" s="2"/>
      <c r="D3092" s="2"/>
      <c r="E3092" s="2"/>
      <c r="F3092" s="2"/>
      <c r="G3092" s="5">
        <f>SUM(G3090:G3091)</f>
        <v>4993830</v>
      </c>
      <c r="H3092" s="5">
        <f>SUM(H3090:H3091)</f>
        <v>4993830</v>
      </c>
    </row>
    <row r="3093" spans="1:8" x14ac:dyDescent="0.25">
      <c r="A3093" s="2" t="s">
        <v>4491</v>
      </c>
      <c r="B3093" s="33">
        <v>8803040</v>
      </c>
      <c r="C3093" s="3" t="s">
        <v>118</v>
      </c>
      <c r="D3093" s="2" t="s">
        <v>2559</v>
      </c>
      <c r="E3093" s="3" t="s">
        <v>2560</v>
      </c>
      <c r="F3093" s="3" t="s">
        <v>405</v>
      </c>
      <c r="G3093" s="4">
        <v>293673</v>
      </c>
      <c r="H3093" s="4"/>
    </row>
    <row r="3094" spans="1:8" x14ac:dyDescent="0.25">
      <c r="A3094" s="2" t="s">
        <v>4491</v>
      </c>
      <c r="B3094" s="37"/>
      <c r="C3094" s="35" t="s">
        <v>2693</v>
      </c>
      <c r="D3094" s="33" t="s">
        <v>2694</v>
      </c>
      <c r="E3094" s="35" t="s">
        <v>2695</v>
      </c>
      <c r="F3094" s="3" t="s">
        <v>128</v>
      </c>
      <c r="G3094" s="4">
        <v>126133</v>
      </c>
      <c r="H3094" s="4"/>
    </row>
    <row r="3095" spans="1:8" x14ac:dyDescent="0.25">
      <c r="A3095" s="2" t="s">
        <v>4491</v>
      </c>
      <c r="B3095" s="37"/>
      <c r="C3095" s="38"/>
      <c r="D3095" s="37"/>
      <c r="E3095" s="38"/>
      <c r="F3095" s="3" t="s">
        <v>18</v>
      </c>
      <c r="G3095" s="4">
        <v>196194</v>
      </c>
      <c r="H3095" s="4"/>
    </row>
    <row r="3096" spans="1:8" x14ac:dyDescent="0.25">
      <c r="A3096" s="2" t="s">
        <v>4491</v>
      </c>
      <c r="B3096" s="34"/>
      <c r="C3096" s="36"/>
      <c r="D3096" s="34"/>
      <c r="E3096" s="36"/>
      <c r="F3096" s="3" t="s">
        <v>188</v>
      </c>
      <c r="G3096" s="4"/>
      <c r="H3096" s="4">
        <v>616000</v>
      </c>
    </row>
    <row r="3097" spans="1:8" x14ac:dyDescent="0.25">
      <c r="A3097" s="2" t="s">
        <v>4491</v>
      </c>
      <c r="B3097" s="2" t="s">
        <v>3704</v>
      </c>
      <c r="C3097" s="2"/>
      <c r="D3097" s="2"/>
      <c r="E3097" s="2"/>
      <c r="F3097" s="2"/>
      <c r="G3097" s="5">
        <f>SUM(G3093:G3096)</f>
        <v>616000</v>
      </c>
      <c r="H3097" s="5">
        <f>SUM(H3093:H3096)</f>
        <v>616000</v>
      </c>
    </row>
    <row r="3098" spans="1:8" x14ac:dyDescent="0.25">
      <c r="A3098" s="2" t="s">
        <v>4491</v>
      </c>
      <c r="B3098" s="33">
        <v>8557734</v>
      </c>
      <c r="C3098" s="35" t="s">
        <v>3174</v>
      </c>
      <c r="D3098" s="33" t="s">
        <v>3175</v>
      </c>
      <c r="E3098" s="35" t="s">
        <v>3176</v>
      </c>
      <c r="F3098" s="3" t="s">
        <v>51</v>
      </c>
      <c r="G3098" s="4"/>
      <c r="H3098" s="4">
        <v>84450</v>
      </c>
    </row>
    <row r="3099" spans="1:8" x14ac:dyDescent="0.25">
      <c r="A3099" s="2" t="s">
        <v>4491</v>
      </c>
      <c r="B3099" s="37"/>
      <c r="C3099" s="38"/>
      <c r="D3099" s="37"/>
      <c r="E3099" s="38"/>
      <c r="F3099" s="3" t="s">
        <v>1118</v>
      </c>
      <c r="G3099" s="4"/>
      <c r="H3099" s="4">
        <v>21675</v>
      </c>
    </row>
    <row r="3100" spans="1:8" x14ac:dyDescent="0.25">
      <c r="A3100" s="2" t="s">
        <v>4491</v>
      </c>
      <c r="B3100" s="34"/>
      <c r="C3100" s="36"/>
      <c r="D3100" s="34"/>
      <c r="E3100" s="36"/>
      <c r="F3100" s="3" t="s">
        <v>53</v>
      </c>
      <c r="G3100" s="4">
        <v>106125</v>
      </c>
      <c r="H3100" s="4"/>
    </row>
    <row r="3101" spans="1:8" x14ac:dyDescent="0.25">
      <c r="A3101" s="2" t="s">
        <v>4491</v>
      </c>
      <c r="B3101" s="2" t="s">
        <v>3705</v>
      </c>
      <c r="C3101" s="2"/>
      <c r="D3101" s="2"/>
      <c r="E3101" s="2"/>
      <c r="F3101" s="2"/>
      <c r="G3101" s="5">
        <f>SUM(G3098:G3100)</f>
        <v>106125</v>
      </c>
      <c r="H3101" s="5">
        <f>SUM(H3098:H3100)</f>
        <v>106125</v>
      </c>
    </row>
    <row r="3102" spans="1:8" x14ac:dyDescent="0.25">
      <c r="A3102" s="2" t="s">
        <v>4491</v>
      </c>
      <c r="B3102" s="33">
        <v>8753715</v>
      </c>
      <c r="C3102" s="35" t="s">
        <v>3365</v>
      </c>
      <c r="D3102" s="33" t="s">
        <v>3366</v>
      </c>
      <c r="E3102" s="35" t="s">
        <v>3367</v>
      </c>
      <c r="F3102" s="3" t="s">
        <v>44</v>
      </c>
      <c r="G3102" s="4"/>
      <c r="H3102" s="4">
        <v>641220</v>
      </c>
    </row>
    <row r="3103" spans="1:8" x14ac:dyDescent="0.25">
      <c r="A3103" s="2" t="s">
        <v>4491</v>
      </c>
      <c r="B3103" s="34"/>
      <c r="C3103" s="36"/>
      <c r="D3103" s="34"/>
      <c r="E3103" s="36"/>
      <c r="F3103" s="3" t="s">
        <v>193</v>
      </c>
      <c r="G3103" s="4">
        <v>641220</v>
      </c>
      <c r="H3103" s="4"/>
    </row>
    <row r="3104" spans="1:8" x14ac:dyDescent="0.25">
      <c r="A3104" s="2" t="s">
        <v>4491</v>
      </c>
      <c r="B3104" s="2" t="s">
        <v>3706</v>
      </c>
      <c r="C3104" s="2"/>
      <c r="D3104" s="2"/>
      <c r="E3104" s="2"/>
      <c r="F3104" s="2"/>
      <c r="G3104" s="5">
        <f>SUM(G3102:G3103)</f>
        <v>641220</v>
      </c>
      <c r="H3104" s="5">
        <f>SUM(H3102:H3103)</f>
        <v>641220</v>
      </c>
    </row>
    <row r="3105" spans="1:8" x14ac:dyDescent="0.25">
      <c r="A3105" s="2" t="s">
        <v>4491</v>
      </c>
      <c r="B3105" s="33">
        <v>8761533</v>
      </c>
      <c r="C3105" s="35" t="s">
        <v>621</v>
      </c>
      <c r="D3105" s="33" t="s">
        <v>2737</v>
      </c>
      <c r="E3105" s="35" t="s">
        <v>2738</v>
      </c>
      <c r="F3105" s="3" t="s">
        <v>170</v>
      </c>
      <c r="G3105" s="4"/>
      <c r="H3105" s="4">
        <v>2000000</v>
      </c>
    </row>
    <row r="3106" spans="1:8" x14ac:dyDescent="0.25">
      <c r="A3106" s="2" t="s">
        <v>4491</v>
      </c>
      <c r="B3106" s="34"/>
      <c r="C3106" s="36"/>
      <c r="D3106" s="34"/>
      <c r="E3106" s="36"/>
      <c r="F3106" s="3" t="s">
        <v>193</v>
      </c>
      <c r="G3106" s="4">
        <v>2000000</v>
      </c>
      <c r="H3106" s="4"/>
    </row>
    <row r="3107" spans="1:8" x14ac:dyDescent="0.25">
      <c r="A3107" s="2" t="s">
        <v>4491</v>
      </c>
      <c r="B3107" s="2" t="s">
        <v>3707</v>
      </c>
      <c r="C3107" s="2"/>
      <c r="D3107" s="2"/>
      <c r="E3107" s="2"/>
      <c r="F3107" s="2"/>
      <c r="G3107" s="5">
        <f>SUM(G3105:G3106)</f>
        <v>2000000</v>
      </c>
      <c r="H3107" s="5">
        <f>SUM(H3105:H3106)</f>
        <v>2000000</v>
      </c>
    </row>
    <row r="3108" spans="1:8" x14ac:dyDescent="0.25">
      <c r="A3108" s="2" t="s">
        <v>4491</v>
      </c>
      <c r="B3108" s="33">
        <v>8668263</v>
      </c>
      <c r="C3108" s="35" t="s">
        <v>2821</v>
      </c>
      <c r="D3108" s="33" t="s">
        <v>2822</v>
      </c>
      <c r="E3108" s="35" t="s">
        <v>2823</v>
      </c>
      <c r="F3108" s="3" t="s">
        <v>101</v>
      </c>
      <c r="G3108" s="4"/>
      <c r="H3108" s="4">
        <v>196940</v>
      </c>
    </row>
    <row r="3109" spans="1:8" x14ac:dyDescent="0.25">
      <c r="A3109" s="2" t="s">
        <v>4491</v>
      </c>
      <c r="B3109" s="37"/>
      <c r="C3109" s="38"/>
      <c r="D3109" s="37"/>
      <c r="E3109" s="38"/>
      <c r="F3109" s="3" t="s">
        <v>257</v>
      </c>
      <c r="G3109" s="4">
        <v>67500</v>
      </c>
      <c r="H3109" s="4"/>
    </row>
    <row r="3110" spans="1:8" x14ac:dyDescent="0.25">
      <c r="A3110" s="2" t="s">
        <v>4491</v>
      </c>
      <c r="B3110" s="34"/>
      <c r="C3110" s="36"/>
      <c r="D3110" s="34"/>
      <c r="E3110" s="36"/>
      <c r="F3110" s="3" t="s">
        <v>24</v>
      </c>
      <c r="G3110" s="4">
        <v>129440</v>
      </c>
      <c r="H3110" s="4"/>
    </row>
    <row r="3111" spans="1:8" x14ac:dyDescent="0.25">
      <c r="A3111" s="2" t="s">
        <v>4491</v>
      </c>
      <c r="B3111" s="2" t="s">
        <v>3708</v>
      </c>
      <c r="C3111" s="2"/>
      <c r="D3111" s="2"/>
      <c r="E3111" s="2"/>
      <c r="F3111" s="2"/>
      <c r="G3111" s="5">
        <f>SUM(G3108:G3110)</f>
        <v>196940</v>
      </c>
      <c r="H3111" s="5">
        <f>SUM(H3108:H3110)</f>
        <v>196940</v>
      </c>
    </row>
    <row r="3112" spans="1:8" x14ac:dyDescent="0.25">
      <c r="A3112" s="2" t="s">
        <v>4491</v>
      </c>
      <c r="B3112" s="33">
        <v>8760968</v>
      </c>
      <c r="C3112" s="35" t="s">
        <v>201</v>
      </c>
      <c r="D3112" s="33" t="s">
        <v>3183</v>
      </c>
      <c r="E3112" s="35" t="s">
        <v>2743</v>
      </c>
      <c r="F3112" s="3" t="s">
        <v>53</v>
      </c>
      <c r="G3112" s="4">
        <v>16500</v>
      </c>
      <c r="H3112" s="4"/>
    </row>
    <row r="3113" spans="1:8" x14ac:dyDescent="0.25">
      <c r="A3113" s="2" t="s">
        <v>4491</v>
      </c>
      <c r="B3113" s="34"/>
      <c r="C3113" s="36"/>
      <c r="D3113" s="34"/>
      <c r="E3113" s="36"/>
      <c r="F3113" s="3" t="s">
        <v>490</v>
      </c>
      <c r="G3113" s="4"/>
      <c r="H3113" s="4">
        <v>16500</v>
      </c>
    </row>
    <row r="3114" spans="1:8" x14ac:dyDescent="0.25">
      <c r="A3114" s="2" t="s">
        <v>4491</v>
      </c>
      <c r="B3114" s="2" t="s">
        <v>3709</v>
      </c>
      <c r="C3114" s="2"/>
      <c r="D3114" s="2"/>
      <c r="E3114" s="2"/>
      <c r="F3114" s="2"/>
      <c r="G3114" s="5">
        <f>SUM(G3112:G3113)</f>
        <v>16500</v>
      </c>
      <c r="H3114" s="5">
        <f>SUM(H3112:H3113)</f>
        <v>16500</v>
      </c>
    </row>
    <row r="3115" spans="1:8" x14ac:dyDescent="0.25">
      <c r="A3115" s="2" t="s">
        <v>4491</v>
      </c>
      <c r="B3115" s="33">
        <v>8731121</v>
      </c>
      <c r="C3115" s="35" t="s">
        <v>647</v>
      </c>
      <c r="D3115" s="33" t="s">
        <v>2963</v>
      </c>
      <c r="E3115" s="35" t="s">
        <v>2964</v>
      </c>
      <c r="F3115" s="3" t="s">
        <v>128</v>
      </c>
      <c r="G3115" s="4">
        <v>25000</v>
      </c>
      <c r="H3115" s="4"/>
    </row>
    <row r="3116" spans="1:8" x14ac:dyDescent="0.25">
      <c r="A3116" s="2" t="s">
        <v>4491</v>
      </c>
      <c r="B3116" s="34"/>
      <c r="C3116" s="36"/>
      <c r="D3116" s="34"/>
      <c r="E3116" s="36"/>
      <c r="F3116" s="3" t="s">
        <v>187</v>
      </c>
      <c r="G3116" s="4"/>
      <c r="H3116" s="4">
        <v>25000</v>
      </c>
    </row>
    <row r="3117" spans="1:8" x14ac:dyDescent="0.25">
      <c r="A3117" s="2" t="s">
        <v>4491</v>
      </c>
      <c r="B3117" s="2" t="s">
        <v>3710</v>
      </c>
      <c r="C3117" s="2"/>
      <c r="D3117" s="2"/>
      <c r="E3117" s="2"/>
      <c r="F3117" s="2"/>
      <c r="G3117" s="5">
        <f>SUM(G3115:G3116)</f>
        <v>25000</v>
      </c>
      <c r="H3117" s="5">
        <f>SUM(H3115:H3116)</f>
        <v>25000</v>
      </c>
    </row>
    <row r="3118" spans="1:8" x14ac:dyDescent="0.25">
      <c r="A3118" s="2" t="s">
        <v>4491</v>
      </c>
      <c r="B3118" s="33">
        <v>8502903</v>
      </c>
      <c r="C3118" s="3" t="s">
        <v>183</v>
      </c>
      <c r="D3118" s="2" t="s">
        <v>3349</v>
      </c>
      <c r="E3118" s="3" t="s">
        <v>3350</v>
      </c>
      <c r="F3118" s="3" t="s">
        <v>2482</v>
      </c>
      <c r="G3118" s="4"/>
      <c r="H3118" s="4">
        <v>1361076</v>
      </c>
    </row>
    <row r="3119" spans="1:8" x14ac:dyDescent="0.25">
      <c r="A3119" s="2" t="s">
        <v>4491</v>
      </c>
      <c r="B3119" s="37"/>
      <c r="C3119" s="3" t="s">
        <v>261</v>
      </c>
      <c r="D3119" s="2" t="s">
        <v>2648</v>
      </c>
      <c r="E3119" s="3" t="s">
        <v>2649</v>
      </c>
      <c r="F3119" s="3" t="s">
        <v>193</v>
      </c>
      <c r="G3119" s="4">
        <v>1378526</v>
      </c>
      <c r="H3119" s="4"/>
    </row>
    <row r="3120" spans="1:8" x14ac:dyDescent="0.25">
      <c r="A3120" s="2" t="s">
        <v>4491</v>
      </c>
      <c r="B3120" s="34"/>
      <c r="C3120" s="3" t="s">
        <v>2852</v>
      </c>
      <c r="D3120" s="2" t="s">
        <v>2853</v>
      </c>
      <c r="E3120" s="3" t="s">
        <v>2854</v>
      </c>
      <c r="F3120" s="3" t="s">
        <v>2755</v>
      </c>
      <c r="G3120" s="4"/>
      <c r="H3120" s="4">
        <v>17450</v>
      </c>
    </row>
    <row r="3121" spans="1:8" x14ac:dyDescent="0.25">
      <c r="A3121" s="2" t="s">
        <v>4491</v>
      </c>
      <c r="B3121" s="2" t="s">
        <v>3711</v>
      </c>
      <c r="C3121" s="2"/>
      <c r="D3121" s="2"/>
      <c r="E3121" s="2"/>
      <c r="F3121" s="2"/>
      <c r="G3121" s="5">
        <f>SUM(G3118:G3120)</f>
        <v>1378526</v>
      </c>
      <c r="H3121" s="5">
        <f>SUM(H3118:H3120)</f>
        <v>1378526</v>
      </c>
    </row>
    <row r="3122" spans="1:8" x14ac:dyDescent="0.25">
      <c r="A3122" s="2" t="s">
        <v>4491</v>
      </c>
      <c r="B3122" s="33">
        <v>8518198</v>
      </c>
      <c r="C3122" s="3" t="s">
        <v>2844</v>
      </c>
      <c r="D3122" s="2" t="s">
        <v>3610</v>
      </c>
      <c r="E3122" s="3" t="s">
        <v>3611</v>
      </c>
      <c r="F3122" s="3" t="s">
        <v>193</v>
      </c>
      <c r="G3122" s="4">
        <v>7192250</v>
      </c>
      <c r="H3122" s="4"/>
    </row>
    <row r="3123" spans="1:8" x14ac:dyDescent="0.25">
      <c r="A3123" s="2" t="s">
        <v>4491</v>
      </c>
      <c r="B3123" s="37"/>
      <c r="C3123" s="35" t="s">
        <v>306</v>
      </c>
      <c r="D3123" s="33" t="s">
        <v>3214</v>
      </c>
      <c r="E3123" s="35" t="s">
        <v>306</v>
      </c>
      <c r="F3123" s="3" t="s">
        <v>2482</v>
      </c>
      <c r="G3123" s="4"/>
      <c r="H3123" s="4">
        <v>2714441</v>
      </c>
    </row>
    <row r="3124" spans="1:8" x14ac:dyDescent="0.25">
      <c r="A3124" s="2" t="s">
        <v>4491</v>
      </c>
      <c r="B3124" s="37"/>
      <c r="C3124" s="38"/>
      <c r="D3124" s="37"/>
      <c r="E3124" s="38"/>
      <c r="F3124" s="3" t="s">
        <v>47</v>
      </c>
      <c r="G3124" s="4"/>
      <c r="H3124" s="4">
        <v>407166</v>
      </c>
    </row>
    <row r="3125" spans="1:8" x14ac:dyDescent="0.25">
      <c r="A3125" s="2" t="s">
        <v>4491</v>
      </c>
      <c r="B3125" s="37"/>
      <c r="C3125" s="36"/>
      <c r="D3125" s="34"/>
      <c r="E3125" s="36"/>
      <c r="F3125" s="3" t="s">
        <v>259</v>
      </c>
      <c r="G3125" s="4"/>
      <c r="H3125" s="4">
        <v>18600</v>
      </c>
    </row>
    <row r="3126" spans="1:8" x14ac:dyDescent="0.25">
      <c r="A3126" s="2" t="s">
        <v>4491</v>
      </c>
      <c r="B3126" s="37"/>
      <c r="C3126" s="35" t="s">
        <v>3202</v>
      </c>
      <c r="D3126" s="33" t="s">
        <v>3203</v>
      </c>
      <c r="E3126" s="35" t="s">
        <v>3202</v>
      </c>
      <c r="F3126" s="3" t="s">
        <v>51</v>
      </c>
      <c r="G3126" s="4"/>
      <c r="H3126" s="4">
        <v>1013400</v>
      </c>
    </row>
    <row r="3127" spans="1:8" x14ac:dyDescent="0.25">
      <c r="A3127" s="2" t="s">
        <v>4491</v>
      </c>
      <c r="B3127" s="37"/>
      <c r="C3127" s="38"/>
      <c r="D3127" s="37"/>
      <c r="E3127" s="38"/>
      <c r="F3127" s="3" t="s">
        <v>1118</v>
      </c>
      <c r="G3127" s="4"/>
      <c r="H3127" s="4">
        <v>260100</v>
      </c>
    </row>
    <row r="3128" spans="1:8" x14ac:dyDescent="0.25">
      <c r="A3128" s="2" t="s">
        <v>4491</v>
      </c>
      <c r="B3128" s="37"/>
      <c r="C3128" s="38"/>
      <c r="D3128" s="37"/>
      <c r="E3128" s="38"/>
      <c r="F3128" s="3" t="s">
        <v>47</v>
      </c>
      <c r="G3128" s="4"/>
      <c r="H3128" s="4">
        <v>694105</v>
      </c>
    </row>
    <row r="3129" spans="1:8" x14ac:dyDescent="0.25">
      <c r="A3129" s="2" t="s">
        <v>4491</v>
      </c>
      <c r="B3129" s="37"/>
      <c r="C3129" s="38"/>
      <c r="D3129" s="37"/>
      <c r="E3129" s="38"/>
      <c r="F3129" s="3" t="s">
        <v>259</v>
      </c>
      <c r="G3129" s="4"/>
      <c r="H3129" s="4">
        <v>10416</v>
      </c>
    </row>
    <row r="3130" spans="1:8" x14ac:dyDescent="0.25">
      <c r="A3130" s="2" t="s">
        <v>4491</v>
      </c>
      <c r="B3130" s="34"/>
      <c r="C3130" s="36"/>
      <c r="D3130" s="34"/>
      <c r="E3130" s="36"/>
      <c r="F3130" s="3" t="s">
        <v>2755</v>
      </c>
      <c r="G3130" s="4"/>
      <c r="H3130" s="4">
        <v>2074022</v>
      </c>
    </row>
    <row r="3131" spans="1:8" x14ac:dyDescent="0.25">
      <c r="A3131" s="2" t="s">
        <v>4491</v>
      </c>
      <c r="B3131" s="2" t="s">
        <v>3712</v>
      </c>
      <c r="C3131" s="2"/>
      <c r="D3131" s="2"/>
      <c r="E3131" s="2"/>
      <c r="F3131" s="2"/>
      <c r="G3131" s="5">
        <f>SUM(G3122:G3130)</f>
        <v>7192250</v>
      </c>
      <c r="H3131" s="5">
        <f>SUM(H3122:H3130)</f>
        <v>7192250</v>
      </c>
    </row>
    <row r="3132" spans="1:8" x14ac:dyDescent="0.25">
      <c r="A3132" s="2" t="s">
        <v>4491</v>
      </c>
      <c r="B3132" s="33">
        <v>8639534</v>
      </c>
      <c r="C3132" s="35" t="s">
        <v>629</v>
      </c>
      <c r="D3132" s="33" t="s">
        <v>3713</v>
      </c>
      <c r="E3132" s="35" t="s">
        <v>3714</v>
      </c>
      <c r="F3132" s="3" t="s">
        <v>44</v>
      </c>
      <c r="G3132" s="4"/>
      <c r="H3132" s="4">
        <v>983268</v>
      </c>
    </row>
    <row r="3133" spans="1:8" x14ac:dyDescent="0.25">
      <c r="A3133" s="2" t="s">
        <v>4491</v>
      </c>
      <c r="B3133" s="34"/>
      <c r="C3133" s="36"/>
      <c r="D3133" s="34"/>
      <c r="E3133" s="36"/>
      <c r="F3133" s="3" t="s">
        <v>193</v>
      </c>
      <c r="G3133" s="4">
        <v>983268</v>
      </c>
      <c r="H3133" s="4"/>
    </row>
    <row r="3134" spans="1:8" x14ac:dyDescent="0.25">
      <c r="A3134" s="2" t="s">
        <v>4491</v>
      </c>
      <c r="B3134" s="2" t="s">
        <v>3715</v>
      </c>
      <c r="C3134" s="2"/>
      <c r="D3134" s="2"/>
      <c r="E3134" s="2"/>
      <c r="F3134" s="2"/>
      <c r="G3134" s="5">
        <f>SUM(G3132:G3133)</f>
        <v>983268</v>
      </c>
      <c r="H3134" s="5">
        <f>SUM(H3132:H3133)</f>
        <v>983268</v>
      </c>
    </row>
    <row r="3135" spans="1:8" x14ac:dyDescent="0.25">
      <c r="A3135" s="2" t="s">
        <v>4491</v>
      </c>
      <c r="B3135" s="33">
        <v>8771478</v>
      </c>
      <c r="C3135" s="35" t="s">
        <v>149</v>
      </c>
      <c r="D3135" s="33" t="s">
        <v>3060</v>
      </c>
      <c r="E3135" s="35" t="s">
        <v>3061</v>
      </c>
      <c r="F3135" s="3" t="s">
        <v>2482</v>
      </c>
      <c r="G3135" s="4"/>
      <c r="H3135" s="4">
        <v>97812</v>
      </c>
    </row>
    <row r="3136" spans="1:8" x14ac:dyDescent="0.25">
      <c r="A3136" s="2" t="s">
        <v>4491</v>
      </c>
      <c r="B3136" s="34"/>
      <c r="C3136" s="36"/>
      <c r="D3136" s="34"/>
      <c r="E3136" s="36"/>
      <c r="F3136" s="3" t="s">
        <v>37</v>
      </c>
      <c r="G3136" s="4">
        <v>97812</v>
      </c>
      <c r="H3136" s="4"/>
    </row>
    <row r="3137" spans="1:8" x14ac:dyDescent="0.25">
      <c r="A3137" s="2" t="s">
        <v>4491</v>
      </c>
      <c r="B3137" s="2" t="s">
        <v>3716</v>
      </c>
      <c r="C3137" s="2"/>
      <c r="D3137" s="2"/>
      <c r="E3137" s="2"/>
      <c r="F3137" s="2"/>
      <c r="G3137" s="5">
        <f>SUM(G3135:G3136)</f>
        <v>97812</v>
      </c>
      <c r="H3137" s="5">
        <f>SUM(H3135:H3136)</f>
        <v>97812</v>
      </c>
    </row>
    <row r="3138" spans="1:8" x14ac:dyDescent="0.25">
      <c r="A3138" s="2" t="s">
        <v>4491</v>
      </c>
      <c r="B3138" s="33">
        <v>8776424</v>
      </c>
      <c r="C3138" s="35" t="s">
        <v>320</v>
      </c>
      <c r="D3138" s="33" t="s">
        <v>2920</v>
      </c>
      <c r="E3138" s="35" t="s">
        <v>2921</v>
      </c>
      <c r="F3138" s="3" t="s">
        <v>187</v>
      </c>
      <c r="G3138" s="4">
        <v>350000</v>
      </c>
      <c r="H3138" s="4"/>
    </row>
    <row r="3139" spans="1:8" x14ac:dyDescent="0.25">
      <c r="A3139" s="2" t="s">
        <v>4491</v>
      </c>
      <c r="B3139" s="37"/>
      <c r="C3139" s="38"/>
      <c r="D3139" s="37"/>
      <c r="E3139" s="38"/>
      <c r="F3139" s="3" t="s">
        <v>53</v>
      </c>
      <c r="G3139" s="4">
        <v>350000</v>
      </c>
      <c r="H3139" s="4"/>
    </row>
    <row r="3140" spans="1:8" x14ac:dyDescent="0.25">
      <c r="A3140" s="2" t="s">
        <v>4491</v>
      </c>
      <c r="B3140" s="37"/>
      <c r="C3140" s="38"/>
      <c r="D3140" s="37"/>
      <c r="E3140" s="38"/>
      <c r="F3140" s="3" t="s">
        <v>13</v>
      </c>
      <c r="G3140" s="4"/>
      <c r="H3140" s="4">
        <v>300000</v>
      </c>
    </row>
    <row r="3141" spans="1:8" x14ac:dyDescent="0.25">
      <c r="A3141" s="2" t="s">
        <v>4491</v>
      </c>
      <c r="B3141" s="37"/>
      <c r="C3141" s="38"/>
      <c r="D3141" s="37"/>
      <c r="E3141" s="38"/>
      <c r="F3141" s="3" t="s">
        <v>17</v>
      </c>
      <c r="G3141" s="4">
        <v>635200</v>
      </c>
      <c r="H3141" s="4"/>
    </row>
    <row r="3142" spans="1:8" x14ac:dyDescent="0.25">
      <c r="A3142" s="2" t="s">
        <v>4491</v>
      </c>
      <c r="B3142" s="37"/>
      <c r="C3142" s="38"/>
      <c r="D3142" s="37"/>
      <c r="E3142" s="38"/>
      <c r="F3142" s="3" t="s">
        <v>19</v>
      </c>
      <c r="G3142" s="4">
        <v>208790</v>
      </c>
      <c r="H3142" s="4"/>
    </row>
    <row r="3143" spans="1:8" x14ac:dyDescent="0.25">
      <c r="A3143" s="2" t="s">
        <v>4491</v>
      </c>
      <c r="B3143" s="37"/>
      <c r="C3143" s="38"/>
      <c r="D3143" s="37"/>
      <c r="E3143" s="38"/>
      <c r="F3143" s="3" t="s">
        <v>359</v>
      </c>
      <c r="G3143" s="4"/>
      <c r="H3143" s="4">
        <v>1770576</v>
      </c>
    </row>
    <row r="3144" spans="1:8" x14ac:dyDescent="0.25">
      <c r="A3144" s="2" t="s">
        <v>4491</v>
      </c>
      <c r="B3144" s="34"/>
      <c r="C3144" s="36"/>
      <c r="D3144" s="34"/>
      <c r="E3144" s="36"/>
      <c r="F3144" s="3" t="s">
        <v>24</v>
      </c>
      <c r="G3144" s="4">
        <v>526586</v>
      </c>
      <c r="H3144" s="4"/>
    </row>
    <row r="3145" spans="1:8" x14ac:dyDescent="0.25">
      <c r="A3145" s="2" t="s">
        <v>4491</v>
      </c>
      <c r="B3145" s="2" t="s">
        <v>3717</v>
      </c>
      <c r="C3145" s="2"/>
      <c r="D3145" s="2"/>
      <c r="E3145" s="2"/>
      <c r="F3145" s="2"/>
      <c r="G3145" s="5">
        <f>SUM(G3138:G3144)</f>
        <v>2070576</v>
      </c>
      <c r="H3145" s="5">
        <f>SUM(H3138:H3144)</f>
        <v>2070576</v>
      </c>
    </row>
    <row r="3146" spans="1:8" x14ac:dyDescent="0.25">
      <c r="A3146" s="2" t="s">
        <v>4491</v>
      </c>
      <c r="B3146" s="33">
        <v>8510640</v>
      </c>
      <c r="C3146" s="35" t="s">
        <v>3250</v>
      </c>
      <c r="D3146" s="33" t="s">
        <v>3541</v>
      </c>
      <c r="E3146" s="35" t="s">
        <v>3542</v>
      </c>
      <c r="F3146" s="3" t="s">
        <v>53</v>
      </c>
      <c r="G3146" s="4">
        <v>100000</v>
      </c>
      <c r="H3146" s="4"/>
    </row>
    <row r="3147" spans="1:8" x14ac:dyDescent="0.25">
      <c r="A3147" s="2" t="s">
        <v>4491</v>
      </c>
      <c r="B3147" s="34"/>
      <c r="C3147" s="36"/>
      <c r="D3147" s="34"/>
      <c r="E3147" s="36"/>
      <c r="F3147" s="3" t="s">
        <v>17</v>
      </c>
      <c r="G3147" s="4"/>
      <c r="H3147" s="4">
        <v>100000</v>
      </c>
    </row>
    <row r="3148" spans="1:8" x14ac:dyDescent="0.25">
      <c r="A3148" s="2" t="s">
        <v>4491</v>
      </c>
      <c r="B3148" s="2" t="s">
        <v>3718</v>
      </c>
      <c r="C3148" s="2"/>
      <c r="D3148" s="2"/>
      <c r="E3148" s="2"/>
      <c r="F3148" s="2"/>
      <c r="G3148" s="5">
        <f>SUM(G3146:G3147)</f>
        <v>100000</v>
      </c>
      <c r="H3148" s="5">
        <f>SUM(H3146:H3147)</f>
        <v>100000</v>
      </c>
    </row>
    <row r="3149" spans="1:8" x14ac:dyDescent="0.25">
      <c r="A3149" s="2" t="s">
        <v>4491</v>
      </c>
      <c r="B3149" s="33">
        <v>8752674</v>
      </c>
      <c r="C3149" s="35" t="s">
        <v>261</v>
      </c>
      <c r="D3149" s="2" t="s">
        <v>2650</v>
      </c>
      <c r="E3149" s="3" t="s">
        <v>2651</v>
      </c>
      <c r="F3149" s="3" t="s">
        <v>170</v>
      </c>
      <c r="G3149" s="4"/>
      <c r="H3149" s="4">
        <v>4044720</v>
      </c>
    </row>
    <row r="3150" spans="1:8" x14ac:dyDescent="0.25">
      <c r="A3150" s="2" t="s">
        <v>4491</v>
      </c>
      <c r="B3150" s="34"/>
      <c r="C3150" s="36"/>
      <c r="D3150" s="2" t="s">
        <v>3199</v>
      </c>
      <c r="E3150" s="3" t="s">
        <v>3200</v>
      </c>
      <c r="F3150" s="3" t="s">
        <v>193</v>
      </c>
      <c r="G3150" s="4">
        <v>4044720</v>
      </c>
      <c r="H3150" s="4"/>
    </row>
    <row r="3151" spans="1:8" x14ac:dyDescent="0.25">
      <c r="A3151" s="2" t="s">
        <v>4491</v>
      </c>
      <c r="B3151" s="2" t="s">
        <v>3719</v>
      </c>
      <c r="C3151" s="2"/>
      <c r="D3151" s="2"/>
      <c r="E3151" s="2"/>
      <c r="F3151" s="2"/>
      <c r="G3151" s="5">
        <f>SUM(G3149:G3150)</f>
        <v>4044720</v>
      </c>
      <c r="H3151" s="5">
        <f>SUM(H3149:H3150)</f>
        <v>4044720</v>
      </c>
    </row>
    <row r="3152" spans="1:8" x14ac:dyDescent="0.25">
      <c r="A3152" s="2" t="s">
        <v>4491</v>
      </c>
      <c r="B3152" s="33">
        <v>8654818</v>
      </c>
      <c r="C3152" s="35" t="s">
        <v>558</v>
      </c>
      <c r="D3152" s="33" t="s">
        <v>3720</v>
      </c>
      <c r="E3152" s="35" t="s">
        <v>3721</v>
      </c>
      <c r="F3152" s="3" t="s">
        <v>11</v>
      </c>
      <c r="G3152" s="4">
        <v>50000</v>
      </c>
      <c r="H3152" s="4"/>
    </row>
    <row r="3153" spans="1:8" x14ac:dyDescent="0.25">
      <c r="A3153" s="2" t="s">
        <v>4491</v>
      </c>
      <c r="B3153" s="37"/>
      <c r="C3153" s="38"/>
      <c r="D3153" s="37"/>
      <c r="E3153" s="38"/>
      <c r="F3153" s="3" t="s">
        <v>14</v>
      </c>
      <c r="G3153" s="4">
        <v>60000</v>
      </c>
      <c r="H3153" s="4"/>
    </row>
    <row r="3154" spans="1:8" x14ac:dyDescent="0.25">
      <c r="A3154" s="2" t="s">
        <v>4491</v>
      </c>
      <c r="B3154" s="37"/>
      <c r="C3154" s="38"/>
      <c r="D3154" s="37"/>
      <c r="E3154" s="38"/>
      <c r="F3154" s="3" t="s">
        <v>19</v>
      </c>
      <c r="G3154" s="4"/>
      <c r="H3154" s="4">
        <v>70000</v>
      </c>
    </row>
    <row r="3155" spans="1:8" x14ac:dyDescent="0.25">
      <c r="A3155" s="2" t="s">
        <v>4491</v>
      </c>
      <c r="B3155" s="37"/>
      <c r="C3155" s="38"/>
      <c r="D3155" s="37"/>
      <c r="E3155" s="38"/>
      <c r="F3155" s="3" t="s">
        <v>20</v>
      </c>
      <c r="G3155" s="4"/>
      <c r="H3155" s="4">
        <v>260000</v>
      </c>
    </row>
    <row r="3156" spans="1:8" x14ac:dyDescent="0.25">
      <c r="A3156" s="2" t="s">
        <v>4491</v>
      </c>
      <c r="B3156" s="34"/>
      <c r="C3156" s="36"/>
      <c r="D3156" s="34"/>
      <c r="E3156" s="36"/>
      <c r="F3156" s="3" t="s">
        <v>188</v>
      </c>
      <c r="G3156" s="4">
        <v>220000</v>
      </c>
      <c r="H3156" s="4"/>
    </row>
    <row r="3157" spans="1:8" x14ac:dyDescent="0.25">
      <c r="A3157" s="2" t="s">
        <v>4491</v>
      </c>
      <c r="B3157" s="2" t="s">
        <v>3722</v>
      </c>
      <c r="C3157" s="2"/>
      <c r="D3157" s="2"/>
      <c r="E3157" s="2"/>
      <c r="F3157" s="2"/>
      <c r="G3157" s="5">
        <f>SUM(G3152:G3156)</f>
        <v>330000</v>
      </c>
      <c r="H3157" s="5">
        <f>SUM(H3152:H3156)</f>
        <v>330000</v>
      </c>
    </row>
    <row r="3158" spans="1:8" x14ac:dyDescent="0.25">
      <c r="A3158" s="2" t="s">
        <v>4491</v>
      </c>
      <c r="B3158" s="33">
        <v>8692670</v>
      </c>
      <c r="C3158" s="35" t="s">
        <v>663</v>
      </c>
      <c r="D3158" s="33" t="s">
        <v>3169</v>
      </c>
      <c r="E3158" s="35" t="s">
        <v>3170</v>
      </c>
      <c r="F3158" s="3" t="s">
        <v>128</v>
      </c>
      <c r="G3158" s="4">
        <v>20000</v>
      </c>
      <c r="H3158" s="4"/>
    </row>
    <row r="3159" spans="1:8" x14ac:dyDescent="0.25">
      <c r="A3159" s="2" t="s">
        <v>4491</v>
      </c>
      <c r="B3159" s="37"/>
      <c r="C3159" s="38"/>
      <c r="D3159" s="37"/>
      <c r="E3159" s="38"/>
      <c r="F3159" s="3" t="s">
        <v>102</v>
      </c>
      <c r="G3159" s="4">
        <v>32888</v>
      </c>
      <c r="H3159" s="4"/>
    </row>
    <row r="3160" spans="1:8" x14ac:dyDescent="0.25">
      <c r="A3160" s="2" t="s">
        <v>4491</v>
      </c>
      <c r="B3160" s="37"/>
      <c r="C3160" s="38"/>
      <c r="D3160" s="37"/>
      <c r="E3160" s="38"/>
      <c r="F3160" s="3" t="s">
        <v>11</v>
      </c>
      <c r="G3160" s="4">
        <v>70000</v>
      </c>
      <c r="H3160" s="4"/>
    </row>
    <row r="3161" spans="1:8" x14ac:dyDescent="0.25">
      <c r="A3161" s="2" t="s">
        <v>4491</v>
      </c>
      <c r="B3161" s="37"/>
      <c r="C3161" s="38"/>
      <c r="D3161" s="37"/>
      <c r="E3161" s="38"/>
      <c r="F3161" s="3" t="s">
        <v>103</v>
      </c>
      <c r="G3161" s="4">
        <v>25000</v>
      </c>
      <c r="H3161" s="4"/>
    </row>
    <row r="3162" spans="1:8" x14ac:dyDescent="0.25">
      <c r="A3162" s="2" t="s">
        <v>4491</v>
      </c>
      <c r="B3162" s="37"/>
      <c r="C3162" s="38"/>
      <c r="D3162" s="37"/>
      <c r="E3162" s="38"/>
      <c r="F3162" s="3" t="s">
        <v>13</v>
      </c>
      <c r="G3162" s="4">
        <v>70000</v>
      </c>
      <c r="H3162" s="4"/>
    </row>
    <row r="3163" spans="1:8" x14ac:dyDescent="0.25">
      <c r="A3163" s="2" t="s">
        <v>4491</v>
      </c>
      <c r="B3163" s="37"/>
      <c r="C3163" s="38"/>
      <c r="D3163" s="37"/>
      <c r="E3163" s="38"/>
      <c r="F3163" s="3" t="s">
        <v>14</v>
      </c>
      <c r="G3163" s="4">
        <v>130000</v>
      </c>
      <c r="H3163" s="4"/>
    </row>
    <row r="3164" spans="1:8" x14ac:dyDescent="0.25">
      <c r="A3164" s="2" t="s">
        <v>4491</v>
      </c>
      <c r="B3164" s="37"/>
      <c r="C3164" s="38"/>
      <c r="D3164" s="37"/>
      <c r="E3164" s="38"/>
      <c r="F3164" s="3" t="s">
        <v>16</v>
      </c>
      <c r="G3164" s="4">
        <v>169211</v>
      </c>
      <c r="H3164" s="4"/>
    </row>
    <row r="3165" spans="1:8" x14ac:dyDescent="0.25">
      <c r="A3165" s="2" t="s">
        <v>4491</v>
      </c>
      <c r="B3165" s="37"/>
      <c r="C3165" s="38"/>
      <c r="D3165" s="37"/>
      <c r="E3165" s="38"/>
      <c r="F3165" s="3" t="s">
        <v>18</v>
      </c>
      <c r="G3165" s="4">
        <v>86450</v>
      </c>
      <c r="H3165" s="4"/>
    </row>
    <row r="3166" spans="1:8" x14ac:dyDescent="0.25">
      <c r="A3166" s="2" t="s">
        <v>4491</v>
      </c>
      <c r="B3166" s="37"/>
      <c r="C3166" s="36"/>
      <c r="D3166" s="34"/>
      <c r="E3166" s="36"/>
      <c r="F3166" s="3" t="s">
        <v>20</v>
      </c>
      <c r="G3166" s="4">
        <v>459198</v>
      </c>
      <c r="H3166" s="4"/>
    </row>
    <row r="3167" spans="1:8" x14ac:dyDescent="0.25">
      <c r="A3167" s="2" t="s">
        <v>4491</v>
      </c>
      <c r="B3167" s="37"/>
      <c r="C3167" s="35" t="s">
        <v>306</v>
      </c>
      <c r="D3167" s="33" t="s">
        <v>3214</v>
      </c>
      <c r="E3167" s="35" t="s">
        <v>306</v>
      </c>
      <c r="F3167" s="3" t="s">
        <v>19</v>
      </c>
      <c r="G3167" s="4"/>
      <c r="H3167" s="4">
        <v>12747</v>
      </c>
    </row>
    <row r="3168" spans="1:8" x14ac:dyDescent="0.25">
      <c r="A3168" s="2" t="s">
        <v>4491</v>
      </c>
      <c r="B3168" s="34"/>
      <c r="C3168" s="36"/>
      <c r="D3168" s="34"/>
      <c r="E3168" s="36"/>
      <c r="F3168" s="3" t="s">
        <v>22</v>
      </c>
      <c r="G3168" s="4"/>
      <c r="H3168" s="4">
        <v>1050000</v>
      </c>
    </row>
    <row r="3169" spans="1:8" x14ac:dyDescent="0.25">
      <c r="A3169" s="2" t="s">
        <v>4491</v>
      </c>
      <c r="B3169" s="2" t="s">
        <v>3723</v>
      </c>
      <c r="C3169" s="2"/>
      <c r="D3169" s="2"/>
      <c r="E3169" s="2"/>
      <c r="F3169" s="2"/>
      <c r="G3169" s="5">
        <f>SUM(G3158:G3168)</f>
        <v>1062747</v>
      </c>
      <c r="H3169" s="5">
        <f>SUM(H3158:H3168)</f>
        <v>1062747</v>
      </c>
    </row>
    <row r="3170" spans="1:8" x14ac:dyDescent="0.25">
      <c r="A3170" s="2" t="s">
        <v>4491</v>
      </c>
      <c r="B3170" s="33">
        <v>8676428</v>
      </c>
      <c r="C3170" s="35" t="s">
        <v>3204</v>
      </c>
      <c r="D3170" s="33" t="s">
        <v>3205</v>
      </c>
      <c r="E3170" s="35" t="s">
        <v>3206</v>
      </c>
      <c r="F3170" s="3" t="s">
        <v>51</v>
      </c>
      <c r="G3170" s="4"/>
      <c r="H3170" s="4">
        <v>300000</v>
      </c>
    </row>
    <row r="3171" spans="1:8" x14ac:dyDescent="0.25">
      <c r="A3171" s="2" t="s">
        <v>4491</v>
      </c>
      <c r="B3171" s="34"/>
      <c r="C3171" s="36"/>
      <c r="D3171" s="34"/>
      <c r="E3171" s="36"/>
      <c r="F3171" s="3" t="s">
        <v>193</v>
      </c>
      <c r="G3171" s="4">
        <v>300000</v>
      </c>
      <c r="H3171" s="4"/>
    </row>
    <row r="3172" spans="1:8" x14ac:dyDescent="0.25">
      <c r="A3172" s="2" t="s">
        <v>4491</v>
      </c>
      <c r="B3172" s="2" t="s">
        <v>3724</v>
      </c>
      <c r="C3172" s="2"/>
      <c r="D3172" s="2"/>
      <c r="E3172" s="2"/>
      <c r="F3172" s="2"/>
      <c r="G3172" s="5">
        <f>SUM(G3170:G3171)</f>
        <v>300000</v>
      </c>
      <c r="H3172" s="5">
        <f>SUM(H3170:H3171)</f>
        <v>300000</v>
      </c>
    </row>
    <row r="3173" spans="1:8" x14ac:dyDescent="0.25">
      <c r="A3173" s="2" t="s">
        <v>4491</v>
      </c>
      <c r="B3173" s="33">
        <v>8504831</v>
      </c>
      <c r="C3173" s="3" t="s">
        <v>98</v>
      </c>
      <c r="D3173" s="2" t="s">
        <v>2969</v>
      </c>
      <c r="E3173" s="3" t="s">
        <v>2970</v>
      </c>
      <c r="F3173" s="3" t="s">
        <v>16</v>
      </c>
      <c r="G3173" s="4">
        <v>202440</v>
      </c>
      <c r="H3173" s="4"/>
    </row>
    <row r="3174" spans="1:8" x14ac:dyDescent="0.25">
      <c r="A3174" s="2" t="s">
        <v>4491</v>
      </c>
      <c r="B3174" s="37"/>
      <c r="C3174" s="35" t="s">
        <v>29</v>
      </c>
      <c r="D3174" s="33" t="s">
        <v>2533</v>
      </c>
      <c r="E3174" s="35" t="s">
        <v>2534</v>
      </c>
      <c r="F3174" s="3" t="s">
        <v>14</v>
      </c>
      <c r="G3174" s="4">
        <v>50000</v>
      </c>
      <c r="H3174" s="4"/>
    </row>
    <row r="3175" spans="1:8" x14ac:dyDescent="0.25">
      <c r="A3175" s="2" t="s">
        <v>4491</v>
      </c>
      <c r="B3175" s="37"/>
      <c r="C3175" s="36"/>
      <c r="D3175" s="34"/>
      <c r="E3175" s="36"/>
      <c r="F3175" s="3" t="s">
        <v>16</v>
      </c>
      <c r="G3175" s="4">
        <v>37140</v>
      </c>
      <c r="H3175" s="4"/>
    </row>
    <row r="3176" spans="1:8" x14ac:dyDescent="0.25">
      <c r="A3176" s="2" t="s">
        <v>4491</v>
      </c>
      <c r="B3176" s="34"/>
      <c r="C3176" s="3" t="s">
        <v>700</v>
      </c>
      <c r="D3176" s="2" t="s">
        <v>3192</v>
      </c>
      <c r="E3176" s="3" t="s">
        <v>3193</v>
      </c>
      <c r="F3176" s="3" t="s">
        <v>20</v>
      </c>
      <c r="G3176" s="4"/>
      <c r="H3176" s="4">
        <v>289580</v>
      </c>
    </row>
    <row r="3177" spans="1:8" x14ac:dyDescent="0.25">
      <c r="A3177" s="2" t="s">
        <v>4491</v>
      </c>
      <c r="B3177" s="2" t="s">
        <v>3725</v>
      </c>
      <c r="C3177" s="2"/>
      <c r="D3177" s="2"/>
      <c r="E3177" s="2"/>
      <c r="F3177" s="2"/>
      <c r="G3177" s="5">
        <f>SUM(G3173:G3176)</f>
        <v>289580</v>
      </c>
      <c r="H3177" s="5">
        <f>SUM(H3173:H3176)</f>
        <v>289580</v>
      </c>
    </row>
    <row r="3178" spans="1:8" x14ac:dyDescent="0.25">
      <c r="A3178" s="2" t="s">
        <v>4491</v>
      </c>
      <c r="B3178" s="33">
        <v>8547410</v>
      </c>
      <c r="C3178" s="3" t="s">
        <v>59</v>
      </c>
      <c r="D3178" s="2" t="s">
        <v>3319</v>
      </c>
      <c r="E3178" s="3" t="s">
        <v>3320</v>
      </c>
      <c r="F3178" s="3" t="s">
        <v>2482</v>
      </c>
      <c r="G3178" s="4">
        <v>120000</v>
      </c>
      <c r="H3178" s="4"/>
    </row>
    <row r="3179" spans="1:8" x14ac:dyDescent="0.25">
      <c r="A3179" s="2" t="s">
        <v>4491</v>
      </c>
      <c r="B3179" s="34"/>
      <c r="C3179" s="3" t="s">
        <v>473</v>
      </c>
      <c r="D3179" s="2" t="s">
        <v>2757</v>
      </c>
      <c r="E3179" s="3" t="s">
        <v>2758</v>
      </c>
      <c r="F3179" s="3" t="s">
        <v>51</v>
      </c>
      <c r="G3179" s="4"/>
      <c r="H3179" s="4">
        <v>120000</v>
      </c>
    </row>
    <row r="3180" spans="1:8" x14ac:dyDescent="0.25">
      <c r="A3180" s="2" t="s">
        <v>4491</v>
      </c>
      <c r="B3180" s="2" t="s">
        <v>3726</v>
      </c>
      <c r="C3180" s="2"/>
      <c r="D3180" s="2"/>
      <c r="E3180" s="2"/>
      <c r="F3180" s="2"/>
      <c r="G3180" s="5">
        <f>SUM(G3178:G3179)</f>
        <v>120000</v>
      </c>
      <c r="H3180" s="5">
        <f>SUM(H3178:H3179)</f>
        <v>120000</v>
      </c>
    </row>
    <row r="3181" spans="1:8" x14ac:dyDescent="0.25">
      <c r="A3181" s="2" t="s">
        <v>4491</v>
      </c>
      <c r="B3181" s="33">
        <v>8642897</v>
      </c>
      <c r="C3181" s="35" t="s">
        <v>520</v>
      </c>
      <c r="D3181" s="33" t="s">
        <v>2689</v>
      </c>
      <c r="E3181" s="35" t="s">
        <v>2690</v>
      </c>
      <c r="F3181" s="3" t="s">
        <v>14</v>
      </c>
      <c r="G3181" s="4">
        <v>200000</v>
      </c>
      <c r="H3181" s="4"/>
    </row>
    <row r="3182" spans="1:8" x14ac:dyDescent="0.25">
      <c r="A3182" s="2" t="s">
        <v>4491</v>
      </c>
      <c r="B3182" s="37"/>
      <c r="C3182" s="38"/>
      <c r="D3182" s="37"/>
      <c r="E3182" s="38"/>
      <c r="F3182" s="3" t="s">
        <v>444</v>
      </c>
      <c r="G3182" s="4">
        <v>10000</v>
      </c>
      <c r="H3182" s="4"/>
    </row>
    <row r="3183" spans="1:8" x14ac:dyDescent="0.25">
      <c r="A3183" s="2" t="s">
        <v>4491</v>
      </c>
      <c r="B3183" s="34"/>
      <c r="C3183" s="36"/>
      <c r="D3183" s="34"/>
      <c r="E3183" s="36"/>
      <c r="F3183" s="3" t="s">
        <v>24</v>
      </c>
      <c r="G3183" s="4"/>
      <c r="H3183" s="4">
        <v>210000</v>
      </c>
    </row>
    <row r="3184" spans="1:8" x14ac:dyDescent="0.25">
      <c r="A3184" s="2" t="s">
        <v>4491</v>
      </c>
      <c r="B3184" s="2" t="s">
        <v>3727</v>
      </c>
      <c r="C3184" s="2"/>
      <c r="D3184" s="2"/>
      <c r="E3184" s="2"/>
      <c r="F3184" s="2"/>
      <c r="G3184" s="5">
        <f>SUM(G3181:G3183)</f>
        <v>210000</v>
      </c>
      <c r="H3184" s="5">
        <f>SUM(H3181:H3183)</f>
        <v>210000</v>
      </c>
    </row>
    <row r="3185" spans="1:8" x14ac:dyDescent="0.25">
      <c r="A3185" s="2" t="s">
        <v>4491</v>
      </c>
      <c r="B3185" s="33">
        <v>8536533</v>
      </c>
      <c r="C3185" s="35" t="s">
        <v>378</v>
      </c>
      <c r="D3185" s="33" t="s">
        <v>2640</v>
      </c>
      <c r="E3185" s="35" t="s">
        <v>378</v>
      </c>
      <c r="F3185" s="3" t="s">
        <v>230</v>
      </c>
      <c r="G3185" s="4">
        <v>5770</v>
      </c>
      <c r="H3185" s="4"/>
    </row>
    <row r="3186" spans="1:8" x14ac:dyDescent="0.25">
      <c r="A3186" s="2" t="s">
        <v>4491</v>
      </c>
      <c r="B3186" s="34"/>
      <c r="C3186" s="36"/>
      <c r="D3186" s="34"/>
      <c r="E3186" s="36"/>
      <c r="F3186" s="3" t="s">
        <v>444</v>
      </c>
      <c r="G3186" s="4"/>
      <c r="H3186" s="4">
        <v>5770</v>
      </c>
    </row>
    <row r="3187" spans="1:8" x14ac:dyDescent="0.25">
      <c r="A3187" s="2" t="s">
        <v>4491</v>
      </c>
      <c r="B3187" s="2" t="s">
        <v>3728</v>
      </c>
      <c r="C3187" s="2"/>
      <c r="D3187" s="2"/>
      <c r="E3187" s="2"/>
      <c r="F3187" s="2"/>
      <c r="G3187" s="5">
        <f>SUM(G3185:G3186)</f>
        <v>5770</v>
      </c>
      <c r="H3187" s="5">
        <f>SUM(H3185:H3186)</f>
        <v>5770</v>
      </c>
    </row>
    <row r="3188" spans="1:8" x14ac:dyDescent="0.25">
      <c r="A3188" s="2" t="s">
        <v>4491</v>
      </c>
      <c r="B3188" s="33">
        <v>8640208</v>
      </c>
      <c r="C3188" s="35" t="s">
        <v>378</v>
      </c>
      <c r="D3188" s="33" t="s">
        <v>2640</v>
      </c>
      <c r="E3188" s="35" t="s">
        <v>378</v>
      </c>
      <c r="F3188" s="3" t="s">
        <v>18</v>
      </c>
      <c r="G3188" s="4"/>
      <c r="H3188" s="4">
        <v>650000</v>
      </c>
    </row>
    <row r="3189" spans="1:8" x14ac:dyDescent="0.25">
      <c r="A3189" s="2" t="s">
        <v>4491</v>
      </c>
      <c r="B3189" s="37"/>
      <c r="C3189" s="38"/>
      <c r="D3189" s="37"/>
      <c r="E3189" s="38"/>
      <c r="F3189" s="3" t="s">
        <v>230</v>
      </c>
      <c r="G3189" s="4">
        <v>3350000</v>
      </c>
      <c r="H3189" s="4"/>
    </row>
    <row r="3190" spans="1:8" x14ac:dyDescent="0.25">
      <c r="A3190" s="2" t="s">
        <v>4491</v>
      </c>
      <c r="B3190" s="34"/>
      <c r="C3190" s="36"/>
      <c r="D3190" s="34"/>
      <c r="E3190" s="36"/>
      <c r="F3190" s="3" t="s">
        <v>24</v>
      </c>
      <c r="G3190" s="4"/>
      <c r="H3190" s="4">
        <v>2700000</v>
      </c>
    </row>
    <row r="3191" spans="1:8" x14ac:dyDescent="0.25">
      <c r="A3191" s="2" t="s">
        <v>4491</v>
      </c>
      <c r="B3191" s="2" t="s">
        <v>3729</v>
      </c>
      <c r="C3191" s="2"/>
      <c r="D3191" s="2"/>
      <c r="E3191" s="2"/>
      <c r="F3191" s="2"/>
      <c r="G3191" s="5">
        <f>SUM(G3188:G3190)</f>
        <v>3350000</v>
      </c>
      <c r="H3191" s="5">
        <f>SUM(H3188:H3190)</f>
        <v>3350000</v>
      </c>
    </row>
    <row r="3192" spans="1:8" x14ac:dyDescent="0.25">
      <c r="A3192" s="2" t="s">
        <v>4491</v>
      </c>
      <c r="B3192" s="33">
        <v>8775283</v>
      </c>
      <c r="C3192" s="35" t="s">
        <v>378</v>
      </c>
      <c r="D3192" s="33" t="s">
        <v>2640</v>
      </c>
      <c r="E3192" s="35" t="s">
        <v>378</v>
      </c>
      <c r="F3192" s="3" t="s">
        <v>20</v>
      </c>
      <c r="G3192" s="4"/>
      <c r="H3192" s="4">
        <v>150000</v>
      </c>
    </row>
    <row r="3193" spans="1:8" x14ac:dyDescent="0.25">
      <c r="A3193" s="2" t="s">
        <v>4491</v>
      </c>
      <c r="B3193" s="34"/>
      <c r="C3193" s="36"/>
      <c r="D3193" s="34"/>
      <c r="E3193" s="36"/>
      <c r="F3193" s="3" t="s">
        <v>230</v>
      </c>
      <c r="G3193" s="4">
        <v>150000</v>
      </c>
      <c r="H3193" s="4"/>
    </row>
    <row r="3194" spans="1:8" x14ac:dyDescent="0.25">
      <c r="A3194" s="2" t="s">
        <v>4491</v>
      </c>
      <c r="B3194" s="2" t="s">
        <v>3730</v>
      </c>
      <c r="C3194" s="2"/>
      <c r="D3194" s="2"/>
      <c r="E3194" s="2"/>
      <c r="F3194" s="2"/>
      <c r="G3194" s="5">
        <f>SUM(G3192:G3193)</f>
        <v>150000</v>
      </c>
      <c r="H3194" s="5">
        <f>SUM(H3192:H3193)</f>
        <v>150000</v>
      </c>
    </row>
    <row r="3195" spans="1:8" x14ac:dyDescent="0.25">
      <c r="A3195" s="2" t="s">
        <v>4491</v>
      </c>
      <c r="B3195" s="33">
        <v>8768297</v>
      </c>
      <c r="C3195" s="35" t="s">
        <v>578</v>
      </c>
      <c r="D3195" s="33" t="s">
        <v>2953</v>
      </c>
      <c r="E3195" s="35" t="s">
        <v>2954</v>
      </c>
      <c r="F3195" s="3" t="s">
        <v>12</v>
      </c>
      <c r="G3195" s="4"/>
      <c r="H3195" s="4">
        <v>200000</v>
      </c>
    </row>
    <row r="3196" spans="1:8" x14ac:dyDescent="0.25">
      <c r="A3196" s="2" t="s">
        <v>4491</v>
      </c>
      <c r="B3196" s="37"/>
      <c r="C3196" s="38"/>
      <c r="D3196" s="37"/>
      <c r="E3196" s="38"/>
      <c r="F3196" s="3" t="s">
        <v>13</v>
      </c>
      <c r="G3196" s="4"/>
      <c r="H3196" s="4">
        <v>560000</v>
      </c>
    </row>
    <row r="3197" spans="1:8" x14ac:dyDescent="0.25">
      <c r="A3197" s="2" t="s">
        <v>4491</v>
      </c>
      <c r="B3197" s="34"/>
      <c r="C3197" s="36"/>
      <c r="D3197" s="34"/>
      <c r="E3197" s="36"/>
      <c r="F3197" s="3" t="s">
        <v>298</v>
      </c>
      <c r="G3197" s="4">
        <v>760000</v>
      </c>
      <c r="H3197" s="4"/>
    </row>
    <row r="3198" spans="1:8" x14ac:dyDescent="0.25">
      <c r="A3198" s="2" t="s">
        <v>4491</v>
      </c>
      <c r="B3198" s="2" t="s">
        <v>3731</v>
      </c>
      <c r="C3198" s="2"/>
      <c r="D3198" s="2"/>
      <c r="E3198" s="2"/>
      <c r="F3198" s="2"/>
      <c r="G3198" s="5">
        <f>SUM(G3195:G3197)</f>
        <v>760000</v>
      </c>
      <c r="H3198" s="5">
        <f>SUM(H3195:H3197)</f>
        <v>760000</v>
      </c>
    </row>
    <row r="3199" spans="1:8" x14ac:dyDescent="0.25">
      <c r="A3199" s="2" t="s">
        <v>4491</v>
      </c>
      <c r="B3199" s="33">
        <v>8642361</v>
      </c>
      <c r="C3199" s="35" t="s">
        <v>215</v>
      </c>
      <c r="D3199" s="33" t="s">
        <v>2580</v>
      </c>
      <c r="E3199" s="35" t="s">
        <v>2581</v>
      </c>
      <c r="F3199" s="3" t="s">
        <v>2482</v>
      </c>
      <c r="G3199" s="4"/>
      <c r="H3199" s="4">
        <v>2077260</v>
      </c>
    </row>
    <row r="3200" spans="1:8" x14ac:dyDescent="0.25">
      <c r="A3200" s="2" t="s">
        <v>4491</v>
      </c>
      <c r="B3200" s="37"/>
      <c r="C3200" s="38"/>
      <c r="D3200" s="37"/>
      <c r="E3200" s="38"/>
      <c r="F3200" s="3" t="s">
        <v>51</v>
      </c>
      <c r="G3200" s="4"/>
      <c r="H3200" s="4">
        <v>360000</v>
      </c>
    </row>
    <row r="3201" spans="1:8" x14ac:dyDescent="0.25">
      <c r="A3201" s="2" t="s">
        <v>4491</v>
      </c>
      <c r="B3201" s="37"/>
      <c r="C3201" s="38"/>
      <c r="D3201" s="37"/>
      <c r="E3201" s="38"/>
      <c r="F3201" s="3" t="s">
        <v>47</v>
      </c>
      <c r="G3201" s="4"/>
      <c r="H3201" s="4">
        <v>365589</v>
      </c>
    </row>
    <row r="3202" spans="1:8" x14ac:dyDescent="0.25">
      <c r="A3202" s="2" t="s">
        <v>4491</v>
      </c>
      <c r="B3202" s="37"/>
      <c r="C3202" s="38"/>
      <c r="D3202" s="37"/>
      <c r="E3202" s="38"/>
      <c r="F3202" s="3" t="s">
        <v>259</v>
      </c>
      <c r="G3202" s="4"/>
      <c r="H3202" s="4">
        <v>71248</v>
      </c>
    </row>
    <row r="3203" spans="1:8" x14ac:dyDescent="0.25">
      <c r="A3203" s="2" t="s">
        <v>4491</v>
      </c>
      <c r="B3203" s="34"/>
      <c r="C3203" s="36"/>
      <c r="D3203" s="34"/>
      <c r="E3203" s="36"/>
      <c r="F3203" s="3" t="s">
        <v>1608</v>
      </c>
      <c r="G3203" s="4">
        <v>2874097</v>
      </c>
      <c r="H3203" s="4"/>
    </row>
    <row r="3204" spans="1:8" x14ac:dyDescent="0.25">
      <c r="A3204" s="2" t="s">
        <v>4491</v>
      </c>
      <c r="B3204" s="2" t="s">
        <v>3732</v>
      </c>
      <c r="C3204" s="2"/>
      <c r="D3204" s="2"/>
      <c r="E3204" s="2"/>
      <c r="F3204" s="2"/>
      <c r="G3204" s="5">
        <f>SUM(G3199:G3203)</f>
        <v>2874097</v>
      </c>
      <c r="H3204" s="5">
        <f>SUM(H3199:H3203)</f>
        <v>2874097</v>
      </c>
    </row>
    <row r="3205" spans="1:8" x14ac:dyDescent="0.25">
      <c r="A3205" s="2" t="s">
        <v>4491</v>
      </c>
      <c r="B3205" s="33">
        <v>8731615</v>
      </c>
      <c r="C3205" s="35" t="s">
        <v>640</v>
      </c>
      <c r="D3205" s="2" t="s">
        <v>2493</v>
      </c>
      <c r="E3205" s="3" t="s">
        <v>2494</v>
      </c>
      <c r="F3205" s="3" t="s">
        <v>187</v>
      </c>
      <c r="G3205" s="4"/>
      <c r="H3205" s="4">
        <v>1273386</v>
      </c>
    </row>
    <row r="3206" spans="1:8" x14ac:dyDescent="0.25">
      <c r="A3206" s="2" t="s">
        <v>4491</v>
      </c>
      <c r="B3206" s="37"/>
      <c r="C3206" s="38"/>
      <c r="D3206" s="2" t="s">
        <v>2513</v>
      </c>
      <c r="E3206" s="3" t="s">
        <v>2514</v>
      </c>
      <c r="F3206" s="3" t="s">
        <v>187</v>
      </c>
      <c r="G3206" s="4">
        <v>234585</v>
      </c>
      <c r="H3206" s="4"/>
    </row>
    <row r="3207" spans="1:8" x14ac:dyDescent="0.25">
      <c r="A3207" s="2" t="s">
        <v>4491</v>
      </c>
      <c r="B3207" s="37"/>
      <c r="C3207" s="38"/>
      <c r="D3207" s="2" t="s">
        <v>2519</v>
      </c>
      <c r="E3207" s="3" t="s">
        <v>2520</v>
      </c>
      <c r="F3207" s="3" t="s">
        <v>187</v>
      </c>
      <c r="G3207" s="4">
        <v>329093</v>
      </c>
      <c r="H3207" s="4"/>
    </row>
    <row r="3208" spans="1:8" x14ac:dyDescent="0.25">
      <c r="A3208" s="2" t="s">
        <v>4491</v>
      </c>
      <c r="B3208" s="37"/>
      <c r="C3208" s="38"/>
      <c r="D3208" s="2" t="s">
        <v>2553</v>
      </c>
      <c r="E3208" s="3" t="s">
        <v>2554</v>
      </c>
      <c r="F3208" s="3" t="s">
        <v>187</v>
      </c>
      <c r="G3208" s="4">
        <v>472349</v>
      </c>
      <c r="H3208" s="4"/>
    </row>
    <row r="3209" spans="1:8" x14ac:dyDescent="0.25">
      <c r="A3209" s="2" t="s">
        <v>4491</v>
      </c>
      <c r="B3209" s="37"/>
      <c r="C3209" s="38"/>
      <c r="D3209" s="2" t="s">
        <v>2556</v>
      </c>
      <c r="E3209" s="3" t="s">
        <v>2557</v>
      </c>
      <c r="F3209" s="3" t="s">
        <v>187</v>
      </c>
      <c r="G3209" s="4">
        <v>156885</v>
      </c>
      <c r="H3209" s="4"/>
    </row>
    <row r="3210" spans="1:8" x14ac:dyDescent="0.25">
      <c r="A3210" s="2" t="s">
        <v>4491</v>
      </c>
      <c r="B3210" s="34"/>
      <c r="C3210" s="36"/>
      <c r="D3210" s="2" t="s">
        <v>2571</v>
      </c>
      <c r="E3210" s="3" t="s">
        <v>2572</v>
      </c>
      <c r="F3210" s="3" t="s">
        <v>187</v>
      </c>
      <c r="G3210" s="4">
        <v>80474</v>
      </c>
      <c r="H3210" s="4"/>
    </row>
    <row r="3211" spans="1:8" x14ac:dyDescent="0.25">
      <c r="A3211" s="2" t="s">
        <v>4491</v>
      </c>
      <c r="B3211" s="2" t="s">
        <v>3733</v>
      </c>
      <c r="C3211" s="2"/>
      <c r="D3211" s="2"/>
      <c r="E3211" s="2"/>
      <c r="F3211" s="2"/>
      <c r="G3211" s="5">
        <f>SUM(G3205:G3210)</f>
        <v>1273386</v>
      </c>
      <c r="H3211" s="5">
        <f>SUM(H3205:H3210)</f>
        <v>1273386</v>
      </c>
    </row>
    <row r="3212" spans="1:8" x14ac:dyDescent="0.25">
      <c r="A3212" s="2" t="s">
        <v>4491</v>
      </c>
      <c r="B3212" s="33">
        <v>8539087</v>
      </c>
      <c r="C3212" s="35" t="s">
        <v>306</v>
      </c>
      <c r="D3212" s="33" t="s">
        <v>3214</v>
      </c>
      <c r="E3212" s="52" t="s">
        <v>306</v>
      </c>
      <c r="F3212" s="3" t="s">
        <v>12</v>
      </c>
      <c r="G3212" s="4"/>
      <c r="H3212" s="4">
        <v>2000000</v>
      </c>
    </row>
    <row r="3213" spans="1:8" x14ac:dyDescent="0.25">
      <c r="A3213" s="2" t="s">
        <v>4491</v>
      </c>
      <c r="B3213" s="37"/>
      <c r="C3213" s="36"/>
      <c r="D3213" s="34"/>
      <c r="E3213" s="53"/>
      <c r="F3213" s="3" t="s">
        <v>188</v>
      </c>
      <c r="G3213" s="4"/>
      <c r="H3213" s="4">
        <v>500000</v>
      </c>
    </row>
    <row r="3214" spans="1:8" x14ac:dyDescent="0.25">
      <c r="A3214" s="2" t="s">
        <v>4491</v>
      </c>
      <c r="B3214" s="34"/>
      <c r="C3214" s="25" t="s">
        <v>578</v>
      </c>
      <c r="D3214" s="2" t="s">
        <v>2953</v>
      </c>
      <c r="E3214" s="25" t="s">
        <v>2954</v>
      </c>
      <c r="F3214" s="3" t="s">
        <v>21</v>
      </c>
      <c r="G3214" s="4">
        <v>2500000</v>
      </c>
      <c r="H3214" s="4"/>
    </row>
    <row r="3215" spans="1:8" x14ac:dyDescent="0.25">
      <c r="A3215" s="2" t="s">
        <v>4491</v>
      </c>
      <c r="B3215" s="2" t="s">
        <v>3734</v>
      </c>
      <c r="C3215" s="2"/>
      <c r="D3215" s="2"/>
      <c r="E3215" s="2"/>
      <c r="F3215" s="2"/>
      <c r="G3215" s="5">
        <f>SUM(G3212:G3214)</f>
        <v>2500000</v>
      </c>
      <c r="H3215" s="5">
        <f>SUM(H3212:H3214)</f>
        <v>2500000</v>
      </c>
    </row>
    <row r="3216" spans="1:8" x14ac:dyDescent="0.25">
      <c r="A3216" s="2" t="s">
        <v>4491</v>
      </c>
      <c r="B3216" s="33">
        <v>8545619</v>
      </c>
      <c r="C3216" s="35" t="s">
        <v>3556</v>
      </c>
      <c r="D3216" s="33" t="s">
        <v>3557</v>
      </c>
      <c r="E3216" s="35" t="s">
        <v>3556</v>
      </c>
      <c r="F3216" s="3" t="s">
        <v>2482</v>
      </c>
      <c r="G3216" s="4">
        <v>1273500</v>
      </c>
      <c r="H3216" s="4"/>
    </row>
    <row r="3217" spans="1:8" x14ac:dyDescent="0.25">
      <c r="A3217" s="2" t="s">
        <v>4491</v>
      </c>
      <c r="B3217" s="37"/>
      <c r="C3217" s="38"/>
      <c r="D3217" s="37"/>
      <c r="E3217" s="38"/>
      <c r="F3217" s="3" t="s">
        <v>51</v>
      </c>
      <c r="G3217" s="4"/>
      <c r="H3217" s="4">
        <v>1013400</v>
      </c>
    </row>
    <row r="3218" spans="1:8" x14ac:dyDescent="0.25">
      <c r="A3218" s="2" t="s">
        <v>4491</v>
      </c>
      <c r="B3218" s="34"/>
      <c r="C3218" s="36"/>
      <c r="D3218" s="34"/>
      <c r="E3218" s="36"/>
      <c r="F3218" s="3" t="s">
        <v>1118</v>
      </c>
      <c r="G3218" s="4"/>
      <c r="H3218" s="4">
        <v>260100</v>
      </c>
    </row>
    <row r="3219" spans="1:8" x14ac:dyDescent="0.25">
      <c r="A3219" s="2" t="s">
        <v>4491</v>
      </c>
      <c r="B3219" s="2" t="s">
        <v>3735</v>
      </c>
      <c r="C3219" s="2"/>
      <c r="D3219" s="2"/>
      <c r="E3219" s="2"/>
      <c r="F3219" s="2"/>
      <c r="G3219" s="5">
        <f>SUM(G3216:G3218)</f>
        <v>1273500</v>
      </c>
      <c r="H3219" s="5">
        <f>SUM(H3216:H3218)</f>
        <v>1273500</v>
      </c>
    </row>
    <row r="3220" spans="1:8" x14ac:dyDescent="0.25">
      <c r="A3220" s="2" t="s">
        <v>4491</v>
      </c>
      <c r="B3220" s="33">
        <v>8605180</v>
      </c>
      <c r="C3220" s="35" t="s">
        <v>700</v>
      </c>
      <c r="D3220" s="33" t="s">
        <v>3192</v>
      </c>
      <c r="E3220" s="35" t="s">
        <v>3193</v>
      </c>
      <c r="F3220" s="3" t="s">
        <v>96</v>
      </c>
      <c r="G3220" s="4"/>
      <c r="H3220" s="4">
        <v>360000</v>
      </c>
    </row>
    <row r="3221" spans="1:8" x14ac:dyDescent="0.25">
      <c r="A3221" s="2" t="s">
        <v>4491</v>
      </c>
      <c r="B3221" s="34"/>
      <c r="C3221" s="36"/>
      <c r="D3221" s="34"/>
      <c r="E3221" s="36"/>
      <c r="F3221" s="3" t="s">
        <v>24</v>
      </c>
      <c r="G3221" s="4">
        <v>360000</v>
      </c>
      <c r="H3221" s="4"/>
    </row>
    <row r="3222" spans="1:8" x14ac:dyDescent="0.25">
      <c r="A3222" s="2" t="s">
        <v>4491</v>
      </c>
      <c r="B3222" s="2" t="s">
        <v>3736</v>
      </c>
      <c r="C3222" s="2"/>
      <c r="D3222" s="2"/>
      <c r="E3222" s="2"/>
      <c r="F3222" s="2"/>
      <c r="G3222" s="5">
        <f>SUM(G3220:G3221)</f>
        <v>360000</v>
      </c>
      <c r="H3222" s="5">
        <f>SUM(H3220:H3221)</f>
        <v>360000</v>
      </c>
    </row>
    <row r="3223" spans="1:8" x14ac:dyDescent="0.25">
      <c r="A3223" s="2" t="s">
        <v>4491</v>
      </c>
      <c r="B3223" s="33">
        <v>8801798</v>
      </c>
      <c r="C3223" s="35" t="s">
        <v>79</v>
      </c>
      <c r="D3223" s="33" t="s">
        <v>2722</v>
      </c>
      <c r="E3223" s="35" t="s">
        <v>2723</v>
      </c>
      <c r="F3223" s="3" t="s">
        <v>193</v>
      </c>
      <c r="G3223" s="4">
        <v>2110867</v>
      </c>
      <c r="H3223" s="4"/>
    </row>
    <row r="3224" spans="1:8" x14ac:dyDescent="0.25">
      <c r="A3224" s="2" t="s">
        <v>4491</v>
      </c>
      <c r="B3224" s="34"/>
      <c r="C3224" s="36"/>
      <c r="D3224" s="34"/>
      <c r="E3224" s="36"/>
      <c r="F3224" s="3" t="s">
        <v>2755</v>
      </c>
      <c r="G3224" s="4"/>
      <c r="H3224" s="4">
        <v>2110867</v>
      </c>
    </row>
    <row r="3225" spans="1:8" x14ac:dyDescent="0.25">
      <c r="A3225" s="2" t="s">
        <v>4491</v>
      </c>
      <c r="B3225" s="2" t="s">
        <v>3737</v>
      </c>
      <c r="C3225" s="2"/>
      <c r="D3225" s="2"/>
      <c r="E3225" s="2"/>
      <c r="F3225" s="2"/>
      <c r="G3225" s="5">
        <f>SUM(G3223:G3224)</f>
        <v>2110867</v>
      </c>
      <c r="H3225" s="5">
        <f>SUM(H3223:H3224)</f>
        <v>2110867</v>
      </c>
    </row>
    <row r="3226" spans="1:8" x14ac:dyDescent="0.25">
      <c r="A3226" s="2" t="s">
        <v>4491</v>
      </c>
      <c r="B3226" s="33">
        <v>8507305</v>
      </c>
      <c r="C3226" s="35" t="s">
        <v>93</v>
      </c>
      <c r="D3226" s="33" t="s">
        <v>2753</v>
      </c>
      <c r="E3226" s="35" t="s">
        <v>2754</v>
      </c>
      <c r="F3226" s="3" t="s">
        <v>47</v>
      </c>
      <c r="G3226" s="4"/>
      <c r="H3226" s="4">
        <v>1000000</v>
      </c>
    </row>
    <row r="3227" spans="1:8" x14ac:dyDescent="0.25">
      <c r="A3227" s="2" t="s">
        <v>4491</v>
      </c>
      <c r="B3227" s="34"/>
      <c r="C3227" s="36"/>
      <c r="D3227" s="34"/>
      <c r="E3227" s="36"/>
      <c r="F3227" s="3" t="s">
        <v>17</v>
      </c>
      <c r="G3227" s="4">
        <v>1000000</v>
      </c>
      <c r="H3227" s="4"/>
    </row>
    <row r="3228" spans="1:8" x14ac:dyDescent="0.25">
      <c r="A3228" s="2" t="s">
        <v>4491</v>
      </c>
      <c r="B3228" s="2" t="s">
        <v>3738</v>
      </c>
      <c r="C3228" s="2"/>
      <c r="D3228" s="2"/>
      <c r="E3228" s="2"/>
      <c r="F3228" s="2"/>
      <c r="G3228" s="5">
        <f>SUM(G3226:G3227)</f>
        <v>1000000</v>
      </c>
      <c r="H3228" s="5">
        <f>SUM(H3226:H3227)</f>
        <v>1000000</v>
      </c>
    </row>
    <row r="3229" spans="1:8" x14ac:dyDescent="0.25">
      <c r="A3229" s="2" t="s">
        <v>4491</v>
      </c>
      <c r="B3229" s="33">
        <v>8546847</v>
      </c>
      <c r="C3229" s="3" t="s">
        <v>118</v>
      </c>
      <c r="D3229" s="2" t="s">
        <v>2559</v>
      </c>
      <c r="E3229" s="3" t="s">
        <v>2560</v>
      </c>
      <c r="F3229" s="3" t="s">
        <v>9</v>
      </c>
      <c r="G3229" s="4">
        <v>597209</v>
      </c>
      <c r="H3229" s="4"/>
    </row>
    <row r="3230" spans="1:8" x14ac:dyDescent="0.25">
      <c r="A3230" s="2" t="s">
        <v>4491</v>
      </c>
      <c r="B3230" s="34"/>
      <c r="C3230" s="3" t="s">
        <v>2693</v>
      </c>
      <c r="D3230" s="2" t="s">
        <v>2694</v>
      </c>
      <c r="E3230" s="3" t="s">
        <v>2695</v>
      </c>
      <c r="F3230" s="3" t="s">
        <v>9</v>
      </c>
      <c r="G3230" s="4"/>
      <c r="H3230" s="4">
        <v>597209</v>
      </c>
    </row>
    <row r="3231" spans="1:8" x14ac:dyDescent="0.25">
      <c r="A3231" s="2" t="s">
        <v>4491</v>
      </c>
      <c r="B3231" s="2" t="s">
        <v>3739</v>
      </c>
      <c r="C3231" s="2"/>
      <c r="D3231" s="2"/>
      <c r="E3231" s="2"/>
      <c r="F3231" s="2"/>
      <c r="G3231" s="5">
        <f>SUM(G3229:G3230)</f>
        <v>597209</v>
      </c>
      <c r="H3231" s="5">
        <f>SUM(H3229:H3230)</f>
        <v>597209</v>
      </c>
    </row>
    <row r="3232" spans="1:8" x14ac:dyDescent="0.25">
      <c r="A3232" s="2" t="s">
        <v>4491</v>
      </c>
      <c r="B3232" s="33">
        <v>8503686</v>
      </c>
      <c r="C3232" s="35" t="s">
        <v>288</v>
      </c>
      <c r="D3232" s="33" t="s">
        <v>3297</v>
      </c>
      <c r="E3232" s="35" t="s">
        <v>288</v>
      </c>
      <c r="F3232" s="3" t="s">
        <v>53</v>
      </c>
      <c r="G3232" s="4">
        <v>200000</v>
      </c>
      <c r="H3232" s="4"/>
    </row>
    <row r="3233" spans="1:8" x14ac:dyDescent="0.25">
      <c r="A3233" s="2" t="s">
        <v>4491</v>
      </c>
      <c r="B3233" s="37"/>
      <c r="C3233" s="38"/>
      <c r="D3233" s="37"/>
      <c r="E3233" s="38"/>
      <c r="F3233" s="3" t="s">
        <v>13</v>
      </c>
      <c r="G3233" s="4"/>
      <c r="H3233" s="4">
        <v>300000</v>
      </c>
    </row>
    <row r="3234" spans="1:8" x14ac:dyDescent="0.25">
      <c r="A3234" s="2" t="s">
        <v>4491</v>
      </c>
      <c r="B3234" s="34"/>
      <c r="C3234" s="36"/>
      <c r="D3234" s="34"/>
      <c r="E3234" s="36"/>
      <c r="F3234" s="3" t="s">
        <v>16</v>
      </c>
      <c r="G3234" s="4">
        <v>100000</v>
      </c>
      <c r="H3234" s="4"/>
    </row>
    <row r="3235" spans="1:8" x14ac:dyDescent="0.25">
      <c r="A3235" s="2" t="s">
        <v>4491</v>
      </c>
      <c r="B3235" s="2" t="s">
        <v>3740</v>
      </c>
      <c r="C3235" s="2"/>
      <c r="D3235" s="2"/>
      <c r="E3235" s="2"/>
      <c r="F3235" s="2"/>
      <c r="G3235" s="5">
        <f>SUM(G3232:G3234)</f>
        <v>300000</v>
      </c>
      <c r="H3235" s="5">
        <f>SUM(H3232:H3234)</f>
        <v>300000</v>
      </c>
    </row>
    <row r="3236" spans="1:8" x14ac:dyDescent="0.25">
      <c r="A3236" s="2" t="s">
        <v>4491</v>
      </c>
      <c r="B3236" s="33">
        <v>8633534</v>
      </c>
      <c r="C3236" s="35" t="s">
        <v>3021</v>
      </c>
      <c r="D3236" s="33" t="s">
        <v>3022</v>
      </c>
      <c r="E3236" s="35" t="s">
        <v>2743</v>
      </c>
      <c r="F3236" s="3" t="s">
        <v>18</v>
      </c>
      <c r="G3236" s="4">
        <v>150000</v>
      </c>
      <c r="H3236" s="4"/>
    </row>
    <row r="3237" spans="1:8" x14ac:dyDescent="0.25">
      <c r="A3237" s="2" t="s">
        <v>4491</v>
      </c>
      <c r="B3237" s="34"/>
      <c r="C3237" s="36"/>
      <c r="D3237" s="34"/>
      <c r="E3237" s="36"/>
      <c r="F3237" s="3" t="s">
        <v>444</v>
      </c>
      <c r="G3237" s="4"/>
      <c r="H3237" s="4">
        <v>150000</v>
      </c>
    </row>
    <row r="3238" spans="1:8" x14ac:dyDescent="0.25">
      <c r="A3238" s="2" t="s">
        <v>4491</v>
      </c>
      <c r="B3238" s="2" t="s">
        <v>3741</v>
      </c>
      <c r="C3238" s="2"/>
      <c r="D3238" s="2"/>
      <c r="E3238" s="2"/>
      <c r="F3238" s="2"/>
      <c r="G3238" s="5">
        <f>SUM(G3236:G3237)</f>
        <v>150000</v>
      </c>
      <c r="H3238" s="5">
        <f>SUM(H3236:H3237)</f>
        <v>150000</v>
      </c>
    </row>
    <row r="3239" spans="1:8" x14ac:dyDescent="0.25">
      <c r="A3239" s="2" t="s">
        <v>4491</v>
      </c>
      <c r="B3239" s="33">
        <v>8626949</v>
      </c>
      <c r="C3239" s="35" t="s">
        <v>3021</v>
      </c>
      <c r="D3239" s="33" t="s">
        <v>3022</v>
      </c>
      <c r="E3239" s="35" t="s">
        <v>2743</v>
      </c>
      <c r="F3239" s="3" t="s">
        <v>193</v>
      </c>
      <c r="G3239" s="4">
        <v>705958</v>
      </c>
      <c r="H3239" s="4"/>
    </row>
    <row r="3240" spans="1:8" x14ac:dyDescent="0.25">
      <c r="A3240" s="2" t="s">
        <v>4491</v>
      </c>
      <c r="B3240" s="37"/>
      <c r="C3240" s="36"/>
      <c r="D3240" s="34"/>
      <c r="E3240" s="36"/>
      <c r="F3240" s="3" t="s">
        <v>2755</v>
      </c>
      <c r="G3240" s="4"/>
      <c r="H3240" s="4">
        <v>483450</v>
      </c>
    </row>
    <row r="3241" spans="1:8" x14ac:dyDescent="0.25">
      <c r="A3241" s="2" t="s">
        <v>4491</v>
      </c>
      <c r="B3241" s="34"/>
      <c r="C3241" s="3" t="s">
        <v>1115</v>
      </c>
      <c r="D3241" s="2" t="s">
        <v>3263</v>
      </c>
      <c r="E3241" s="3" t="s">
        <v>2478</v>
      </c>
      <c r="F3241" s="3" t="s">
        <v>2482</v>
      </c>
      <c r="G3241" s="4"/>
      <c r="H3241" s="4">
        <v>222508</v>
      </c>
    </row>
    <row r="3242" spans="1:8" x14ac:dyDescent="0.25">
      <c r="A3242" s="2" t="s">
        <v>4491</v>
      </c>
      <c r="B3242" s="2" t="s">
        <v>3742</v>
      </c>
      <c r="C3242" s="2"/>
      <c r="D3242" s="2"/>
      <c r="E3242" s="2"/>
      <c r="F3242" s="2"/>
      <c r="G3242" s="5">
        <f>SUM(G3239:G3241)</f>
        <v>705958</v>
      </c>
      <c r="H3242" s="5">
        <f>SUM(H3239:H3241)</f>
        <v>705958</v>
      </c>
    </row>
    <row r="3243" spans="1:8" x14ac:dyDescent="0.25">
      <c r="A3243" s="2" t="s">
        <v>4491</v>
      </c>
      <c r="B3243" s="33">
        <v>8733980</v>
      </c>
      <c r="C3243" s="35" t="s">
        <v>2474</v>
      </c>
      <c r="D3243" s="33" t="s">
        <v>2475</v>
      </c>
      <c r="E3243" s="35" t="s">
        <v>2476</v>
      </c>
      <c r="F3243" s="3" t="s">
        <v>20</v>
      </c>
      <c r="G3243" s="4"/>
      <c r="H3243" s="4">
        <v>1500000</v>
      </c>
    </row>
    <row r="3244" spans="1:8" x14ac:dyDescent="0.25">
      <c r="A3244" s="2" t="s">
        <v>4491</v>
      </c>
      <c r="B3244" s="34"/>
      <c r="C3244" s="36"/>
      <c r="D3244" s="34"/>
      <c r="E3244" s="36"/>
      <c r="F3244" s="3" t="s">
        <v>24</v>
      </c>
      <c r="G3244" s="4">
        <v>1500000</v>
      </c>
      <c r="H3244" s="4"/>
    </row>
    <row r="3245" spans="1:8" x14ac:dyDescent="0.25">
      <c r="A3245" s="2" t="s">
        <v>4491</v>
      </c>
      <c r="B3245" s="2" t="s">
        <v>3743</v>
      </c>
      <c r="C3245" s="2"/>
      <c r="D3245" s="2"/>
      <c r="E3245" s="2"/>
      <c r="F3245" s="2"/>
      <c r="G3245" s="5">
        <f>SUM(G3243:G3244)</f>
        <v>1500000</v>
      </c>
      <c r="H3245" s="5">
        <f>SUM(H3243:H3244)</f>
        <v>1500000</v>
      </c>
    </row>
    <row r="3246" spans="1:8" x14ac:dyDescent="0.25">
      <c r="A3246" s="2" t="s">
        <v>4491</v>
      </c>
      <c r="B3246" s="33">
        <v>8538888</v>
      </c>
      <c r="C3246" s="35" t="s">
        <v>640</v>
      </c>
      <c r="D3246" s="49" t="s">
        <v>2493</v>
      </c>
      <c r="E3246" s="35" t="s">
        <v>2494</v>
      </c>
      <c r="F3246" s="3" t="s">
        <v>53</v>
      </c>
      <c r="G3246" s="4">
        <v>3000000</v>
      </c>
      <c r="H3246" s="4"/>
    </row>
    <row r="3247" spans="1:8" x14ac:dyDescent="0.25">
      <c r="A3247" s="2" t="s">
        <v>4491</v>
      </c>
      <c r="B3247" s="37"/>
      <c r="C3247" s="38"/>
      <c r="D3247" s="51"/>
      <c r="E3247" s="38"/>
      <c r="F3247" s="3" t="s">
        <v>96</v>
      </c>
      <c r="G3247" s="4">
        <v>500000</v>
      </c>
      <c r="H3247" s="4"/>
    </row>
    <row r="3248" spans="1:8" x14ac:dyDescent="0.25">
      <c r="A3248" s="2" t="s">
        <v>4491</v>
      </c>
      <c r="B3248" s="37"/>
      <c r="C3248" s="36"/>
      <c r="D3248" s="50"/>
      <c r="E3248" s="36"/>
      <c r="F3248" s="3" t="s">
        <v>24</v>
      </c>
      <c r="G3248" s="4">
        <v>500000</v>
      </c>
      <c r="H3248" s="4"/>
    </row>
    <row r="3249" spans="1:8" x14ac:dyDescent="0.25">
      <c r="A3249" s="2" t="s">
        <v>4491</v>
      </c>
      <c r="B3249" s="34"/>
      <c r="C3249" s="3" t="s">
        <v>306</v>
      </c>
      <c r="D3249" s="2" t="s">
        <v>3214</v>
      </c>
      <c r="E3249" s="3" t="s">
        <v>306</v>
      </c>
      <c r="F3249" s="3" t="s">
        <v>12</v>
      </c>
      <c r="G3249" s="4"/>
      <c r="H3249" s="4">
        <v>4000000</v>
      </c>
    </row>
    <row r="3250" spans="1:8" x14ac:dyDescent="0.25">
      <c r="A3250" s="2" t="s">
        <v>4491</v>
      </c>
      <c r="B3250" s="2" t="s">
        <v>3744</v>
      </c>
      <c r="C3250" s="2"/>
      <c r="D3250" s="2"/>
      <c r="E3250" s="2"/>
      <c r="F3250" s="2"/>
      <c r="G3250" s="5">
        <f>SUM(G3246:G3249)</f>
        <v>4000000</v>
      </c>
      <c r="H3250" s="5">
        <f>SUM(H3246:H3249)</f>
        <v>4000000</v>
      </c>
    </row>
    <row r="3251" spans="1:8" x14ac:dyDescent="0.25">
      <c r="A3251" s="2" t="s">
        <v>4491</v>
      </c>
      <c r="B3251" s="33">
        <v>8789809</v>
      </c>
      <c r="C3251" s="35" t="s">
        <v>98</v>
      </c>
      <c r="D3251" s="2" t="s">
        <v>2969</v>
      </c>
      <c r="E3251" s="3" t="s">
        <v>2970</v>
      </c>
      <c r="F3251" s="3" t="s">
        <v>21</v>
      </c>
      <c r="G3251" s="4"/>
      <c r="H3251" s="4">
        <v>200000</v>
      </c>
    </row>
    <row r="3252" spans="1:8" x14ac:dyDescent="0.25">
      <c r="A3252" s="2" t="s">
        <v>4491</v>
      </c>
      <c r="B3252" s="37"/>
      <c r="C3252" s="38"/>
      <c r="D3252" s="33" t="s">
        <v>3745</v>
      </c>
      <c r="E3252" s="35" t="s">
        <v>3746</v>
      </c>
      <c r="F3252" s="3" t="s">
        <v>102</v>
      </c>
      <c r="G3252" s="4">
        <v>70000</v>
      </c>
      <c r="H3252" s="4"/>
    </row>
    <row r="3253" spans="1:8" x14ac:dyDescent="0.25">
      <c r="A3253" s="2" t="s">
        <v>4491</v>
      </c>
      <c r="B3253" s="34"/>
      <c r="C3253" s="36"/>
      <c r="D3253" s="34"/>
      <c r="E3253" s="36"/>
      <c r="F3253" s="3" t="s">
        <v>103</v>
      </c>
      <c r="G3253" s="4">
        <v>130000</v>
      </c>
      <c r="H3253" s="4"/>
    </row>
    <row r="3254" spans="1:8" x14ac:dyDescent="0.25">
      <c r="A3254" s="2" t="s">
        <v>4491</v>
      </c>
      <c r="B3254" s="2" t="s">
        <v>3747</v>
      </c>
      <c r="C3254" s="2"/>
      <c r="D3254" s="2"/>
      <c r="E3254" s="2"/>
      <c r="F3254" s="2"/>
      <c r="G3254" s="5">
        <f>SUM(G3251:G3253)</f>
        <v>200000</v>
      </c>
      <c r="H3254" s="5">
        <f>SUM(H3251:H3253)</f>
        <v>200000</v>
      </c>
    </row>
    <row r="3255" spans="1:8" x14ac:dyDescent="0.25">
      <c r="A3255" s="2" t="s">
        <v>4491</v>
      </c>
      <c r="B3255" s="33">
        <v>8700684</v>
      </c>
      <c r="C3255" s="35" t="s">
        <v>79</v>
      </c>
      <c r="D3255" s="33" t="s">
        <v>3378</v>
      </c>
      <c r="E3255" s="35" t="s">
        <v>3379</v>
      </c>
      <c r="F3255" s="3" t="s">
        <v>12</v>
      </c>
      <c r="G3255" s="4">
        <v>200000</v>
      </c>
      <c r="H3255" s="4"/>
    </row>
    <row r="3256" spans="1:8" x14ac:dyDescent="0.25">
      <c r="A3256" s="2" t="s">
        <v>4491</v>
      </c>
      <c r="B3256" s="37"/>
      <c r="C3256" s="38"/>
      <c r="D3256" s="37"/>
      <c r="E3256" s="38"/>
      <c r="F3256" s="3" t="s">
        <v>96</v>
      </c>
      <c r="G3256" s="4"/>
      <c r="H3256" s="4">
        <v>527560</v>
      </c>
    </row>
    <row r="3257" spans="1:8" x14ac:dyDescent="0.25">
      <c r="A3257" s="2" t="s">
        <v>4491</v>
      </c>
      <c r="B3257" s="34"/>
      <c r="C3257" s="36"/>
      <c r="D3257" s="34"/>
      <c r="E3257" s="36"/>
      <c r="F3257" s="3" t="s">
        <v>21</v>
      </c>
      <c r="G3257" s="4">
        <v>327560</v>
      </c>
      <c r="H3257" s="4"/>
    </row>
    <row r="3258" spans="1:8" x14ac:dyDescent="0.25">
      <c r="A3258" s="2" t="s">
        <v>4491</v>
      </c>
      <c r="B3258" s="2" t="s">
        <v>3748</v>
      </c>
      <c r="C3258" s="2"/>
      <c r="D3258" s="2"/>
      <c r="E3258" s="2"/>
      <c r="F3258" s="2"/>
      <c r="G3258" s="5">
        <f>SUM(G3255:G3257)</f>
        <v>527560</v>
      </c>
      <c r="H3258" s="5">
        <f>SUM(H3255:H3257)</f>
        <v>527560</v>
      </c>
    </row>
    <row r="3259" spans="1:8" x14ac:dyDescent="0.25">
      <c r="A3259" s="2" t="s">
        <v>4491</v>
      </c>
      <c r="B3259" s="33">
        <v>8546639</v>
      </c>
      <c r="C3259" s="35" t="s">
        <v>558</v>
      </c>
      <c r="D3259" s="33" t="s">
        <v>3749</v>
      </c>
      <c r="E3259" s="35" t="s">
        <v>3750</v>
      </c>
      <c r="F3259" s="3" t="s">
        <v>44</v>
      </c>
      <c r="G3259" s="4"/>
      <c r="H3259" s="4">
        <v>350000</v>
      </c>
    </row>
    <row r="3260" spans="1:8" x14ac:dyDescent="0.25">
      <c r="A3260" s="2" t="s">
        <v>4491</v>
      </c>
      <c r="B3260" s="37"/>
      <c r="C3260" s="38"/>
      <c r="D3260" s="37"/>
      <c r="E3260" s="38"/>
      <c r="F3260" s="3" t="s">
        <v>47</v>
      </c>
      <c r="G3260" s="4"/>
      <c r="H3260" s="4">
        <v>60000</v>
      </c>
    </row>
    <row r="3261" spans="1:8" x14ac:dyDescent="0.25">
      <c r="A3261" s="2" t="s">
        <v>4491</v>
      </c>
      <c r="B3261" s="37"/>
      <c r="C3261" s="38"/>
      <c r="D3261" s="37"/>
      <c r="E3261" s="38"/>
      <c r="F3261" s="3" t="s">
        <v>128</v>
      </c>
      <c r="G3261" s="4"/>
      <c r="H3261" s="4">
        <v>145000</v>
      </c>
    </row>
    <row r="3262" spans="1:8" x14ac:dyDescent="0.25">
      <c r="A3262" s="2" t="s">
        <v>4491</v>
      </c>
      <c r="B3262" s="37"/>
      <c r="C3262" s="38"/>
      <c r="D3262" s="37"/>
      <c r="E3262" s="38"/>
      <c r="F3262" s="3" t="s">
        <v>187</v>
      </c>
      <c r="G3262" s="4">
        <v>815000</v>
      </c>
      <c r="H3262" s="4"/>
    </row>
    <row r="3263" spans="1:8" x14ac:dyDescent="0.25">
      <c r="A3263" s="2" t="s">
        <v>4491</v>
      </c>
      <c r="B3263" s="37"/>
      <c r="C3263" s="38"/>
      <c r="D3263" s="37"/>
      <c r="E3263" s="38"/>
      <c r="F3263" s="3" t="s">
        <v>19</v>
      </c>
      <c r="G3263" s="4"/>
      <c r="H3263" s="4">
        <v>30000</v>
      </c>
    </row>
    <row r="3264" spans="1:8" x14ac:dyDescent="0.25">
      <c r="A3264" s="2" t="s">
        <v>4491</v>
      </c>
      <c r="B3264" s="34"/>
      <c r="C3264" s="36"/>
      <c r="D3264" s="34"/>
      <c r="E3264" s="36"/>
      <c r="F3264" s="3" t="s">
        <v>22</v>
      </c>
      <c r="G3264" s="4"/>
      <c r="H3264" s="4">
        <v>230000</v>
      </c>
    </row>
    <row r="3265" spans="1:8" x14ac:dyDescent="0.25">
      <c r="A3265" s="2" t="s">
        <v>4491</v>
      </c>
      <c r="B3265" s="2" t="s">
        <v>3751</v>
      </c>
      <c r="C3265" s="2"/>
      <c r="D3265" s="2"/>
      <c r="E3265" s="2"/>
      <c r="F3265" s="2"/>
      <c r="G3265" s="5">
        <f>SUM(G3259:G3264)</f>
        <v>815000</v>
      </c>
      <c r="H3265" s="5">
        <f>SUM(H3259:H3264)</f>
        <v>815000</v>
      </c>
    </row>
    <row r="3266" spans="1:8" x14ac:dyDescent="0.25">
      <c r="A3266" s="2" t="s">
        <v>4491</v>
      </c>
      <c r="B3266" s="33">
        <v>8569321</v>
      </c>
      <c r="C3266" s="35" t="s">
        <v>558</v>
      </c>
      <c r="D3266" s="33" t="s">
        <v>2917</v>
      </c>
      <c r="E3266" s="35" t="s">
        <v>2918</v>
      </c>
      <c r="F3266" s="3" t="s">
        <v>14</v>
      </c>
      <c r="G3266" s="4">
        <v>50000</v>
      </c>
      <c r="H3266" s="4"/>
    </row>
    <row r="3267" spans="1:8" x14ac:dyDescent="0.25">
      <c r="A3267" s="2" t="s">
        <v>4491</v>
      </c>
      <c r="B3267" s="34"/>
      <c r="C3267" s="36"/>
      <c r="D3267" s="34"/>
      <c r="E3267" s="36"/>
      <c r="F3267" s="3" t="s">
        <v>20</v>
      </c>
      <c r="G3267" s="4"/>
      <c r="H3267" s="4">
        <v>50000</v>
      </c>
    </row>
    <row r="3268" spans="1:8" x14ac:dyDescent="0.25">
      <c r="A3268" s="2" t="s">
        <v>4491</v>
      </c>
      <c r="B3268" s="2" t="s">
        <v>3752</v>
      </c>
      <c r="C3268" s="2"/>
      <c r="D3268" s="2"/>
      <c r="E3268" s="2"/>
      <c r="F3268" s="2"/>
      <c r="G3268" s="5">
        <f>SUM(G3266:G3267)</f>
        <v>50000</v>
      </c>
      <c r="H3268" s="5">
        <f>SUM(H3266:H3267)</f>
        <v>50000</v>
      </c>
    </row>
    <row r="3269" spans="1:8" x14ac:dyDescent="0.25">
      <c r="A3269" s="2" t="s">
        <v>4491</v>
      </c>
      <c r="B3269" s="33">
        <v>8531502</v>
      </c>
      <c r="C3269" s="3" t="s">
        <v>93</v>
      </c>
      <c r="D3269" s="2" t="s">
        <v>2753</v>
      </c>
      <c r="E3269" s="3" t="s">
        <v>2754</v>
      </c>
      <c r="F3269" s="3" t="s">
        <v>18</v>
      </c>
      <c r="G3269" s="4"/>
      <c r="H3269" s="4">
        <v>2000000</v>
      </c>
    </row>
    <row r="3270" spans="1:8" x14ac:dyDescent="0.25">
      <c r="A3270" s="2" t="s">
        <v>4491</v>
      </c>
      <c r="B3270" s="37"/>
      <c r="C3270" s="35" t="s">
        <v>149</v>
      </c>
      <c r="D3270" s="2" t="s">
        <v>2605</v>
      </c>
      <c r="E3270" s="3" t="s">
        <v>2606</v>
      </c>
      <c r="F3270" s="3" t="s">
        <v>20</v>
      </c>
      <c r="G3270" s="4">
        <v>1000000</v>
      </c>
      <c r="H3270" s="4"/>
    </row>
    <row r="3271" spans="1:8" x14ac:dyDescent="0.25">
      <c r="A3271" s="2" t="s">
        <v>4491</v>
      </c>
      <c r="B3271" s="34"/>
      <c r="C3271" s="36"/>
      <c r="D3271" s="2" t="s">
        <v>2801</v>
      </c>
      <c r="E3271" s="3" t="s">
        <v>2802</v>
      </c>
      <c r="F3271" s="3" t="s">
        <v>20</v>
      </c>
      <c r="G3271" s="4">
        <v>1000000</v>
      </c>
      <c r="H3271" s="4"/>
    </row>
    <row r="3272" spans="1:8" x14ac:dyDescent="0.25">
      <c r="A3272" s="2" t="s">
        <v>4491</v>
      </c>
      <c r="B3272" s="2" t="s">
        <v>3753</v>
      </c>
      <c r="C3272" s="2"/>
      <c r="D3272" s="2"/>
      <c r="E3272" s="2"/>
      <c r="F3272" s="2"/>
      <c r="G3272" s="5">
        <f>SUM(G3269:G3271)</f>
        <v>2000000</v>
      </c>
      <c r="H3272" s="5">
        <f>SUM(H3269:H3271)</f>
        <v>2000000</v>
      </c>
    </row>
    <row r="3273" spans="1:8" x14ac:dyDescent="0.25">
      <c r="A3273" s="2" t="s">
        <v>4491</v>
      </c>
      <c r="B3273" s="33">
        <v>8768308</v>
      </c>
      <c r="C3273" s="35" t="s">
        <v>558</v>
      </c>
      <c r="D3273" s="33" t="s">
        <v>2860</v>
      </c>
      <c r="E3273" s="35" t="s">
        <v>2861</v>
      </c>
      <c r="F3273" s="3" t="s">
        <v>9</v>
      </c>
      <c r="G3273" s="4"/>
      <c r="H3273" s="4">
        <v>250000</v>
      </c>
    </row>
    <row r="3274" spans="1:8" x14ac:dyDescent="0.25">
      <c r="A3274" s="2" t="s">
        <v>4491</v>
      </c>
      <c r="B3274" s="37"/>
      <c r="C3274" s="38"/>
      <c r="D3274" s="37"/>
      <c r="E3274" s="38"/>
      <c r="F3274" s="3" t="s">
        <v>13</v>
      </c>
      <c r="G3274" s="4">
        <v>520000</v>
      </c>
      <c r="H3274" s="4"/>
    </row>
    <row r="3275" spans="1:8" x14ac:dyDescent="0.25">
      <c r="A3275" s="2" t="s">
        <v>4491</v>
      </c>
      <c r="B3275" s="37"/>
      <c r="C3275" s="38"/>
      <c r="D3275" s="37"/>
      <c r="E3275" s="38"/>
      <c r="F3275" s="3" t="s">
        <v>298</v>
      </c>
      <c r="G3275" s="4"/>
      <c r="H3275" s="4">
        <v>150000</v>
      </c>
    </row>
    <row r="3276" spans="1:8" x14ac:dyDescent="0.25">
      <c r="A3276" s="2" t="s">
        <v>4491</v>
      </c>
      <c r="B3276" s="34"/>
      <c r="C3276" s="36"/>
      <c r="D3276" s="34"/>
      <c r="E3276" s="36"/>
      <c r="F3276" s="3" t="s">
        <v>24</v>
      </c>
      <c r="G3276" s="4"/>
      <c r="H3276" s="4">
        <v>120000</v>
      </c>
    </row>
    <row r="3277" spans="1:8" x14ac:dyDescent="0.25">
      <c r="A3277" s="2" t="s">
        <v>4491</v>
      </c>
      <c r="B3277" s="2" t="s">
        <v>3754</v>
      </c>
      <c r="C3277" s="2"/>
      <c r="D3277" s="2"/>
      <c r="E3277" s="2"/>
      <c r="F3277" s="2"/>
      <c r="G3277" s="5">
        <f>SUM(G3273:G3276)</f>
        <v>520000</v>
      </c>
      <c r="H3277" s="5">
        <f>SUM(H3273:H3276)</f>
        <v>520000</v>
      </c>
    </row>
    <row r="3278" spans="1:8" x14ac:dyDescent="0.25">
      <c r="A3278" s="2" t="s">
        <v>4491</v>
      </c>
      <c r="B3278" s="33">
        <v>8553886</v>
      </c>
      <c r="C3278" s="35" t="s">
        <v>527</v>
      </c>
      <c r="D3278" s="33" t="s">
        <v>3755</v>
      </c>
      <c r="E3278" s="35" t="s">
        <v>3756</v>
      </c>
      <c r="F3278" s="3" t="s">
        <v>2482</v>
      </c>
      <c r="G3278" s="4"/>
      <c r="H3278" s="4">
        <v>955668</v>
      </c>
    </row>
    <row r="3279" spans="1:8" x14ac:dyDescent="0.25">
      <c r="A3279" s="2" t="s">
        <v>4491</v>
      </c>
      <c r="B3279" s="37"/>
      <c r="C3279" s="38"/>
      <c r="D3279" s="37"/>
      <c r="E3279" s="38"/>
      <c r="F3279" s="3" t="s">
        <v>44</v>
      </c>
      <c r="G3279" s="4"/>
      <c r="H3279" s="4">
        <v>512052</v>
      </c>
    </row>
    <row r="3280" spans="1:8" x14ac:dyDescent="0.25">
      <c r="A3280" s="2" t="s">
        <v>4491</v>
      </c>
      <c r="B3280" s="34"/>
      <c r="C3280" s="36"/>
      <c r="D3280" s="34"/>
      <c r="E3280" s="36"/>
      <c r="F3280" s="3" t="s">
        <v>193</v>
      </c>
      <c r="G3280" s="4">
        <v>1467720</v>
      </c>
      <c r="H3280" s="4"/>
    </row>
    <row r="3281" spans="1:8" x14ac:dyDescent="0.25">
      <c r="A3281" s="2" t="s">
        <v>4491</v>
      </c>
      <c r="B3281" s="2" t="s">
        <v>3757</v>
      </c>
      <c r="C3281" s="2"/>
      <c r="D3281" s="2"/>
      <c r="E3281" s="2"/>
      <c r="F3281" s="2"/>
      <c r="G3281" s="5">
        <f>SUM(G3278:G3280)</f>
        <v>1467720</v>
      </c>
      <c r="H3281" s="5">
        <f>SUM(H3278:H3280)</f>
        <v>1467720</v>
      </c>
    </row>
    <row r="3282" spans="1:8" x14ac:dyDescent="0.25">
      <c r="A3282" s="2" t="s">
        <v>4491</v>
      </c>
      <c r="B3282" s="49">
        <v>8768298</v>
      </c>
      <c r="C3282" s="35" t="s">
        <v>558</v>
      </c>
      <c r="D3282" s="33" t="s">
        <v>3758</v>
      </c>
      <c r="E3282" s="35" t="s">
        <v>3759</v>
      </c>
      <c r="F3282" s="3" t="s">
        <v>187</v>
      </c>
      <c r="G3282" s="4"/>
      <c r="H3282" s="4">
        <v>20000</v>
      </c>
    </row>
    <row r="3283" spans="1:8" x14ac:dyDescent="0.25">
      <c r="A3283" s="2" t="s">
        <v>4491</v>
      </c>
      <c r="B3283" s="50"/>
      <c r="C3283" s="36"/>
      <c r="D3283" s="34"/>
      <c r="E3283" s="36"/>
      <c r="F3283" s="3" t="s">
        <v>53</v>
      </c>
      <c r="G3283" s="4">
        <v>20000</v>
      </c>
      <c r="H3283" s="4"/>
    </row>
    <row r="3284" spans="1:8" x14ac:dyDescent="0.25">
      <c r="A3284" s="2" t="s">
        <v>4491</v>
      </c>
      <c r="B3284" s="2" t="s">
        <v>3760</v>
      </c>
      <c r="C3284" s="2"/>
      <c r="D3284" s="2"/>
      <c r="E3284" s="2"/>
      <c r="F3284" s="2"/>
      <c r="G3284" s="5">
        <f>SUM(G3282:G3283)</f>
        <v>20000</v>
      </c>
      <c r="H3284" s="5">
        <f>SUM(H3282:H3283)</f>
        <v>20000</v>
      </c>
    </row>
    <row r="3285" spans="1:8" x14ac:dyDescent="0.25">
      <c r="A3285" s="2" t="s">
        <v>4491</v>
      </c>
      <c r="B3285" s="33">
        <v>8660595</v>
      </c>
      <c r="C3285" s="35" t="s">
        <v>2844</v>
      </c>
      <c r="D3285" s="33" t="s">
        <v>2845</v>
      </c>
      <c r="E3285" s="35" t="s">
        <v>2846</v>
      </c>
      <c r="F3285" s="3" t="s">
        <v>18</v>
      </c>
      <c r="G3285" s="4"/>
      <c r="H3285" s="4">
        <v>2354850</v>
      </c>
    </row>
    <row r="3286" spans="1:8" x14ac:dyDescent="0.25">
      <c r="A3286" s="2" t="s">
        <v>4491</v>
      </c>
      <c r="B3286" s="34"/>
      <c r="C3286" s="36"/>
      <c r="D3286" s="34"/>
      <c r="E3286" s="36"/>
      <c r="F3286" s="3" t="s">
        <v>156</v>
      </c>
      <c r="G3286" s="4">
        <v>2354850</v>
      </c>
      <c r="H3286" s="4"/>
    </row>
    <row r="3287" spans="1:8" x14ac:dyDescent="0.25">
      <c r="A3287" s="2" t="s">
        <v>4491</v>
      </c>
      <c r="B3287" s="2" t="s">
        <v>3761</v>
      </c>
      <c r="C3287" s="2"/>
      <c r="D3287" s="2"/>
      <c r="E3287" s="2"/>
      <c r="F3287" s="2"/>
      <c r="G3287" s="5">
        <f>SUM(G3285:G3286)</f>
        <v>2354850</v>
      </c>
      <c r="H3287" s="5">
        <f>SUM(H3285:H3286)</f>
        <v>2354850</v>
      </c>
    </row>
    <row r="3288" spans="1:8" x14ac:dyDescent="0.25">
      <c r="A3288" s="2" t="s">
        <v>4491</v>
      </c>
      <c r="B3288" s="33">
        <v>8546929</v>
      </c>
      <c r="C3288" s="35" t="s">
        <v>3047</v>
      </c>
      <c r="D3288" s="33" t="s">
        <v>3048</v>
      </c>
      <c r="E3288" s="35" t="s">
        <v>3049</v>
      </c>
      <c r="F3288" s="3" t="s">
        <v>52</v>
      </c>
      <c r="G3288" s="4">
        <v>3000000</v>
      </c>
      <c r="H3288" s="4"/>
    </row>
    <row r="3289" spans="1:8" x14ac:dyDescent="0.25">
      <c r="A3289" s="2" t="s">
        <v>4491</v>
      </c>
      <c r="B3289" s="37"/>
      <c r="C3289" s="38"/>
      <c r="D3289" s="37"/>
      <c r="E3289" s="38"/>
      <c r="F3289" s="3" t="s">
        <v>9</v>
      </c>
      <c r="G3289" s="4"/>
      <c r="H3289" s="4">
        <v>1500000</v>
      </c>
    </row>
    <row r="3290" spans="1:8" x14ac:dyDescent="0.25">
      <c r="A3290" s="2" t="s">
        <v>4491</v>
      </c>
      <c r="B3290" s="34"/>
      <c r="C3290" s="36"/>
      <c r="D3290" s="34"/>
      <c r="E3290" s="36"/>
      <c r="F3290" s="3" t="s">
        <v>20</v>
      </c>
      <c r="G3290" s="4"/>
      <c r="H3290" s="4">
        <v>1500000</v>
      </c>
    </row>
    <row r="3291" spans="1:8" x14ac:dyDescent="0.25">
      <c r="A3291" s="2" t="s">
        <v>4491</v>
      </c>
      <c r="B3291" s="2" t="s">
        <v>3762</v>
      </c>
      <c r="C3291" s="2"/>
      <c r="D3291" s="2"/>
      <c r="E3291" s="2"/>
      <c r="F3291" s="2"/>
      <c r="G3291" s="5">
        <f>SUM(G3288:G3290)</f>
        <v>3000000</v>
      </c>
      <c r="H3291" s="5">
        <f>SUM(H3288:H3290)</f>
        <v>3000000</v>
      </c>
    </row>
    <row r="3292" spans="1:8" x14ac:dyDescent="0.25">
      <c r="A3292" s="2" t="s">
        <v>4491</v>
      </c>
      <c r="B3292" s="33">
        <v>8662801</v>
      </c>
      <c r="C3292" s="35" t="s">
        <v>2703</v>
      </c>
      <c r="D3292" s="33" t="s">
        <v>2704</v>
      </c>
      <c r="E3292" s="35" t="s">
        <v>2705</v>
      </c>
      <c r="F3292" s="3" t="s">
        <v>52</v>
      </c>
      <c r="G3292" s="4">
        <v>2000000</v>
      </c>
      <c r="H3292" s="4"/>
    </row>
    <row r="3293" spans="1:8" x14ac:dyDescent="0.25">
      <c r="A3293" s="2" t="s">
        <v>4491</v>
      </c>
      <c r="B3293" s="37"/>
      <c r="C3293" s="38"/>
      <c r="D3293" s="37"/>
      <c r="E3293" s="38"/>
      <c r="F3293" s="3" t="s">
        <v>128</v>
      </c>
      <c r="G3293" s="4">
        <v>1000000</v>
      </c>
      <c r="H3293" s="4"/>
    </row>
    <row r="3294" spans="1:8" x14ac:dyDescent="0.25">
      <c r="A3294" s="2" t="s">
        <v>4491</v>
      </c>
      <c r="B3294" s="37"/>
      <c r="C3294" s="38"/>
      <c r="D3294" s="37"/>
      <c r="E3294" s="38"/>
      <c r="F3294" s="3" t="s">
        <v>187</v>
      </c>
      <c r="G3294" s="4"/>
      <c r="H3294" s="4">
        <v>3500000</v>
      </c>
    </row>
    <row r="3295" spans="1:8" x14ac:dyDescent="0.25">
      <c r="A3295" s="2" t="s">
        <v>4491</v>
      </c>
      <c r="B3295" s="34"/>
      <c r="C3295" s="36"/>
      <c r="D3295" s="34"/>
      <c r="E3295" s="36"/>
      <c r="F3295" s="3" t="s">
        <v>12</v>
      </c>
      <c r="G3295" s="4">
        <v>500000</v>
      </c>
      <c r="H3295" s="4"/>
    </row>
    <row r="3296" spans="1:8" x14ac:dyDescent="0.25">
      <c r="A3296" s="2" t="s">
        <v>4491</v>
      </c>
      <c r="B3296" s="2" t="s">
        <v>3763</v>
      </c>
      <c r="C3296" s="2"/>
      <c r="D3296" s="2"/>
      <c r="E3296" s="2"/>
      <c r="F3296" s="2"/>
      <c r="G3296" s="5">
        <f>SUM(G3292:G3295)</f>
        <v>3500000</v>
      </c>
      <c r="H3296" s="5">
        <f>SUM(H3292:H3295)</f>
        <v>3500000</v>
      </c>
    </row>
    <row r="3297" spans="1:8" x14ac:dyDescent="0.25">
      <c r="A3297" s="2" t="s">
        <v>4491</v>
      </c>
      <c r="B3297" s="33">
        <v>8547408</v>
      </c>
      <c r="C3297" s="35" t="s">
        <v>149</v>
      </c>
      <c r="D3297" s="33" t="s">
        <v>2603</v>
      </c>
      <c r="E3297" s="35" t="s">
        <v>2604</v>
      </c>
      <c r="F3297" s="3" t="s">
        <v>44</v>
      </c>
      <c r="G3297" s="4"/>
      <c r="H3297" s="4">
        <v>8970000</v>
      </c>
    </row>
    <row r="3298" spans="1:8" x14ac:dyDescent="0.25">
      <c r="A3298" s="2" t="s">
        <v>4491</v>
      </c>
      <c r="B3298" s="34"/>
      <c r="C3298" s="36"/>
      <c r="D3298" s="34"/>
      <c r="E3298" s="36"/>
      <c r="F3298" s="3" t="s">
        <v>193</v>
      </c>
      <c r="G3298" s="4">
        <v>8970000</v>
      </c>
      <c r="H3298" s="4"/>
    </row>
    <row r="3299" spans="1:8" x14ac:dyDescent="0.25">
      <c r="A3299" s="2" t="s">
        <v>4491</v>
      </c>
      <c r="B3299" s="2" t="s">
        <v>3764</v>
      </c>
      <c r="C3299" s="2"/>
      <c r="D3299" s="2"/>
      <c r="E3299" s="2"/>
      <c r="F3299" s="2"/>
      <c r="G3299" s="5">
        <f>SUM(G3297:G3298)</f>
        <v>8970000</v>
      </c>
      <c r="H3299" s="5">
        <f>SUM(H3297:H3298)</f>
        <v>8970000</v>
      </c>
    </row>
    <row r="3300" spans="1:8" x14ac:dyDescent="0.25">
      <c r="A3300" s="2" t="s">
        <v>4491</v>
      </c>
      <c r="B3300" s="33">
        <v>8583146</v>
      </c>
      <c r="C3300" s="35" t="s">
        <v>2539</v>
      </c>
      <c r="D3300" s="2" t="s">
        <v>3270</v>
      </c>
      <c r="E3300" s="3" t="s">
        <v>3271</v>
      </c>
      <c r="F3300" s="3" t="s">
        <v>9</v>
      </c>
      <c r="G3300" s="4"/>
      <c r="H3300" s="4">
        <v>80000</v>
      </c>
    </row>
    <row r="3301" spans="1:8" x14ac:dyDescent="0.25">
      <c r="A3301" s="2" t="s">
        <v>4491</v>
      </c>
      <c r="B3301" s="37"/>
      <c r="C3301" s="38"/>
      <c r="D3301" s="2" t="s">
        <v>3392</v>
      </c>
      <c r="E3301" s="3" t="s">
        <v>3393</v>
      </c>
      <c r="F3301" s="3" t="s">
        <v>9</v>
      </c>
      <c r="G3301" s="4"/>
      <c r="H3301" s="4">
        <v>55000</v>
      </c>
    </row>
    <row r="3302" spans="1:8" x14ac:dyDescent="0.25">
      <c r="A3302" s="2" t="s">
        <v>4491</v>
      </c>
      <c r="B3302" s="37"/>
      <c r="C3302" s="36"/>
      <c r="D3302" s="2" t="s">
        <v>3765</v>
      </c>
      <c r="E3302" s="3" t="s">
        <v>3766</v>
      </c>
      <c r="F3302" s="3" t="s">
        <v>9</v>
      </c>
      <c r="G3302" s="4"/>
      <c r="H3302" s="4">
        <v>110000</v>
      </c>
    </row>
    <row r="3303" spans="1:8" x14ac:dyDescent="0.25">
      <c r="A3303" s="2" t="s">
        <v>4491</v>
      </c>
      <c r="B3303" s="34"/>
      <c r="C3303" s="25" t="s">
        <v>3259</v>
      </c>
      <c r="D3303" s="2" t="s">
        <v>3260</v>
      </c>
      <c r="E3303" s="3" t="s">
        <v>3261</v>
      </c>
      <c r="F3303" s="3" t="s">
        <v>384</v>
      </c>
      <c r="G3303" s="4">
        <v>245000</v>
      </c>
      <c r="H3303" s="4"/>
    </row>
    <row r="3304" spans="1:8" x14ac:dyDescent="0.25">
      <c r="A3304" s="2" t="s">
        <v>4491</v>
      </c>
      <c r="B3304" s="2" t="s">
        <v>3767</v>
      </c>
      <c r="C3304" s="2"/>
      <c r="D3304" s="2"/>
      <c r="E3304" s="2"/>
      <c r="F3304" s="2"/>
      <c r="G3304" s="5">
        <f>SUM(G3300:G3303)</f>
        <v>245000</v>
      </c>
      <c r="H3304" s="5">
        <f>SUM(H3300:H3303)</f>
        <v>245000</v>
      </c>
    </row>
    <row r="3305" spans="1:8" x14ac:dyDescent="0.25">
      <c r="A3305" s="2" t="s">
        <v>4491</v>
      </c>
      <c r="B3305" s="33">
        <v>8528835</v>
      </c>
      <c r="C3305" s="3" t="s">
        <v>1516</v>
      </c>
      <c r="D3305" s="2" t="s">
        <v>2527</v>
      </c>
      <c r="E3305" s="3" t="s">
        <v>2528</v>
      </c>
      <c r="F3305" s="3" t="s">
        <v>2755</v>
      </c>
      <c r="G3305" s="4"/>
      <c r="H3305" s="4">
        <v>1800000</v>
      </c>
    </row>
    <row r="3306" spans="1:8" x14ac:dyDescent="0.25">
      <c r="A3306" s="2" t="s">
        <v>4491</v>
      </c>
      <c r="B3306" s="37"/>
      <c r="C3306" s="3" t="s">
        <v>2844</v>
      </c>
      <c r="D3306" s="2" t="s">
        <v>3610</v>
      </c>
      <c r="E3306" s="3" t="s">
        <v>3611</v>
      </c>
      <c r="F3306" s="3" t="s">
        <v>193</v>
      </c>
      <c r="G3306" s="4">
        <v>7020449</v>
      </c>
      <c r="H3306" s="4"/>
    </row>
    <row r="3307" spans="1:8" x14ac:dyDescent="0.25">
      <c r="A3307" s="2" t="s">
        <v>4491</v>
      </c>
      <c r="B3307" s="34"/>
      <c r="C3307" s="3" t="s">
        <v>3556</v>
      </c>
      <c r="D3307" s="2" t="s">
        <v>3557</v>
      </c>
      <c r="E3307" s="3" t="s">
        <v>3556</v>
      </c>
      <c r="F3307" s="3" t="s">
        <v>2482</v>
      </c>
      <c r="G3307" s="4"/>
      <c r="H3307" s="4">
        <v>5220449</v>
      </c>
    </row>
    <row r="3308" spans="1:8" x14ac:dyDescent="0.25">
      <c r="A3308" s="2" t="s">
        <v>4491</v>
      </c>
      <c r="B3308" s="2" t="s">
        <v>3768</v>
      </c>
      <c r="C3308" s="2"/>
      <c r="D3308" s="2"/>
      <c r="E3308" s="2"/>
      <c r="F3308" s="2"/>
      <c r="G3308" s="5">
        <f>SUM(G3305:G3307)</f>
        <v>7020449</v>
      </c>
      <c r="H3308" s="5">
        <f>SUM(H3305:H3307)</f>
        <v>7020449</v>
      </c>
    </row>
    <row r="3309" spans="1:8" x14ac:dyDescent="0.25">
      <c r="A3309" s="2" t="s">
        <v>4491</v>
      </c>
      <c r="B3309" s="33">
        <v>8631966</v>
      </c>
      <c r="C3309" s="35" t="s">
        <v>1258</v>
      </c>
      <c r="D3309" s="33" t="s">
        <v>2735</v>
      </c>
      <c r="E3309" s="35" t="s">
        <v>2736</v>
      </c>
      <c r="F3309" s="3" t="s">
        <v>9</v>
      </c>
      <c r="G3309" s="4"/>
      <c r="H3309" s="4">
        <v>300000</v>
      </c>
    </row>
    <row r="3310" spans="1:8" x14ac:dyDescent="0.25">
      <c r="A3310" s="2" t="s">
        <v>4491</v>
      </c>
      <c r="B3310" s="37"/>
      <c r="C3310" s="38"/>
      <c r="D3310" s="37"/>
      <c r="E3310" s="38"/>
      <c r="F3310" s="3" t="s">
        <v>334</v>
      </c>
      <c r="G3310" s="4">
        <v>67554</v>
      </c>
      <c r="H3310" s="4"/>
    </row>
    <row r="3311" spans="1:8" x14ac:dyDescent="0.25">
      <c r="A3311" s="2" t="s">
        <v>4491</v>
      </c>
      <c r="B3311" s="37"/>
      <c r="C3311" s="38"/>
      <c r="D3311" s="37"/>
      <c r="E3311" s="38"/>
      <c r="F3311" s="3" t="s">
        <v>103</v>
      </c>
      <c r="G3311" s="4">
        <v>23946</v>
      </c>
      <c r="H3311" s="4"/>
    </row>
    <row r="3312" spans="1:8" x14ac:dyDescent="0.25">
      <c r="A3312" s="2" t="s">
        <v>4491</v>
      </c>
      <c r="B3312" s="37"/>
      <c r="C3312" s="38"/>
      <c r="D3312" s="37"/>
      <c r="E3312" s="38"/>
      <c r="F3312" s="3" t="s">
        <v>12</v>
      </c>
      <c r="G3312" s="4">
        <v>108500</v>
      </c>
      <c r="H3312" s="4"/>
    </row>
    <row r="3313" spans="1:8" x14ac:dyDescent="0.25">
      <c r="A3313" s="2" t="s">
        <v>4491</v>
      </c>
      <c r="B3313" s="34"/>
      <c r="C3313" s="36"/>
      <c r="D3313" s="34"/>
      <c r="E3313" s="36"/>
      <c r="F3313" s="3" t="s">
        <v>13</v>
      </c>
      <c r="G3313" s="4">
        <v>100000</v>
      </c>
      <c r="H3313" s="4"/>
    </row>
    <row r="3314" spans="1:8" x14ac:dyDescent="0.25">
      <c r="A3314" s="2" t="s">
        <v>4491</v>
      </c>
      <c r="B3314" s="2" t="s">
        <v>3769</v>
      </c>
      <c r="C3314" s="2"/>
      <c r="D3314" s="2"/>
      <c r="E3314" s="2"/>
      <c r="F3314" s="2"/>
      <c r="G3314" s="5">
        <f>SUM(G3309:G3313)</f>
        <v>300000</v>
      </c>
      <c r="H3314" s="5">
        <f>SUM(H3309:H3313)</f>
        <v>300000</v>
      </c>
    </row>
    <row r="3315" spans="1:8" x14ac:dyDescent="0.25">
      <c r="A3315" s="2" t="s">
        <v>4491</v>
      </c>
      <c r="B3315" s="33">
        <v>8594611</v>
      </c>
      <c r="C3315" s="35" t="s">
        <v>3021</v>
      </c>
      <c r="D3315" s="33" t="s">
        <v>3022</v>
      </c>
      <c r="E3315" s="35" t="s">
        <v>2743</v>
      </c>
      <c r="F3315" s="3" t="s">
        <v>18</v>
      </c>
      <c r="G3315" s="4">
        <v>420000</v>
      </c>
      <c r="H3315" s="4"/>
    </row>
    <row r="3316" spans="1:8" x14ac:dyDescent="0.25">
      <c r="A3316" s="2" t="s">
        <v>4491</v>
      </c>
      <c r="B3316" s="34"/>
      <c r="C3316" s="36"/>
      <c r="D3316" s="34"/>
      <c r="E3316" s="36"/>
      <c r="F3316" s="3" t="s">
        <v>82</v>
      </c>
      <c r="G3316" s="4"/>
      <c r="H3316" s="4">
        <v>420000</v>
      </c>
    </row>
    <row r="3317" spans="1:8" x14ac:dyDescent="0.25">
      <c r="A3317" s="2" t="s">
        <v>4491</v>
      </c>
      <c r="B3317" s="2" t="s">
        <v>3770</v>
      </c>
      <c r="C3317" s="2"/>
      <c r="D3317" s="2"/>
      <c r="E3317" s="2"/>
      <c r="F3317" s="2"/>
      <c r="G3317" s="5">
        <f>SUM(G3315:G3316)</f>
        <v>420000</v>
      </c>
      <c r="H3317" s="5">
        <f>SUM(H3315:H3316)</f>
        <v>420000</v>
      </c>
    </row>
    <row r="3318" spans="1:8" x14ac:dyDescent="0.25">
      <c r="A3318" s="2" t="s">
        <v>4491</v>
      </c>
      <c r="B3318" s="33">
        <v>8634703</v>
      </c>
      <c r="C3318" s="35" t="s">
        <v>3021</v>
      </c>
      <c r="D3318" s="33" t="s">
        <v>3022</v>
      </c>
      <c r="E3318" s="35" t="s">
        <v>2743</v>
      </c>
      <c r="F3318" s="3" t="s">
        <v>18</v>
      </c>
      <c r="G3318" s="4">
        <v>150000</v>
      </c>
      <c r="H3318" s="4"/>
    </row>
    <row r="3319" spans="1:8" x14ac:dyDescent="0.25">
      <c r="A3319" s="2" t="s">
        <v>4491</v>
      </c>
      <c r="B3319" s="34"/>
      <c r="C3319" s="36"/>
      <c r="D3319" s="34"/>
      <c r="E3319" s="36"/>
      <c r="F3319" s="3" t="s">
        <v>82</v>
      </c>
      <c r="G3319" s="4"/>
      <c r="H3319" s="4">
        <v>150000</v>
      </c>
    </row>
    <row r="3320" spans="1:8" x14ac:dyDescent="0.25">
      <c r="A3320" s="2" t="s">
        <v>4491</v>
      </c>
      <c r="B3320" s="2" t="s">
        <v>3771</v>
      </c>
      <c r="C3320" s="2"/>
      <c r="D3320" s="2"/>
      <c r="E3320" s="2"/>
      <c r="F3320" s="2"/>
      <c r="G3320" s="5">
        <f>SUM(G3318:G3319)</f>
        <v>150000</v>
      </c>
      <c r="H3320" s="5">
        <f>SUM(H3318:H3319)</f>
        <v>150000</v>
      </c>
    </row>
    <row r="3321" spans="1:8" x14ac:dyDescent="0.25">
      <c r="A3321" s="2" t="s">
        <v>4491</v>
      </c>
      <c r="B3321" s="33">
        <v>8788938</v>
      </c>
      <c r="C3321" s="3" t="s">
        <v>98</v>
      </c>
      <c r="D3321" s="2" t="s">
        <v>2889</v>
      </c>
      <c r="E3321" s="3" t="s">
        <v>2890</v>
      </c>
      <c r="F3321" s="3" t="s">
        <v>2482</v>
      </c>
      <c r="G3321" s="4"/>
      <c r="H3321" s="4">
        <v>380692</v>
      </c>
    </row>
    <row r="3322" spans="1:8" x14ac:dyDescent="0.25">
      <c r="A3322" s="2" t="s">
        <v>4491</v>
      </c>
      <c r="B3322" s="34"/>
      <c r="C3322" s="3" t="s">
        <v>29</v>
      </c>
      <c r="D3322" s="2" t="s">
        <v>2533</v>
      </c>
      <c r="E3322" s="3" t="s">
        <v>2534</v>
      </c>
      <c r="F3322" s="3" t="s">
        <v>44</v>
      </c>
      <c r="G3322" s="4">
        <v>380692</v>
      </c>
      <c r="H3322" s="4"/>
    </row>
    <row r="3323" spans="1:8" x14ac:dyDescent="0.25">
      <c r="A3323" s="2" t="s">
        <v>4491</v>
      </c>
      <c r="B3323" s="2" t="s">
        <v>3772</v>
      </c>
      <c r="C3323" s="2"/>
      <c r="D3323" s="2"/>
      <c r="E3323" s="2"/>
      <c r="F3323" s="2"/>
      <c r="G3323" s="5">
        <f>SUM(G3321:G3322)</f>
        <v>380692</v>
      </c>
      <c r="H3323" s="5">
        <f>SUM(H3321:H3322)</f>
        <v>380692</v>
      </c>
    </row>
    <row r="3324" spans="1:8" x14ac:dyDescent="0.25">
      <c r="A3324" s="2" t="s">
        <v>4491</v>
      </c>
      <c r="B3324" s="33">
        <v>8775877</v>
      </c>
      <c r="C3324" s="35" t="s">
        <v>647</v>
      </c>
      <c r="D3324" s="33" t="s">
        <v>2963</v>
      </c>
      <c r="E3324" s="35" t="s">
        <v>2964</v>
      </c>
      <c r="F3324" s="3" t="s">
        <v>19</v>
      </c>
      <c r="G3324" s="4"/>
      <c r="H3324" s="4">
        <v>37000</v>
      </c>
    </row>
    <row r="3325" spans="1:8" x14ac:dyDescent="0.25">
      <c r="A3325" s="2" t="s">
        <v>4491</v>
      </c>
      <c r="B3325" s="34"/>
      <c r="C3325" s="36"/>
      <c r="D3325" s="34"/>
      <c r="E3325" s="36"/>
      <c r="F3325" s="3" t="s">
        <v>20</v>
      </c>
      <c r="G3325" s="4">
        <v>37000</v>
      </c>
      <c r="H3325" s="4"/>
    </row>
    <row r="3326" spans="1:8" x14ac:dyDescent="0.25">
      <c r="A3326" s="2" t="s">
        <v>4491</v>
      </c>
      <c r="B3326" s="2" t="s">
        <v>3773</v>
      </c>
      <c r="C3326" s="2"/>
      <c r="D3326" s="2"/>
      <c r="E3326" s="2"/>
      <c r="F3326" s="2"/>
      <c r="G3326" s="5">
        <f>SUM(G3324:G3325)</f>
        <v>37000</v>
      </c>
      <c r="H3326" s="5">
        <f>SUM(H3324:H3325)</f>
        <v>37000</v>
      </c>
    </row>
    <row r="3327" spans="1:8" x14ac:dyDescent="0.25">
      <c r="A3327" s="2" t="s">
        <v>4491</v>
      </c>
      <c r="B3327" s="33">
        <v>8747306</v>
      </c>
      <c r="C3327" s="35" t="s">
        <v>261</v>
      </c>
      <c r="D3327" s="33" t="s">
        <v>2910</v>
      </c>
      <c r="E3327" s="35" t="s">
        <v>2911</v>
      </c>
      <c r="F3327" s="3" t="s">
        <v>128</v>
      </c>
      <c r="G3327" s="4">
        <v>125531</v>
      </c>
      <c r="H3327" s="4"/>
    </row>
    <row r="3328" spans="1:8" x14ac:dyDescent="0.25">
      <c r="A3328" s="2" t="s">
        <v>4491</v>
      </c>
      <c r="B3328" s="37"/>
      <c r="C3328" s="38"/>
      <c r="D3328" s="37"/>
      <c r="E3328" s="38"/>
      <c r="F3328" s="3" t="s">
        <v>11</v>
      </c>
      <c r="G3328" s="4"/>
      <c r="H3328" s="4">
        <v>300000</v>
      </c>
    </row>
    <row r="3329" spans="1:8" x14ac:dyDescent="0.25">
      <c r="A3329" s="2" t="s">
        <v>4491</v>
      </c>
      <c r="B3329" s="37"/>
      <c r="C3329" s="38"/>
      <c r="D3329" s="37"/>
      <c r="E3329" s="38"/>
      <c r="F3329" s="3" t="s">
        <v>103</v>
      </c>
      <c r="G3329" s="4">
        <v>468640</v>
      </c>
      <c r="H3329" s="4"/>
    </row>
    <row r="3330" spans="1:8" x14ac:dyDescent="0.25">
      <c r="A3330" s="2" t="s">
        <v>4491</v>
      </c>
      <c r="B3330" s="37"/>
      <c r="C3330" s="38"/>
      <c r="D3330" s="37"/>
      <c r="E3330" s="38"/>
      <c r="F3330" s="3" t="s">
        <v>13</v>
      </c>
      <c r="G3330" s="4">
        <v>200000</v>
      </c>
      <c r="H3330" s="4"/>
    </row>
    <row r="3331" spans="1:8" x14ac:dyDescent="0.25">
      <c r="A3331" s="2" t="s">
        <v>4491</v>
      </c>
      <c r="B3331" s="37"/>
      <c r="C3331" s="38"/>
      <c r="D3331" s="37"/>
      <c r="E3331" s="38"/>
      <c r="F3331" s="3" t="s">
        <v>15</v>
      </c>
      <c r="G3331" s="4"/>
      <c r="H3331" s="4">
        <v>194171</v>
      </c>
    </row>
    <row r="3332" spans="1:8" x14ac:dyDescent="0.25">
      <c r="A3332" s="2" t="s">
        <v>4491</v>
      </c>
      <c r="B3332" s="34"/>
      <c r="C3332" s="36"/>
      <c r="D3332" s="34"/>
      <c r="E3332" s="36"/>
      <c r="F3332" s="3" t="s">
        <v>16</v>
      </c>
      <c r="G3332" s="4"/>
      <c r="H3332" s="4">
        <v>300000</v>
      </c>
    </row>
    <row r="3333" spans="1:8" x14ac:dyDescent="0.25">
      <c r="A3333" s="2" t="s">
        <v>4491</v>
      </c>
      <c r="B3333" s="2" t="s">
        <v>3774</v>
      </c>
      <c r="C3333" s="2"/>
      <c r="D3333" s="2"/>
      <c r="E3333" s="2"/>
      <c r="F3333" s="2"/>
      <c r="G3333" s="5">
        <f>SUM(G3327:G3332)</f>
        <v>794171</v>
      </c>
      <c r="H3333" s="5">
        <f>SUM(H3327:H3332)</f>
        <v>794171</v>
      </c>
    </row>
    <row r="3334" spans="1:8" x14ac:dyDescent="0.25">
      <c r="A3334" s="2" t="s">
        <v>4491</v>
      </c>
      <c r="B3334" s="33">
        <v>8517371</v>
      </c>
      <c r="C3334" s="35" t="s">
        <v>98</v>
      </c>
      <c r="D3334" s="33" t="s">
        <v>3430</v>
      </c>
      <c r="E3334" s="35" t="s">
        <v>3431</v>
      </c>
      <c r="F3334" s="3" t="s">
        <v>2482</v>
      </c>
      <c r="G3334" s="4"/>
      <c r="H3334" s="4">
        <v>791340</v>
      </c>
    </row>
    <row r="3335" spans="1:8" x14ac:dyDescent="0.25">
      <c r="A3335" s="2" t="s">
        <v>4491</v>
      </c>
      <c r="B3335" s="34"/>
      <c r="C3335" s="36"/>
      <c r="D3335" s="34"/>
      <c r="E3335" s="36"/>
      <c r="F3335" s="3" t="s">
        <v>44</v>
      </c>
      <c r="G3335" s="4">
        <v>791340</v>
      </c>
      <c r="H3335" s="4"/>
    </row>
    <row r="3336" spans="1:8" x14ac:dyDescent="0.25">
      <c r="A3336" s="2" t="s">
        <v>4491</v>
      </c>
      <c r="B3336" s="2" t="s">
        <v>3775</v>
      </c>
      <c r="C3336" s="2"/>
      <c r="D3336" s="2"/>
      <c r="E3336" s="2"/>
      <c r="F3336" s="2"/>
      <c r="G3336" s="5">
        <f>SUM(G3334:G3335)</f>
        <v>791340</v>
      </c>
      <c r="H3336" s="5">
        <f>SUM(H3334:H3335)</f>
        <v>791340</v>
      </c>
    </row>
    <row r="3337" spans="1:8" x14ac:dyDescent="0.25">
      <c r="A3337" s="2" t="s">
        <v>4491</v>
      </c>
      <c r="B3337" s="33">
        <v>8503722</v>
      </c>
      <c r="C3337" s="35" t="s">
        <v>640</v>
      </c>
      <c r="D3337" s="33" t="s">
        <v>2493</v>
      </c>
      <c r="E3337" s="35" t="s">
        <v>2494</v>
      </c>
      <c r="F3337" s="3" t="s">
        <v>3776</v>
      </c>
      <c r="G3337" s="4"/>
      <c r="H3337" s="4">
        <v>5000000</v>
      </c>
    </row>
    <row r="3338" spans="1:8" x14ac:dyDescent="0.25">
      <c r="A3338" s="2" t="s">
        <v>4491</v>
      </c>
      <c r="B3338" s="34"/>
      <c r="C3338" s="36"/>
      <c r="D3338" s="34"/>
      <c r="E3338" s="36"/>
      <c r="F3338" s="3" t="s">
        <v>3777</v>
      </c>
      <c r="G3338" s="4">
        <v>5000000</v>
      </c>
      <c r="H3338" s="4"/>
    </row>
    <row r="3339" spans="1:8" x14ac:dyDescent="0.25">
      <c r="A3339" s="2" t="s">
        <v>4491</v>
      </c>
      <c r="B3339" s="2" t="s">
        <v>3778</v>
      </c>
      <c r="C3339" s="2"/>
      <c r="D3339" s="2"/>
      <c r="E3339" s="2"/>
      <c r="F3339" s="2"/>
      <c r="G3339" s="5">
        <f>SUM(G3337:G3338)</f>
        <v>5000000</v>
      </c>
      <c r="H3339" s="5">
        <f>SUM(H3337:H3338)</f>
        <v>5000000</v>
      </c>
    </row>
    <row r="3340" spans="1:8" x14ac:dyDescent="0.25">
      <c r="A3340" s="2" t="s">
        <v>4491</v>
      </c>
      <c r="B3340" s="33">
        <v>8772201</v>
      </c>
      <c r="C3340" s="35" t="s">
        <v>2628</v>
      </c>
      <c r="D3340" s="33" t="s">
        <v>2629</v>
      </c>
      <c r="E3340" s="35" t="s">
        <v>2630</v>
      </c>
      <c r="F3340" s="3" t="s">
        <v>187</v>
      </c>
      <c r="G3340" s="4">
        <v>400000</v>
      </c>
      <c r="H3340" s="4"/>
    </row>
    <row r="3341" spans="1:8" x14ac:dyDescent="0.25">
      <c r="A3341" s="2" t="s">
        <v>4491</v>
      </c>
      <c r="B3341" s="34"/>
      <c r="C3341" s="36"/>
      <c r="D3341" s="34"/>
      <c r="E3341" s="36"/>
      <c r="F3341" s="3" t="s">
        <v>20</v>
      </c>
      <c r="G3341" s="4"/>
      <c r="H3341" s="4">
        <v>400000</v>
      </c>
    </row>
    <row r="3342" spans="1:8" x14ac:dyDescent="0.25">
      <c r="A3342" s="2" t="s">
        <v>4491</v>
      </c>
      <c r="B3342" s="2" t="s">
        <v>3779</v>
      </c>
      <c r="C3342" s="2"/>
      <c r="D3342" s="2"/>
      <c r="E3342" s="2"/>
      <c r="F3342" s="2"/>
      <c r="G3342" s="5">
        <f>SUM(G3340:G3341)</f>
        <v>400000</v>
      </c>
      <c r="H3342" s="5">
        <f>SUM(H3340:H3341)</f>
        <v>400000</v>
      </c>
    </row>
    <row r="3343" spans="1:8" x14ac:dyDescent="0.25">
      <c r="A3343" s="2" t="s">
        <v>4491</v>
      </c>
      <c r="B3343" s="33">
        <v>8547315</v>
      </c>
      <c r="C3343" s="35" t="s">
        <v>1258</v>
      </c>
      <c r="D3343" s="33" t="s">
        <v>3056</v>
      </c>
      <c r="E3343" s="35" t="s">
        <v>3057</v>
      </c>
      <c r="F3343" s="3" t="s">
        <v>18</v>
      </c>
      <c r="G3343" s="4"/>
      <c r="H3343" s="4">
        <v>4000000</v>
      </c>
    </row>
    <row r="3344" spans="1:8" x14ac:dyDescent="0.25">
      <c r="A3344" s="2" t="s">
        <v>4491</v>
      </c>
      <c r="B3344" s="34"/>
      <c r="C3344" s="36"/>
      <c r="D3344" s="34"/>
      <c r="E3344" s="36"/>
      <c r="F3344" s="3" t="s">
        <v>82</v>
      </c>
      <c r="G3344" s="4">
        <v>4000000</v>
      </c>
      <c r="H3344" s="4"/>
    </row>
    <row r="3345" spans="1:8" x14ac:dyDescent="0.25">
      <c r="A3345" s="2" t="s">
        <v>4491</v>
      </c>
      <c r="B3345" s="2" t="s">
        <v>3780</v>
      </c>
      <c r="C3345" s="2"/>
      <c r="D3345" s="2"/>
      <c r="E3345" s="2"/>
      <c r="F3345" s="2"/>
      <c r="G3345" s="5">
        <f>SUM(G3343:G3344)</f>
        <v>4000000</v>
      </c>
      <c r="H3345" s="5">
        <f>SUM(H3343:H3344)</f>
        <v>4000000</v>
      </c>
    </row>
    <row r="3346" spans="1:8" x14ac:dyDescent="0.25">
      <c r="A3346" s="2" t="s">
        <v>4491</v>
      </c>
      <c r="B3346" s="33">
        <v>8654186</v>
      </c>
      <c r="C3346" s="35" t="s">
        <v>558</v>
      </c>
      <c r="D3346" s="33" t="s">
        <v>3781</v>
      </c>
      <c r="E3346" s="35" t="s">
        <v>3782</v>
      </c>
      <c r="F3346" s="3" t="s">
        <v>417</v>
      </c>
      <c r="G3346" s="4"/>
      <c r="H3346" s="4">
        <v>20000</v>
      </c>
    </row>
    <row r="3347" spans="1:8" x14ac:dyDescent="0.25">
      <c r="A3347" s="2" t="s">
        <v>4491</v>
      </c>
      <c r="B3347" s="34"/>
      <c r="C3347" s="36"/>
      <c r="D3347" s="34"/>
      <c r="E3347" s="36"/>
      <c r="F3347" s="3" t="s">
        <v>82</v>
      </c>
      <c r="G3347" s="4">
        <v>20000</v>
      </c>
      <c r="H3347" s="4"/>
    </row>
    <row r="3348" spans="1:8" x14ac:dyDescent="0.25">
      <c r="A3348" s="2" t="s">
        <v>4491</v>
      </c>
      <c r="B3348" s="2" t="s">
        <v>3783</v>
      </c>
      <c r="C3348" s="2"/>
      <c r="D3348" s="2"/>
      <c r="E3348" s="2"/>
      <c r="F3348" s="2"/>
      <c r="G3348" s="5">
        <f>SUM(G3346:G3347)</f>
        <v>20000</v>
      </c>
      <c r="H3348" s="5">
        <f>SUM(H3346:H3347)</f>
        <v>20000</v>
      </c>
    </row>
    <row r="3349" spans="1:8" x14ac:dyDescent="0.25">
      <c r="A3349" s="2" t="s">
        <v>4491</v>
      </c>
      <c r="B3349" s="33">
        <v>8741934</v>
      </c>
      <c r="C3349" s="35" t="s">
        <v>41</v>
      </c>
      <c r="D3349" s="33" t="s">
        <v>3172</v>
      </c>
      <c r="E3349" s="35" t="s">
        <v>3173</v>
      </c>
      <c r="F3349" s="3" t="s">
        <v>2482</v>
      </c>
      <c r="G3349" s="4"/>
      <c r="H3349" s="4">
        <v>900000</v>
      </c>
    </row>
    <row r="3350" spans="1:8" x14ac:dyDescent="0.25">
      <c r="A3350" s="2" t="s">
        <v>4491</v>
      </c>
      <c r="B3350" s="34"/>
      <c r="C3350" s="36"/>
      <c r="D3350" s="34"/>
      <c r="E3350" s="36"/>
      <c r="F3350" s="3" t="s">
        <v>2756</v>
      </c>
      <c r="G3350" s="4">
        <v>900000</v>
      </c>
      <c r="H3350" s="4"/>
    </row>
    <row r="3351" spans="1:8" x14ac:dyDescent="0.25">
      <c r="A3351" s="2" t="s">
        <v>4491</v>
      </c>
      <c r="B3351" s="2" t="s">
        <v>3784</v>
      </c>
      <c r="C3351" s="2"/>
      <c r="D3351" s="2"/>
      <c r="E3351" s="2"/>
      <c r="F3351" s="2"/>
      <c r="G3351" s="5">
        <f>SUM(G3349:G3350)</f>
        <v>900000</v>
      </c>
      <c r="H3351" s="5">
        <f>SUM(H3349:H3350)</f>
        <v>900000</v>
      </c>
    </row>
    <row r="3352" spans="1:8" x14ac:dyDescent="0.25">
      <c r="A3352" s="2" t="s">
        <v>4491</v>
      </c>
      <c r="B3352" s="33">
        <v>8661048</v>
      </c>
      <c r="C3352" s="35" t="s">
        <v>558</v>
      </c>
      <c r="D3352" s="33" t="s">
        <v>3035</v>
      </c>
      <c r="E3352" s="35" t="s">
        <v>3036</v>
      </c>
      <c r="F3352" s="3" t="s">
        <v>22</v>
      </c>
      <c r="G3352" s="4"/>
      <c r="H3352" s="4">
        <v>110000</v>
      </c>
    </row>
    <row r="3353" spans="1:8" x14ac:dyDescent="0.25">
      <c r="A3353" s="2" t="s">
        <v>4491</v>
      </c>
      <c r="B3353" s="34"/>
      <c r="C3353" s="36"/>
      <c r="D3353" s="34"/>
      <c r="E3353" s="36"/>
      <c r="F3353" s="3" t="s">
        <v>23</v>
      </c>
      <c r="G3353" s="4">
        <v>110000</v>
      </c>
      <c r="H3353" s="4"/>
    </row>
    <row r="3354" spans="1:8" x14ac:dyDescent="0.25">
      <c r="A3354" s="2" t="s">
        <v>4491</v>
      </c>
      <c r="B3354" s="2" t="s">
        <v>3785</v>
      </c>
      <c r="C3354" s="2"/>
      <c r="D3354" s="2"/>
      <c r="E3354" s="2"/>
      <c r="F3354" s="2"/>
      <c r="G3354" s="5">
        <f>SUM(G3352:G3353)</f>
        <v>110000</v>
      </c>
      <c r="H3354" s="5">
        <f>SUM(H3352:H3353)</f>
        <v>110000</v>
      </c>
    </row>
    <row r="3355" spans="1:8" x14ac:dyDescent="0.25">
      <c r="A3355" s="2" t="s">
        <v>4491</v>
      </c>
      <c r="B3355" s="33">
        <v>8661215</v>
      </c>
      <c r="C3355" s="35" t="s">
        <v>558</v>
      </c>
      <c r="D3355" s="33" t="s">
        <v>2583</v>
      </c>
      <c r="E3355" s="35" t="s">
        <v>2584</v>
      </c>
      <c r="F3355" s="3" t="s">
        <v>44</v>
      </c>
      <c r="G3355" s="4"/>
      <c r="H3355" s="4">
        <v>203000</v>
      </c>
    </row>
    <row r="3356" spans="1:8" x14ac:dyDescent="0.25">
      <c r="A3356" s="2" t="s">
        <v>4491</v>
      </c>
      <c r="B3356" s="37"/>
      <c r="C3356" s="38"/>
      <c r="D3356" s="37"/>
      <c r="E3356" s="38"/>
      <c r="F3356" s="3" t="s">
        <v>47</v>
      </c>
      <c r="G3356" s="4"/>
      <c r="H3356" s="4">
        <v>30000</v>
      </c>
    </row>
    <row r="3357" spans="1:8" x14ac:dyDescent="0.25">
      <c r="A3357" s="2" t="s">
        <v>4491</v>
      </c>
      <c r="B3357" s="34"/>
      <c r="C3357" s="36"/>
      <c r="D3357" s="34"/>
      <c r="E3357" s="36"/>
      <c r="F3357" s="3" t="s">
        <v>20</v>
      </c>
      <c r="G3357" s="4">
        <v>233000</v>
      </c>
      <c r="H3357" s="4"/>
    </row>
    <row r="3358" spans="1:8" x14ac:dyDescent="0.25">
      <c r="A3358" s="2" t="s">
        <v>4491</v>
      </c>
      <c r="B3358" s="2" t="s">
        <v>3786</v>
      </c>
      <c r="C3358" s="2"/>
      <c r="D3358" s="2"/>
      <c r="E3358" s="2"/>
      <c r="F3358" s="2"/>
      <c r="G3358" s="5">
        <f>SUM(G3355:G3357)</f>
        <v>233000</v>
      </c>
      <c r="H3358" s="5">
        <f>SUM(H3355:H3357)</f>
        <v>233000</v>
      </c>
    </row>
    <row r="3359" spans="1:8" x14ac:dyDescent="0.25">
      <c r="A3359" s="2" t="s">
        <v>4491</v>
      </c>
      <c r="B3359" s="33">
        <v>8604261</v>
      </c>
      <c r="C3359" s="35" t="s">
        <v>378</v>
      </c>
      <c r="D3359" s="33" t="s">
        <v>2640</v>
      </c>
      <c r="E3359" s="35" t="s">
        <v>378</v>
      </c>
      <c r="F3359" s="3" t="s">
        <v>21</v>
      </c>
      <c r="G3359" s="4"/>
      <c r="H3359" s="4">
        <v>9646</v>
      </c>
    </row>
    <row r="3360" spans="1:8" x14ac:dyDescent="0.25">
      <c r="A3360" s="2" t="s">
        <v>4491</v>
      </c>
      <c r="B3360" s="34"/>
      <c r="C3360" s="36"/>
      <c r="D3360" s="34"/>
      <c r="E3360" s="36"/>
      <c r="F3360" s="3" t="s">
        <v>230</v>
      </c>
      <c r="G3360" s="4">
        <v>9646</v>
      </c>
      <c r="H3360" s="4"/>
    </row>
    <row r="3361" spans="1:8" x14ac:dyDescent="0.25">
      <c r="A3361" s="2" t="s">
        <v>4491</v>
      </c>
      <c r="B3361" s="2" t="s">
        <v>3787</v>
      </c>
      <c r="C3361" s="2"/>
      <c r="D3361" s="2"/>
      <c r="E3361" s="2"/>
      <c r="F3361" s="2"/>
      <c r="G3361" s="5">
        <f>SUM(G3359:G3360)</f>
        <v>9646</v>
      </c>
      <c r="H3361" s="5">
        <f>SUM(H3359:H3360)</f>
        <v>9646</v>
      </c>
    </row>
    <row r="3362" spans="1:8" x14ac:dyDescent="0.25">
      <c r="A3362" s="2" t="s">
        <v>4491</v>
      </c>
      <c r="B3362" s="33">
        <v>8737665</v>
      </c>
      <c r="C3362" s="35" t="s">
        <v>3047</v>
      </c>
      <c r="D3362" s="33" t="s">
        <v>3048</v>
      </c>
      <c r="E3362" s="35" t="s">
        <v>3049</v>
      </c>
      <c r="F3362" s="3" t="s">
        <v>103</v>
      </c>
      <c r="G3362" s="4"/>
      <c r="H3362" s="4">
        <v>2500000</v>
      </c>
    </row>
    <row r="3363" spans="1:8" x14ac:dyDescent="0.25">
      <c r="A3363" s="2" t="s">
        <v>4491</v>
      </c>
      <c r="B3363" s="37"/>
      <c r="C3363" s="38"/>
      <c r="D3363" s="37"/>
      <c r="E3363" s="38"/>
      <c r="F3363" s="3" t="s">
        <v>53</v>
      </c>
      <c r="G3363" s="4">
        <v>1000000</v>
      </c>
      <c r="H3363" s="4"/>
    </row>
    <row r="3364" spans="1:8" x14ac:dyDescent="0.25">
      <c r="A3364" s="2" t="s">
        <v>4491</v>
      </c>
      <c r="B3364" s="37"/>
      <c r="C3364" s="38"/>
      <c r="D3364" s="37"/>
      <c r="E3364" s="38"/>
      <c r="F3364" s="3" t="s">
        <v>19</v>
      </c>
      <c r="G3364" s="4">
        <v>2500000</v>
      </c>
      <c r="H3364" s="4"/>
    </row>
    <row r="3365" spans="1:8" x14ac:dyDescent="0.25">
      <c r="A3365" s="2" t="s">
        <v>4491</v>
      </c>
      <c r="B3365" s="34"/>
      <c r="C3365" s="36"/>
      <c r="D3365" s="34"/>
      <c r="E3365" s="36"/>
      <c r="F3365" s="3" t="s">
        <v>20</v>
      </c>
      <c r="G3365" s="4"/>
      <c r="H3365" s="4">
        <v>1000000</v>
      </c>
    </row>
    <row r="3366" spans="1:8" x14ac:dyDescent="0.25">
      <c r="A3366" s="2" t="s">
        <v>4491</v>
      </c>
      <c r="B3366" s="2" t="s">
        <v>3788</v>
      </c>
      <c r="C3366" s="2"/>
      <c r="D3366" s="2"/>
      <c r="E3366" s="2"/>
      <c r="F3366" s="2"/>
      <c r="G3366" s="5">
        <f>SUM(G3362:G3365)</f>
        <v>3500000</v>
      </c>
      <c r="H3366" s="5">
        <f>SUM(H3362:H3365)</f>
        <v>3500000</v>
      </c>
    </row>
    <row r="3367" spans="1:8" x14ac:dyDescent="0.25">
      <c r="A3367" s="2" t="s">
        <v>4491</v>
      </c>
      <c r="B3367" s="33">
        <v>8747290</v>
      </c>
      <c r="C3367" s="35" t="s">
        <v>3456</v>
      </c>
      <c r="D3367" s="33" t="s">
        <v>3477</v>
      </c>
      <c r="E3367" s="35" t="s">
        <v>3478</v>
      </c>
      <c r="F3367" s="3" t="s">
        <v>44</v>
      </c>
      <c r="G3367" s="4"/>
      <c r="H3367" s="4">
        <v>106100</v>
      </c>
    </row>
    <row r="3368" spans="1:8" x14ac:dyDescent="0.25">
      <c r="A3368" s="2" t="s">
        <v>4491</v>
      </c>
      <c r="B3368" s="37"/>
      <c r="C3368" s="36"/>
      <c r="D3368" s="34"/>
      <c r="E3368" s="36"/>
      <c r="F3368" s="3" t="s">
        <v>47</v>
      </c>
      <c r="G3368" s="4"/>
      <c r="H3368" s="4">
        <v>15915</v>
      </c>
    </row>
    <row r="3369" spans="1:8" x14ac:dyDescent="0.25">
      <c r="A3369" s="2" t="s">
        <v>4491</v>
      </c>
      <c r="B3369" s="34"/>
      <c r="C3369" s="25" t="s">
        <v>3459</v>
      </c>
      <c r="D3369" s="2" t="s">
        <v>3460</v>
      </c>
      <c r="E3369" s="25" t="s">
        <v>3461</v>
      </c>
      <c r="F3369" s="3" t="s">
        <v>44</v>
      </c>
      <c r="G3369" s="4">
        <v>122015</v>
      </c>
      <c r="H3369" s="4"/>
    </row>
    <row r="3370" spans="1:8" x14ac:dyDescent="0.25">
      <c r="A3370" s="2" t="s">
        <v>4491</v>
      </c>
      <c r="B3370" s="2" t="s">
        <v>3789</v>
      </c>
      <c r="C3370" s="2"/>
      <c r="D3370" s="2"/>
      <c r="E3370" s="2"/>
      <c r="F3370" s="2"/>
      <c r="G3370" s="5">
        <f>SUM(G3367:G3369)</f>
        <v>122015</v>
      </c>
      <c r="H3370" s="5">
        <f>SUM(H3367:H3369)</f>
        <v>122015</v>
      </c>
    </row>
    <row r="3371" spans="1:8" x14ac:dyDescent="0.25">
      <c r="A3371" s="2" t="s">
        <v>4491</v>
      </c>
      <c r="B3371" s="33">
        <v>8510681</v>
      </c>
      <c r="C3371" s="35" t="s">
        <v>215</v>
      </c>
      <c r="D3371" s="33" t="s">
        <v>2580</v>
      </c>
      <c r="E3371" s="35" t="s">
        <v>2581</v>
      </c>
      <c r="F3371" s="3" t="s">
        <v>44</v>
      </c>
      <c r="G3371" s="4"/>
      <c r="H3371" s="4">
        <v>17277456</v>
      </c>
    </row>
    <row r="3372" spans="1:8" x14ac:dyDescent="0.25">
      <c r="A3372" s="2" t="s">
        <v>4491</v>
      </c>
      <c r="B3372" s="37"/>
      <c r="C3372" s="38"/>
      <c r="D3372" s="37"/>
      <c r="E3372" s="38"/>
      <c r="F3372" s="3" t="s">
        <v>193</v>
      </c>
      <c r="G3372" s="4">
        <v>17651474</v>
      </c>
      <c r="H3372" s="4"/>
    </row>
    <row r="3373" spans="1:8" x14ac:dyDescent="0.25">
      <c r="A3373" s="2" t="s">
        <v>4491</v>
      </c>
      <c r="B3373" s="34"/>
      <c r="C3373" s="36"/>
      <c r="D3373" s="34"/>
      <c r="E3373" s="36"/>
      <c r="F3373" s="3" t="s">
        <v>47</v>
      </c>
      <c r="G3373" s="4"/>
      <c r="H3373" s="4">
        <v>374018</v>
      </c>
    </row>
    <row r="3374" spans="1:8" x14ac:dyDescent="0.25">
      <c r="A3374" s="2" t="s">
        <v>4491</v>
      </c>
      <c r="B3374" s="2" t="s">
        <v>3790</v>
      </c>
      <c r="C3374" s="2"/>
      <c r="D3374" s="2"/>
      <c r="E3374" s="2"/>
      <c r="F3374" s="2"/>
      <c r="G3374" s="5">
        <f>SUM(G3371:G3373)</f>
        <v>17651474</v>
      </c>
      <c r="H3374" s="5">
        <f>SUM(H3371:H3373)</f>
        <v>17651474</v>
      </c>
    </row>
    <row r="3375" spans="1:8" x14ac:dyDescent="0.25">
      <c r="A3375" s="2" t="s">
        <v>4491</v>
      </c>
      <c r="B3375" s="33">
        <v>8669450</v>
      </c>
      <c r="C3375" s="35" t="s">
        <v>3047</v>
      </c>
      <c r="D3375" s="33" t="s">
        <v>3048</v>
      </c>
      <c r="E3375" s="35" t="s">
        <v>3049</v>
      </c>
      <c r="F3375" s="3" t="s">
        <v>37</v>
      </c>
      <c r="G3375" s="4"/>
      <c r="H3375" s="4">
        <v>200000</v>
      </c>
    </row>
    <row r="3376" spans="1:8" x14ac:dyDescent="0.25">
      <c r="A3376" s="2" t="s">
        <v>4491</v>
      </c>
      <c r="B3376" s="37"/>
      <c r="C3376" s="38"/>
      <c r="D3376" s="37"/>
      <c r="E3376" s="38"/>
      <c r="F3376" s="3" t="s">
        <v>52</v>
      </c>
      <c r="G3376" s="4">
        <v>2200000</v>
      </c>
      <c r="H3376" s="4"/>
    </row>
    <row r="3377" spans="1:8" x14ac:dyDescent="0.25">
      <c r="A3377" s="2" t="s">
        <v>4491</v>
      </c>
      <c r="B3377" s="37"/>
      <c r="C3377" s="38"/>
      <c r="D3377" s="37"/>
      <c r="E3377" s="38"/>
      <c r="F3377" s="3" t="s">
        <v>102</v>
      </c>
      <c r="G3377" s="4"/>
      <c r="H3377" s="4">
        <v>1500000</v>
      </c>
    </row>
    <row r="3378" spans="1:8" x14ac:dyDescent="0.25">
      <c r="A3378" s="2" t="s">
        <v>4491</v>
      </c>
      <c r="B3378" s="37"/>
      <c r="C3378" s="38"/>
      <c r="D3378" s="37"/>
      <c r="E3378" s="38"/>
      <c r="F3378" s="3" t="s">
        <v>187</v>
      </c>
      <c r="G3378" s="4">
        <v>1500000</v>
      </c>
      <c r="H3378" s="4"/>
    </row>
    <row r="3379" spans="1:8" x14ac:dyDescent="0.25">
      <c r="A3379" s="2" t="s">
        <v>4491</v>
      </c>
      <c r="B3379" s="34"/>
      <c r="C3379" s="36"/>
      <c r="D3379" s="34"/>
      <c r="E3379" s="36"/>
      <c r="F3379" s="3" t="s">
        <v>20</v>
      </c>
      <c r="G3379" s="4"/>
      <c r="H3379" s="4">
        <v>2000000</v>
      </c>
    </row>
    <row r="3380" spans="1:8" x14ac:dyDescent="0.25">
      <c r="A3380" s="2" t="s">
        <v>4491</v>
      </c>
      <c r="B3380" s="2" t="s">
        <v>3791</v>
      </c>
      <c r="C3380" s="2"/>
      <c r="D3380" s="2"/>
      <c r="E3380" s="2"/>
      <c r="F3380" s="2"/>
      <c r="G3380" s="5">
        <f>SUM(G3375:G3379)</f>
        <v>3700000</v>
      </c>
      <c r="H3380" s="5">
        <f>SUM(H3375:H3379)</f>
        <v>3700000</v>
      </c>
    </row>
    <row r="3381" spans="1:8" x14ac:dyDescent="0.25">
      <c r="A3381" s="2" t="s">
        <v>4491</v>
      </c>
      <c r="B3381" s="33">
        <v>8505893</v>
      </c>
      <c r="C3381" s="3" t="s">
        <v>261</v>
      </c>
      <c r="D3381" s="2" t="s">
        <v>2915</v>
      </c>
      <c r="E3381" s="3" t="s">
        <v>2478</v>
      </c>
      <c r="F3381" s="3" t="s">
        <v>187</v>
      </c>
      <c r="G3381" s="4">
        <v>1075000</v>
      </c>
      <c r="H3381" s="4"/>
    </row>
    <row r="3382" spans="1:8" x14ac:dyDescent="0.25">
      <c r="A3382" s="2" t="s">
        <v>4491</v>
      </c>
      <c r="B3382" s="34"/>
      <c r="C3382" s="3" t="s">
        <v>700</v>
      </c>
      <c r="D3382" s="2" t="s">
        <v>3192</v>
      </c>
      <c r="E3382" s="3" t="s">
        <v>3193</v>
      </c>
      <c r="F3382" s="3" t="s">
        <v>22</v>
      </c>
      <c r="G3382" s="4"/>
      <c r="H3382" s="4">
        <v>1075000</v>
      </c>
    </row>
    <row r="3383" spans="1:8" x14ac:dyDescent="0.25">
      <c r="A3383" s="2" t="s">
        <v>4491</v>
      </c>
      <c r="B3383" s="2" t="s">
        <v>3792</v>
      </c>
      <c r="C3383" s="2"/>
      <c r="D3383" s="2"/>
      <c r="E3383" s="2"/>
      <c r="F3383" s="2"/>
      <c r="G3383" s="5">
        <f>SUM(G3381:G3382)</f>
        <v>1075000</v>
      </c>
      <c r="H3383" s="5">
        <f>SUM(H3381:H3382)</f>
        <v>1075000</v>
      </c>
    </row>
    <row r="3384" spans="1:8" x14ac:dyDescent="0.25">
      <c r="A3384" s="2" t="s">
        <v>4491</v>
      </c>
      <c r="B3384" s="33">
        <v>8506579</v>
      </c>
      <c r="C3384" s="3" t="s">
        <v>118</v>
      </c>
      <c r="D3384" s="2" t="s">
        <v>2559</v>
      </c>
      <c r="E3384" s="3" t="s">
        <v>2560</v>
      </c>
      <c r="F3384" s="3" t="s">
        <v>18</v>
      </c>
      <c r="G3384" s="4">
        <v>829417</v>
      </c>
      <c r="H3384" s="4"/>
    </row>
    <row r="3385" spans="1:8" x14ac:dyDescent="0.25">
      <c r="A3385" s="2" t="s">
        <v>4491</v>
      </c>
      <c r="B3385" s="34"/>
      <c r="C3385" s="3" t="s">
        <v>93</v>
      </c>
      <c r="D3385" s="2" t="s">
        <v>2753</v>
      </c>
      <c r="E3385" s="3" t="s">
        <v>2754</v>
      </c>
      <c r="F3385" s="3" t="s">
        <v>18</v>
      </c>
      <c r="G3385" s="4"/>
      <c r="H3385" s="4">
        <v>829417</v>
      </c>
    </row>
    <row r="3386" spans="1:8" x14ac:dyDescent="0.25">
      <c r="A3386" s="2" t="s">
        <v>4491</v>
      </c>
      <c r="B3386" s="2" t="s">
        <v>3793</v>
      </c>
      <c r="C3386" s="2"/>
      <c r="D3386" s="2"/>
      <c r="E3386" s="2"/>
      <c r="F3386" s="2"/>
      <c r="G3386" s="5">
        <f>SUM(G3384:G3385)</f>
        <v>829417</v>
      </c>
      <c r="H3386" s="5">
        <f>SUM(H3384:H3385)</f>
        <v>829417</v>
      </c>
    </row>
    <row r="3387" spans="1:8" x14ac:dyDescent="0.25">
      <c r="A3387" s="2" t="s">
        <v>4491</v>
      </c>
      <c r="B3387" s="33">
        <v>8761527</v>
      </c>
      <c r="C3387" s="35" t="s">
        <v>1079</v>
      </c>
      <c r="D3387" s="33" t="s">
        <v>3080</v>
      </c>
      <c r="E3387" s="35" t="s">
        <v>3081</v>
      </c>
      <c r="F3387" s="3" t="s">
        <v>193</v>
      </c>
      <c r="G3387" s="4">
        <v>333471</v>
      </c>
      <c r="H3387" s="4"/>
    </row>
    <row r="3388" spans="1:8" x14ac:dyDescent="0.25">
      <c r="A3388" s="2" t="s">
        <v>4491</v>
      </c>
      <c r="B3388" s="37"/>
      <c r="C3388" s="36"/>
      <c r="D3388" s="34"/>
      <c r="E3388" s="36"/>
      <c r="F3388" s="3" t="s">
        <v>194</v>
      </c>
      <c r="G3388" s="4">
        <v>227319</v>
      </c>
      <c r="H3388" s="4"/>
    </row>
    <row r="3389" spans="1:8" x14ac:dyDescent="0.25">
      <c r="A3389" s="2" t="s">
        <v>4491</v>
      </c>
      <c r="B3389" s="34"/>
      <c r="C3389" s="3" t="s">
        <v>3306</v>
      </c>
      <c r="D3389" s="2" t="s">
        <v>3307</v>
      </c>
      <c r="E3389" s="3" t="s">
        <v>2743</v>
      </c>
      <c r="F3389" s="3" t="s">
        <v>2755</v>
      </c>
      <c r="G3389" s="4"/>
      <c r="H3389" s="4">
        <v>560790</v>
      </c>
    </row>
    <row r="3390" spans="1:8" x14ac:dyDescent="0.25">
      <c r="A3390" s="2" t="s">
        <v>4491</v>
      </c>
      <c r="B3390" s="2" t="s">
        <v>3794</v>
      </c>
      <c r="C3390" s="2"/>
      <c r="D3390" s="2"/>
      <c r="E3390" s="2"/>
      <c r="F3390" s="2"/>
      <c r="G3390" s="5">
        <f>SUM(G3387:G3389)</f>
        <v>560790</v>
      </c>
      <c r="H3390" s="5">
        <f>SUM(H3387:H3389)</f>
        <v>560790</v>
      </c>
    </row>
    <row r="3391" spans="1:8" x14ac:dyDescent="0.25">
      <c r="A3391" s="2" t="s">
        <v>4491</v>
      </c>
      <c r="B3391" s="33">
        <v>8742223</v>
      </c>
      <c r="C3391" s="35" t="s">
        <v>201</v>
      </c>
      <c r="D3391" s="33" t="s">
        <v>3183</v>
      </c>
      <c r="E3391" s="35" t="s">
        <v>2743</v>
      </c>
      <c r="F3391" s="3" t="s">
        <v>18</v>
      </c>
      <c r="G3391" s="4">
        <v>144691</v>
      </c>
      <c r="H3391" s="4"/>
    </row>
    <row r="3392" spans="1:8" x14ac:dyDescent="0.25">
      <c r="A3392" s="2" t="s">
        <v>4491</v>
      </c>
      <c r="B3392" s="37"/>
      <c r="C3392" s="38"/>
      <c r="D3392" s="37"/>
      <c r="E3392" s="38"/>
      <c r="F3392" s="3" t="s">
        <v>21</v>
      </c>
      <c r="G3392" s="4"/>
      <c r="H3392" s="4">
        <v>20691</v>
      </c>
    </row>
    <row r="3393" spans="1:8" x14ac:dyDescent="0.25">
      <c r="A3393" s="2" t="s">
        <v>4491</v>
      </c>
      <c r="B3393" s="34"/>
      <c r="C3393" s="36"/>
      <c r="D3393" s="34"/>
      <c r="E3393" s="36"/>
      <c r="F3393" s="3" t="s">
        <v>24</v>
      </c>
      <c r="G3393" s="4"/>
      <c r="H3393" s="4">
        <v>124000</v>
      </c>
    </row>
    <row r="3394" spans="1:8" x14ac:dyDescent="0.25">
      <c r="A3394" s="2" t="s">
        <v>4491</v>
      </c>
      <c r="B3394" s="2" t="s">
        <v>3795</v>
      </c>
      <c r="C3394" s="2"/>
      <c r="D3394" s="2"/>
      <c r="E3394" s="2"/>
      <c r="F3394" s="2"/>
      <c r="G3394" s="5">
        <f>SUM(G3391:G3393)</f>
        <v>144691</v>
      </c>
      <c r="H3394" s="5">
        <f>SUM(H3391:H3393)</f>
        <v>144691</v>
      </c>
    </row>
    <row r="3395" spans="1:8" x14ac:dyDescent="0.25">
      <c r="A3395" s="2" t="s">
        <v>4491</v>
      </c>
      <c r="B3395" s="33">
        <v>8510233</v>
      </c>
      <c r="C3395" s="35" t="s">
        <v>647</v>
      </c>
      <c r="D3395" s="33" t="s">
        <v>2963</v>
      </c>
      <c r="E3395" s="35" t="s">
        <v>2964</v>
      </c>
      <c r="F3395" s="3" t="s">
        <v>187</v>
      </c>
      <c r="G3395" s="4"/>
      <c r="H3395" s="4">
        <v>34500</v>
      </c>
    </row>
    <row r="3396" spans="1:8" x14ac:dyDescent="0.25">
      <c r="A3396" s="2" t="s">
        <v>4491</v>
      </c>
      <c r="B3396" s="34"/>
      <c r="C3396" s="36"/>
      <c r="D3396" s="34"/>
      <c r="E3396" s="36"/>
      <c r="F3396" s="3" t="s">
        <v>20</v>
      </c>
      <c r="G3396" s="4">
        <v>34500</v>
      </c>
      <c r="H3396" s="4"/>
    </row>
    <row r="3397" spans="1:8" x14ac:dyDescent="0.25">
      <c r="A3397" s="2" t="s">
        <v>4491</v>
      </c>
      <c r="B3397" s="2" t="s">
        <v>3796</v>
      </c>
      <c r="C3397" s="2"/>
      <c r="D3397" s="2"/>
      <c r="E3397" s="2"/>
      <c r="F3397" s="2"/>
      <c r="G3397" s="5">
        <f>SUM(G3395:G3396)</f>
        <v>34500</v>
      </c>
      <c r="H3397" s="5">
        <f>SUM(H3395:H3396)</f>
        <v>34500</v>
      </c>
    </row>
    <row r="3398" spans="1:8" x14ac:dyDescent="0.25">
      <c r="A3398" s="2" t="s">
        <v>4491</v>
      </c>
      <c r="B3398" s="33">
        <v>8774955</v>
      </c>
      <c r="C3398" s="35" t="s">
        <v>2844</v>
      </c>
      <c r="D3398" s="2" t="s">
        <v>3797</v>
      </c>
      <c r="E3398" s="3" t="s">
        <v>3798</v>
      </c>
      <c r="F3398" s="3" t="s">
        <v>3799</v>
      </c>
      <c r="G3398" s="4">
        <v>200000000</v>
      </c>
      <c r="H3398" s="4"/>
    </row>
    <row r="3399" spans="1:8" x14ac:dyDescent="0.25">
      <c r="A3399" s="2" t="s">
        <v>4491</v>
      </c>
      <c r="B3399" s="34"/>
      <c r="C3399" s="36"/>
      <c r="D3399" s="2" t="s">
        <v>3800</v>
      </c>
      <c r="E3399" s="3" t="s">
        <v>3801</v>
      </c>
      <c r="F3399" s="3" t="s">
        <v>3802</v>
      </c>
      <c r="G3399" s="4"/>
      <c r="H3399" s="4">
        <v>200000000</v>
      </c>
    </row>
    <row r="3400" spans="1:8" x14ac:dyDescent="0.25">
      <c r="A3400" s="2" t="s">
        <v>4491</v>
      </c>
      <c r="B3400" s="2" t="s">
        <v>3803</v>
      </c>
      <c r="C3400" s="2"/>
      <c r="D3400" s="2"/>
      <c r="E3400" s="2"/>
      <c r="F3400" s="2"/>
      <c r="G3400" s="5">
        <f>SUM(G3398:G3399)</f>
        <v>200000000</v>
      </c>
      <c r="H3400" s="5">
        <f>SUM(H3398:H3399)</f>
        <v>200000000</v>
      </c>
    </row>
    <row r="3401" spans="1:8" x14ac:dyDescent="0.25">
      <c r="A3401" s="2" t="s">
        <v>4491</v>
      </c>
      <c r="B3401" s="33">
        <v>8626517</v>
      </c>
      <c r="C3401" s="35" t="s">
        <v>663</v>
      </c>
      <c r="D3401" s="33" t="s">
        <v>3169</v>
      </c>
      <c r="E3401" s="35" t="s">
        <v>3170</v>
      </c>
      <c r="F3401" s="3" t="s">
        <v>14</v>
      </c>
      <c r="G3401" s="4">
        <v>200000</v>
      </c>
      <c r="H3401" s="4"/>
    </row>
    <row r="3402" spans="1:8" x14ac:dyDescent="0.25">
      <c r="A3402" s="2" t="s">
        <v>4491</v>
      </c>
      <c r="B3402" s="34"/>
      <c r="C3402" s="36"/>
      <c r="D3402" s="34"/>
      <c r="E3402" s="36"/>
      <c r="F3402" s="3" t="s">
        <v>20</v>
      </c>
      <c r="G3402" s="4"/>
      <c r="H3402" s="4">
        <v>200000</v>
      </c>
    </row>
    <row r="3403" spans="1:8" x14ac:dyDescent="0.25">
      <c r="A3403" s="2" t="s">
        <v>4491</v>
      </c>
      <c r="B3403" s="2" t="s">
        <v>3804</v>
      </c>
      <c r="C3403" s="2"/>
      <c r="D3403" s="2"/>
      <c r="E3403" s="2"/>
      <c r="F3403" s="2"/>
      <c r="G3403" s="5">
        <f>SUM(G3401:G3402)</f>
        <v>200000</v>
      </c>
      <c r="H3403" s="5">
        <f>SUM(H3401:H3402)</f>
        <v>200000</v>
      </c>
    </row>
    <row r="3404" spans="1:8" x14ac:dyDescent="0.25">
      <c r="A3404" s="2" t="s">
        <v>4491</v>
      </c>
      <c r="B3404" s="33">
        <v>8662829</v>
      </c>
      <c r="C3404" s="35" t="s">
        <v>2703</v>
      </c>
      <c r="D3404" s="33" t="s">
        <v>2704</v>
      </c>
      <c r="E3404" s="35" t="s">
        <v>2705</v>
      </c>
      <c r="F3404" s="3" t="s">
        <v>15</v>
      </c>
      <c r="G3404" s="4">
        <v>1000000</v>
      </c>
      <c r="H3404" s="4"/>
    </row>
    <row r="3405" spans="1:8" x14ac:dyDescent="0.25">
      <c r="A3405" s="2" t="s">
        <v>4491</v>
      </c>
      <c r="B3405" s="37"/>
      <c r="C3405" s="38"/>
      <c r="D3405" s="37"/>
      <c r="E3405" s="38"/>
      <c r="F3405" s="3" t="s">
        <v>16</v>
      </c>
      <c r="G3405" s="4">
        <v>500000</v>
      </c>
      <c r="H3405" s="4"/>
    </row>
    <row r="3406" spans="1:8" x14ac:dyDescent="0.25">
      <c r="A3406" s="2" t="s">
        <v>4491</v>
      </c>
      <c r="B3406" s="34"/>
      <c r="C3406" s="36"/>
      <c r="D3406" s="34"/>
      <c r="E3406" s="36"/>
      <c r="F3406" s="3" t="s">
        <v>23</v>
      </c>
      <c r="G3406" s="4"/>
      <c r="H3406" s="4">
        <v>1500000</v>
      </c>
    </row>
    <row r="3407" spans="1:8" x14ac:dyDescent="0.25">
      <c r="A3407" s="2" t="s">
        <v>4491</v>
      </c>
      <c r="B3407" s="2" t="s">
        <v>3805</v>
      </c>
      <c r="C3407" s="2"/>
      <c r="D3407" s="2"/>
      <c r="E3407" s="2"/>
      <c r="F3407" s="2"/>
      <c r="G3407" s="5">
        <f>SUM(G3404:G3406)</f>
        <v>1500000</v>
      </c>
      <c r="H3407" s="5">
        <f>SUM(H3404:H3406)</f>
        <v>1500000</v>
      </c>
    </row>
    <row r="3408" spans="1:8" x14ac:dyDescent="0.25">
      <c r="A3408" s="2" t="s">
        <v>4491</v>
      </c>
      <c r="B3408" s="33">
        <v>8606401</v>
      </c>
      <c r="C3408" s="35" t="s">
        <v>2664</v>
      </c>
      <c r="D3408" s="33" t="s">
        <v>2665</v>
      </c>
      <c r="E3408" s="35" t="s">
        <v>2666</v>
      </c>
      <c r="F3408" s="3" t="s">
        <v>20</v>
      </c>
      <c r="G3408" s="4">
        <v>40000</v>
      </c>
      <c r="H3408" s="4"/>
    </row>
    <row r="3409" spans="1:8" x14ac:dyDescent="0.25">
      <c r="A3409" s="2" t="s">
        <v>4491</v>
      </c>
      <c r="B3409" s="34"/>
      <c r="C3409" s="36"/>
      <c r="D3409" s="34"/>
      <c r="E3409" s="36"/>
      <c r="F3409" s="3" t="s">
        <v>490</v>
      </c>
      <c r="G3409" s="4"/>
      <c r="H3409" s="4">
        <v>40000</v>
      </c>
    </row>
    <row r="3410" spans="1:8" x14ac:dyDescent="0.25">
      <c r="A3410" s="2" t="s">
        <v>4491</v>
      </c>
      <c r="B3410" s="2" t="s">
        <v>3806</v>
      </c>
      <c r="C3410" s="2"/>
      <c r="D3410" s="2"/>
      <c r="E3410" s="2"/>
      <c r="F3410" s="2"/>
      <c r="G3410" s="5">
        <f>SUM(G3408:G3409)</f>
        <v>40000</v>
      </c>
      <c r="H3410" s="5">
        <f>SUM(H3408:H3409)</f>
        <v>40000</v>
      </c>
    </row>
    <row r="3411" spans="1:8" x14ac:dyDescent="0.25">
      <c r="A3411" s="2" t="s">
        <v>4491</v>
      </c>
      <c r="B3411" s="33">
        <v>8619693</v>
      </c>
      <c r="C3411" s="35" t="s">
        <v>3373</v>
      </c>
      <c r="D3411" s="33" t="s">
        <v>3374</v>
      </c>
      <c r="E3411" s="35" t="s">
        <v>3375</v>
      </c>
      <c r="F3411" s="3" t="s">
        <v>53</v>
      </c>
      <c r="G3411" s="4"/>
      <c r="H3411" s="4">
        <v>300000</v>
      </c>
    </row>
    <row r="3412" spans="1:8" x14ac:dyDescent="0.25">
      <c r="A3412" s="2" t="s">
        <v>4491</v>
      </c>
      <c r="B3412" s="34"/>
      <c r="C3412" s="36"/>
      <c r="D3412" s="34"/>
      <c r="E3412" s="36"/>
      <c r="F3412" s="3" t="s">
        <v>129</v>
      </c>
      <c r="G3412" s="4">
        <v>300000</v>
      </c>
      <c r="H3412" s="4"/>
    </row>
    <row r="3413" spans="1:8" x14ac:dyDescent="0.25">
      <c r="A3413" s="2" t="s">
        <v>4491</v>
      </c>
      <c r="B3413" s="2" t="s">
        <v>3807</v>
      </c>
      <c r="C3413" s="2"/>
      <c r="D3413" s="2"/>
      <c r="E3413" s="2"/>
      <c r="F3413" s="2"/>
      <c r="G3413" s="5">
        <f>SUM(G3411:G3412)</f>
        <v>300000</v>
      </c>
      <c r="H3413" s="5">
        <f>SUM(H3411:H3412)</f>
        <v>300000</v>
      </c>
    </row>
    <row r="3414" spans="1:8" x14ac:dyDescent="0.25">
      <c r="A3414" s="2" t="s">
        <v>4491</v>
      </c>
      <c r="B3414" s="33">
        <v>8557761</v>
      </c>
      <c r="C3414" s="35" t="s">
        <v>6</v>
      </c>
      <c r="D3414" s="33" t="s">
        <v>2469</v>
      </c>
      <c r="E3414" s="35" t="s">
        <v>2470</v>
      </c>
      <c r="F3414" s="3" t="s">
        <v>417</v>
      </c>
      <c r="G3414" s="4"/>
      <c r="H3414" s="4">
        <v>250000</v>
      </c>
    </row>
    <row r="3415" spans="1:8" x14ac:dyDescent="0.25">
      <c r="A3415" s="2" t="s">
        <v>4491</v>
      </c>
      <c r="B3415" s="34"/>
      <c r="C3415" s="36"/>
      <c r="D3415" s="34"/>
      <c r="E3415" s="36"/>
      <c r="F3415" s="3" t="s">
        <v>156</v>
      </c>
      <c r="G3415" s="4">
        <v>250000</v>
      </c>
      <c r="H3415" s="4"/>
    </row>
    <row r="3416" spans="1:8" x14ac:dyDescent="0.25">
      <c r="A3416" s="2" t="s">
        <v>4491</v>
      </c>
      <c r="B3416" s="2" t="s">
        <v>3808</v>
      </c>
      <c r="C3416" s="2"/>
      <c r="D3416" s="2"/>
      <c r="E3416" s="2"/>
      <c r="F3416" s="2"/>
      <c r="G3416" s="5">
        <f>SUM(G3414:G3415)</f>
        <v>250000</v>
      </c>
      <c r="H3416" s="5">
        <f>SUM(H3414:H3415)</f>
        <v>250000</v>
      </c>
    </row>
    <row r="3417" spans="1:8" x14ac:dyDescent="0.25">
      <c r="A3417" s="2" t="s">
        <v>4491</v>
      </c>
      <c r="B3417" s="33">
        <v>8729832</v>
      </c>
      <c r="C3417" s="35" t="s">
        <v>1482</v>
      </c>
      <c r="D3417" s="33" t="s">
        <v>2530</v>
      </c>
      <c r="E3417" s="35" t="s">
        <v>2531</v>
      </c>
      <c r="F3417" s="3" t="s">
        <v>11</v>
      </c>
      <c r="G3417" s="4">
        <v>200000</v>
      </c>
      <c r="H3417" s="4"/>
    </row>
    <row r="3418" spans="1:8" x14ac:dyDescent="0.25">
      <c r="A3418" s="2" t="s">
        <v>4491</v>
      </c>
      <c r="B3418" s="34"/>
      <c r="C3418" s="36"/>
      <c r="D3418" s="34"/>
      <c r="E3418" s="36"/>
      <c r="F3418" s="3" t="s">
        <v>20</v>
      </c>
      <c r="G3418" s="4"/>
      <c r="H3418" s="4">
        <v>200000</v>
      </c>
    </row>
    <row r="3419" spans="1:8" x14ac:dyDescent="0.25">
      <c r="A3419" s="2" t="s">
        <v>4491</v>
      </c>
      <c r="B3419" s="2" t="s">
        <v>3809</v>
      </c>
      <c r="C3419" s="2"/>
      <c r="D3419" s="2"/>
      <c r="E3419" s="2"/>
      <c r="F3419" s="2"/>
      <c r="G3419" s="5">
        <f>SUM(G3417:G3418)</f>
        <v>200000</v>
      </c>
      <c r="H3419" s="5">
        <f>SUM(H3417:H3418)</f>
        <v>200000</v>
      </c>
    </row>
    <row r="3420" spans="1:8" x14ac:dyDescent="0.25">
      <c r="A3420" s="2" t="s">
        <v>4491</v>
      </c>
      <c r="B3420" s="33">
        <v>8626834</v>
      </c>
      <c r="C3420" s="35" t="s">
        <v>3810</v>
      </c>
      <c r="D3420" s="33" t="s">
        <v>3811</v>
      </c>
      <c r="E3420" s="35" t="s">
        <v>3812</v>
      </c>
      <c r="F3420" s="3" t="s">
        <v>53</v>
      </c>
      <c r="G3420" s="4"/>
      <c r="H3420" s="4">
        <v>500000</v>
      </c>
    </row>
    <row r="3421" spans="1:8" x14ac:dyDescent="0.25">
      <c r="A3421" s="2" t="s">
        <v>4491</v>
      </c>
      <c r="B3421" s="34"/>
      <c r="C3421" s="36"/>
      <c r="D3421" s="34"/>
      <c r="E3421" s="36"/>
      <c r="F3421" s="3" t="s">
        <v>156</v>
      </c>
      <c r="G3421" s="4">
        <v>500000</v>
      </c>
      <c r="H3421" s="4"/>
    </row>
    <row r="3422" spans="1:8" x14ac:dyDescent="0.25">
      <c r="A3422" s="2" t="s">
        <v>4491</v>
      </c>
      <c r="B3422" s="2" t="s">
        <v>3813</v>
      </c>
      <c r="C3422" s="2"/>
      <c r="D3422" s="2"/>
      <c r="E3422" s="2"/>
      <c r="F3422" s="2"/>
      <c r="G3422" s="5">
        <f>SUM(G3420:G3421)</f>
        <v>500000</v>
      </c>
      <c r="H3422" s="5">
        <f>SUM(H3420:H3421)</f>
        <v>500000</v>
      </c>
    </row>
    <row r="3423" spans="1:8" x14ac:dyDescent="0.25">
      <c r="A3423" s="2" t="s">
        <v>4491</v>
      </c>
      <c r="B3423" s="33">
        <v>8788091</v>
      </c>
      <c r="C3423" s="35" t="s">
        <v>98</v>
      </c>
      <c r="D3423" s="2" t="s">
        <v>2937</v>
      </c>
      <c r="E3423" s="3" t="s">
        <v>2938</v>
      </c>
      <c r="F3423" s="3" t="s">
        <v>103</v>
      </c>
      <c r="G3423" s="4">
        <v>100000</v>
      </c>
      <c r="H3423" s="4"/>
    </row>
    <row r="3424" spans="1:8" x14ac:dyDescent="0.25">
      <c r="A3424" s="2" t="s">
        <v>4491</v>
      </c>
      <c r="B3424" s="34"/>
      <c r="C3424" s="36"/>
      <c r="D3424" s="2" t="s">
        <v>2969</v>
      </c>
      <c r="E3424" s="3" t="s">
        <v>2970</v>
      </c>
      <c r="F3424" s="3" t="s">
        <v>18</v>
      </c>
      <c r="G3424" s="4"/>
      <c r="H3424" s="4">
        <v>100000</v>
      </c>
    </row>
    <row r="3425" spans="1:8" x14ac:dyDescent="0.25">
      <c r="A3425" s="2" t="s">
        <v>4491</v>
      </c>
      <c r="B3425" s="2" t="s">
        <v>3814</v>
      </c>
      <c r="C3425" s="2"/>
      <c r="D3425" s="2"/>
      <c r="E3425" s="2"/>
      <c r="F3425" s="2"/>
      <c r="G3425" s="5">
        <f>SUM(G3423:G3424)</f>
        <v>100000</v>
      </c>
      <c r="H3425" s="5">
        <f>SUM(H3423:H3424)</f>
        <v>100000</v>
      </c>
    </row>
    <row r="3426" spans="1:8" x14ac:dyDescent="0.25">
      <c r="A3426" s="2" t="s">
        <v>4491</v>
      </c>
      <c r="B3426" s="33">
        <v>8504645</v>
      </c>
      <c r="C3426" s="3" t="s">
        <v>98</v>
      </c>
      <c r="D3426" s="2" t="s">
        <v>2969</v>
      </c>
      <c r="E3426" s="3" t="s">
        <v>2970</v>
      </c>
      <c r="F3426" s="3" t="s">
        <v>16</v>
      </c>
      <c r="G3426" s="4">
        <v>147560</v>
      </c>
      <c r="H3426" s="4"/>
    </row>
    <row r="3427" spans="1:8" x14ac:dyDescent="0.25">
      <c r="A3427" s="2" t="s">
        <v>4491</v>
      </c>
      <c r="B3427" s="37"/>
      <c r="C3427" s="3" t="s">
        <v>177</v>
      </c>
      <c r="D3427" s="2" t="s">
        <v>3614</v>
      </c>
      <c r="E3427" s="3" t="s">
        <v>3615</v>
      </c>
      <c r="F3427" s="3" t="s">
        <v>14</v>
      </c>
      <c r="G3427" s="4">
        <v>300000</v>
      </c>
      <c r="H3427" s="4"/>
    </row>
    <row r="3428" spans="1:8" x14ac:dyDescent="0.25">
      <c r="A3428" s="2" t="s">
        <v>4491</v>
      </c>
      <c r="B3428" s="37"/>
      <c r="C3428" s="35" t="s">
        <v>700</v>
      </c>
      <c r="D3428" s="33" t="s">
        <v>3192</v>
      </c>
      <c r="E3428" s="35" t="s">
        <v>3193</v>
      </c>
      <c r="F3428" s="3" t="s">
        <v>17</v>
      </c>
      <c r="G3428" s="4"/>
      <c r="H3428" s="4">
        <v>150000</v>
      </c>
    </row>
    <row r="3429" spans="1:8" x14ac:dyDescent="0.25">
      <c r="A3429" s="2" t="s">
        <v>4491</v>
      </c>
      <c r="B3429" s="34"/>
      <c r="C3429" s="36"/>
      <c r="D3429" s="34"/>
      <c r="E3429" s="36"/>
      <c r="F3429" s="3" t="s">
        <v>18</v>
      </c>
      <c r="G3429" s="4"/>
      <c r="H3429" s="4">
        <v>297560</v>
      </c>
    </row>
    <row r="3430" spans="1:8" x14ac:dyDescent="0.25">
      <c r="A3430" s="2" t="s">
        <v>4491</v>
      </c>
      <c r="B3430" s="2" t="s">
        <v>3815</v>
      </c>
      <c r="C3430" s="2"/>
      <c r="D3430" s="2"/>
      <c r="E3430" s="2"/>
      <c r="F3430" s="2"/>
      <c r="G3430" s="5">
        <f>SUM(G3426:G3429)</f>
        <v>447560</v>
      </c>
      <c r="H3430" s="5">
        <f>SUM(H3426:H3429)</f>
        <v>447560</v>
      </c>
    </row>
    <row r="3431" spans="1:8" x14ac:dyDescent="0.25">
      <c r="A3431" s="2" t="s">
        <v>4491</v>
      </c>
      <c r="B3431" s="33">
        <v>8537906</v>
      </c>
      <c r="C3431" s="35" t="s">
        <v>105</v>
      </c>
      <c r="D3431" s="33" t="s">
        <v>2624</v>
      </c>
      <c r="E3431" s="35" t="s">
        <v>2625</v>
      </c>
      <c r="F3431" s="3" t="s">
        <v>2482</v>
      </c>
      <c r="G3431" s="4"/>
      <c r="H3431" s="4">
        <v>942272</v>
      </c>
    </row>
    <row r="3432" spans="1:8" x14ac:dyDescent="0.25">
      <c r="A3432" s="2" t="s">
        <v>4491</v>
      </c>
      <c r="B3432" s="34"/>
      <c r="C3432" s="36"/>
      <c r="D3432" s="34"/>
      <c r="E3432" s="36"/>
      <c r="F3432" s="3" t="s">
        <v>2756</v>
      </c>
      <c r="G3432" s="4">
        <v>942272</v>
      </c>
      <c r="H3432" s="4"/>
    </row>
    <row r="3433" spans="1:8" x14ac:dyDescent="0.25">
      <c r="A3433" s="2" t="s">
        <v>4491</v>
      </c>
      <c r="B3433" s="2" t="s">
        <v>3816</v>
      </c>
      <c r="C3433" s="2"/>
      <c r="D3433" s="2"/>
      <c r="E3433" s="2"/>
      <c r="F3433" s="2"/>
      <c r="G3433" s="5">
        <f>SUM(G3431:G3432)</f>
        <v>942272</v>
      </c>
      <c r="H3433" s="5">
        <f>SUM(H3431:H3432)</f>
        <v>942272</v>
      </c>
    </row>
    <row r="3434" spans="1:8" x14ac:dyDescent="0.25">
      <c r="A3434" s="2" t="s">
        <v>4491</v>
      </c>
      <c r="B3434" s="33">
        <v>8817536</v>
      </c>
      <c r="C3434" s="35" t="s">
        <v>118</v>
      </c>
      <c r="D3434" s="33" t="s">
        <v>2559</v>
      </c>
      <c r="E3434" s="35" t="s">
        <v>2560</v>
      </c>
      <c r="F3434" s="3" t="s">
        <v>128</v>
      </c>
      <c r="G3434" s="4">
        <v>150000</v>
      </c>
      <c r="H3434" s="4"/>
    </row>
    <row r="3435" spans="1:8" x14ac:dyDescent="0.25">
      <c r="A3435" s="2" t="s">
        <v>4491</v>
      </c>
      <c r="B3435" s="37"/>
      <c r="C3435" s="38"/>
      <c r="D3435" s="37"/>
      <c r="E3435" s="38"/>
      <c r="F3435" s="3" t="s">
        <v>102</v>
      </c>
      <c r="G3435" s="4">
        <v>200000</v>
      </c>
      <c r="H3435" s="4"/>
    </row>
    <row r="3436" spans="1:8" x14ac:dyDescent="0.25">
      <c r="A3436" s="2" t="s">
        <v>4491</v>
      </c>
      <c r="B3436" s="37"/>
      <c r="C3436" s="38"/>
      <c r="D3436" s="37"/>
      <c r="E3436" s="38"/>
      <c r="F3436" s="3" t="s">
        <v>11</v>
      </c>
      <c r="G3436" s="4">
        <v>362000</v>
      </c>
      <c r="H3436" s="4"/>
    </row>
    <row r="3437" spans="1:8" x14ac:dyDescent="0.25">
      <c r="A3437" s="2" t="s">
        <v>4491</v>
      </c>
      <c r="B3437" s="37"/>
      <c r="C3437" s="38"/>
      <c r="D3437" s="37"/>
      <c r="E3437" s="38"/>
      <c r="F3437" s="3" t="s">
        <v>103</v>
      </c>
      <c r="G3437" s="4">
        <v>17916</v>
      </c>
      <c r="H3437" s="4"/>
    </row>
    <row r="3438" spans="1:8" x14ac:dyDescent="0.25">
      <c r="A3438" s="2" t="s">
        <v>4491</v>
      </c>
      <c r="B3438" s="37"/>
      <c r="C3438" s="38"/>
      <c r="D3438" s="37"/>
      <c r="E3438" s="38"/>
      <c r="F3438" s="3" t="s">
        <v>53</v>
      </c>
      <c r="G3438" s="4">
        <v>300000</v>
      </c>
      <c r="H3438" s="4"/>
    </row>
    <row r="3439" spans="1:8" x14ac:dyDescent="0.25">
      <c r="A3439" s="2" t="s">
        <v>4491</v>
      </c>
      <c r="B3439" s="37"/>
      <c r="C3439" s="38"/>
      <c r="D3439" s="37"/>
      <c r="E3439" s="38"/>
      <c r="F3439" s="3" t="s">
        <v>13</v>
      </c>
      <c r="G3439" s="4">
        <v>400000</v>
      </c>
      <c r="H3439" s="4"/>
    </row>
    <row r="3440" spans="1:8" x14ac:dyDescent="0.25">
      <c r="A3440" s="2" t="s">
        <v>4491</v>
      </c>
      <c r="B3440" s="37"/>
      <c r="C3440" s="38"/>
      <c r="D3440" s="37"/>
      <c r="E3440" s="38"/>
      <c r="F3440" s="3" t="s">
        <v>14</v>
      </c>
      <c r="G3440" s="4">
        <v>600000</v>
      </c>
      <c r="H3440" s="4"/>
    </row>
    <row r="3441" spans="1:8" x14ac:dyDescent="0.25">
      <c r="A3441" s="2" t="s">
        <v>4491</v>
      </c>
      <c r="B3441" s="37"/>
      <c r="C3441" s="38"/>
      <c r="D3441" s="37"/>
      <c r="E3441" s="38"/>
      <c r="F3441" s="3" t="s">
        <v>15</v>
      </c>
      <c r="G3441" s="4">
        <v>200000</v>
      </c>
      <c r="H3441" s="4"/>
    </row>
    <row r="3442" spans="1:8" x14ac:dyDescent="0.25">
      <c r="A3442" s="2" t="s">
        <v>4491</v>
      </c>
      <c r="B3442" s="37"/>
      <c r="C3442" s="38"/>
      <c r="D3442" s="37"/>
      <c r="E3442" s="38"/>
      <c r="F3442" s="3" t="s">
        <v>16</v>
      </c>
      <c r="G3442" s="4">
        <v>400000</v>
      </c>
      <c r="H3442" s="4"/>
    </row>
    <row r="3443" spans="1:8" x14ac:dyDescent="0.25">
      <c r="A3443" s="2" t="s">
        <v>4491</v>
      </c>
      <c r="B3443" s="37"/>
      <c r="C3443" s="38"/>
      <c r="D3443" s="37"/>
      <c r="E3443" s="38"/>
      <c r="F3443" s="3" t="s">
        <v>18</v>
      </c>
      <c r="G3443" s="4">
        <v>724536</v>
      </c>
      <c r="H3443" s="4"/>
    </row>
    <row r="3444" spans="1:8" x14ac:dyDescent="0.25">
      <c r="A3444" s="2" t="s">
        <v>4491</v>
      </c>
      <c r="B3444" s="37"/>
      <c r="C3444" s="38"/>
      <c r="D3444" s="37"/>
      <c r="E3444" s="38"/>
      <c r="F3444" s="3" t="s">
        <v>20</v>
      </c>
      <c r="G3444" s="4">
        <v>900585</v>
      </c>
      <c r="H3444" s="4"/>
    </row>
    <row r="3445" spans="1:8" x14ac:dyDescent="0.25">
      <c r="A3445" s="2" t="s">
        <v>4491</v>
      </c>
      <c r="B3445" s="37"/>
      <c r="C3445" s="38"/>
      <c r="D3445" s="37"/>
      <c r="E3445" s="38"/>
      <c r="F3445" s="3" t="s">
        <v>82</v>
      </c>
      <c r="G3445" s="4"/>
      <c r="H3445" s="4">
        <v>5267121</v>
      </c>
    </row>
    <row r="3446" spans="1:8" x14ac:dyDescent="0.25">
      <c r="A3446" s="2" t="s">
        <v>4491</v>
      </c>
      <c r="B3446" s="37"/>
      <c r="C3446" s="38"/>
      <c r="D3446" s="37"/>
      <c r="E3446" s="38"/>
      <c r="F3446" s="3" t="s">
        <v>22</v>
      </c>
      <c r="G3446" s="4">
        <v>400000</v>
      </c>
      <c r="H3446" s="4"/>
    </row>
    <row r="3447" spans="1:8" x14ac:dyDescent="0.25">
      <c r="A3447" s="2" t="s">
        <v>4491</v>
      </c>
      <c r="B3447" s="37"/>
      <c r="C3447" s="36"/>
      <c r="D3447" s="34"/>
      <c r="E3447" s="36"/>
      <c r="F3447" s="3" t="s">
        <v>444</v>
      </c>
      <c r="G3447" s="4">
        <v>512084</v>
      </c>
      <c r="H3447" s="4"/>
    </row>
    <row r="3448" spans="1:8" x14ac:dyDescent="0.25">
      <c r="A3448" s="2" t="s">
        <v>4491</v>
      </c>
      <c r="B3448" s="34"/>
      <c r="C3448" s="3" t="s">
        <v>3817</v>
      </c>
      <c r="D3448" s="2" t="s">
        <v>3818</v>
      </c>
      <c r="E3448" s="3" t="s">
        <v>3819</v>
      </c>
      <c r="F3448" s="3" t="s">
        <v>12</v>
      </c>
      <c r="G3448" s="4">
        <v>100000</v>
      </c>
      <c r="H3448" s="4"/>
    </row>
    <row r="3449" spans="1:8" x14ac:dyDescent="0.25">
      <c r="A3449" s="2" t="s">
        <v>4491</v>
      </c>
      <c r="B3449" s="2" t="s">
        <v>3820</v>
      </c>
      <c r="C3449" s="2"/>
      <c r="D3449" s="2"/>
      <c r="E3449" s="2"/>
      <c r="F3449" s="2"/>
      <c r="G3449" s="5">
        <f>SUM(G3434:G3448)</f>
        <v>5267121</v>
      </c>
      <c r="H3449" s="5">
        <f>SUM(H3434:H3448)</f>
        <v>5267121</v>
      </c>
    </row>
    <row r="3450" spans="1:8" x14ac:dyDescent="0.25">
      <c r="A3450" s="2" t="s">
        <v>4491</v>
      </c>
      <c r="B3450" s="33">
        <v>8875616</v>
      </c>
      <c r="C3450" s="35" t="s">
        <v>118</v>
      </c>
      <c r="D3450" s="33" t="s">
        <v>2559</v>
      </c>
      <c r="E3450" s="35" t="s">
        <v>2560</v>
      </c>
      <c r="F3450" s="3" t="s">
        <v>102</v>
      </c>
      <c r="G3450" s="4">
        <v>50000</v>
      </c>
      <c r="H3450" s="4"/>
    </row>
    <row r="3451" spans="1:8" x14ac:dyDescent="0.25">
      <c r="A3451" s="2" t="s">
        <v>4491</v>
      </c>
      <c r="B3451" s="34"/>
      <c r="C3451" s="36"/>
      <c r="D3451" s="34"/>
      <c r="E3451" s="36"/>
      <c r="F3451" s="3" t="s">
        <v>417</v>
      </c>
      <c r="G3451" s="4"/>
      <c r="H3451" s="4">
        <v>50000</v>
      </c>
    </row>
    <row r="3452" spans="1:8" x14ac:dyDescent="0.25">
      <c r="A3452" s="2" t="s">
        <v>4491</v>
      </c>
      <c r="B3452" s="2" t="s">
        <v>3821</v>
      </c>
      <c r="C3452" s="2"/>
      <c r="D3452" s="2"/>
      <c r="E3452" s="2"/>
      <c r="F3452" s="2"/>
      <c r="G3452" s="5">
        <f>SUM(G3450:G3451)</f>
        <v>50000</v>
      </c>
      <c r="H3452" s="5">
        <f>SUM(H3450:H3451)</f>
        <v>50000</v>
      </c>
    </row>
    <row r="3453" spans="1:8" x14ac:dyDescent="0.25">
      <c r="A3453" s="2" t="s">
        <v>4491</v>
      </c>
      <c r="B3453" s="33">
        <v>8820059</v>
      </c>
      <c r="C3453" s="3" t="s">
        <v>2834</v>
      </c>
      <c r="D3453" s="2" t="s">
        <v>2835</v>
      </c>
      <c r="E3453" s="3" t="s">
        <v>2836</v>
      </c>
      <c r="F3453" s="3" t="s">
        <v>9</v>
      </c>
      <c r="G3453" s="4">
        <v>350000</v>
      </c>
      <c r="H3453" s="4"/>
    </row>
    <row r="3454" spans="1:8" x14ac:dyDescent="0.25">
      <c r="A3454" s="2" t="s">
        <v>4491</v>
      </c>
      <c r="B3454" s="34"/>
      <c r="C3454" s="3" t="s">
        <v>3556</v>
      </c>
      <c r="D3454" s="2" t="s">
        <v>3557</v>
      </c>
      <c r="E3454" s="3" t="s">
        <v>3556</v>
      </c>
      <c r="F3454" s="3" t="s">
        <v>13</v>
      </c>
      <c r="G3454" s="4"/>
      <c r="H3454" s="4">
        <v>350000</v>
      </c>
    </row>
    <row r="3455" spans="1:8" x14ac:dyDescent="0.25">
      <c r="A3455" s="2" t="s">
        <v>4491</v>
      </c>
      <c r="B3455" s="2" t="s">
        <v>3822</v>
      </c>
      <c r="C3455" s="2"/>
      <c r="D3455" s="2"/>
      <c r="E3455" s="2"/>
      <c r="F3455" s="2"/>
      <c r="G3455" s="5">
        <f>SUM(G3453:G3454)</f>
        <v>350000</v>
      </c>
      <c r="H3455" s="5">
        <f>SUM(H3453:H3454)</f>
        <v>350000</v>
      </c>
    </row>
    <row r="3456" spans="1:8" x14ac:dyDescent="0.25">
      <c r="A3456" s="2" t="s">
        <v>4491</v>
      </c>
      <c r="B3456" s="33">
        <v>8816781</v>
      </c>
      <c r="C3456" s="35" t="s">
        <v>3365</v>
      </c>
      <c r="D3456" s="2" t="s">
        <v>3366</v>
      </c>
      <c r="E3456" s="35" t="s">
        <v>3367</v>
      </c>
      <c r="F3456" s="3" t="s">
        <v>14</v>
      </c>
      <c r="G3456" s="4">
        <v>230000</v>
      </c>
      <c r="H3456" s="4"/>
    </row>
    <row r="3457" spans="1:8" x14ac:dyDescent="0.25">
      <c r="A3457" s="2" t="s">
        <v>4491</v>
      </c>
      <c r="B3457" s="34"/>
      <c r="C3457" s="36"/>
      <c r="D3457" s="2"/>
      <c r="E3457" s="36"/>
      <c r="F3457" s="3" t="s">
        <v>24</v>
      </c>
      <c r="G3457" s="4"/>
      <c r="H3457" s="4">
        <v>230000</v>
      </c>
    </row>
    <row r="3458" spans="1:8" x14ac:dyDescent="0.25">
      <c r="A3458" s="2" t="s">
        <v>4491</v>
      </c>
      <c r="B3458" s="2" t="s">
        <v>3823</v>
      </c>
      <c r="C3458" s="2"/>
      <c r="D3458" s="2"/>
      <c r="E3458" s="2"/>
      <c r="F3458" s="2"/>
      <c r="G3458" s="5">
        <f>SUM(G3456:G3457)</f>
        <v>230000</v>
      </c>
      <c r="H3458" s="5">
        <f>SUM(H3456:H3457)</f>
        <v>230000</v>
      </c>
    </row>
    <row r="3459" spans="1:8" x14ac:dyDescent="0.25">
      <c r="A3459" s="2" t="s">
        <v>4491</v>
      </c>
      <c r="B3459" s="33">
        <v>8830152</v>
      </c>
      <c r="C3459" s="35" t="s">
        <v>2539</v>
      </c>
      <c r="D3459" s="2" t="s">
        <v>2542</v>
      </c>
      <c r="E3459" s="3" t="s">
        <v>2543</v>
      </c>
      <c r="F3459" s="3" t="s">
        <v>51</v>
      </c>
      <c r="G3459" s="4"/>
      <c r="H3459" s="4">
        <v>1656578</v>
      </c>
    </row>
    <row r="3460" spans="1:8" x14ac:dyDescent="0.25">
      <c r="A3460" s="2" t="s">
        <v>4491</v>
      </c>
      <c r="B3460" s="37"/>
      <c r="C3460" s="38"/>
      <c r="D3460" s="2" t="s">
        <v>2544</v>
      </c>
      <c r="E3460" s="3" t="s">
        <v>2545</v>
      </c>
      <c r="F3460" s="3" t="s">
        <v>44</v>
      </c>
      <c r="G3460" s="4"/>
      <c r="H3460" s="4">
        <v>12707158</v>
      </c>
    </row>
    <row r="3461" spans="1:8" x14ac:dyDescent="0.25">
      <c r="A3461" s="2" t="s">
        <v>4491</v>
      </c>
      <c r="B3461" s="37"/>
      <c r="C3461" s="38"/>
      <c r="D3461" s="2" t="s">
        <v>2849</v>
      </c>
      <c r="E3461" s="3" t="s">
        <v>2850</v>
      </c>
      <c r="F3461" s="3" t="s">
        <v>44</v>
      </c>
      <c r="G3461" s="4"/>
      <c r="H3461" s="4">
        <v>11168075</v>
      </c>
    </row>
    <row r="3462" spans="1:8" x14ac:dyDescent="0.25">
      <c r="A3462" s="2" t="s">
        <v>4491</v>
      </c>
      <c r="B3462" s="37"/>
      <c r="C3462" s="38"/>
      <c r="D3462" s="2" t="s">
        <v>2747</v>
      </c>
      <c r="E3462" s="3" t="s">
        <v>2748</v>
      </c>
      <c r="F3462" s="3" t="s">
        <v>44</v>
      </c>
      <c r="G3462" s="4"/>
      <c r="H3462" s="4">
        <v>18857904</v>
      </c>
    </row>
    <row r="3463" spans="1:8" x14ac:dyDescent="0.25">
      <c r="A3463" s="2" t="s">
        <v>4491</v>
      </c>
      <c r="B3463" s="37"/>
      <c r="C3463" s="38"/>
      <c r="D3463" s="33" t="s">
        <v>2805</v>
      </c>
      <c r="E3463" s="35" t="s">
        <v>2806</v>
      </c>
      <c r="F3463" s="3" t="s">
        <v>44</v>
      </c>
      <c r="G3463" s="4"/>
      <c r="H3463" s="4">
        <v>25700621</v>
      </c>
    </row>
    <row r="3464" spans="1:8" x14ac:dyDescent="0.25">
      <c r="A3464" s="2" t="s">
        <v>4491</v>
      </c>
      <c r="B3464" s="37"/>
      <c r="C3464" s="38"/>
      <c r="D3464" s="34"/>
      <c r="E3464" s="36"/>
      <c r="F3464" s="3" t="s">
        <v>193</v>
      </c>
      <c r="G3464" s="4">
        <v>25701421</v>
      </c>
      <c r="H3464" s="4"/>
    </row>
    <row r="3465" spans="1:8" x14ac:dyDescent="0.25">
      <c r="A3465" s="2" t="s">
        <v>4491</v>
      </c>
      <c r="B3465" s="37"/>
      <c r="C3465" s="38"/>
      <c r="D3465" s="2" t="s">
        <v>3152</v>
      </c>
      <c r="E3465" s="3" t="s">
        <v>3153</v>
      </c>
      <c r="F3465" s="3" t="s">
        <v>193</v>
      </c>
      <c r="G3465" s="4">
        <v>18857904</v>
      </c>
      <c r="H3465" s="4"/>
    </row>
    <row r="3466" spans="1:8" x14ac:dyDescent="0.25">
      <c r="A3466" s="2" t="s">
        <v>4491</v>
      </c>
      <c r="B3466" s="37"/>
      <c r="C3466" s="38"/>
      <c r="D3466" s="33" t="s">
        <v>3154</v>
      </c>
      <c r="E3466" s="35" t="s">
        <v>3155</v>
      </c>
      <c r="F3466" s="3" t="s">
        <v>51</v>
      </c>
      <c r="G3466" s="4"/>
      <c r="H3466" s="4">
        <v>4924462</v>
      </c>
    </row>
    <row r="3467" spans="1:8" x14ac:dyDescent="0.25">
      <c r="A3467" s="2" t="s">
        <v>4491</v>
      </c>
      <c r="B3467" s="37"/>
      <c r="C3467" s="38"/>
      <c r="D3467" s="37"/>
      <c r="E3467" s="38"/>
      <c r="F3467" s="3" t="s">
        <v>193</v>
      </c>
      <c r="G3467" s="4">
        <v>9620145</v>
      </c>
      <c r="H3467" s="4"/>
    </row>
    <row r="3468" spans="1:8" x14ac:dyDescent="0.25">
      <c r="A3468" s="2" t="s">
        <v>4491</v>
      </c>
      <c r="B3468" s="37"/>
      <c r="C3468" s="38"/>
      <c r="D3468" s="34"/>
      <c r="E3468" s="36"/>
      <c r="F3468" s="3" t="s">
        <v>2971</v>
      </c>
      <c r="G3468" s="4">
        <v>11168075</v>
      </c>
      <c r="H3468" s="4"/>
    </row>
    <row r="3469" spans="1:8" x14ac:dyDescent="0.25">
      <c r="A3469" s="2" t="s">
        <v>4491</v>
      </c>
      <c r="B3469" s="37"/>
      <c r="C3469" s="36"/>
      <c r="D3469" s="2" t="s">
        <v>3413</v>
      </c>
      <c r="E3469" s="3" t="s">
        <v>3414</v>
      </c>
      <c r="F3469" s="3" t="s">
        <v>44</v>
      </c>
      <c r="G3469" s="4"/>
      <c r="H3469" s="4">
        <v>6566385</v>
      </c>
    </row>
    <row r="3470" spans="1:8" x14ac:dyDescent="0.25">
      <c r="A3470" s="2" t="s">
        <v>4491</v>
      </c>
      <c r="B3470" s="37"/>
      <c r="C3470" s="35" t="s">
        <v>558</v>
      </c>
      <c r="D3470" s="2" t="s">
        <v>2546</v>
      </c>
      <c r="E3470" s="3" t="s">
        <v>2547</v>
      </c>
      <c r="F3470" s="3" t="s">
        <v>44</v>
      </c>
      <c r="G3470" s="4"/>
      <c r="H3470" s="4">
        <v>4695683</v>
      </c>
    </row>
    <row r="3471" spans="1:8" x14ac:dyDescent="0.25">
      <c r="A3471" s="2" t="s">
        <v>4491</v>
      </c>
      <c r="B3471" s="37"/>
      <c r="C3471" s="38"/>
      <c r="D3471" s="2" t="s">
        <v>3005</v>
      </c>
      <c r="E3471" s="3" t="s">
        <v>3006</v>
      </c>
      <c r="F3471" s="3" t="s">
        <v>265</v>
      </c>
      <c r="G3471" s="4"/>
      <c r="H3471" s="4">
        <v>800</v>
      </c>
    </row>
    <row r="3472" spans="1:8" x14ac:dyDescent="0.25">
      <c r="A3472" s="2" t="s">
        <v>4491</v>
      </c>
      <c r="B3472" s="37"/>
      <c r="C3472" s="38"/>
      <c r="D3472" s="2" t="s">
        <v>3027</v>
      </c>
      <c r="E3472" s="3" t="s">
        <v>3028</v>
      </c>
      <c r="F3472" s="3" t="s">
        <v>193</v>
      </c>
      <c r="G3472" s="4">
        <v>12707158</v>
      </c>
      <c r="H3472" s="4"/>
    </row>
    <row r="3473" spans="1:8" x14ac:dyDescent="0.25">
      <c r="A3473" s="2" t="s">
        <v>4491</v>
      </c>
      <c r="B3473" s="37"/>
      <c r="C3473" s="38"/>
      <c r="D3473" s="2" t="s">
        <v>3272</v>
      </c>
      <c r="E3473" s="3" t="s">
        <v>3273</v>
      </c>
      <c r="F3473" s="3" t="s">
        <v>265</v>
      </c>
      <c r="G3473" s="4"/>
      <c r="H3473" s="4">
        <v>6800</v>
      </c>
    </row>
    <row r="3474" spans="1:8" x14ac:dyDescent="0.25">
      <c r="A3474" s="2" t="s">
        <v>4491</v>
      </c>
      <c r="B3474" s="37"/>
      <c r="C3474" s="36"/>
      <c r="D3474" s="2" t="s">
        <v>3449</v>
      </c>
      <c r="E3474" s="3" t="s">
        <v>3450</v>
      </c>
      <c r="F3474" s="3" t="s">
        <v>265</v>
      </c>
      <c r="G3474" s="4"/>
      <c r="H3474" s="4">
        <v>4800</v>
      </c>
    </row>
    <row r="3475" spans="1:8" x14ac:dyDescent="0.25">
      <c r="A3475" s="2" t="s">
        <v>4491</v>
      </c>
      <c r="B3475" s="37"/>
      <c r="C3475" s="35" t="s">
        <v>1309</v>
      </c>
      <c r="D3475" s="33" t="s">
        <v>3160</v>
      </c>
      <c r="E3475" s="35" t="s">
        <v>3161</v>
      </c>
      <c r="F3475" s="3" t="s">
        <v>44</v>
      </c>
      <c r="G3475" s="4"/>
      <c r="H3475" s="4">
        <v>335032</v>
      </c>
    </row>
    <row r="3476" spans="1:8" x14ac:dyDescent="0.25">
      <c r="A3476" s="2" t="s">
        <v>4491</v>
      </c>
      <c r="B3476" s="34"/>
      <c r="C3476" s="36"/>
      <c r="D3476" s="34"/>
      <c r="E3476" s="36"/>
      <c r="F3476" s="3" t="s">
        <v>193</v>
      </c>
      <c r="G3476" s="4">
        <v>8569595</v>
      </c>
      <c r="H3476" s="4"/>
    </row>
    <row r="3477" spans="1:8" x14ac:dyDescent="0.25">
      <c r="A3477" s="2" t="s">
        <v>4491</v>
      </c>
      <c r="B3477" s="2" t="s">
        <v>3824</v>
      </c>
      <c r="C3477" s="2"/>
      <c r="D3477" s="2"/>
      <c r="E3477" s="2"/>
      <c r="F3477" s="2"/>
      <c r="G3477" s="5">
        <f>SUM(G3459:G3476)</f>
        <v>86624298</v>
      </c>
      <c r="H3477" s="5">
        <f>SUM(H3459:H3476)</f>
        <v>86624298</v>
      </c>
    </row>
    <row r="3478" spans="1:8" x14ac:dyDescent="0.25">
      <c r="A3478" s="2" t="s">
        <v>4491</v>
      </c>
      <c r="B3478" s="33">
        <v>8869716</v>
      </c>
      <c r="C3478" s="35" t="s">
        <v>84</v>
      </c>
      <c r="D3478" s="2" t="s">
        <v>2653</v>
      </c>
      <c r="E3478" s="3" t="s">
        <v>2654</v>
      </c>
      <c r="F3478" s="3" t="s">
        <v>2482</v>
      </c>
      <c r="G3478" s="4"/>
      <c r="H3478" s="4">
        <v>1900000</v>
      </c>
    </row>
    <row r="3479" spans="1:8" x14ac:dyDescent="0.25">
      <c r="A3479" s="2" t="s">
        <v>4491</v>
      </c>
      <c r="B3479" s="34"/>
      <c r="C3479" s="36"/>
      <c r="D3479" s="2" t="s">
        <v>2731</v>
      </c>
      <c r="E3479" s="3" t="s">
        <v>2732</v>
      </c>
      <c r="F3479" s="3" t="s">
        <v>193</v>
      </c>
      <c r="G3479" s="4">
        <v>1900000</v>
      </c>
      <c r="H3479" s="4"/>
    </row>
    <row r="3480" spans="1:8" x14ac:dyDescent="0.25">
      <c r="A3480" s="2" t="s">
        <v>4491</v>
      </c>
      <c r="B3480" s="2" t="s">
        <v>3825</v>
      </c>
      <c r="C3480" s="2"/>
      <c r="D3480" s="2"/>
      <c r="E3480" s="2"/>
      <c r="F3480" s="2"/>
      <c r="G3480" s="5">
        <f>SUM(G3478:G3479)</f>
        <v>1900000</v>
      </c>
      <c r="H3480" s="5">
        <f>SUM(H3478:H3479)</f>
        <v>1900000</v>
      </c>
    </row>
    <row r="3481" spans="1:8" x14ac:dyDescent="0.25">
      <c r="A3481" s="2" t="s">
        <v>4491</v>
      </c>
      <c r="B3481" s="33">
        <v>8876421</v>
      </c>
      <c r="C3481" s="35" t="s">
        <v>261</v>
      </c>
      <c r="D3481" s="2" t="s">
        <v>2642</v>
      </c>
      <c r="E3481" s="3" t="s">
        <v>2643</v>
      </c>
      <c r="F3481" s="3" t="s">
        <v>51</v>
      </c>
      <c r="G3481" s="4"/>
      <c r="H3481" s="4">
        <v>1300000</v>
      </c>
    </row>
    <row r="3482" spans="1:8" x14ac:dyDescent="0.25">
      <c r="A3482" s="2" t="s">
        <v>4491</v>
      </c>
      <c r="B3482" s="37"/>
      <c r="C3482" s="38"/>
      <c r="D3482" s="2" t="s">
        <v>2648</v>
      </c>
      <c r="E3482" s="3" t="s">
        <v>2649</v>
      </c>
      <c r="F3482" s="3" t="s">
        <v>193</v>
      </c>
      <c r="G3482" s="4">
        <v>2100000</v>
      </c>
      <c r="H3482" s="4"/>
    </row>
    <row r="3483" spans="1:8" x14ac:dyDescent="0.25">
      <c r="A3483" s="2" t="s">
        <v>4491</v>
      </c>
      <c r="B3483" s="34"/>
      <c r="C3483" s="36"/>
      <c r="D3483" s="2" t="s">
        <v>3178</v>
      </c>
      <c r="E3483" s="3" t="s">
        <v>3179</v>
      </c>
      <c r="F3483" s="3" t="s">
        <v>44</v>
      </c>
      <c r="G3483" s="4"/>
      <c r="H3483" s="4">
        <v>800000</v>
      </c>
    </row>
    <row r="3484" spans="1:8" x14ac:dyDescent="0.25">
      <c r="A3484" s="2" t="s">
        <v>4491</v>
      </c>
      <c r="B3484" s="2" t="s">
        <v>3826</v>
      </c>
      <c r="C3484" s="2"/>
      <c r="D3484" s="2"/>
      <c r="E3484" s="2"/>
      <c r="F3484" s="2"/>
      <c r="G3484" s="5">
        <f>SUM(G3481:G3483)</f>
        <v>2100000</v>
      </c>
      <c r="H3484" s="5">
        <f>SUM(H3481:H3483)</f>
        <v>2100000</v>
      </c>
    </row>
    <row r="3485" spans="1:8" x14ac:dyDescent="0.25">
      <c r="A3485" s="2" t="s">
        <v>4491</v>
      </c>
      <c r="B3485" s="33">
        <v>8869673</v>
      </c>
      <c r="C3485" s="35" t="s">
        <v>275</v>
      </c>
      <c r="D3485" s="33" t="s">
        <v>2480</v>
      </c>
      <c r="E3485" s="35" t="s">
        <v>2481</v>
      </c>
      <c r="F3485" s="3" t="s">
        <v>103</v>
      </c>
      <c r="G3485" s="4">
        <v>63500</v>
      </c>
      <c r="H3485" s="4"/>
    </row>
    <row r="3486" spans="1:8" x14ac:dyDescent="0.25">
      <c r="A3486" s="2" t="s">
        <v>4491</v>
      </c>
      <c r="B3486" s="37"/>
      <c r="C3486" s="38"/>
      <c r="D3486" s="37"/>
      <c r="E3486" s="38"/>
      <c r="F3486" s="3" t="s">
        <v>14</v>
      </c>
      <c r="G3486" s="4">
        <v>148000</v>
      </c>
      <c r="H3486" s="4"/>
    </row>
    <row r="3487" spans="1:8" x14ac:dyDescent="0.25">
      <c r="A3487" s="2" t="s">
        <v>4491</v>
      </c>
      <c r="B3487" s="37"/>
      <c r="C3487" s="38"/>
      <c r="D3487" s="34"/>
      <c r="E3487" s="36"/>
      <c r="F3487" s="3" t="s">
        <v>18</v>
      </c>
      <c r="G3487" s="4">
        <v>16127</v>
      </c>
      <c r="H3487" s="4"/>
    </row>
    <row r="3488" spans="1:8" x14ac:dyDescent="0.25">
      <c r="A3488" s="2" t="s">
        <v>4491</v>
      </c>
      <c r="B3488" s="37"/>
      <c r="C3488" s="38"/>
      <c r="D3488" s="33" t="s">
        <v>2608</v>
      </c>
      <c r="E3488" s="35" t="s">
        <v>2609</v>
      </c>
      <c r="F3488" s="3" t="s">
        <v>13</v>
      </c>
      <c r="G3488" s="4"/>
      <c r="H3488" s="4">
        <v>100000</v>
      </c>
    </row>
    <row r="3489" spans="1:8" x14ac:dyDescent="0.25">
      <c r="A3489" s="2" t="s">
        <v>4491</v>
      </c>
      <c r="B3489" s="37"/>
      <c r="C3489" s="38"/>
      <c r="D3489" s="37"/>
      <c r="E3489" s="38"/>
      <c r="F3489" s="3" t="s">
        <v>22</v>
      </c>
      <c r="G3489" s="4"/>
      <c r="H3489" s="4">
        <v>375101</v>
      </c>
    </row>
    <row r="3490" spans="1:8" x14ac:dyDescent="0.25">
      <c r="A3490" s="2" t="s">
        <v>4491</v>
      </c>
      <c r="B3490" s="34"/>
      <c r="C3490" s="36"/>
      <c r="D3490" s="34"/>
      <c r="E3490" s="36"/>
      <c r="F3490" s="3" t="s">
        <v>384</v>
      </c>
      <c r="G3490" s="4">
        <v>247474</v>
      </c>
      <c r="H3490" s="4"/>
    </row>
    <row r="3491" spans="1:8" x14ac:dyDescent="0.25">
      <c r="A3491" s="2" t="s">
        <v>4491</v>
      </c>
      <c r="B3491" s="2" t="s">
        <v>3827</v>
      </c>
      <c r="C3491" s="2"/>
      <c r="D3491" s="2"/>
      <c r="E3491" s="2"/>
      <c r="F3491" s="2"/>
      <c r="G3491" s="5">
        <f>SUM(G3485:G3490)</f>
        <v>475101</v>
      </c>
      <c r="H3491" s="5">
        <f>SUM(H3485:H3490)</f>
        <v>475101</v>
      </c>
    </row>
    <row r="3492" spans="1:8" x14ac:dyDescent="0.25">
      <c r="A3492" s="2" t="s">
        <v>4491</v>
      </c>
      <c r="B3492" s="33">
        <v>8817530</v>
      </c>
      <c r="C3492" s="35" t="s">
        <v>651</v>
      </c>
      <c r="D3492" s="33" t="s">
        <v>3828</v>
      </c>
      <c r="E3492" s="35" t="s">
        <v>3829</v>
      </c>
      <c r="F3492" s="3" t="s">
        <v>2482</v>
      </c>
      <c r="G3492" s="4"/>
      <c r="H3492" s="4">
        <v>1550808</v>
      </c>
    </row>
    <row r="3493" spans="1:8" x14ac:dyDescent="0.25">
      <c r="A3493" s="2" t="s">
        <v>4491</v>
      </c>
      <c r="B3493" s="37"/>
      <c r="C3493" s="38"/>
      <c r="D3493" s="37"/>
      <c r="E3493" s="38"/>
      <c r="F3493" s="3" t="s">
        <v>193</v>
      </c>
      <c r="G3493" s="4">
        <v>1231944</v>
      </c>
      <c r="H3493" s="4"/>
    </row>
    <row r="3494" spans="1:8" x14ac:dyDescent="0.25">
      <c r="A3494" s="2" t="s">
        <v>4491</v>
      </c>
      <c r="B3494" s="34"/>
      <c r="C3494" s="36"/>
      <c r="D3494" s="34"/>
      <c r="E3494" s="36"/>
      <c r="F3494" s="3" t="s">
        <v>2756</v>
      </c>
      <c r="G3494" s="4">
        <v>318864</v>
      </c>
      <c r="H3494" s="4"/>
    </row>
    <row r="3495" spans="1:8" x14ac:dyDescent="0.25">
      <c r="A3495" s="2" t="s">
        <v>4491</v>
      </c>
      <c r="B3495" s="2" t="s">
        <v>3830</v>
      </c>
      <c r="C3495" s="2"/>
      <c r="D3495" s="2"/>
      <c r="E3495" s="2"/>
      <c r="F3495" s="2"/>
      <c r="G3495" s="5">
        <f>SUM(G3492:G3494)</f>
        <v>1550808</v>
      </c>
      <c r="H3495" s="5">
        <f>SUM(H3492:H3494)</f>
        <v>1550808</v>
      </c>
    </row>
    <row r="3496" spans="1:8" x14ac:dyDescent="0.25">
      <c r="A3496" s="2" t="s">
        <v>4491</v>
      </c>
      <c r="B3496" s="33">
        <v>8859963</v>
      </c>
      <c r="C3496" s="35" t="s">
        <v>172</v>
      </c>
      <c r="D3496" s="33" t="s">
        <v>3291</v>
      </c>
      <c r="E3496" s="35" t="s">
        <v>3292</v>
      </c>
      <c r="F3496" s="3" t="s">
        <v>14</v>
      </c>
      <c r="G3496" s="4">
        <v>80000</v>
      </c>
      <c r="H3496" s="4"/>
    </row>
    <row r="3497" spans="1:8" x14ac:dyDescent="0.25">
      <c r="A3497" s="2" t="s">
        <v>4491</v>
      </c>
      <c r="B3497" s="37"/>
      <c r="C3497" s="38"/>
      <c r="D3497" s="37"/>
      <c r="E3497" s="38"/>
      <c r="F3497" s="3" t="s">
        <v>15</v>
      </c>
      <c r="G3497" s="4">
        <v>80000</v>
      </c>
      <c r="H3497" s="4"/>
    </row>
    <row r="3498" spans="1:8" x14ac:dyDescent="0.25">
      <c r="A3498" s="2" t="s">
        <v>4491</v>
      </c>
      <c r="B3498" s="37"/>
      <c r="C3498" s="38"/>
      <c r="D3498" s="37"/>
      <c r="E3498" s="38"/>
      <c r="F3498" s="3" t="s">
        <v>16</v>
      </c>
      <c r="G3498" s="4">
        <v>200000</v>
      </c>
      <c r="H3498" s="4"/>
    </row>
    <row r="3499" spans="1:8" x14ac:dyDescent="0.25">
      <c r="A3499" s="2" t="s">
        <v>4491</v>
      </c>
      <c r="B3499" s="37"/>
      <c r="C3499" s="38"/>
      <c r="D3499" s="37"/>
      <c r="E3499" s="38"/>
      <c r="F3499" s="3" t="s">
        <v>18</v>
      </c>
      <c r="G3499" s="4"/>
      <c r="H3499" s="4">
        <v>260000</v>
      </c>
    </row>
    <row r="3500" spans="1:8" x14ac:dyDescent="0.25">
      <c r="A3500" s="2" t="s">
        <v>4491</v>
      </c>
      <c r="B3500" s="37"/>
      <c r="C3500" s="38"/>
      <c r="D3500" s="37"/>
      <c r="E3500" s="38"/>
      <c r="F3500" s="3" t="s">
        <v>22</v>
      </c>
      <c r="G3500" s="4"/>
      <c r="H3500" s="4">
        <v>200000</v>
      </c>
    </row>
    <row r="3501" spans="1:8" x14ac:dyDescent="0.25">
      <c r="A3501" s="2" t="s">
        <v>4491</v>
      </c>
      <c r="B3501" s="34"/>
      <c r="C3501" s="36"/>
      <c r="D3501" s="34"/>
      <c r="E3501" s="36"/>
      <c r="F3501" s="3" t="s">
        <v>444</v>
      </c>
      <c r="G3501" s="4">
        <v>100000</v>
      </c>
      <c r="H3501" s="4"/>
    </row>
    <row r="3502" spans="1:8" x14ac:dyDescent="0.25">
      <c r="A3502" s="2" t="s">
        <v>4491</v>
      </c>
      <c r="B3502" s="2" t="s">
        <v>3831</v>
      </c>
      <c r="C3502" s="2"/>
      <c r="D3502" s="2"/>
      <c r="E3502" s="2"/>
      <c r="F3502" s="2"/>
      <c r="G3502" s="5">
        <f>SUM(G3496:G3501)</f>
        <v>460000</v>
      </c>
      <c r="H3502" s="5">
        <f>SUM(H3496:H3501)</f>
        <v>460000</v>
      </c>
    </row>
    <row r="3503" spans="1:8" x14ac:dyDescent="0.25">
      <c r="A3503" s="2" t="s">
        <v>4491</v>
      </c>
      <c r="B3503" s="33">
        <v>8869739</v>
      </c>
      <c r="C3503" s="35" t="s">
        <v>29</v>
      </c>
      <c r="D3503" s="33" t="s">
        <v>2533</v>
      </c>
      <c r="E3503" s="35" t="s">
        <v>2534</v>
      </c>
      <c r="F3503" s="3" t="s">
        <v>102</v>
      </c>
      <c r="G3503" s="4">
        <v>10000</v>
      </c>
      <c r="H3503" s="4"/>
    </row>
    <row r="3504" spans="1:8" x14ac:dyDescent="0.25">
      <c r="A3504" s="2" t="s">
        <v>4491</v>
      </c>
      <c r="B3504" s="37"/>
      <c r="C3504" s="38"/>
      <c r="D3504" s="37"/>
      <c r="E3504" s="38"/>
      <c r="F3504" s="3" t="s">
        <v>11</v>
      </c>
      <c r="G3504" s="4">
        <v>42457</v>
      </c>
      <c r="H3504" s="4"/>
    </row>
    <row r="3505" spans="1:8" x14ac:dyDescent="0.25">
      <c r="A3505" s="2" t="s">
        <v>4491</v>
      </c>
      <c r="B3505" s="37"/>
      <c r="C3505" s="38"/>
      <c r="D3505" s="37"/>
      <c r="E3505" s="38"/>
      <c r="F3505" s="3" t="s">
        <v>103</v>
      </c>
      <c r="G3505" s="4">
        <v>40000</v>
      </c>
      <c r="H3505" s="4"/>
    </row>
    <row r="3506" spans="1:8" x14ac:dyDescent="0.25">
      <c r="A3506" s="2" t="s">
        <v>4491</v>
      </c>
      <c r="B3506" s="37"/>
      <c r="C3506" s="38"/>
      <c r="D3506" s="37"/>
      <c r="E3506" s="38"/>
      <c r="F3506" s="3" t="s">
        <v>187</v>
      </c>
      <c r="G3506" s="4"/>
      <c r="H3506" s="4">
        <v>33960</v>
      </c>
    </row>
    <row r="3507" spans="1:8" x14ac:dyDescent="0.25">
      <c r="A3507" s="2" t="s">
        <v>4491</v>
      </c>
      <c r="B3507" s="37"/>
      <c r="C3507" s="38"/>
      <c r="D3507" s="37"/>
      <c r="E3507" s="38"/>
      <c r="F3507" s="3" t="s">
        <v>12</v>
      </c>
      <c r="G3507" s="4"/>
      <c r="H3507" s="4">
        <v>418267</v>
      </c>
    </row>
    <row r="3508" spans="1:8" x14ac:dyDescent="0.25">
      <c r="A3508" s="2" t="s">
        <v>4491</v>
      </c>
      <c r="B3508" s="37"/>
      <c r="C3508" s="38"/>
      <c r="D3508" s="37"/>
      <c r="E3508" s="38"/>
      <c r="F3508" s="3" t="s">
        <v>13</v>
      </c>
      <c r="G3508" s="4"/>
      <c r="H3508" s="4">
        <v>33342</v>
      </c>
    </row>
    <row r="3509" spans="1:8" x14ac:dyDescent="0.25">
      <c r="A3509" s="2" t="s">
        <v>4491</v>
      </c>
      <c r="B3509" s="37"/>
      <c r="C3509" s="38"/>
      <c r="D3509" s="37"/>
      <c r="E3509" s="38"/>
      <c r="F3509" s="3" t="s">
        <v>14</v>
      </c>
      <c r="G3509" s="4">
        <v>58044</v>
      </c>
      <c r="H3509" s="4"/>
    </row>
    <row r="3510" spans="1:8" x14ac:dyDescent="0.25">
      <c r="A3510" s="2" t="s">
        <v>4491</v>
      </c>
      <c r="B3510" s="37"/>
      <c r="C3510" s="38"/>
      <c r="D3510" s="37"/>
      <c r="E3510" s="38"/>
      <c r="F3510" s="3" t="s">
        <v>15</v>
      </c>
      <c r="G3510" s="4">
        <v>1962</v>
      </c>
      <c r="H3510" s="4"/>
    </row>
    <row r="3511" spans="1:8" x14ac:dyDescent="0.25">
      <c r="A3511" s="2" t="s">
        <v>4491</v>
      </c>
      <c r="B3511" s="37"/>
      <c r="C3511" s="38"/>
      <c r="D3511" s="37"/>
      <c r="E3511" s="38"/>
      <c r="F3511" s="3" t="s">
        <v>16</v>
      </c>
      <c r="G3511" s="4">
        <v>50000</v>
      </c>
      <c r="H3511" s="4"/>
    </row>
    <row r="3512" spans="1:8" x14ac:dyDescent="0.25">
      <c r="A3512" s="2" t="s">
        <v>4491</v>
      </c>
      <c r="B3512" s="37"/>
      <c r="C3512" s="38"/>
      <c r="D3512" s="37"/>
      <c r="E3512" s="38"/>
      <c r="F3512" s="3" t="s">
        <v>96</v>
      </c>
      <c r="G3512" s="4"/>
      <c r="H3512" s="4">
        <v>160000</v>
      </c>
    </row>
    <row r="3513" spans="1:8" x14ac:dyDescent="0.25">
      <c r="A3513" s="2" t="s">
        <v>4491</v>
      </c>
      <c r="B3513" s="37"/>
      <c r="C3513" s="38"/>
      <c r="D3513" s="37"/>
      <c r="E3513" s="38"/>
      <c r="F3513" s="3" t="s">
        <v>20</v>
      </c>
      <c r="G3513" s="4">
        <v>140000</v>
      </c>
      <c r="H3513" s="4"/>
    </row>
    <row r="3514" spans="1:8" x14ac:dyDescent="0.25">
      <c r="A3514" s="2" t="s">
        <v>4491</v>
      </c>
      <c r="B3514" s="34"/>
      <c r="C3514" s="36"/>
      <c r="D3514" s="34"/>
      <c r="E3514" s="36"/>
      <c r="F3514" s="3" t="s">
        <v>39</v>
      </c>
      <c r="G3514" s="4">
        <v>303106</v>
      </c>
      <c r="H3514" s="4"/>
    </row>
    <row r="3515" spans="1:8" x14ac:dyDescent="0.25">
      <c r="A3515" s="2" t="s">
        <v>4491</v>
      </c>
      <c r="B3515" s="2" t="s">
        <v>3832</v>
      </c>
      <c r="C3515" s="2"/>
      <c r="D3515" s="2"/>
      <c r="E3515" s="2"/>
      <c r="F3515" s="2"/>
      <c r="G3515" s="5">
        <f>SUM(G3503:G3514)</f>
        <v>645569</v>
      </c>
      <c r="H3515" s="5">
        <f>SUM(H3503:H3514)</f>
        <v>645569</v>
      </c>
    </row>
    <row r="3516" spans="1:8" x14ac:dyDescent="0.25">
      <c r="A3516" s="2" t="s">
        <v>4491</v>
      </c>
      <c r="B3516" s="33">
        <v>8817587</v>
      </c>
      <c r="C3516" s="35" t="s">
        <v>149</v>
      </c>
      <c r="D3516" s="2" t="s">
        <v>2601</v>
      </c>
      <c r="E3516" s="3" t="s">
        <v>2602</v>
      </c>
      <c r="F3516" s="3" t="s">
        <v>193</v>
      </c>
      <c r="G3516" s="4">
        <v>2745420</v>
      </c>
      <c r="H3516" s="4"/>
    </row>
    <row r="3517" spans="1:8" x14ac:dyDescent="0.25">
      <c r="A3517" s="2" t="s">
        <v>4491</v>
      </c>
      <c r="B3517" s="34"/>
      <c r="C3517" s="36"/>
      <c r="D3517" s="2" t="s">
        <v>2605</v>
      </c>
      <c r="E3517" s="3" t="s">
        <v>2606</v>
      </c>
      <c r="F3517" s="3" t="s">
        <v>44</v>
      </c>
      <c r="G3517" s="4"/>
      <c r="H3517" s="4">
        <v>2745420</v>
      </c>
    </row>
    <row r="3518" spans="1:8" x14ac:dyDescent="0.25">
      <c r="A3518" s="2" t="s">
        <v>4491</v>
      </c>
      <c r="B3518" s="2" t="s">
        <v>3833</v>
      </c>
      <c r="C3518" s="2"/>
      <c r="D3518" s="2"/>
      <c r="E3518" s="2"/>
      <c r="F3518" s="2"/>
      <c r="G3518" s="5">
        <f>SUM(G3516:G3517)</f>
        <v>2745420</v>
      </c>
      <c r="H3518" s="5">
        <f>SUM(H3516:H3517)</f>
        <v>2745420</v>
      </c>
    </row>
    <row r="3519" spans="1:8" x14ac:dyDescent="0.25">
      <c r="A3519" s="2" t="s">
        <v>4491</v>
      </c>
      <c r="B3519" s="33">
        <v>8869708</v>
      </c>
      <c r="C3519" s="35" t="s">
        <v>378</v>
      </c>
      <c r="D3519" s="33" t="s">
        <v>2640</v>
      </c>
      <c r="E3519" s="35" t="s">
        <v>378</v>
      </c>
      <c r="F3519" s="3" t="s">
        <v>103</v>
      </c>
      <c r="G3519" s="4"/>
      <c r="H3519" s="4">
        <v>50000</v>
      </c>
    </row>
    <row r="3520" spans="1:8" x14ac:dyDescent="0.25">
      <c r="A3520" s="2" t="s">
        <v>4491</v>
      </c>
      <c r="B3520" s="37"/>
      <c r="C3520" s="38"/>
      <c r="D3520" s="37"/>
      <c r="E3520" s="38"/>
      <c r="F3520" s="3" t="s">
        <v>187</v>
      </c>
      <c r="G3520" s="4"/>
      <c r="H3520" s="4">
        <v>25000</v>
      </c>
    </row>
    <row r="3521" spans="1:8" x14ac:dyDescent="0.25">
      <c r="A3521" s="2" t="s">
        <v>4491</v>
      </c>
      <c r="B3521" s="34"/>
      <c r="C3521" s="36"/>
      <c r="D3521" s="34"/>
      <c r="E3521" s="36"/>
      <c r="F3521" s="3" t="s">
        <v>230</v>
      </c>
      <c r="G3521" s="4">
        <v>75000</v>
      </c>
      <c r="H3521" s="4"/>
    </row>
    <row r="3522" spans="1:8" x14ac:dyDescent="0.25">
      <c r="A3522" s="2" t="s">
        <v>4491</v>
      </c>
      <c r="B3522" s="2" t="s">
        <v>3834</v>
      </c>
      <c r="C3522" s="2"/>
      <c r="D3522" s="2"/>
      <c r="E3522" s="2"/>
      <c r="F3522" s="2"/>
      <c r="G3522" s="5">
        <f>SUM(G3519:G3521)</f>
        <v>75000</v>
      </c>
      <c r="H3522" s="5">
        <f>SUM(H3519:H3521)</f>
        <v>75000</v>
      </c>
    </row>
    <row r="3523" spans="1:8" x14ac:dyDescent="0.25">
      <c r="A3523" s="2" t="s">
        <v>4491</v>
      </c>
      <c r="B3523" s="33">
        <v>8817537</v>
      </c>
      <c r="C3523" s="35" t="s">
        <v>118</v>
      </c>
      <c r="D3523" s="2" t="s">
        <v>2559</v>
      </c>
      <c r="E3523" s="3" t="s">
        <v>2560</v>
      </c>
      <c r="F3523" s="3" t="s">
        <v>82</v>
      </c>
      <c r="G3523" s="4"/>
      <c r="H3523" s="4">
        <v>200544</v>
      </c>
    </row>
    <row r="3524" spans="1:8" x14ac:dyDescent="0.25">
      <c r="A3524" s="2" t="s">
        <v>4491</v>
      </c>
      <c r="B3524" s="37"/>
      <c r="C3524" s="38"/>
      <c r="D3524" s="33" t="s">
        <v>3149</v>
      </c>
      <c r="E3524" s="35" t="s">
        <v>3150</v>
      </c>
      <c r="F3524" s="3" t="s">
        <v>11</v>
      </c>
      <c r="G3524" s="4">
        <v>9000</v>
      </c>
      <c r="H3524" s="4"/>
    </row>
    <row r="3525" spans="1:8" x14ac:dyDescent="0.25">
      <c r="A3525" s="2" t="s">
        <v>4491</v>
      </c>
      <c r="B3525" s="37"/>
      <c r="C3525" s="38"/>
      <c r="D3525" s="37"/>
      <c r="E3525" s="38"/>
      <c r="F3525" s="3" t="s">
        <v>14</v>
      </c>
      <c r="G3525" s="4">
        <v>15000</v>
      </c>
      <c r="H3525" s="4"/>
    </row>
    <row r="3526" spans="1:8" x14ac:dyDescent="0.25">
      <c r="A3526" s="2" t="s">
        <v>4491</v>
      </c>
      <c r="B3526" s="37"/>
      <c r="C3526" s="38"/>
      <c r="D3526" s="37"/>
      <c r="E3526" s="38"/>
      <c r="F3526" s="3" t="s">
        <v>18</v>
      </c>
      <c r="G3526" s="4">
        <v>172900</v>
      </c>
      <c r="H3526" s="4"/>
    </row>
    <row r="3527" spans="1:8" x14ac:dyDescent="0.25">
      <c r="A3527" s="2" t="s">
        <v>4491</v>
      </c>
      <c r="B3527" s="34"/>
      <c r="C3527" s="36"/>
      <c r="D3527" s="34"/>
      <c r="E3527" s="36"/>
      <c r="F3527" s="3" t="s">
        <v>22</v>
      </c>
      <c r="G3527" s="4">
        <v>3644</v>
      </c>
      <c r="H3527" s="4"/>
    </row>
    <row r="3528" spans="1:8" x14ac:dyDescent="0.25">
      <c r="A3528" s="2" t="s">
        <v>4491</v>
      </c>
      <c r="B3528" s="2" t="s">
        <v>3835</v>
      </c>
      <c r="C3528" s="2"/>
      <c r="D3528" s="2"/>
      <c r="E3528" s="2"/>
      <c r="F3528" s="2"/>
      <c r="G3528" s="5">
        <f>SUM(G3523:G3527)</f>
        <v>200544</v>
      </c>
      <c r="H3528" s="5">
        <f>SUM(H3523:H3527)</f>
        <v>200544</v>
      </c>
    </row>
    <row r="3529" spans="1:8" x14ac:dyDescent="0.25">
      <c r="A3529" s="2" t="s">
        <v>4491</v>
      </c>
      <c r="B3529" s="33">
        <v>8882087</v>
      </c>
      <c r="C3529" s="35" t="s">
        <v>215</v>
      </c>
      <c r="D3529" s="33" t="s">
        <v>2580</v>
      </c>
      <c r="E3529" s="35" t="s">
        <v>2581</v>
      </c>
      <c r="F3529" s="3" t="s">
        <v>2482</v>
      </c>
      <c r="G3529" s="4"/>
      <c r="H3529" s="4">
        <v>336000</v>
      </c>
    </row>
    <row r="3530" spans="1:8" x14ac:dyDescent="0.25">
      <c r="A3530" s="2" t="s">
        <v>4491</v>
      </c>
      <c r="B3530" s="37"/>
      <c r="C3530" s="38"/>
      <c r="D3530" s="37"/>
      <c r="E3530" s="38"/>
      <c r="F3530" s="3" t="s">
        <v>51</v>
      </c>
      <c r="G3530" s="4"/>
      <c r="H3530" s="4">
        <v>118308</v>
      </c>
    </row>
    <row r="3531" spans="1:8" x14ac:dyDescent="0.25">
      <c r="A3531" s="2" t="s">
        <v>4491</v>
      </c>
      <c r="B3531" s="37"/>
      <c r="C3531" s="38"/>
      <c r="D3531" s="37"/>
      <c r="E3531" s="38"/>
      <c r="F3531" s="3" t="s">
        <v>47</v>
      </c>
      <c r="G3531" s="4"/>
      <c r="H3531" s="4">
        <v>63946</v>
      </c>
    </row>
    <row r="3532" spans="1:8" x14ac:dyDescent="0.25">
      <c r="A3532" s="2" t="s">
        <v>4491</v>
      </c>
      <c r="B3532" s="37"/>
      <c r="C3532" s="38"/>
      <c r="D3532" s="37"/>
      <c r="E3532" s="38"/>
      <c r="F3532" s="3" t="s">
        <v>259</v>
      </c>
      <c r="G3532" s="4"/>
      <c r="H3532" s="4">
        <v>10988</v>
      </c>
    </row>
    <row r="3533" spans="1:8" x14ac:dyDescent="0.25">
      <c r="A3533" s="2" t="s">
        <v>4491</v>
      </c>
      <c r="B3533" s="34"/>
      <c r="C3533" s="36"/>
      <c r="D3533" s="34"/>
      <c r="E3533" s="36"/>
      <c r="F3533" s="3" t="s">
        <v>2756</v>
      </c>
      <c r="G3533" s="4">
        <v>529242</v>
      </c>
      <c r="H3533" s="4"/>
    </row>
    <row r="3534" spans="1:8" x14ac:dyDescent="0.25">
      <c r="A3534" s="2" t="s">
        <v>4491</v>
      </c>
      <c r="B3534" s="2" t="s">
        <v>3836</v>
      </c>
      <c r="C3534" s="2"/>
      <c r="D3534" s="2"/>
      <c r="E3534" s="2"/>
      <c r="F3534" s="2"/>
      <c r="G3534" s="5">
        <f>SUM(G3529:G3533)</f>
        <v>529242</v>
      </c>
      <c r="H3534" s="5">
        <f>SUM(H3529:H3533)</f>
        <v>529242</v>
      </c>
    </row>
    <row r="3535" spans="1:8" x14ac:dyDescent="0.25">
      <c r="A3535" s="2" t="s">
        <v>4491</v>
      </c>
      <c r="B3535" s="33">
        <v>8817605</v>
      </c>
      <c r="C3535" s="3" t="s">
        <v>118</v>
      </c>
      <c r="D3535" s="2" t="s">
        <v>2559</v>
      </c>
      <c r="E3535" s="3" t="s">
        <v>2560</v>
      </c>
      <c r="F3535" s="3" t="s">
        <v>82</v>
      </c>
      <c r="G3535" s="4"/>
      <c r="H3535" s="4">
        <v>1441471</v>
      </c>
    </row>
    <row r="3536" spans="1:8" x14ac:dyDescent="0.25">
      <c r="A3536" s="2" t="s">
        <v>4491</v>
      </c>
      <c r="B3536" s="37"/>
      <c r="C3536" s="35" t="s">
        <v>63</v>
      </c>
      <c r="D3536" s="33" t="s">
        <v>2698</v>
      </c>
      <c r="E3536" s="35" t="s">
        <v>2699</v>
      </c>
      <c r="F3536" s="3" t="s">
        <v>18</v>
      </c>
      <c r="G3536" s="4">
        <v>60515</v>
      </c>
      <c r="H3536" s="4"/>
    </row>
    <row r="3537" spans="1:8" x14ac:dyDescent="0.25">
      <c r="A3537" s="2" t="s">
        <v>4491</v>
      </c>
      <c r="B3537" s="37"/>
      <c r="C3537" s="38"/>
      <c r="D3537" s="37"/>
      <c r="E3537" s="38"/>
      <c r="F3537" s="3" t="s">
        <v>20</v>
      </c>
      <c r="G3537" s="4">
        <v>332403</v>
      </c>
      <c r="H3537" s="4"/>
    </row>
    <row r="3538" spans="1:8" x14ac:dyDescent="0.25">
      <c r="A3538" s="2" t="s">
        <v>4491</v>
      </c>
      <c r="B3538" s="37"/>
      <c r="C3538" s="38"/>
      <c r="D3538" s="34"/>
      <c r="E3538" s="36"/>
      <c r="F3538" s="3" t="s">
        <v>24</v>
      </c>
      <c r="G3538" s="4">
        <v>510307</v>
      </c>
      <c r="H3538" s="4"/>
    </row>
    <row r="3539" spans="1:8" x14ac:dyDescent="0.25">
      <c r="A3539" s="2" t="s">
        <v>4491</v>
      </c>
      <c r="B3539" s="37"/>
      <c r="C3539" s="38"/>
      <c r="D3539" s="33" t="s">
        <v>2977</v>
      </c>
      <c r="E3539" s="35" t="s">
        <v>2978</v>
      </c>
      <c r="F3539" s="3" t="s">
        <v>18</v>
      </c>
      <c r="G3539" s="4">
        <v>53772</v>
      </c>
      <c r="H3539" s="4"/>
    </row>
    <row r="3540" spans="1:8" x14ac:dyDescent="0.25">
      <c r="A3540" s="2" t="s">
        <v>4491</v>
      </c>
      <c r="B3540" s="37"/>
      <c r="C3540" s="38"/>
      <c r="D3540" s="37"/>
      <c r="E3540" s="38"/>
      <c r="F3540" s="3" t="s">
        <v>20</v>
      </c>
      <c r="G3540" s="4">
        <v>37355</v>
      </c>
      <c r="H3540" s="4"/>
    </row>
    <row r="3541" spans="1:8" x14ac:dyDescent="0.25">
      <c r="A3541" s="2" t="s">
        <v>4491</v>
      </c>
      <c r="B3541" s="34"/>
      <c r="C3541" s="36"/>
      <c r="D3541" s="34"/>
      <c r="E3541" s="36"/>
      <c r="F3541" s="3" t="s">
        <v>24</v>
      </c>
      <c r="G3541" s="4">
        <v>447119</v>
      </c>
      <c r="H3541" s="4"/>
    </row>
    <row r="3542" spans="1:8" x14ac:dyDescent="0.25">
      <c r="A3542" s="2" t="s">
        <v>4491</v>
      </c>
      <c r="B3542" s="2" t="s">
        <v>3837</v>
      </c>
      <c r="C3542" s="2"/>
      <c r="D3542" s="2"/>
      <c r="E3542" s="2"/>
      <c r="F3542" s="2"/>
      <c r="G3542" s="5">
        <f>SUM(G3535:G3541)</f>
        <v>1441471</v>
      </c>
      <c r="H3542" s="5">
        <f>SUM(H3535:H3541)</f>
        <v>1441471</v>
      </c>
    </row>
    <row r="3543" spans="1:8" x14ac:dyDescent="0.25">
      <c r="A3543" s="2" t="s">
        <v>4491</v>
      </c>
      <c r="B3543" s="33">
        <v>8814011</v>
      </c>
      <c r="C3543" s="35" t="s">
        <v>1516</v>
      </c>
      <c r="D3543" s="33" t="s">
        <v>2527</v>
      </c>
      <c r="E3543" s="35" t="s">
        <v>2528</v>
      </c>
      <c r="F3543" s="3" t="s">
        <v>51</v>
      </c>
      <c r="G3543" s="4"/>
      <c r="H3543" s="4">
        <v>600000</v>
      </c>
    </row>
    <row r="3544" spans="1:8" x14ac:dyDescent="0.25">
      <c r="A3544" s="2" t="s">
        <v>4491</v>
      </c>
      <c r="B3544" s="37"/>
      <c r="C3544" s="38"/>
      <c r="D3544" s="37"/>
      <c r="E3544" s="38"/>
      <c r="F3544" s="3" t="s">
        <v>1118</v>
      </c>
      <c r="G3544" s="4"/>
      <c r="H3544" s="4">
        <v>148300</v>
      </c>
    </row>
    <row r="3545" spans="1:8" x14ac:dyDescent="0.25">
      <c r="A3545" s="2" t="s">
        <v>4491</v>
      </c>
      <c r="B3545" s="37"/>
      <c r="C3545" s="38"/>
      <c r="D3545" s="37"/>
      <c r="E3545" s="38"/>
      <c r="F3545" s="3" t="s">
        <v>193</v>
      </c>
      <c r="G3545" s="4">
        <v>2198711</v>
      </c>
      <c r="H3545" s="4"/>
    </row>
    <row r="3546" spans="1:8" x14ac:dyDescent="0.25">
      <c r="A3546" s="2" t="s">
        <v>4491</v>
      </c>
      <c r="B3546" s="34"/>
      <c r="C3546" s="36"/>
      <c r="D3546" s="34"/>
      <c r="E3546" s="36"/>
      <c r="F3546" s="3" t="s">
        <v>2755</v>
      </c>
      <c r="G3546" s="4"/>
      <c r="H3546" s="4">
        <v>1450411</v>
      </c>
    </row>
    <row r="3547" spans="1:8" x14ac:dyDescent="0.25">
      <c r="A3547" s="2" t="s">
        <v>4491</v>
      </c>
      <c r="B3547" s="2" t="s">
        <v>3838</v>
      </c>
      <c r="C3547" s="2"/>
      <c r="D3547" s="2"/>
      <c r="E3547" s="2"/>
      <c r="F3547" s="2"/>
      <c r="G3547" s="5">
        <f>SUM(G3543:G3546)</f>
        <v>2198711</v>
      </c>
      <c r="H3547" s="5">
        <f>SUM(H3543:H3546)</f>
        <v>2198711</v>
      </c>
    </row>
    <row r="3548" spans="1:8" x14ac:dyDescent="0.25">
      <c r="A3548" s="2" t="s">
        <v>4491</v>
      </c>
      <c r="B3548" s="33">
        <v>8883490</v>
      </c>
      <c r="C3548" s="35" t="s">
        <v>3306</v>
      </c>
      <c r="D3548" s="33" t="s">
        <v>3307</v>
      </c>
      <c r="E3548" s="35" t="s">
        <v>2743</v>
      </c>
      <c r="F3548" s="3" t="s">
        <v>18</v>
      </c>
      <c r="G3548" s="4"/>
      <c r="H3548" s="4">
        <v>1000000</v>
      </c>
    </row>
    <row r="3549" spans="1:8" x14ac:dyDescent="0.25">
      <c r="A3549" s="2" t="s">
        <v>4491</v>
      </c>
      <c r="B3549" s="34"/>
      <c r="C3549" s="36"/>
      <c r="D3549" s="34"/>
      <c r="E3549" s="36"/>
      <c r="F3549" s="3" t="s">
        <v>405</v>
      </c>
      <c r="G3549" s="4">
        <v>1000000</v>
      </c>
      <c r="H3549" s="4"/>
    </row>
    <row r="3550" spans="1:8" x14ac:dyDescent="0.25">
      <c r="A3550" s="2" t="s">
        <v>4491</v>
      </c>
      <c r="B3550" s="2" t="s">
        <v>3839</v>
      </c>
      <c r="C3550" s="2"/>
      <c r="D3550" s="2"/>
      <c r="E3550" s="2"/>
      <c r="F3550" s="2"/>
      <c r="G3550" s="5">
        <f>SUM(G3548:G3549)</f>
        <v>1000000</v>
      </c>
      <c r="H3550" s="5">
        <f>SUM(H3548:H3549)</f>
        <v>1000000</v>
      </c>
    </row>
    <row r="3551" spans="1:8" x14ac:dyDescent="0.25">
      <c r="A3551" s="2" t="s">
        <v>4491</v>
      </c>
      <c r="B3551" s="33">
        <v>8882104</v>
      </c>
      <c r="C3551" s="35" t="s">
        <v>201</v>
      </c>
      <c r="D3551" s="33" t="s">
        <v>3183</v>
      </c>
      <c r="E3551" s="35" t="s">
        <v>2743</v>
      </c>
      <c r="F3551" s="3" t="s">
        <v>384</v>
      </c>
      <c r="G3551" s="4">
        <v>828000</v>
      </c>
      <c r="H3551" s="4"/>
    </row>
    <row r="3552" spans="1:8" x14ac:dyDescent="0.25">
      <c r="A3552" s="2" t="s">
        <v>4491</v>
      </c>
      <c r="B3552" s="34"/>
      <c r="C3552" s="36"/>
      <c r="D3552" s="34"/>
      <c r="E3552" s="36"/>
      <c r="F3552" s="3" t="s">
        <v>24</v>
      </c>
      <c r="G3552" s="4"/>
      <c r="H3552" s="4">
        <v>828000</v>
      </c>
    </row>
    <row r="3553" spans="1:8" x14ac:dyDescent="0.25">
      <c r="A3553" s="2" t="s">
        <v>4491</v>
      </c>
      <c r="B3553" s="2" t="s">
        <v>3840</v>
      </c>
      <c r="C3553" s="2"/>
      <c r="D3553" s="2"/>
      <c r="E3553" s="2"/>
      <c r="F3553" s="2"/>
      <c r="G3553" s="5">
        <f>SUM(G3551:G3552)</f>
        <v>828000</v>
      </c>
      <c r="H3553" s="5">
        <f>SUM(H3551:H3552)</f>
        <v>828000</v>
      </c>
    </row>
    <row r="3554" spans="1:8" x14ac:dyDescent="0.25">
      <c r="A3554" s="2" t="s">
        <v>4491</v>
      </c>
      <c r="B3554" s="33">
        <v>8875673</v>
      </c>
      <c r="C3554" s="35" t="s">
        <v>261</v>
      </c>
      <c r="D3554" s="2" t="s">
        <v>2642</v>
      </c>
      <c r="E3554" s="3" t="s">
        <v>2643</v>
      </c>
      <c r="F3554" s="3" t="s">
        <v>170</v>
      </c>
      <c r="G3554" s="4"/>
      <c r="H3554" s="4">
        <v>12000000</v>
      </c>
    </row>
    <row r="3555" spans="1:8" x14ac:dyDescent="0.25">
      <c r="A3555" s="2" t="s">
        <v>4491</v>
      </c>
      <c r="B3555" s="37"/>
      <c r="C3555" s="38"/>
      <c r="D3555" s="2" t="s">
        <v>2644</v>
      </c>
      <c r="E3555" s="3" t="s">
        <v>2645</v>
      </c>
      <c r="F3555" s="3" t="s">
        <v>170</v>
      </c>
      <c r="G3555" s="4"/>
      <c r="H3555" s="4">
        <v>15000000</v>
      </c>
    </row>
    <row r="3556" spans="1:8" x14ac:dyDescent="0.25">
      <c r="A3556" s="2" t="s">
        <v>4491</v>
      </c>
      <c r="B3556" s="37"/>
      <c r="C3556" s="38"/>
      <c r="D3556" s="2" t="s">
        <v>2648</v>
      </c>
      <c r="E3556" s="3" t="s">
        <v>2649</v>
      </c>
      <c r="F3556" s="3" t="s">
        <v>193</v>
      </c>
      <c r="G3556" s="4">
        <v>34200000</v>
      </c>
      <c r="H3556" s="4"/>
    </row>
    <row r="3557" spans="1:8" x14ac:dyDescent="0.25">
      <c r="A3557" s="2" t="s">
        <v>4491</v>
      </c>
      <c r="B3557" s="37"/>
      <c r="C3557" s="38"/>
      <c r="D3557" s="2" t="s">
        <v>2915</v>
      </c>
      <c r="E3557" s="3" t="s">
        <v>2478</v>
      </c>
      <c r="F3557" s="3" t="s">
        <v>101</v>
      </c>
      <c r="G3557" s="4"/>
      <c r="H3557" s="4">
        <v>1200000</v>
      </c>
    </row>
    <row r="3558" spans="1:8" x14ac:dyDescent="0.25">
      <c r="A3558" s="2" t="s">
        <v>4491</v>
      </c>
      <c r="B3558" s="37"/>
      <c r="C3558" s="38"/>
      <c r="D3558" s="2" t="s">
        <v>3275</v>
      </c>
      <c r="E3558" s="3" t="s">
        <v>3276</v>
      </c>
      <c r="F3558" s="3" t="s">
        <v>44</v>
      </c>
      <c r="G3558" s="4"/>
      <c r="H3558" s="4">
        <v>1000000</v>
      </c>
    </row>
    <row r="3559" spans="1:8" x14ac:dyDescent="0.25">
      <c r="A3559" s="2" t="s">
        <v>4491</v>
      </c>
      <c r="B3559" s="34"/>
      <c r="C3559" s="36"/>
      <c r="D3559" s="2" t="s">
        <v>3299</v>
      </c>
      <c r="E3559" s="3" t="s">
        <v>3300</v>
      </c>
      <c r="F3559" s="3" t="s">
        <v>170</v>
      </c>
      <c r="G3559" s="4"/>
      <c r="H3559" s="4">
        <v>5000000</v>
      </c>
    </row>
    <row r="3560" spans="1:8" x14ac:dyDescent="0.25">
      <c r="A3560" s="2" t="s">
        <v>4491</v>
      </c>
      <c r="B3560" s="2" t="s">
        <v>3841</v>
      </c>
      <c r="C3560" s="2"/>
      <c r="D3560" s="2"/>
      <c r="E3560" s="2"/>
      <c r="F3560" s="2"/>
      <c r="G3560" s="5">
        <f>SUM(G3554:G3559)</f>
        <v>34200000</v>
      </c>
      <c r="H3560" s="5">
        <f>SUM(H3554:H3559)</f>
        <v>34200000</v>
      </c>
    </row>
    <row r="3561" spans="1:8" x14ac:dyDescent="0.25">
      <c r="A3561" s="2" t="s">
        <v>4491</v>
      </c>
      <c r="B3561" s="33">
        <v>8882611</v>
      </c>
      <c r="C3561" s="35" t="s">
        <v>2539</v>
      </c>
      <c r="D3561" s="33" t="s">
        <v>2745</v>
      </c>
      <c r="E3561" s="35" t="s">
        <v>2746</v>
      </c>
      <c r="F3561" s="3" t="s">
        <v>187</v>
      </c>
      <c r="G3561" s="4"/>
      <c r="H3561" s="4">
        <v>100000</v>
      </c>
    </row>
    <row r="3562" spans="1:8" x14ac:dyDescent="0.25">
      <c r="A3562" s="2" t="s">
        <v>4491</v>
      </c>
      <c r="B3562" s="37"/>
      <c r="C3562" s="38"/>
      <c r="D3562" s="37"/>
      <c r="E3562" s="38"/>
      <c r="F3562" s="3" t="s">
        <v>53</v>
      </c>
      <c r="G3562" s="4">
        <v>100000</v>
      </c>
      <c r="H3562" s="4"/>
    </row>
    <row r="3563" spans="1:8" x14ac:dyDescent="0.25">
      <c r="A3563" s="2" t="s">
        <v>4491</v>
      </c>
      <c r="B3563" s="37"/>
      <c r="C3563" s="38"/>
      <c r="D3563" s="37"/>
      <c r="E3563" s="38"/>
      <c r="F3563" s="3" t="s">
        <v>13</v>
      </c>
      <c r="G3563" s="4"/>
      <c r="H3563" s="4">
        <v>100000</v>
      </c>
    </row>
    <row r="3564" spans="1:8" x14ac:dyDescent="0.25">
      <c r="A3564" s="2" t="s">
        <v>4491</v>
      </c>
      <c r="B3564" s="37"/>
      <c r="C3564" s="38"/>
      <c r="D3564" s="37"/>
      <c r="E3564" s="38"/>
      <c r="F3564" s="3" t="s">
        <v>15</v>
      </c>
      <c r="G3564" s="4">
        <v>25000</v>
      </c>
      <c r="H3564" s="4"/>
    </row>
    <row r="3565" spans="1:8" x14ac:dyDescent="0.25">
      <c r="A3565" s="2" t="s">
        <v>4491</v>
      </c>
      <c r="B3565" s="37"/>
      <c r="C3565" s="38"/>
      <c r="D3565" s="37"/>
      <c r="E3565" s="38"/>
      <c r="F3565" s="3" t="s">
        <v>16</v>
      </c>
      <c r="G3565" s="4">
        <v>15000</v>
      </c>
      <c r="H3565" s="4"/>
    </row>
    <row r="3566" spans="1:8" x14ac:dyDescent="0.25">
      <c r="A3566" s="2" t="s">
        <v>4491</v>
      </c>
      <c r="B3566" s="37"/>
      <c r="C3566" s="38"/>
      <c r="D3566" s="37"/>
      <c r="E3566" s="38"/>
      <c r="F3566" s="3" t="s">
        <v>18</v>
      </c>
      <c r="G3566" s="4">
        <v>130000</v>
      </c>
      <c r="H3566" s="4"/>
    </row>
    <row r="3567" spans="1:8" x14ac:dyDescent="0.25">
      <c r="A3567" s="2" t="s">
        <v>4491</v>
      </c>
      <c r="B3567" s="34"/>
      <c r="C3567" s="36"/>
      <c r="D3567" s="34"/>
      <c r="E3567" s="36"/>
      <c r="F3567" s="3" t="s">
        <v>20</v>
      </c>
      <c r="G3567" s="4"/>
      <c r="H3567" s="4">
        <v>70000</v>
      </c>
    </row>
    <row r="3568" spans="1:8" x14ac:dyDescent="0.25">
      <c r="A3568" s="2" t="s">
        <v>4491</v>
      </c>
      <c r="B3568" s="2" t="s">
        <v>3842</v>
      </c>
      <c r="C3568" s="2"/>
      <c r="D3568" s="2"/>
      <c r="E3568" s="2"/>
      <c r="F3568" s="2"/>
      <c r="G3568" s="5">
        <f>SUM(G3561:G3567)</f>
        <v>270000</v>
      </c>
      <c r="H3568" s="5">
        <f>SUM(H3561:H3567)</f>
        <v>270000</v>
      </c>
    </row>
    <row r="3569" spans="1:8" x14ac:dyDescent="0.25">
      <c r="A3569" s="2" t="s">
        <v>4491</v>
      </c>
      <c r="B3569" s="33">
        <v>8814015</v>
      </c>
      <c r="C3569" s="3" t="s">
        <v>118</v>
      </c>
      <c r="D3569" s="2" t="s">
        <v>2559</v>
      </c>
      <c r="E3569" s="3" t="s">
        <v>2560</v>
      </c>
      <c r="F3569" s="3" t="s">
        <v>405</v>
      </c>
      <c r="G3569" s="4">
        <v>339262</v>
      </c>
      <c r="H3569" s="4"/>
    </row>
    <row r="3570" spans="1:8" x14ac:dyDescent="0.25">
      <c r="A3570" s="2" t="s">
        <v>4491</v>
      </c>
      <c r="B3570" s="37"/>
      <c r="C3570" s="35" t="s">
        <v>63</v>
      </c>
      <c r="D3570" s="33" t="s">
        <v>2698</v>
      </c>
      <c r="E3570" s="35" t="s">
        <v>2699</v>
      </c>
      <c r="F3570" s="3" t="s">
        <v>2482</v>
      </c>
      <c r="G3570" s="4"/>
      <c r="H3570" s="4">
        <v>755758</v>
      </c>
    </row>
    <row r="3571" spans="1:8" x14ac:dyDescent="0.25">
      <c r="A3571" s="2" t="s">
        <v>4491</v>
      </c>
      <c r="B3571" s="34"/>
      <c r="C3571" s="36"/>
      <c r="D3571" s="34"/>
      <c r="E3571" s="36"/>
      <c r="F3571" s="3" t="s">
        <v>2756</v>
      </c>
      <c r="G3571" s="4">
        <v>416496</v>
      </c>
      <c r="H3571" s="4"/>
    </row>
    <row r="3572" spans="1:8" x14ac:dyDescent="0.25">
      <c r="A3572" s="2" t="s">
        <v>4491</v>
      </c>
      <c r="B3572" s="2" t="s">
        <v>3843</v>
      </c>
      <c r="C3572" s="2"/>
      <c r="D3572" s="2"/>
      <c r="E3572" s="2"/>
      <c r="F3572" s="2"/>
      <c r="G3572" s="5">
        <f>SUM(G3569:G3571)</f>
        <v>755758</v>
      </c>
      <c r="H3572" s="5">
        <f>SUM(H3569:H3571)</f>
        <v>755758</v>
      </c>
    </row>
    <row r="3573" spans="1:8" x14ac:dyDescent="0.25">
      <c r="A3573" s="2" t="s">
        <v>4491</v>
      </c>
      <c r="B3573" s="33">
        <v>8813513</v>
      </c>
      <c r="C3573" s="35" t="s">
        <v>578</v>
      </c>
      <c r="D3573" s="33" t="s">
        <v>2953</v>
      </c>
      <c r="E3573" s="35" t="s">
        <v>2954</v>
      </c>
      <c r="F3573" s="3" t="s">
        <v>52</v>
      </c>
      <c r="G3573" s="4"/>
      <c r="H3573" s="4">
        <v>700000</v>
      </c>
    </row>
    <row r="3574" spans="1:8" x14ac:dyDescent="0.25">
      <c r="A3574" s="2" t="s">
        <v>4491</v>
      </c>
      <c r="B3574" s="37"/>
      <c r="C3574" s="38"/>
      <c r="D3574" s="37"/>
      <c r="E3574" s="38"/>
      <c r="F3574" s="3" t="s">
        <v>102</v>
      </c>
      <c r="G3574" s="4">
        <v>500000</v>
      </c>
      <c r="H3574" s="4"/>
    </row>
    <row r="3575" spans="1:8" x14ac:dyDescent="0.25">
      <c r="A3575" s="2" t="s">
        <v>4491</v>
      </c>
      <c r="B3575" s="37"/>
      <c r="C3575" s="38"/>
      <c r="D3575" s="37"/>
      <c r="E3575" s="38"/>
      <c r="F3575" s="3" t="s">
        <v>18</v>
      </c>
      <c r="G3575" s="4"/>
      <c r="H3575" s="4">
        <v>500000</v>
      </c>
    </row>
    <row r="3576" spans="1:8" x14ac:dyDescent="0.25">
      <c r="A3576" s="2" t="s">
        <v>4491</v>
      </c>
      <c r="B3576" s="34"/>
      <c r="C3576" s="36"/>
      <c r="D3576" s="34"/>
      <c r="E3576" s="36"/>
      <c r="F3576" s="3" t="s">
        <v>619</v>
      </c>
      <c r="G3576" s="4">
        <v>700000</v>
      </c>
      <c r="H3576" s="4"/>
    </row>
    <row r="3577" spans="1:8" x14ac:dyDescent="0.25">
      <c r="A3577" s="2" t="s">
        <v>4491</v>
      </c>
      <c r="B3577" s="2" t="s">
        <v>3844</v>
      </c>
      <c r="C3577" s="2"/>
      <c r="D3577" s="2"/>
      <c r="E3577" s="2"/>
      <c r="F3577" s="2"/>
      <c r="G3577" s="5">
        <f>SUM(G3573:G3576)</f>
        <v>1200000</v>
      </c>
      <c r="H3577" s="5">
        <f>SUM(H3573:H3576)</f>
        <v>1200000</v>
      </c>
    </row>
    <row r="3578" spans="1:8" x14ac:dyDescent="0.25">
      <c r="A3578" s="2" t="s">
        <v>4491</v>
      </c>
      <c r="B3578" s="33">
        <v>8885119</v>
      </c>
      <c r="C3578" s="35" t="s">
        <v>1849</v>
      </c>
      <c r="D3578" s="33" t="s">
        <v>2614</v>
      </c>
      <c r="E3578" s="35" t="s">
        <v>2615</v>
      </c>
      <c r="F3578" s="3" t="s">
        <v>16</v>
      </c>
      <c r="G3578" s="4"/>
      <c r="H3578" s="4">
        <v>200000</v>
      </c>
    </row>
    <row r="3579" spans="1:8" x14ac:dyDescent="0.25">
      <c r="A3579" s="2" t="s">
        <v>4491</v>
      </c>
      <c r="B3579" s="34"/>
      <c r="C3579" s="36"/>
      <c r="D3579" s="34"/>
      <c r="E3579" s="36"/>
      <c r="F3579" s="3" t="s">
        <v>188</v>
      </c>
      <c r="G3579" s="4">
        <v>200000</v>
      </c>
      <c r="H3579" s="4"/>
    </row>
    <row r="3580" spans="1:8" x14ac:dyDescent="0.25">
      <c r="A3580" s="2" t="s">
        <v>4491</v>
      </c>
      <c r="B3580" s="2" t="s">
        <v>3845</v>
      </c>
      <c r="C3580" s="2"/>
      <c r="D3580" s="2"/>
      <c r="E3580" s="2"/>
      <c r="F3580" s="2"/>
      <c r="G3580" s="5">
        <f>SUM(G3578:G3579)</f>
        <v>200000</v>
      </c>
      <c r="H3580" s="5">
        <f>SUM(H3578:H3579)</f>
        <v>200000</v>
      </c>
    </row>
    <row r="3581" spans="1:8" x14ac:dyDescent="0.25">
      <c r="A3581" s="2" t="s">
        <v>4491</v>
      </c>
      <c r="B3581" s="33">
        <v>8841982</v>
      </c>
      <c r="C3581" s="35" t="s">
        <v>578</v>
      </c>
      <c r="D3581" s="33" t="s">
        <v>2953</v>
      </c>
      <c r="E3581" s="35" t="s">
        <v>2954</v>
      </c>
      <c r="F3581" s="3" t="s">
        <v>23</v>
      </c>
      <c r="G3581" s="4"/>
      <c r="H3581" s="4">
        <v>300000</v>
      </c>
    </row>
    <row r="3582" spans="1:8" x14ac:dyDescent="0.25">
      <c r="A3582" s="2" t="s">
        <v>4491</v>
      </c>
      <c r="B3582" s="34"/>
      <c r="C3582" s="36"/>
      <c r="D3582" s="34"/>
      <c r="E3582" s="36"/>
      <c r="F3582" s="3" t="s">
        <v>619</v>
      </c>
      <c r="G3582" s="4">
        <v>300000</v>
      </c>
      <c r="H3582" s="4"/>
    </row>
    <row r="3583" spans="1:8" x14ac:dyDescent="0.25">
      <c r="A3583" s="2" t="s">
        <v>4491</v>
      </c>
      <c r="B3583" s="2" t="s">
        <v>3846</v>
      </c>
      <c r="C3583" s="2"/>
      <c r="D3583" s="2"/>
      <c r="E3583" s="2"/>
      <c r="F3583" s="2"/>
      <c r="G3583" s="5">
        <f>SUM(G3581:G3582)</f>
        <v>300000</v>
      </c>
      <c r="H3583" s="5">
        <f>SUM(H3581:H3582)</f>
        <v>300000</v>
      </c>
    </row>
    <row r="3584" spans="1:8" x14ac:dyDescent="0.25">
      <c r="A3584" s="2" t="s">
        <v>4491</v>
      </c>
      <c r="B3584" s="33">
        <v>8869744</v>
      </c>
      <c r="C3584" s="35" t="s">
        <v>93</v>
      </c>
      <c r="D3584" s="33" t="s">
        <v>2753</v>
      </c>
      <c r="E3584" s="35" t="s">
        <v>2754</v>
      </c>
      <c r="F3584" s="3" t="s">
        <v>193</v>
      </c>
      <c r="G3584" s="4">
        <v>3772056</v>
      </c>
      <c r="H3584" s="4"/>
    </row>
    <row r="3585" spans="1:8" x14ac:dyDescent="0.25">
      <c r="A3585" s="2" t="s">
        <v>4491</v>
      </c>
      <c r="B3585" s="34"/>
      <c r="C3585" s="36"/>
      <c r="D3585" s="34"/>
      <c r="E3585" s="36"/>
      <c r="F3585" s="3" t="s">
        <v>2755</v>
      </c>
      <c r="G3585" s="4"/>
      <c r="H3585" s="4">
        <v>3772056</v>
      </c>
    </row>
    <row r="3586" spans="1:8" x14ac:dyDescent="0.25">
      <c r="A3586" s="2" t="s">
        <v>4491</v>
      </c>
      <c r="B3586" s="2" t="s">
        <v>3847</v>
      </c>
      <c r="C3586" s="2"/>
      <c r="D3586" s="2"/>
      <c r="E3586" s="2"/>
      <c r="F3586" s="2"/>
      <c r="G3586" s="5">
        <f>SUM(G3584:G3585)</f>
        <v>3772056</v>
      </c>
      <c r="H3586" s="5">
        <f>SUM(H3584:H3585)</f>
        <v>3772056</v>
      </c>
    </row>
    <row r="3587" spans="1:8" x14ac:dyDescent="0.25">
      <c r="A3587" s="2" t="s">
        <v>4491</v>
      </c>
      <c r="B3587" s="33">
        <v>8860264</v>
      </c>
      <c r="C3587" s="35" t="s">
        <v>647</v>
      </c>
      <c r="D3587" s="33" t="s">
        <v>2963</v>
      </c>
      <c r="E3587" s="35" t="s">
        <v>2964</v>
      </c>
      <c r="F3587" s="3" t="s">
        <v>2482</v>
      </c>
      <c r="G3587" s="4">
        <v>155760</v>
      </c>
      <c r="H3587" s="4"/>
    </row>
    <row r="3588" spans="1:8" x14ac:dyDescent="0.25">
      <c r="A3588" s="2" t="s">
        <v>4491</v>
      </c>
      <c r="B3588" s="34"/>
      <c r="C3588" s="36"/>
      <c r="D3588" s="34"/>
      <c r="E3588" s="36"/>
      <c r="F3588" s="3" t="s">
        <v>44</v>
      </c>
      <c r="G3588" s="4"/>
      <c r="H3588" s="4">
        <v>155760</v>
      </c>
    </row>
    <row r="3589" spans="1:8" x14ac:dyDescent="0.25">
      <c r="A3589" s="2" t="s">
        <v>4491</v>
      </c>
      <c r="B3589" s="2" t="s">
        <v>3848</v>
      </c>
      <c r="C3589" s="2"/>
      <c r="D3589" s="2"/>
      <c r="E3589" s="2"/>
      <c r="F3589" s="2"/>
      <c r="G3589" s="5">
        <f>SUM(G3587:G3588)</f>
        <v>155760</v>
      </c>
      <c r="H3589" s="5">
        <f>SUM(H3587:H3588)</f>
        <v>155760</v>
      </c>
    </row>
    <row r="3590" spans="1:8" x14ac:dyDescent="0.25">
      <c r="A3590" s="2" t="s">
        <v>4491</v>
      </c>
      <c r="B3590" s="33">
        <v>8822824</v>
      </c>
      <c r="C3590" s="35" t="s">
        <v>79</v>
      </c>
      <c r="D3590" s="2" t="s">
        <v>3038</v>
      </c>
      <c r="E3590" s="3" t="s">
        <v>3039</v>
      </c>
      <c r="F3590" s="3" t="s">
        <v>44</v>
      </c>
      <c r="G3590" s="4">
        <v>200000</v>
      </c>
      <c r="H3590" s="4"/>
    </row>
    <row r="3591" spans="1:8" x14ac:dyDescent="0.25">
      <c r="A3591" s="2" t="s">
        <v>4491</v>
      </c>
      <c r="B3591" s="34"/>
      <c r="C3591" s="36"/>
      <c r="D3591" s="2" t="s">
        <v>3849</v>
      </c>
      <c r="E3591" s="3" t="s">
        <v>3850</v>
      </c>
      <c r="F3591" s="3" t="s">
        <v>44</v>
      </c>
      <c r="G3591" s="4"/>
      <c r="H3591" s="4">
        <v>200000</v>
      </c>
    </row>
    <row r="3592" spans="1:8" x14ac:dyDescent="0.25">
      <c r="A3592" s="2" t="s">
        <v>4491</v>
      </c>
      <c r="B3592" s="2" t="s">
        <v>3851</v>
      </c>
      <c r="C3592" s="2"/>
      <c r="D3592" s="2"/>
      <c r="E3592" s="2"/>
      <c r="F3592" s="2"/>
      <c r="G3592" s="5">
        <f>SUM(G3590:G3591)</f>
        <v>200000</v>
      </c>
      <c r="H3592" s="5">
        <f>SUM(H3590:H3591)</f>
        <v>200000</v>
      </c>
    </row>
    <row r="3593" spans="1:8" x14ac:dyDescent="0.25">
      <c r="A3593" s="2" t="s">
        <v>4491</v>
      </c>
      <c r="B3593" s="33">
        <v>8830259</v>
      </c>
      <c r="C3593" s="3" t="s">
        <v>118</v>
      </c>
      <c r="D3593" s="2" t="s">
        <v>2559</v>
      </c>
      <c r="E3593" s="3" t="s">
        <v>2560</v>
      </c>
      <c r="F3593" s="3" t="s">
        <v>405</v>
      </c>
      <c r="G3593" s="4">
        <v>536228</v>
      </c>
      <c r="H3593" s="4"/>
    </row>
    <row r="3594" spans="1:8" x14ac:dyDescent="0.25">
      <c r="A3594" s="2" t="s">
        <v>4491</v>
      </c>
      <c r="B3594" s="34"/>
      <c r="C3594" s="3" t="s">
        <v>2566</v>
      </c>
      <c r="D3594" s="2" t="s">
        <v>2659</v>
      </c>
      <c r="E3594" s="3" t="s">
        <v>2660</v>
      </c>
      <c r="F3594" s="3" t="s">
        <v>44</v>
      </c>
      <c r="G3594" s="4"/>
      <c r="H3594" s="4">
        <v>536228</v>
      </c>
    </row>
    <row r="3595" spans="1:8" x14ac:dyDescent="0.25">
      <c r="A3595" s="2" t="s">
        <v>4491</v>
      </c>
      <c r="B3595" s="2" t="s">
        <v>3852</v>
      </c>
      <c r="C3595" s="2"/>
      <c r="D3595" s="2"/>
      <c r="E3595" s="2"/>
      <c r="F3595" s="2"/>
      <c r="G3595" s="5">
        <f>SUM(G3593:G3594)</f>
        <v>536228</v>
      </c>
      <c r="H3595" s="5">
        <f>SUM(H3593:H3594)</f>
        <v>536228</v>
      </c>
    </row>
    <row r="3596" spans="1:8" x14ac:dyDescent="0.25">
      <c r="A3596" s="2" t="s">
        <v>4491</v>
      </c>
      <c r="B3596" s="33">
        <v>8882530</v>
      </c>
      <c r="C3596" s="35" t="s">
        <v>3047</v>
      </c>
      <c r="D3596" s="33" t="s">
        <v>3853</v>
      </c>
      <c r="E3596" s="35" t="s">
        <v>3854</v>
      </c>
      <c r="F3596" s="3" t="s">
        <v>129</v>
      </c>
      <c r="G3596" s="4"/>
      <c r="H3596" s="4">
        <v>1000000</v>
      </c>
    </row>
    <row r="3597" spans="1:8" x14ac:dyDescent="0.25">
      <c r="A3597" s="2" t="s">
        <v>4491</v>
      </c>
      <c r="B3597" s="34"/>
      <c r="C3597" s="36"/>
      <c r="D3597" s="34"/>
      <c r="E3597" s="36"/>
      <c r="F3597" s="3" t="s">
        <v>329</v>
      </c>
      <c r="G3597" s="4">
        <v>1000000</v>
      </c>
      <c r="H3597" s="4"/>
    </row>
    <row r="3598" spans="1:8" x14ac:dyDescent="0.25">
      <c r="A3598" s="2" t="s">
        <v>4491</v>
      </c>
      <c r="B3598" s="2" t="s">
        <v>3855</v>
      </c>
      <c r="C3598" s="2"/>
      <c r="D3598" s="2"/>
      <c r="E3598" s="2"/>
      <c r="F3598" s="2"/>
      <c r="G3598" s="5">
        <f>SUM(G3596:G3597)</f>
        <v>1000000</v>
      </c>
      <c r="H3598" s="5">
        <f>SUM(H3596:H3597)</f>
        <v>1000000</v>
      </c>
    </row>
    <row r="3599" spans="1:8" x14ac:dyDescent="0.25">
      <c r="A3599" s="2" t="s">
        <v>4491</v>
      </c>
      <c r="B3599" s="33">
        <v>8882546</v>
      </c>
      <c r="C3599" s="35" t="s">
        <v>3047</v>
      </c>
      <c r="D3599" s="33" t="s">
        <v>3048</v>
      </c>
      <c r="E3599" s="35" t="s">
        <v>3049</v>
      </c>
      <c r="F3599" s="3" t="s">
        <v>103</v>
      </c>
      <c r="G3599" s="4"/>
      <c r="H3599" s="4">
        <v>1000000</v>
      </c>
    </row>
    <row r="3600" spans="1:8" x14ac:dyDescent="0.25">
      <c r="A3600" s="2" t="s">
        <v>4491</v>
      </c>
      <c r="B3600" s="34"/>
      <c r="C3600" s="36"/>
      <c r="D3600" s="34"/>
      <c r="E3600" s="36"/>
      <c r="F3600" s="3" t="s">
        <v>19</v>
      </c>
      <c r="G3600" s="4">
        <v>1000000</v>
      </c>
      <c r="H3600" s="4"/>
    </row>
    <row r="3601" spans="1:8" x14ac:dyDescent="0.25">
      <c r="A3601" s="2" t="s">
        <v>4491</v>
      </c>
      <c r="B3601" s="2" t="s">
        <v>3856</v>
      </c>
      <c r="C3601" s="2"/>
      <c r="D3601" s="2"/>
      <c r="E3601" s="2"/>
      <c r="F3601" s="2"/>
      <c r="G3601" s="5">
        <f>SUM(G3599:G3600)</f>
        <v>1000000</v>
      </c>
      <c r="H3601" s="5">
        <f>SUM(H3599:H3600)</f>
        <v>1000000</v>
      </c>
    </row>
    <row r="3602" spans="1:8" x14ac:dyDescent="0.25">
      <c r="A3602" s="2" t="s">
        <v>4491</v>
      </c>
      <c r="B3602" s="33">
        <v>8841221</v>
      </c>
      <c r="C3602" s="3" t="s">
        <v>79</v>
      </c>
      <c r="D3602" s="2" t="s">
        <v>2722</v>
      </c>
      <c r="E3602" s="3" t="s">
        <v>2723</v>
      </c>
      <c r="F3602" s="3" t="s">
        <v>18</v>
      </c>
      <c r="G3602" s="4"/>
      <c r="H3602" s="4">
        <v>516096</v>
      </c>
    </row>
    <row r="3603" spans="1:8" x14ac:dyDescent="0.25">
      <c r="A3603" s="2" t="s">
        <v>4491</v>
      </c>
      <c r="B3603" s="37"/>
      <c r="C3603" s="35" t="s">
        <v>3370</v>
      </c>
      <c r="D3603" s="33" t="s">
        <v>3371</v>
      </c>
      <c r="E3603" s="35" t="s">
        <v>3372</v>
      </c>
      <c r="F3603" s="3" t="s">
        <v>22</v>
      </c>
      <c r="G3603" s="4">
        <v>400000</v>
      </c>
      <c r="H3603" s="4"/>
    </row>
    <row r="3604" spans="1:8" x14ac:dyDescent="0.25">
      <c r="A3604" s="2" t="s">
        <v>4491</v>
      </c>
      <c r="B3604" s="34"/>
      <c r="C3604" s="36"/>
      <c r="D3604" s="34"/>
      <c r="E3604" s="36"/>
      <c r="F3604" s="3" t="s">
        <v>24</v>
      </c>
      <c r="G3604" s="4">
        <v>116096</v>
      </c>
      <c r="H3604" s="4"/>
    </row>
    <row r="3605" spans="1:8" x14ac:dyDescent="0.25">
      <c r="A3605" s="2" t="s">
        <v>4491</v>
      </c>
      <c r="B3605" s="2" t="s">
        <v>3857</v>
      </c>
      <c r="C3605" s="2"/>
      <c r="D3605" s="2"/>
      <c r="E3605" s="2"/>
      <c r="F3605" s="2"/>
      <c r="G3605" s="5">
        <f>SUM(G3602:G3604)</f>
        <v>516096</v>
      </c>
      <c r="H3605" s="5">
        <f>SUM(H3602:H3604)</f>
        <v>516096</v>
      </c>
    </row>
    <row r="3606" spans="1:8" x14ac:dyDescent="0.25">
      <c r="A3606" s="2" t="s">
        <v>4491</v>
      </c>
      <c r="B3606" s="33">
        <v>8817586</v>
      </c>
      <c r="C3606" s="35" t="s">
        <v>59</v>
      </c>
      <c r="D3606" s="33" t="s">
        <v>3319</v>
      </c>
      <c r="E3606" s="35" t="s">
        <v>3320</v>
      </c>
      <c r="F3606" s="3" t="s">
        <v>46</v>
      </c>
      <c r="G3606" s="4"/>
      <c r="H3606" s="4">
        <v>306000</v>
      </c>
    </row>
    <row r="3607" spans="1:8" x14ac:dyDescent="0.25">
      <c r="A3607" s="2" t="s">
        <v>4491</v>
      </c>
      <c r="B3607" s="34"/>
      <c r="C3607" s="36"/>
      <c r="D3607" s="34"/>
      <c r="E3607" s="36"/>
      <c r="F3607" s="3" t="s">
        <v>2756</v>
      </c>
      <c r="G3607" s="4">
        <v>306000</v>
      </c>
      <c r="H3607" s="4"/>
    </row>
    <row r="3608" spans="1:8" x14ac:dyDescent="0.25">
      <c r="A3608" s="2" t="s">
        <v>4491</v>
      </c>
      <c r="B3608" s="2" t="s">
        <v>3858</v>
      </c>
      <c r="C3608" s="2"/>
      <c r="D3608" s="2"/>
      <c r="E3608" s="2"/>
      <c r="F3608" s="2"/>
      <c r="G3608" s="5">
        <f>SUM(G3606:G3607)</f>
        <v>306000</v>
      </c>
      <c r="H3608" s="5">
        <f>SUM(H3606:H3607)</f>
        <v>306000</v>
      </c>
    </row>
    <row r="3609" spans="1:8" x14ac:dyDescent="0.25">
      <c r="A3609" s="2" t="s">
        <v>4491</v>
      </c>
      <c r="B3609" s="33">
        <v>8842021</v>
      </c>
      <c r="C3609" s="35" t="s">
        <v>118</v>
      </c>
      <c r="D3609" s="33" t="s">
        <v>2559</v>
      </c>
      <c r="E3609" s="35" t="s">
        <v>2560</v>
      </c>
      <c r="F3609" s="3" t="s">
        <v>14</v>
      </c>
      <c r="G3609" s="4">
        <v>150000</v>
      </c>
      <c r="H3609" s="4"/>
    </row>
    <row r="3610" spans="1:8" x14ac:dyDescent="0.25">
      <c r="A3610" s="2" t="s">
        <v>4491</v>
      </c>
      <c r="B3610" s="34"/>
      <c r="C3610" s="36"/>
      <c r="D3610" s="34"/>
      <c r="E3610" s="36"/>
      <c r="F3610" s="3" t="s">
        <v>96</v>
      </c>
      <c r="G3610" s="4"/>
      <c r="H3610" s="4">
        <v>150000</v>
      </c>
    </row>
    <row r="3611" spans="1:8" x14ac:dyDescent="0.25">
      <c r="A3611" s="2" t="s">
        <v>4491</v>
      </c>
      <c r="B3611" s="2" t="s">
        <v>3859</v>
      </c>
      <c r="C3611" s="2"/>
      <c r="D3611" s="2"/>
      <c r="E3611" s="2"/>
      <c r="F3611" s="2"/>
      <c r="G3611" s="5">
        <f>SUM(G3609:G3610)</f>
        <v>150000</v>
      </c>
      <c r="H3611" s="5">
        <f>SUM(H3609:H3610)</f>
        <v>150000</v>
      </c>
    </row>
    <row r="3612" spans="1:8" x14ac:dyDescent="0.25">
      <c r="A3612" s="2" t="s">
        <v>4491</v>
      </c>
      <c r="B3612" s="33">
        <v>8841629</v>
      </c>
      <c r="C3612" s="35" t="s">
        <v>647</v>
      </c>
      <c r="D3612" s="33" t="s">
        <v>2963</v>
      </c>
      <c r="E3612" s="35" t="s">
        <v>2964</v>
      </c>
      <c r="F3612" s="3" t="s">
        <v>53</v>
      </c>
      <c r="G3612" s="4">
        <v>20500</v>
      </c>
      <c r="H3612" s="4"/>
    </row>
    <row r="3613" spans="1:8" x14ac:dyDescent="0.25">
      <c r="A3613" s="2" t="s">
        <v>4491</v>
      </c>
      <c r="B3613" s="34"/>
      <c r="C3613" s="36"/>
      <c r="D3613" s="34"/>
      <c r="E3613" s="36"/>
      <c r="F3613" s="3" t="s">
        <v>18</v>
      </c>
      <c r="G3613" s="4"/>
      <c r="H3613" s="4">
        <v>20500</v>
      </c>
    </row>
    <row r="3614" spans="1:8" x14ac:dyDescent="0.25">
      <c r="A3614" s="2" t="s">
        <v>4491</v>
      </c>
      <c r="B3614" s="2" t="s">
        <v>3860</v>
      </c>
      <c r="C3614" s="2"/>
      <c r="D3614" s="2"/>
      <c r="E3614" s="2"/>
      <c r="F3614" s="2"/>
      <c r="G3614" s="5">
        <f>SUM(G3612:G3613)</f>
        <v>20500</v>
      </c>
      <c r="H3614" s="5">
        <f>SUM(H3612:H3613)</f>
        <v>20500</v>
      </c>
    </row>
    <row r="3615" spans="1:8" x14ac:dyDescent="0.25">
      <c r="A3615" s="2" t="s">
        <v>4491</v>
      </c>
      <c r="B3615" s="33">
        <v>8859732</v>
      </c>
      <c r="C3615" s="35" t="s">
        <v>700</v>
      </c>
      <c r="D3615" s="33" t="s">
        <v>3192</v>
      </c>
      <c r="E3615" s="35" t="s">
        <v>3193</v>
      </c>
      <c r="F3615" s="3" t="s">
        <v>96</v>
      </c>
      <c r="G3615" s="4"/>
      <c r="H3615" s="4">
        <v>340000</v>
      </c>
    </row>
    <row r="3616" spans="1:8" x14ac:dyDescent="0.25">
      <c r="A3616" s="2" t="s">
        <v>4491</v>
      </c>
      <c r="B3616" s="34"/>
      <c r="C3616" s="36"/>
      <c r="D3616" s="34"/>
      <c r="E3616" s="36"/>
      <c r="F3616" s="3" t="s">
        <v>188</v>
      </c>
      <c r="G3616" s="4">
        <v>340000</v>
      </c>
      <c r="H3616" s="4"/>
    </row>
    <row r="3617" spans="1:8" x14ac:dyDescent="0.25">
      <c r="A3617" s="2" t="s">
        <v>4491</v>
      </c>
      <c r="B3617" s="2" t="s">
        <v>3861</v>
      </c>
      <c r="C3617" s="2"/>
      <c r="D3617" s="2"/>
      <c r="E3617" s="2"/>
      <c r="F3617" s="2"/>
      <c r="G3617" s="5">
        <f>SUM(G3615:G3616)</f>
        <v>340000</v>
      </c>
      <c r="H3617" s="5">
        <f>SUM(H3615:H3616)</f>
        <v>340000</v>
      </c>
    </row>
    <row r="3618" spans="1:8" x14ac:dyDescent="0.25">
      <c r="A3618" s="2" t="s">
        <v>4492</v>
      </c>
      <c r="B3618" s="2"/>
      <c r="C3618" s="2"/>
      <c r="D3618" s="2"/>
      <c r="E3618" s="2"/>
      <c r="F3618" s="2"/>
      <c r="G3618" s="70">
        <v>976646749</v>
      </c>
      <c r="H3618" s="70">
        <v>976646749</v>
      </c>
    </row>
    <row r="3619" spans="1:8" x14ac:dyDescent="0.25">
      <c r="A3619" s="2" t="s">
        <v>4493</v>
      </c>
      <c r="B3619" s="49">
        <v>8890791</v>
      </c>
      <c r="C3619" s="52" t="s">
        <v>520</v>
      </c>
      <c r="D3619" s="49" t="s">
        <v>2689</v>
      </c>
      <c r="E3619" s="52" t="s">
        <v>2690</v>
      </c>
      <c r="F3619" s="3" t="s">
        <v>11</v>
      </c>
      <c r="G3619" s="4"/>
      <c r="H3619" s="4">
        <v>300000</v>
      </c>
    </row>
    <row r="3620" spans="1:8" x14ac:dyDescent="0.25">
      <c r="A3620" s="2" t="s">
        <v>4493</v>
      </c>
      <c r="B3620" s="50"/>
      <c r="C3620" s="54"/>
      <c r="D3620" s="51"/>
      <c r="E3620" s="54"/>
      <c r="F3620" s="3" t="s">
        <v>13</v>
      </c>
      <c r="G3620" s="4">
        <v>300000</v>
      </c>
      <c r="H3620" s="4"/>
    </row>
    <row r="3621" spans="1:8" x14ac:dyDescent="0.25">
      <c r="A3621" s="2" t="s">
        <v>4493</v>
      </c>
      <c r="B3621" s="2" t="s">
        <v>3862</v>
      </c>
      <c r="C3621" s="53"/>
      <c r="D3621" s="50"/>
      <c r="E3621" s="53"/>
      <c r="F3621" s="2"/>
      <c r="G3621" s="5">
        <f>+G3620</f>
        <v>300000</v>
      </c>
      <c r="H3621" s="5">
        <f>+H3619</f>
        <v>300000</v>
      </c>
    </row>
    <row r="3622" spans="1:8" x14ac:dyDescent="0.25">
      <c r="A3622" s="2" t="s">
        <v>4493</v>
      </c>
      <c r="B3622" s="49">
        <v>8886248</v>
      </c>
      <c r="C3622" s="52" t="s">
        <v>6</v>
      </c>
      <c r="D3622" s="49" t="s">
        <v>2469</v>
      </c>
      <c r="E3622" s="52" t="s">
        <v>2470</v>
      </c>
      <c r="F3622" s="3" t="s">
        <v>20</v>
      </c>
      <c r="G3622" s="4"/>
      <c r="H3622" s="4">
        <v>300000</v>
      </c>
    </row>
    <row r="3623" spans="1:8" x14ac:dyDescent="0.25">
      <c r="A3623" s="2" t="s">
        <v>4493</v>
      </c>
      <c r="B3623" s="50"/>
      <c r="C3623" s="53"/>
      <c r="D3623" s="50"/>
      <c r="E3623" s="53"/>
      <c r="F3623" s="3" t="s">
        <v>156</v>
      </c>
      <c r="G3623" s="4">
        <v>300000</v>
      </c>
      <c r="H3623" s="4"/>
    </row>
    <row r="3624" spans="1:8" x14ac:dyDescent="0.25">
      <c r="A3624" s="2" t="s">
        <v>4493</v>
      </c>
      <c r="B3624" s="2" t="s">
        <v>3863</v>
      </c>
      <c r="C3624" s="2"/>
      <c r="D3624" s="2"/>
      <c r="E3624" s="2"/>
      <c r="F3624" s="2"/>
      <c r="G3624" s="5">
        <f>+G3623</f>
        <v>300000</v>
      </c>
      <c r="H3624" s="5">
        <f>+H3622</f>
        <v>300000</v>
      </c>
    </row>
    <row r="3625" spans="1:8" x14ac:dyDescent="0.25">
      <c r="A3625" s="2" t="s">
        <v>4493</v>
      </c>
      <c r="B3625" s="49">
        <v>8891297</v>
      </c>
      <c r="C3625" s="52" t="s">
        <v>2821</v>
      </c>
      <c r="D3625" s="49" t="s">
        <v>2822</v>
      </c>
      <c r="E3625" s="52" t="s">
        <v>2823</v>
      </c>
      <c r="F3625" s="3" t="s">
        <v>12</v>
      </c>
      <c r="G3625" s="4"/>
      <c r="H3625" s="4">
        <v>134000</v>
      </c>
    </row>
    <row r="3626" spans="1:8" x14ac:dyDescent="0.25">
      <c r="A3626" s="2" t="s">
        <v>4493</v>
      </c>
      <c r="B3626" s="50"/>
      <c r="C3626" s="53"/>
      <c r="D3626" s="50"/>
      <c r="E3626" s="53"/>
      <c r="F3626" s="3" t="s">
        <v>24</v>
      </c>
      <c r="G3626" s="4">
        <v>134000</v>
      </c>
      <c r="H3626" s="4"/>
    </row>
    <row r="3627" spans="1:8" x14ac:dyDescent="0.25">
      <c r="A3627" s="2" t="s">
        <v>4493</v>
      </c>
      <c r="B3627" s="2" t="s">
        <v>3864</v>
      </c>
      <c r="C3627" s="2"/>
      <c r="D3627" s="2"/>
      <c r="E3627" s="2"/>
      <c r="F3627" s="2"/>
      <c r="G3627" s="5">
        <f>+G3626</f>
        <v>134000</v>
      </c>
      <c r="H3627" s="5">
        <f>+H3625</f>
        <v>134000</v>
      </c>
    </row>
    <row r="3628" spans="1:8" x14ac:dyDescent="0.25">
      <c r="A3628" s="2" t="s">
        <v>4493</v>
      </c>
      <c r="B3628" s="49">
        <v>8888572</v>
      </c>
      <c r="C3628" s="52" t="s">
        <v>487</v>
      </c>
      <c r="D3628" s="49" t="s">
        <v>2477</v>
      </c>
      <c r="E3628" s="52" t="s">
        <v>2478</v>
      </c>
      <c r="F3628" s="3" t="s">
        <v>193</v>
      </c>
      <c r="G3628" s="4">
        <v>923033</v>
      </c>
      <c r="H3628" s="4"/>
    </row>
    <row r="3629" spans="1:8" x14ac:dyDescent="0.25">
      <c r="A3629" s="2" t="s">
        <v>4493</v>
      </c>
      <c r="B3629" s="50"/>
      <c r="C3629" s="53"/>
      <c r="D3629" s="50"/>
      <c r="E3629" s="53"/>
      <c r="F3629" s="3" t="s">
        <v>47</v>
      </c>
      <c r="G3629" s="4"/>
      <c r="H3629" s="4">
        <v>923033</v>
      </c>
    </row>
    <row r="3630" spans="1:8" x14ac:dyDescent="0.25">
      <c r="A3630" s="2" t="s">
        <v>4493</v>
      </c>
      <c r="B3630" s="2" t="s">
        <v>3865</v>
      </c>
      <c r="C3630" s="2"/>
      <c r="D3630" s="2"/>
      <c r="E3630" s="2"/>
      <c r="F3630" s="2"/>
      <c r="G3630" s="5">
        <f>+G3628</f>
        <v>923033</v>
      </c>
      <c r="H3630" s="5">
        <f>+H3629</f>
        <v>923033</v>
      </c>
    </row>
    <row r="3631" spans="1:8" x14ac:dyDescent="0.25">
      <c r="A3631" s="2" t="s">
        <v>4493</v>
      </c>
      <c r="B3631" s="49">
        <v>8888508</v>
      </c>
      <c r="C3631" s="52" t="s">
        <v>3866</v>
      </c>
      <c r="D3631" s="49" t="s">
        <v>3867</v>
      </c>
      <c r="E3631" s="52" t="s">
        <v>3868</v>
      </c>
      <c r="F3631" s="3" t="s">
        <v>96</v>
      </c>
      <c r="G3631" s="4">
        <v>300000</v>
      </c>
      <c r="H3631" s="4"/>
    </row>
    <row r="3632" spans="1:8" x14ac:dyDescent="0.25">
      <c r="A3632" s="2" t="s">
        <v>4493</v>
      </c>
      <c r="B3632" s="51"/>
      <c r="C3632" s="54"/>
      <c r="D3632" s="51"/>
      <c r="E3632" s="54"/>
      <c r="F3632" s="3" t="s">
        <v>405</v>
      </c>
      <c r="G3632" s="4"/>
      <c r="H3632" s="4">
        <v>466000</v>
      </c>
    </row>
    <row r="3633" spans="1:8" x14ac:dyDescent="0.25">
      <c r="A3633" s="2" t="s">
        <v>4493</v>
      </c>
      <c r="B3633" s="50"/>
      <c r="C3633" s="53"/>
      <c r="D3633" s="50"/>
      <c r="E3633" s="53"/>
      <c r="F3633" s="3" t="s">
        <v>444</v>
      </c>
      <c r="G3633" s="4">
        <v>166000</v>
      </c>
      <c r="H3633" s="4"/>
    </row>
    <row r="3634" spans="1:8" x14ac:dyDescent="0.25">
      <c r="A3634" s="2" t="s">
        <v>4493</v>
      </c>
      <c r="B3634" s="2" t="s">
        <v>3869</v>
      </c>
      <c r="C3634" s="2"/>
      <c r="D3634" s="2"/>
      <c r="E3634" s="2"/>
      <c r="F3634" s="2"/>
      <c r="G3634" s="5">
        <f>+G3633+G3631</f>
        <v>466000</v>
      </c>
      <c r="H3634" s="5">
        <f>+H3632</f>
        <v>466000</v>
      </c>
    </row>
    <row r="3635" spans="1:8" x14ac:dyDescent="0.25">
      <c r="A3635" s="2" t="s">
        <v>4493</v>
      </c>
      <c r="B3635" s="49">
        <v>8907305</v>
      </c>
      <c r="C3635" s="52" t="s">
        <v>3870</v>
      </c>
      <c r="D3635" s="49" t="s">
        <v>3871</v>
      </c>
      <c r="E3635" s="52" t="s">
        <v>3872</v>
      </c>
      <c r="F3635" s="3" t="s">
        <v>2482</v>
      </c>
      <c r="G3635" s="4"/>
      <c r="H3635" s="4">
        <v>1246361</v>
      </c>
    </row>
    <row r="3636" spans="1:8" x14ac:dyDescent="0.25">
      <c r="A3636" s="2" t="s">
        <v>4493</v>
      </c>
      <c r="B3636" s="51"/>
      <c r="C3636" s="54"/>
      <c r="D3636" s="51"/>
      <c r="E3636" s="54"/>
      <c r="F3636" s="3" t="s">
        <v>9</v>
      </c>
      <c r="G3636" s="4">
        <v>141946</v>
      </c>
      <c r="H3636" s="4"/>
    </row>
    <row r="3637" spans="1:8" x14ac:dyDescent="0.25">
      <c r="A3637" s="2" t="s">
        <v>4493</v>
      </c>
      <c r="B3637" s="51"/>
      <c r="C3637" s="54"/>
      <c r="D3637" s="51"/>
      <c r="E3637" s="54"/>
      <c r="F3637" s="3" t="s">
        <v>11</v>
      </c>
      <c r="G3637" s="4"/>
      <c r="H3637" s="4">
        <v>80000</v>
      </c>
    </row>
    <row r="3638" spans="1:8" x14ac:dyDescent="0.25">
      <c r="A3638" s="2" t="s">
        <v>4493</v>
      </c>
      <c r="B3638" s="51"/>
      <c r="C3638" s="54"/>
      <c r="D3638" s="51"/>
      <c r="E3638" s="54"/>
      <c r="F3638" s="3" t="s">
        <v>53</v>
      </c>
      <c r="G3638" s="4">
        <v>35270</v>
      </c>
      <c r="H3638" s="4"/>
    </row>
    <row r="3639" spans="1:8" x14ac:dyDescent="0.25">
      <c r="A3639" s="2" t="s">
        <v>4493</v>
      </c>
      <c r="B3639" s="51"/>
      <c r="C3639" s="54"/>
      <c r="D3639" s="51"/>
      <c r="E3639" s="54"/>
      <c r="F3639" s="3" t="s">
        <v>12</v>
      </c>
      <c r="G3639" s="4"/>
      <c r="H3639" s="4">
        <v>900000</v>
      </c>
    </row>
    <row r="3640" spans="1:8" x14ac:dyDescent="0.25">
      <c r="A3640" s="2" t="s">
        <v>4493</v>
      </c>
      <c r="B3640" s="51"/>
      <c r="C3640" s="54"/>
      <c r="D3640" s="51"/>
      <c r="E3640" s="54"/>
      <c r="F3640" s="3" t="s">
        <v>14</v>
      </c>
      <c r="G3640" s="4">
        <v>222946</v>
      </c>
      <c r="H3640" s="4"/>
    </row>
    <row r="3641" spans="1:8" x14ac:dyDescent="0.25">
      <c r="A3641" s="2" t="s">
        <v>4493</v>
      </c>
      <c r="B3641" s="51"/>
      <c r="C3641" s="54"/>
      <c r="D3641" s="51"/>
      <c r="E3641" s="54"/>
      <c r="F3641" s="3" t="s">
        <v>15</v>
      </c>
      <c r="G3641" s="4">
        <v>38446</v>
      </c>
      <c r="H3641" s="4"/>
    </row>
    <row r="3642" spans="1:8" x14ac:dyDescent="0.25">
      <c r="A3642" s="2" t="s">
        <v>4493</v>
      </c>
      <c r="B3642" s="51"/>
      <c r="C3642" s="54"/>
      <c r="D3642" s="51"/>
      <c r="E3642" s="54"/>
      <c r="F3642" s="3" t="s">
        <v>16</v>
      </c>
      <c r="G3642" s="4"/>
      <c r="H3642" s="4">
        <v>80000</v>
      </c>
    </row>
    <row r="3643" spans="1:8" x14ac:dyDescent="0.25">
      <c r="A3643" s="2" t="s">
        <v>4493</v>
      </c>
      <c r="B3643" s="51"/>
      <c r="C3643" s="54"/>
      <c r="D3643" s="51"/>
      <c r="E3643" s="54"/>
      <c r="F3643" s="3" t="s">
        <v>17</v>
      </c>
      <c r="G3643" s="4">
        <v>321946</v>
      </c>
      <c r="H3643" s="4"/>
    </row>
    <row r="3644" spans="1:8" x14ac:dyDescent="0.25">
      <c r="A3644" s="2" t="s">
        <v>4493</v>
      </c>
      <c r="B3644" s="51"/>
      <c r="C3644" s="54"/>
      <c r="D3644" s="51"/>
      <c r="E3644" s="54"/>
      <c r="F3644" s="3" t="s">
        <v>20</v>
      </c>
      <c r="G3644" s="4">
        <v>299446</v>
      </c>
      <c r="H3644" s="4"/>
    </row>
    <row r="3645" spans="1:8" x14ac:dyDescent="0.25">
      <c r="A3645" s="2" t="s">
        <v>4493</v>
      </c>
      <c r="B3645" s="50"/>
      <c r="C3645" s="53"/>
      <c r="D3645" s="50"/>
      <c r="E3645" s="53"/>
      <c r="F3645" s="3" t="s">
        <v>2756</v>
      </c>
      <c r="G3645" s="4">
        <v>1246361</v>
      </c>
      <c r="H3645" s="4"/>
    </row>
    <row r="3646" spans="1:8" x14ac:dyDescent="0.25">
      <c r="A3646" s="2" t="s">
        <v>4493</v>
      </c>
      <c r="B3646" s="2" t="s">
        <v>3873</v>
      </c>
      <c r="C3646" s="2"/>
      <c r="D3646" s="2"/>
      <c r="E3646" s="2"/>
      <c r="F3646" s="2"/>
      <c r="G3646" s="5">
        <f>+G3645+G3644+G3643+G3641+G3640+G3638+G3636</f>
        <v>2306361</v>
      </c>
      <c r="H3646" s="5">
        <f>+H3642+H3639+H3637+H3635</f>
        <v>2306361</v>
      </c>
    </row>
    <row r="3647" spans="1:8" x14ac:dyDescent="0.25">
      <c r="A3647" s="2" t="s">
        <v>4493</v>
      </c>
      <c r="B3647" s="49">
        <v>8938003</v>
      </c>
      <c r="C3647" s="52" t="s">
        <v>183</v>
      </c>
      <c r="D3647" s="49" t="s">
        <v>3349</v>
      </c>
      <c r="E3647" s="52" t="s">
        <v>3350</v>
      </c>
      <c r="F3647" s="3" t="s">
        <v>2482</v>
      </c>
      <c r="G3647" s="4"/>
      <c r="H3647" s="4">
        <v>180000</v>
      </c>
    </row>
    <row r="3648" spans="1:8" x14ac:dyDescent="0.25">
      <c r="A3648" s="2" t="s">
        <v>4493</v>
      </c>
      <c r="B3648" s="51"/>
      <c r="C3648" s="54"/>
      <c r="D3648" s="51"/>
      <c r="E3648" s="54"/>
      <c r="F3648" s="3" t="s">
        <v>51</v>
      </c>
      <c r="G3648" s="4"/>
      <c r="H3648" s="4">
        <v>800000</v>
      </c>
    </row>
    <row r="3649" spans="1:8" x14ac:dyDescent="0.25">
      <c r="A3649" s="2" t="s">
        <v>4493</v>
      </c>
      <c r="B3649" s="51"/>
      <c r="C3649" s="53"/>
      <c r="D3649" s="50"/>
      <c r="E3649" s="53"/>
      <c r="F3649" s="3" t="s">
        <v>265</v>
      </c>
      <c r="G3649" s="4"/>
      <c r="H3649" s="4">
        <v>1000</v>
      </c>
    </row>
    <row r="3650" spans="1:8" x14ac:dyDescent="0.25">
      <c r="A3650" s="2" t="s">
        <v>4493</v>
      </c>
      <c r="B3650" s="51"/>
      <c r="C3650" s="52" t="s">
        <v>261</v>
      </c>
      <c r="D3650" s="49" t="s">
        <v>2642</v>
      </c>
      <c r="E3650" s="52" t="s">
        <v>2643</v>
      </c>
      <c r="F3650" s="3" t="s">
        <v>2482</v>
      </c>
      <c r="G3650" s="4"/>
      <c r="H3650" s="4">
        <v>22542853</v>
      </c>
    </row>
    <row r="3651" spans="1:8" x14ac:dyDescent="0.25">
      <c r="A3651" s="2" t="s">
        <v>4493</v>
      </c>
      <c r="B3651" s="51"/>
      <c r="C3651" s="54"/>
      <c r="D3651" s="50"/>
      <c r="E3651" s="53"/>
      <c r="F3651" s="3" t="s">
        <v>44</v>
      </c>
      <c r="G3651" s="4"/>
      <c r="H3651" s="4">
        <v>720000</v>
      </c>
    </row>
    <row r="3652" spans="1:8" x14ac:dyDescent="0.25">
      <c r="A3652" s="2" t="s">
        <v>4493</v>
      </c>
      <c r="B3652" s="51"/>
      <c r="C3652" s="54"/>
      <c r="D3652" s="49" t="s">
        <v>2644</v>
      </c>
      <c r="E3652" s="52" t="s">
        <v>2645</v>
      </c>
      <c r="F3652" s="3" t="s">
        <v>2482</v>
      </c>
      <c r="G3652" s="4"/>
      <c r="H3652" s="4">
        <v>22000000</v>
      </c>
    </row>
    <row r="3653" spans="1:8" x14ac:dyDescent="0.25">
      <c r="A3653" s="2" t="s">
        <v>4493</v>
      </c>
      <c r="B3653" s="51"/>
      <c r="C3653" s="54"/>
      <c r="D3653" s="51"/>
      <c r="E3653" s="54"/>
      <c r="F3653" s="3" t="s">
        <v>44</v>
      </c>
      <c r="G3653" s="4"/>
      <c r="H3653" s="4">
        <v>100000</v>
      </c>
    </row>
    <row r="3654" spans="1:8" x14ac:dyDescent="0.25">
      <c r="A3654" s="2" t="s">
        <v>4493</v>
      </c>
      <c r="B3654" s="51"/>
      <c r="C3654" s="54"/>
      <c r="D3654" s="51"/>
      <c r="E3654" s="54"/>
      <c r="F3654" s="3" t="s">
        <v>51</v>
      </c>
      <c r="G3654" s="4"/>
      <c r="H3654" s="4">
        <v>500000</v>
      </c>
    </row>
    <row r="3655" spans="1:8" x14ac:dyDescent="0.25">
      <c r="A3655" s="2" t="s">
        <v>4493</v>
      </c>
      <c r="B3655" s="51"/>
      <c r="C3655" s="54"/>
      <c r="D3655" s="50"/>
      <c r="E3655" s="53"/>
      <c r="F3655" s="3" t="s">
        <v>347</v>
      </c>
      <c r="G3655" s="4">
        <v>15262107</v>
      </c>
      <c r="H3655" s="4"/>
    </row>
    <row r="3656" spans="1:8" x14ac:dyDescent="0.25">
      <c r="A3656" s="2" t="s">
        <v>4493</v>
      </c>
      <c r="B3656" s="51"/>
      <c r="C3656" s="54"/>
      <c r="D3656" s="49" t="s">
        <v>2648</v>
      </c>
      <c r="E3656" s="52" t="s">
        <v>2649</v>
      </c>
      <c r="F3656" s="3" t="s">
        <v>193</v>
      </c>
      <c r="G3656" s="4">
        <v>7755766</v>
      </c>
      <c r="H3656" s="4"/>
    </row>
    <row r="3657" spans="1:8" x14ac:dyDescent="0.25">
      <c r="A3657" s="2" t="s">
        <v>4493</v>
      </c>
      <c r="B3657" s="51"/>
      <c r="C3657" s="54"/>
      <c r="D3657" s="51"/>
      <c r="E3657" s="54"/>
      <c r="F3657" s="3" t="s">
        <v>1608</v>
      </c>
      <c r="G3657" s="4">
        <v>21006590</v>
      </c>
      <c r="H3657" s="4"/>
    </row>
    <row r="3658" spans="1:8" x14ac:dyDescent="0.25">
      <c r="A3658" s="2" t="s">
        <v>4493</v>
      </c>
      <c r="B3658" s="51"/>
      <c r="C3658" s="54"/>
      <c r="D3658" s="51"/>
      <c r="E3658" s="54"/>
      <c r="F3658" s="3" t="s">
        <v>2756</v>
      </c>
      <c r="G3658" s="4">
        <v>2787142</v>
      </c>
      <c r="H3658" s="4"/>
    </row>
    <row r="3659" spans="1:8" x14ac:dyDescent="0.25">
      <c r="A3659" s="2" t="s">
        <v>4493</v>
      </c>
      <c r="B3659" s="51"/>
      <c r="C3659" s="54"/>
      <c r="D3659" s="50"/>
      <c r="E3659" s="53"/>
      <c r="F3659" s="3" t="s">
        <v>3777</v>
      </c>
      <c r="G3659" s="4">
        <v>5000000</v>
      </c>
      <c r="H3659" s="4"/>
    </row>
    <row r="3660" spans="1:8" x14ac:dyDescent="0.25">
      <c r="A3660" s="2" t="s">
        <v>4493</v>
      </c>
      <c r="B3660" s="51"/>
      <c r="C3660" s="54"/>
      <c r="D3660" s="49" t="s">
        <v>2674</v>
      </c>
      <c r="E3660" s="52" t="s">
        <v>2675</v>
      </c>
      <c r="F3660" s="3" t="s">
        <v>2482</v>
      </c>
      <c r="G3660" s="4"/>
      <c r="H3660" s="4">
        <v>12430000</v>
      </c>
    </row>
    <row r="3661" spans="1:8" x14ac:dyDescent="0.25">
      <c r="A3661" s="2" t="s">
        <v>4493</v>
      </c>
      <c r="B3661" s="51"/>
      <c r="C3661" s="54"/>
      <c r="D3661" s="51"/>
      <c r="E3661" s="54"/>
      <c r="F3661" s="3" t="s">
        <v>44</v>
      </c>
      <c r="G3661" s="4"/>
      <c r="H3661" s="4">
        <v>55000</v>
      </c>
    </row>
    <row r="3662" spans="1:8" x14ac:dyDescent="0.25">
      <c r="A3662" s="2" t="s">
        <v>4493</v>
      </c>
      <c r="B3662" s="51"/>
      <c r="C3662" s="54"/>
      <c r="D3662" s="50"/>
      <c r="E3662" s="53"/>
      <c r="F3662" s="3" t="s">
        <v>51</v>
      </c>
      <c r="G3662" s="4"/>
      <c r="H3662" s="4">
        <v>900000</v>
      </c>
    </row>
    <row r="3663" spans="1:8" x14ac:dyDescent="0.25">
      <c r="A3663" s="2" t="s">
        <v>4493</v>
      </c>
      <c r="B3663" s="51"/>
      <c r="C3663" s="54"/>
      <c r="D3663" s="49" t="s">
        <v>2910</v>
      </c>
      <c r="E3663" s="52" t="s">
        <v>2911</v>
      </c>
      <c r="F3663" s="3" t="s">
        <v>2482</v>
      </c>
      <c r="G3663" s="4"/>
      <c r="H3663" s="4">
        <v>4050000</v>
      </c>
    </row>
    <row r="3664" spans="1:8" x14ac:dyDescent="0.25">
      <c r="A3664" s="2" t="s">
        <v>4493</v>
      </c>
      <c r="B3664" s="51"/>
      <c r="C3664" s="54"/>
      <c r="D3664" s="50"/>
      <c r="E3664" s="53"/>
      <c r="F3664" s="3" t="s">
        <v>44</v>
      </c>
      <c r="G3664" s="4"/>
      <c r="H3664" s="4">
        <v>480000</v>
      </c>
    </row>
    <row r="3665" spans="1:8" x14ac:dyDescent="0.25">
      <c r="A3665" s="2" t="s">
        <v>4493</v>
      </c>
      <c r="B3665" s="51"/>
      <c r="C3665" s="54"/>
      <c r="D3665" s="49" t="s">
        <v>2915</v>
      </c>
      <c r="E3665" s="52" t="s">
        <v>2478</v>
      </c>
      <c r="F3665" s="3" t="s">
        <v>2482</v>
      </c>
      <c r="G3665" s="4"/>
      <c r="H3665" s="4">
        <v>4320000</v>
      </c>
    </row>
    <row r="3666" spans="1:8" x14ac:dyDescent="0.25">
      <c r="A3666" s="2" t="s">
        <v>4493</v>
      </c>
      <c r="B3666" s="51"/>
      <c r="C3666" s="54"/>
      <c r="D3666" s="51"/>
      <c r="E3666" s="54"/>
      <c r="F3666" s="3" t="s">
        <v>44</v>
      </c>
      <c r="G3666" s="4"/>
      <c r="H3666" s="4">
        <v>950000</v>
      </c>
    </row>
    <row r="3667" spans="1:8" x14ac:dyDescent="0.25">
      <c r="A3667" s="2" t="s">
        <v>4493</v>
      </c>
      <c r="B3667" s="51"/>
      <c r="C3667" s="54"/>
      <c r="D3667" s="51"/>
      <c r="E3667" s="54"/>
      <c r="F3667" s="3" t="s">
        <v>101</v>
      </c>
      <c r="G3667" s="4"/>
      <c r="H3667" s="4">
        <v>350000</v>
      </c>
    </row>
    <row r="3668" spans="1:8" x14ac:dyDescent="0.25">
      <c r="A3668" s="2" t="s">
        <v>4493</v>
      </c>
      <c r="B3668" s="51"/>
      <c r="C3668" s="54"/>
      <c r="D3668" s="51"/>
      <c r="E3668" s="54"/>
      <c r="F3668" s="3" t="s">
        <v>193</v>
      </c>
      <c r="G3668" s="4">
        <v>3626170</v>
      </c>
      <c r="H3668" s="4"/>
    </row>
    <row r="3669" spans="1:8" x14ac:dyDescent="0.25">
      <c r="A3669" s="2" t="s">
        <v>4493</v>
      </c>
      <c r="B3669" s="51"/>
      <c r="C3669" s="54"/>
      <c r="D3669" s="50"/>
      <c r="E3669" s="53"/>
      <c r="F3669" s="3" t="s">
        <v>47</v>
      </c>
      <c r="G3669" s="4">
        <v>27505332</v>
      </c>
      <c r="H3669" s="4"/>
    </row>
    <row r="3670" spans="1:8" x14ac:dyDescent="0.25">
      <c r="A3670" s="2" t="s">
        <v>4493</v>
      </c>
      <c r="B3670" s="51"/>
      <c r="C3670" s="54"/>
      <c r="D3670" s="2" t="s">
        <v>3127</v>
      </c>
      <c r="E3670" s="3" t="s">
        <v>3128</v>
      </c>
      <c r="F3670" s="3" t="s">
        <v>2482</v>
      </c>
      <c r="G3670" s="4"/>
      <c r="H3670" s="4">
        <v>2310000</v>
      </c>
    </row>
    <row r="3671" spans="1:8" x14ac:dyDescent="0.25">
      <c r="A3671" s="2" t="s">
        <v>4493</v>
      </c>
      <c r="B3671" s="51"/>
      <c r="C3671" s="54"/>
      <c r="D3671" s="49" t="s">
        <v>3199</v>
      </c>
      <c r="E3671" s="52" t="s">
        <v>3200</v>
      </c>
      <c r="F3671" s="3" t="s">
        <v>170</v>
      </c>
      <c r="G3671" s="4">
        <v>920467</v>
      </c>
      <c r="H3671" s="4"/>
    </row>
    <row r="3672" spans="1:8" x14ac:dyDescent="0.25">
      <c r="A3672" s="2" t="s">
        <v>4493</v>
      </c>
      <c r="B3672" s="51"/>
      <c r="C3672" s="54"/>
      <c r="D3672" s="50"/>
      <c r="E3672" s="53"/>
      <c r="F3672" s="3" t="s">
        <v>1608</v>
      </c>
      <c r="G3672" s="4">
        <v>2169903</v>
      </c>
      <c r="H3672" s="4"/>
    </row>
    <row r="3673" spans="1:8" x14ac:dyDescent="0.25">
      <c r="A3673" s="2" t="s">
        <v>4493</v>
      </c>
      <c r="B3673" s="51"/>
      <c r="C3673" s="54"/>
      <c r="D3673" s="49" t="s">
        <v>3299</v>
      </c>
      <c r="E3673" s="52" t="s">
        <v>3300</v>
      </c>
      <c r="F3673" s="3" t="s">
        <v>2482</v>
      </c>
      <c r="G3673" s="4"/>
      <c r="H3673" s="4">
        <v>8950000</v>
      </c>
    </row>
    <row r="3674" spans="1:8" x14ac:dyDescent="0.25">
      <c r="A3674" s="2" t="s">
        <v>4493</v>
      </c>
      <c r="B3674" s="51"/>
      <c r="C3674" s="53"/>
      <c r="D3674" s="50"/>
      <c r="E3674" s="53"/>
      <c r="F3674" s="3" t="s">
        <v>347</v>
      </c>
      <c r="G3674" s="4"/>
      <c r="H3674" s="4">
        <v>3700000</v>
      </c>
    </row>
    <row r="3675" spans="1:8" x14ac:dyDescent="0.25">
      <c r="A3675" s="2" t="s">
        <v>4493</v>
      </c>
      <c r="B3675" s="51"/>
      <c r="C3675" s="52" t="s">
        <v>2852</v>
      </c>
      <c r="D3675" s="49" t="s">
        <v>2853</v>
      </c>
      <c r="E3675" s="52" t="s">
        <v>2854</v>
      </c>
      <c r="F3675" s="3" t="s">
        <v>193</v>
      </c>
      <c r="G3675" s="4">
        <v>1955376</v>
      </c>
      <c r="H3675" s="4"/>
    </row>
    <row r="3676" spans="1:8" x14ac:dyDescent="0.25">
      <c r="A3676" s="2" t="s">
        <v>4493</v>
      </c>
      <c r="B3676" s="50"/>
      <c r="C3676" s="53"/>
      <c r="D3676" s="50"/>
      <c r="E3676" s="53"/>
      <c r="F3676" s="3" t="s">
        <v>2755</v>
      </c>
      <c r="G3676" s="4"/>
      <c r="H3676" s="4">
        <v>2650000</v>
      </c>
    </row>
    <row r="3677" spans="1:8" x14ac:dyDescent="0.25">
      <c r="A3677" s="2" t="s">
        <v>4493</v>
      </c>
      <c r="B3677" s="2" t="s">
        <v>3874</v>
      </c>
      <c r="C3677" s="2"/>
      <c r="D3677" s="2"/>
      <c r="E3677" s="2"/>
      <c r="F3677" s="2"/>
      <c r="G3677" s="5">
        <f>+G3675+G3672+G3671+G3669+G3668+G3659+G3658+G3657+G3656+G3655</f>
        <v>87988853</v>
      </c>
      <c r="H3677" s="5">
        <f>+H3676+H3674+H3673+H3670+H3667+H3666+H3665+H3664+H3663+H3662+H3661+H3660+H3654+H3653+H3652+H3651+H3650+H3649+H3648+H3647</f>
        <v>87988853</v>
      </c>
    </row>
    <row r="3678" spans="1:8" x14ac:dyDescent="0.25">
      <c r="A3678" s="2" t="s">
        <v>4493</v>
      </c>
      <c r="B3678" s="49">
        <v>8938096</v>
      </c>
      <c r="C3678" s="52" t="s">
        <v>261</v>
      </c>
      <c r="D3678" s="49" t="s">
        <v>2646</v>
      </c>
      <c r="E3678" s="52" t="s">
        <v>2647</v>
      </c>
      <c r="F3678" s="3" t="s">
        <v>2482</v>
      </c>
      <c r="G3678" s="4"/>
      <c r="H3678" s="4">
        <v>700000</v>
      </c>
    </row>
    <row r="3679" spans="1:8" x14ac:dyDescent="0.25">
      <c r="A3679" s="2" t="s">
        <v>4493</v>
      </c>
      <c r="B3679" s="51"/>
      <c r="C3679" s="54"/>
      <c r="D3679" s="51"/>
      <c r="E3679" s="54"/>
      <c r="F3679" s="3" t="s">
        <v>44</v>
      </c>
      <c r="G3679" s="4"/>
      <c r="H3679" s="4">
        <v>30000</v>
      </c>
    </row>
    <row r="3680" spans="1:8" x14ac:dyDescent="0.25">
      <c r="A3680" s="2" t="s">
        <v>4493</v>
      </c>
      <c r="B3680" s="51"/>
      <c r="C3680" s="54"/>
      <c r="D3680" s="50"/>
      <c r="E3680" s="53"/>
      <c r="F3680" s="3" t="s">
        <v>170</v>
      </c>
      <c r="G3680" s="4"/>
      <c r="H3680" s="4">
        <v>2150000</v>
      </c>
    </row>
    <row r="3681" spans="1:8" x14ac:dyDescent="0.25">
      <c r="A3681" s="2" t="s">
        <v>4493</v>
      </c>
      <c r="B3681" s="51"/>
      <c r="C3681" s="54"/>
      <c r="D3681" s="49" t="s">
        <v>2650</v>
      </c>
      <c r="E3681" s="52" t="s">
        <v>2651</v>
      </c>
      <c r="F3681" s="3" t="s">
        <v>2482</v>
      </c>
      <c r="G3681" s="4"/>
      <c r="H3681" s="4">
        <v>2200000</v>
      </c>
    </row>
    <row r="3682" spans="1:8" x14ac:dyDescent="0.25">
      <c r="A3682" s="2" t="s">
        <v>4493</v>
      </c>
      <c r="B3682" s="51"/>
      <c r="C3682" s="54"/>
      <c r="D3682" s="50"/>
      <c r="E3682" s="53"/>
      <c r="F3682" s="3" t="s">
        <v>51</v>
      </c>
      <c r="G3682" s="4"/>
      <c r="H3682" s="4">
        <v>310000</v>
      </c>
    </row>
    <row r="3683" spans="1:8" x14ac:dyDescent="0.25">
      <c r="A3683" s="2" t="s">
        <v>4493</v>
      </c>
      <c r="B3683" s="51"/>
      <c r="C3683" s="54"/>
      <c r="D3683" s="49" t="s">
        <v>2671</v>
      </c>
      <c r="E3683" s="52" t="s">
        <v>2672</v>
      </c>
      <c r="F3683" s="3" t="s">
        <v>2482</v>
      </c>
      <c r="G3683" s="4"/>
      <c r="H3683" s="4">
        <v>3190000</v>
      </c>
    </row>
    <row r="3684" spans="1:8" x14ac:dyDescent="0.25">
      <c r="A3684" s="2" t="s">
        <v>4493</v>
      </c>
      <c r="B3684" s="51"/>
      <c r="C3684" s="54"/>
      <c r="D3684" s="50"/>
      <c r="E3684" s="53"/>
      <c r="F3684" s="3" t="s">
        <v>44</v>
      </c>
      <c r="G3684" s="4"/>
      <c r="H3684" s="4">
        <v>150000</v>
      </c>
    </row>
    <row r="3685" spans="1:8" x14ac:dyDescent="0.25">
      <c r="A3685" s="2" t="s">
        <v>4493</v>
      </c>
      <c r="B3685" s="51"/>
      <c r="C3685" s="54"/>
      <c r="D3685" s="2" t="s">
        <v>2915</v>
      </c>
      <c r="E3685" s="3" t="s">
        <v>2478</v>
      </c>
      <c r="F3685" s="3" t="s">
        <v>47</v>
      </c>
      <c r="G3685" s="4">
        <v>4191114</v>
      </c>
      <c r="H3685" s="4"/>
    </row>
    <row r="3686" spans="1:8" x14ac:dyDescent="0.25">
      <c r="A3686" s="2" t="s">
        <v>4493</v>
      </c>
      <c r="B3686" s="51"/>
      <c r="C3686" s="54"/>
      <c r="D3686" s="2" t="s">
        <v>3123</v>
      </c>
      <c r="E3686" s="3" t="s">
        <v>3124</v>
      </c>
      <c r="F3686" s="3" t="s">
        <v>2482</v>
      </c>
      <c r="G3686" s="4"/>
      <c r="H3686" s="4">
        <v>2700000</v>
      </c>
    </row>
    <row r="3687" spans="1:8" x14ac:dyDescent="0.25">
      <c r="A3687" s="2" t="s">
        <v>4493</v>
      </c>
      <c r="B3687" s="51"/>
      <c r="C3687" s="54"/>
      <c r="D3687" s="2" t="s">
        <v>3127</v>
      </c>
      <c r="E3687" s="3" t="s">
        <v>3128</v>
      </c>
      <c r="F3687" s="3" t="s">
        <v>170</v>
      </c>
      <c r="G3687" s="4"/>
      <c r="H3687" s="4">
        <v>100000</v>
      </c>
    </row>
    <row r="3688" spans="1:8" x14ac:dyDescent="0.25">
      <c r="A3688" s="2" t="s">
        <v>4493</v>
      </c>
      <c r="B3688" s="51"/>
      <c r="C3688" s="54"/>
      <c r="D3688" s="49" t="s">
        <v>3178</v>
      </c>
      <c r="E3688" s="52" t="s">
        <v>3179</v>
      </c>
      <c r="F3688" s="3" t="s">
        <v>2482</v>
      </c>
      <c r="G3688" s="4"/>
      <c r="H3688" s="4">
        <v>2080000</v>
      </c>
    </row>
    <row r="3689" spans="1:8" x14ac:dyDescent="0.25">
      <c r="A3689" s="2" t="s">
        <v>4493</v>
      </c>
      <c r="B3689" s="51"/>
      <c r="C3689" s="54"/>
      <c r="D3689" s="51"/>
      <c r="E3689" s="54"/>
      <c r="F3689" s="3" t="s">
        <v>51</v>
      </c>
      <c r="G3689" s="4"/>
      <c r="H3689" s="4">
        <v>72600</v>
      </c>
    </row>
    <row r="3690" spans="1:8" x14ac:dyDescent="0.25">
      <c r="A3690" s="2" t="s">
        <v>4493</v>
      </c>
      <c r="B3690" s="51"/>
      <c r="C3690" s="54"/>
      <c r="D3690" s="50"/>
      <c r="E3690" s="53"/>
      <c r="F3690" s="3" t="s">
        <v>170</v>
      </c>
      <c r="G3690" s="4"/>
      <c r="H3690" s="4">
        <v>850000</v>
      </c>
    </row>
    <row r="3691" spans="1:8" x14ac:dyDescent="0.25">
      <c r="A3691" s="2" t="s">
        <v>4493</v>
      </c>
      <c r="B3691" s="51"/>
      <c r="C3691" s="54"/>
      <c r="D3691" s="2" t="s">
        <v>3208</v>
      </c>
      <c r="E3691" s="3" t="s">
        <v>3209</v>
      </c>
      <c r="F3691" s="3" t="s">
        <v>2482</v>
      </c>
      <c r="G3691" s="4"/>
      <c r="H3691" s="4">
        <v>60000</v>
      </c>
    </row>
    <row r="3692" spans="1:8" x14ac:dyDescent="0.25">
      <c r="A3692" s="2" t="s">
        <v>4493</v>
      </c>
      <c r="B3692" s="51"/>
      <c r="C3692" s="54"/>
      <c r="D3692" s="2" t="s">
        <v>3402</v>
      </c>
      <c r="E3692" s="3" t="s">
        <v>3403</v>
      </c>
      <c r="F3692" s="3" t="s">
        <v>44</v>
      </c>
      <c r="G3692" s="4"/>
      <c r="H3692" s="4">
        <v>300000</v>
      </c>
    </row>
    <row r="3693" spans="1:8" x14ac:dyDescent="0.25">
      <c r="A3693" s="2" t="s">
        <v>4493</v>
      </c>
      <c r="B3693" s="51"/>
      <c r="C3693" s="54"/>
      <c r="D3693" s="2" t="s">
        <v>3199</v>
      </c>
      <c r="E3693" s="3" t="s">
        <v>3200</v>
      </c>
      <c r="F3693" s="3" t="s">
        <v>1608</v>
      </c>
      <c r="G3693" s="4">
        <v>15302910</v>
      </c>
      <c r="H3693" s="4"/>
    </row>
    <row r="3694" spans="1:8" x14ac:dyDescent="0.25">
      <c r="A3694" s="2" t="s">
        <v>4493</v>
      </c>
      <c r="B3694" s="51"/>
      <c r="C3694" s="54"/>
      <c r="D3694" s="2" t="s">
        <v>3353</v>
      </c>
      <c r="E3694" s="3" t="s">
        <v>3354</v>
      </c>
      <c r="F3694" s="3" t="s">
        <v>170</v>
      </c>
      <c r="G3694" s="4"/>
      <c r="H3694" s="4">
        <v>1200000</v>
      </c>
    </row>
    <row r="3695" spans="1:8" x14ac:dyDescent="0.25">
      <c r="A3695" s="2" t="s">
        <v>4493</v>
      </c>
      <c r="B3695" s="51"/>
      <c r="C3695" s="54"/>
      <c r="D3695" s="49" t="s">
        <v>3275</v>
      </c>
      <c r="E3695" s="52" t="s">
        <v>3276</v>
      </c>
      <c r="F3695" s="3" t="s">
        <v>2482</v>
      </c>
      <c r="G3695" s="4"/>
      <c r="H3695" s="4">
        <v>4200000</v>
      </c>
    </row>
    <row r="3696" spans="1:8" x14ac:dyDescent="0.25">
      <c r="A3696" s="2" t="s">
        <v>4493</v>
      </c>
      <c r="B3696" s="51"/>
      <c r="C3696" s="54"/>
      <c r="D3696" s="51"/>
      <c r="E3696" s="54"/>
      <c r="F3696" s="3" t="s">
        <v>44</v>
      </c>
      <c r="G3696" s="4"/>
      <c r="H3696" s="4">
        <v>170000</v>
      </c>
    </row>
    <row r="3697" spans="1:8" x14ac:dyDescent="0.25">
      <c r="A3697" s="2" t="s">
        <v>4493</v>
      </c>
      <c r="B3697" s="51"/>
      <c r="C3697" s="54"/>
      <c r="D3697" s="50"/>
      <c r="E3697" s="53"/>
      <c r="F3697" s="3" t="s">
        <v>51</v>
      </c>
      <c r="G3697" s="4"/>
      <c r="H3697" s="4">
        <v>160000</v>
      </c>
    </row>
    <row r="3698" spans="1:8" x14ac:dyDescent="0.25">
      <c r="A3698" s="2" t="s">
        <v>4493</v>
      </c>
      <c r="B3698" s="51"/>
      <c r="C3698" s="54"/>
      <c r="D3698" s="49" t="s">
        <v>3294</v>
      </c>
      <c r="E3698" s="52" t="s">
        <v>3295</v>
      </c>
      <c r="F3698" s="3" t="s">
        <v>2482</v>
      </c>
      <c r="G3698" s="4"/>
      <c r="H3698" s="4">
        <v>210000</v>
      </c>
    </row>
    <row r="3699" spans="1:8" x14ac:dyDescent="0.25">
      <c r="A3699" s="2" t="s">
        <v>4493</v>
      </c>
      <c r="B3699" s="51"/>
      <c r="C3699" s="53"/>
      <c r="D3699" s="50"/>
      <c r="E3699" s="53"/>
      <c r="F3699" s="3" t="s">
        <v>44</v>
      </c>
      <c r="G3699" s="4"/>
      <c r="H3699" s="4">
        <v>450000</v>
      </c>
    </row>
    <row r="3700" spans="1:8" x14ac:dyDescent="0.25">
      <c r="A3700" s="2" t="s">
        <v>4493</v>
      </c>
      <c r="B3700" s="50"/>
      <c r="C3700" s="3" t="s">
        <v>2852</v>
      </c>
      <c r="D3700" s="2" t="s">
        <v>2853</v>
      </c>
      <c r="E3700" s="3" t="s">
        <v>2854</v>
      </c>
      <c r="F3700" s="3" t="s">
        <v>47</v>
      </c>
      <c r="G3700" s="4">
        <v>1788576</v>
      </c>
      <c r="H3700" s="4"/>
    </row>
    <row r="3701" spans="1:8" x14ac:dyDescent="0.25">
      <c r="A3701" s="2" t="s">
        <v>4493</v>
      </c>
      <c r="B3701" s="2" t="s">
        <v>3875</v>
      </c>
      <c r="C3701" s="2"/>
      <c r="D3701" s="2"/>
      <c r="E3701" s="2"/>
      <c r="F3701" s="2"/>
      <c r="G3701" s="5">
        <f>+G3700+G3693+G3685</f>
        <v>21282600</v>
      </c>
      <c r="H3701" s="5">
        <f>+H3699+H3698+H3697+H3696+H3695+H3694+H3692+H3691+H3690+H3689+H3688+H3687+H3686+H3684+H3683+H3682+H3681+H3680+H3679+H3678</f>
        <v>21282600</v>
      </c>
    </row>
    <row r="3702" spans="1:8" x14ac:dyDescent="0.25">
      <c r="A3702" s="2" t="s">
        <v>4493</v>
      </c>
      <c r="B3702" s="49">
        <v>8948621</v>
      </c>
      <c r="C3702" s="52" t="s">
        <v>261</v>
      </c>
      <c r="D3702" s="49" t="s">
        <v>2677</v>
      </c>
      <c r="E3702" s="52" t="s">
        <v>2678</v>
      </c>
      <c r="F3702" s="3" t="s">
        <v>44</v>
      </c>
      <c r="G3702" s="4">
        <v>1464108</v>
      </c>
      <c r="H3702" s="4"/>
    </row>
    <row r="3703" spans="1:8" x14ac:dyDescent="0.25">
      <c r="A3703" s="2" t="s">
        <v>4493</v>
      </c>
      <c r="B3703" s="51"/>
      <c r="C3703" s="54"/>
      <c r="D3703" s="51"/>
      <c r="E3703" s="54"/>
      <c r="F3703" s="3" t="s">
        <v>2047</v>
      </c>
      <c r="G3703" s="4"/>
      <c r="H3703" s="4">
        <v>1437108</v>
      </c>
    </row>
    <row r="3704" spans="1:8" x14ac:dyDescent="0.25">
      <c r="A3704" s="2" t="s">
        <v>4493</v>
      </c>
      <c r="B3704" s="51"/>
      <c r="C3704" s="54"/>
      <c r="D3704" s="51"/>
      <c r="E3704" s="54"/>
      <c r="F3704" s="3" t="s">
        <v>47</v>
      </c>
      <c r="G3704" s="4"/>
      <c r="H3704" s="4">
        <v>27000</v>
      </c>
    </row>
    <row r="3705" spans="1:8" x14ac:dyDescent="0.25">
      <c r="A3705" s="2" t="s">
        <v>4493</v>
      </c>
      <c r="B3705" s="51"/>
      <c r="C3705" s="54"/>
      <c r="D3705" s="51"/>
      <c r="E3705" s="54"/>
      <c r="F3705" s="3" t="s">
        <v>12</v>
      </c>
      <c r="G3705" s="4">
        <v>6500012</v>
      </c>
      <c r="H3705" s="4"/>
    </row>
    <row r="3706" spans="1:8" x14ac:dyDescent="0.25">
      <c r="A3706" s="2" t="s">
        <v>4493</v>
      </c>
      <c r="B3706" s="51"/>
      <c r="C3706" s="54"/>
      <c r="D3706" s="51"/>
      <c r="E3706" s="54"/>
      <c r="F3706" s="3" t="s">
        <v>16</v>
      </c>
      <c r="G3706" s="4"/>
      <c r="H3706" s="4">
        <v>574683</v>
      </c>
    </row>
    <row r="3707" spans="1:8" x14ac:dyDescent="0.25">
      <c r="A3707" s="2" t="s">
        <v>4493</v>
      </c>
      <c r="B3707" s="51"/>
      <c r="C3707" s="54"/>
      <c r="D3707" s="51"/>
      <c r="E3707" s="54"/>
      <c r="F3707" s="3" t="s">
        <v>18</v>
      </c>
      <c r="G3707" s="4"/>
      <c r="H3707" s="4">
        <v>2900000</v>
      </c>
    </row>
    <row r="3708" spans="1:8" x14ac:dyDescent="0.25">
      <c r="A3708" s="2" t="s">
        <v>4493</v>
      </c>
      <c r="B3708" s="51"/>
      <c r="C3708" s="54"/>
      <c r="D3708" s="50"/>
      <c r="E3708" s="53"/>
      <c r="F3708" s="3" t="s">
        <v>77</v>
      </c>
      <c r="G3708" s="4">
        <v>16166072</v>
      </c>
      <c r="H3708" s="4"/>
    </row>
    <row r="3709" spans="1:8" x14ac:dyDescent="0.25">
      <c r="A3709" s="2" t="s">
        <v>4493</v>
      </c>
      <c r="B3709" s="51"/>
      <c r="C3709" s="54"/>
      <c r="D3709" s="49" t="s">
        <v>2915</v>
      </c>
      <c r="E3709" s="52" t="s">
        <v>2478</v>
      </c>
      <c r="F3709" s="3" t="s">
        <v>9</v>
      </c>
      <c r="G3709" s="4"/>
      <c r="H3709" s="4">
        <v>677781</v>
      </c>
    </row>
    <row r="3710" spans="1:8" x14ac:dyDescent="0.25">
      <c r="A3710" s="2" t="s">
        <v>4493</v>
      </c>
      <c r="B3710" s="51"/>
      <c r="C3710" s="54"/>
      <c r="D3710" s="51"/>
      <c r="E3710" s="54"/>
      <c r="F3710" s="3" t="s">
        <v>102</v>
      </c>
      <c r="G3710" s="4"/>
      <c r="H3710" s="4">
        <v>3579130</v>
      </c>
    </row>
    <row r="3711" spans="1:8" x14ac:dyDescent="0.25">
      <c r="A3711" s="2" t="s">
        <v>4493</v>
      </c>
      <c r="B3711" s="51"/>
      <c r="C3711" s="54"/>
      <c r="D3711" s="51"/>
      <c r="E3711" s="54"/>
      <c r="F3711" s="3" t="s">
        <v>187</v>
      </c>
      <c r="G3711" s="4"/>
      <c r="H3711" s="4">
        <v>1079538</v>
      </c>
    </row>
    <row r="3712" spans="1:8" x14ac:dyDescent="0.25">
      <c r="A3712" s="2" t="s">
        <v>4493</v>
      </c>
      <c r="B3712" s="51"/>
      <c r="C3712" s="54"/>
      <c r="D3712" s="51"/>
      <c r="E3712" s="54"/>
      <c r="F3712" s="3" t="s">
        <v>53</v>
      </c>
      <c r="G3712" s="4"/>
      <c r="H3712" s="4">
        <v>1925026</v>
      </c>
    </row>
    <row r="3713" spans="1:8" x14ac:dyDescent="0.25">
      <c r="A3713" s="2" t="s">
        <v>4493</v>
      </c>
      <c r="B3713" s="51"/>
      <c r="C3713" s="54"/>
      <c r="D3713" s="51"/>
      <c r="E3713" s="54"/>
      <c r="F3713" s="3" t="s">
        <v>12</v>
      </c>
      <c r="G3713" s="4"/>
      <c r="H3713" s="4">
        <v>422000</v>
      </c>
    </row>
    <row r="3714" spans="1:8" x14ac:dyDescent="0.25">
      <c r="A3714" s="2" t="s">
        <v>4493</v>
      </c>
      <c r="B3714" s="51"/>
      <c r="C3714" s="54"/>
      <c r="D3714" s="51"/>
      <c r="E3714" s="54"/>
      <c r="F3714" s="3" t="s">
        <v>13</v>
      </c>
      <c r="G3714" s="4"/>
      <c r="H3714" s="4">
        <v>1600000</v>
      </c>
    </row>
    <row r="3715" spans="1:8" x14ac:dyDescent="0.25">
      <c r="A3715" s="2" t="s">
        <v>4493</v>
      </c>
      <c r="B3715" s="51"/>
      <c r="C3715" s="54"/>
      <c r="D3715" s="51"/>
      <c r="E3715" s="54"/>
      <c r="F3715" s="3" t="s">
        <v>18</v>
      </c>
      <c r="G3715" s="4"/>
      <c r="H3715" s="4">
        <v>3423082</v>
      </c>
    </row>
    <row r="3716" spans="1:8" x14ac:dyDescent="0.25">
      <c r="A3716" s="2" t="s">
        <v>4493</v>
      </c>
      <c r="B3716" s="51"/>
      <c r="C3716" s="54"/>
      <c r="D3716" s="51"/>
      <c r="E3716" s="54"/>
      <c r="F3716" s="3" t="s">
        <v>20</v>
      </c>
      <c r="G3716" s="4"/>
      <c r="H3716" s="4">
        <v>1487805</v>
      </c>
    </row>
    <row r="3717" spans="1:8" x14ac:dyDescent="0.25">
      <c r="A3717" s="2" t="s">
        <v>4493</v>
      </c>
      <c r="B3717" s="51"/>
      <c r="C3717" s="54"/>
      <c r="D3717" s="51"/>
      <c r="E3717" s="54"/>
      <c r="F3717" s="3" t="s">
        <v>22</v>
      </c>
      <c r="G3717" s="4"/>
      <c r="H3717" s="4">
        <v>618000</v>
      </c>
    </row>
    <row r="3718" spans="1:8" x14ac:dyDescent="0.25">
      <c r="A3718" s="2" t="s">
        <v>4493</v>
      </c>
      <c r="B3718" s="51"/>
      <c r="C3718" s="54"/>
      <c r="D3718" s="50"/>
      <c r="E3718" s="53"/>
      <c r="F3718" s="3" t="s">
        <v>24</v>
      </c>
      <c r="G3718" s="4"/>
      <c r="H3718" s="4">
        <v>682633</v>
      </c>
    </row>
    <row r="3719" spans="1:8" x14ac:dyDescent="0.25">
      <c r="A3719" s="2" t="s">
        <v>4493</v>
      </c>
      <c r="B3719" s="50"/>
      <c r="C3719" s="53"/>
      <c r="D3719" s="2" t="s">
        <v>3876</v>
      </c>
      <c r="E3719" s="3" t="s">
        <v>3877</v>
      </c>
      <c r="F3719" s="3" t="s">
        <v>2486</v>
      </c>
      <c r="G3719" s="4"/>
      <c r="H3719" s="4">
        <v>3696406</v>
      </c>
    </row>
    <row r="3720" spans="1:8" x14ac:dyDescent="0.25">
      <c r="A3720" s="2" t="s">
        <v>4493</v>
      </c>
      <c r="B3720" s="2" t="s">
        <v>3878</v>
      </c>
      <c r="C3720" s="2"/>
      <c r="D3720" s="2"/>
      <c r="E3720" s="2"/>
      <c r="F3720" s="2"/>
      <c r="G3720" s="5">
        <f>+G3708+G3705+G3702</f>
        <v>24130192</v>
      </c>
      <c r="H3720" s="5">
        <f>+H3719+H3718+H3717+H3716+H3715+H3714+H3713+H3712+H3711+H3710+H3709+H3707+H3706+H3704+H3703</f>
        <v>24130192</v>
      </c>
    </row>
    <row r="3721" spans="1:8" x14ac:dyDescent="0.25">
      <c r="A3721" s="2" t="s">
        <v>4493</v>
      </c>
      <c r="B3721" s="49">
        <v>9001405</v>
      </c>
      <c r="C3721" s="3" t="s">
        <v>206</v>
      </c>
      <c r="D3721" s="2" t="s">
        <v>3351</v>
      </c>
      <c r="E3721" s="3" t="s">
        <v>3352</v>
      </c>
      <c r="F3721" s="3" t="s">
        <v>170</v>
      </c>
      <c r="G3721" s="4">
        <v>800000</v>
      </c>
      <c r="H3721" s="4"/>
    </row>
    <row r="3722" spans="1:8" x14ac:dyDescent="0.25">
      <c r="A3722" s="2" t="s">
        <v>4493</v>
      </c>
      <c r="B3722" s="51"/>
      <c r="C3722" s="52" t="s">
        <v>261</v>
      </c>
      <c r="D3722" s="49" t="s">
        <v>2642</v>
      </c>
      <c r="E3722" s="52" t="s">
        <v>2643</v>
      </c>
      <c r="F3722" s="3" t="s">
        <v>170</v>
      </c>
      <c r="G3722" s="4"/>
      <c r="H3722" s="4">
        <v>9800000</v>
      </c>
    </row>
    <row r="3723" spans="1:8" x14ac:dyDescent="0.25">
      <c r="A3723" s="2" t="s">
        <v>4493</v>
      </c>
      <c r="B3723" s="51"/>
      <c r="C3723" s="54"/>
      <c r="D3723" s="50"/>
      <c r="E3723" s="53"/>
      <c r="F3723" s="3" t="s">
        <v>47</v>
      </c>
      <c r="G3723" s="4"/>
      <c r="H3723" s="4">
        <v>863699</v>
      </c>
    </row>
    <row r="3724" spans="1:8" x14ac:dyDescent="0.25">
      <c r="A3724" s="2" t="s">
        <v>4493</v>
      </c>
      <c r="B3724" s="51"/>
      <c r="C3724" s="54"/>
      <c r="D3724" s="49" t="s">
        <v>2644</v>
      </c>
      <c r="E3724" s="52" t="s">
        <v>2645</v>
      </c>
      <c r="F3724" s="3" t="s">
        <v>170</v>
      </c>
      <c r="G3724" s="4"/>
      <c r="H3724" s="4">
        <v>13557645</v>
      </c>
    </row>
    <row r="3725" spans="1:8" x14ac:dyDescent="0.25">
      <c r="A3725" s="2" t="s">
        <v>4493</v>
      </c>
      <c r="B3725" s="51"/>
      <c r="C3725" s="54"/>
      <c r="D3725" s="51"/>
      <c r="E3725" s="54"/>
      <c r="F3725" s="3" t="s">
        <v>193</v>
      </c>
      <c r="G3725" s="4">
        <v>1992163</v>
      </c>
      <c r="H3725" s="4"/>
    </row>
    <row r="3726" spans="1:8" x14ac:dyDescent="0.25">
      <c r="A3726" s="2" t="s">
        <v>4493</v>
      </c>
      <c r="B3726" s="51"/>
      <c r="C3726" s="54"/>
      <c r="D3726" s="51"/>
      <c r="E3726" s="54"/>
      <c r="F3726" s="3" t="s">
        <v>47</v>
      </c>
      <c r="G3726" s="4">
        <v>242559</v>
      </c>
      <c r="H3726" s="4"/>
    </row>
    <row r="3727" spans="1:8" x14ac:dyDescent="0.25">
      <c r="A3727" s="2" t="s">
        <v>4493</v>
      </c>
      <c r="B3727" s="51"/>
      <c r="C3727" s="54"/>
      <c r="D3727" s="50"/>
      <c r="E3727" s="53"/>
      <c r="F3727" s="3" t="s">
        <v>347</v>
      </c>
      <c r="G3727" s="4">
        <v>16935000</v>
      </c>
      <c r="H3727" s="4"/>
    </row>
    <row r="3728" spans="1:8" x14ac:dyDescent="0.25">
      <c r="A3728" s="2" t="s">
        <v>4493</v>
      </c>
      <c r="B3728" s="51"/>
      <c r="C3728" s="54"/>
      <c r="D3728" s="2" t="s">
        <v>2910</v>
      </c>
      <c r="E3728" s="3" t="s">
        <v>2911</v>
      </c>
      <c r="F3728" s="3" t="s">
        <v>170</v>
      </c>
      <c r="G3728" s="4"/>
      <c r="H3728" s="4">
        <v>4800000</v>
      </c>
    </row>
    <row r="3729" spans="1:8" x14ac:dyDescent="0.25">
      <c r="A3729" s="2" t="s">
        <v>4493</v>
      </c>
      <c r="B3729" s="51"/>
      <c r="C3729" s="54"/>
      <c r="D3729" s="49" t="s">
        <v>2915</v>
      </c>
      <c r="E3729" s="52" t="s">
        <v>2478</v>
      </c>
      <c r="F3729" s="3" t="s">
        <v>46</v>
      </c>
      <c r="G3729" s="4">
        <v>1200000</v>
      </c>
      <c r="H3729" s="4"/>
    </row>
    <row r="3730" spans="1:8" x14ac:dyDescent="0.25">
      <c r="A3730" s="2" t="s">
        <v>4493</v>
      </c>
      <c r="B3730" s="51"/>
      <c r="C3730" s="54"/>
      <c r="D3730" s="51"/>
      <c r="E3730" s="54"/>
      <c r="F3730" s="3" t="s">
        <v>1608</v>
      </c>
      <c r="G3730" s="4">
        <v>6989133</v>
      </c>
      <c r="H3730" s="4"/>
    </row>
    <row r="3731" spans="1:8" x14ac:dyDescent="0.25">
      <c r="A3731" s="2" t="s">
        <v>4493</v>
      </c>
      <c r="B3731" s="51"/>
      <c r="C3731" s="54"/>
      <c r="D3731" s="50"/>
      <c r="E3731" s="53"/>
      <c r="F3731" s="3" t="s">
        <v>2756</v>
      </c>
      <c r="G3731" s="4">
        <v>3525417</v>
      </c>
      <c r="H3731" s="4"/>
    </row>
    <row r="3732" spans="1:8" x14ac:dyDescent="0.25">
      <c r="A3732" s="2" t="s">
        <v>4493</v>
      </c>
      <c r="B3732" s="51"/>
      <c r="C3732" s="54"/>
      <c r="D3732" s="49" t="s">
        <v>3299</v>
      </c>
      <c r="E3732" s="52" t="s">
        <v>3300</v>
      </c>
      <c r="F3732" s="3" t="s">
        <v>170</v>
      </c>
      <c r="G3732" s="4"/>
      <c r="H3732" s="4">
        <v>6000000</v>
      </c>
    </row>
    <row r="3733" spans="1:8" x14ac:dyDescent="0.25">
      <c r="A3733" s="2" t="s">
        <v>4493</v>
      </c>
      <c r="B3733" s="51"/>
      <c r="C3733" s="54"/>
      <c r="D3733" s="50"/>
      <c r="E3733" s="53"/>
      <c r="F3733" s="3" t="s">
        <v>47</v>
      </c>
      <c r="G3733" s="4"/>
      <c r="H3733" s="4">
        <v>530649</v>
      </c>
    </row>
    <row r="3734" spans="1:8" x14ac:dyDescent="0.25">
      <c r="A3734" s="2" t="s">
        <v>4493</v>
      </c>
      <c r="B3734" s="51"/>
      <c r="C3734" s="54"/>
      <c r="D3734" s="49" t="s">
        <v>3643</v>
      </c>
      <c r="E3734" s="52" t="s">
        <v>3644</v>
      </c>
      <c r="F3734" s="3" t="s">
        <v>44</v>
      </c>
      <c r="G3734" s="4"/>
      <c r="H3734" s="4">
        <v>1065000</v>
      </c>
    </row>
    <row r="3735" spans="1:8" x14ac:dyDescent="0.25">
      <c r="A3735" s="2" t="s">
        <v>4493</v>
      </c>
      <c r="B3735" s="51"/>
      <c r="C3735" s="53"/>
      <c r="D3735" s="50"/>
      <c r="E3735" s="53"/>
      <c r="F3735" s="3" t="s">
        <v>47</v>
      </c>
      <c r="G3735" s="4">
        <v>1065000</v>
      </c>
      <c r="H3735" s="4"/>
    </row>
    <row r="3736" spans="1:8" x14ac:dyDescent="0.25">
      <c r="A3736" s="2" t="s">
        <v>4493</v>
      </c>
      <c r="B3736" s="51"/>
      <c r="C3736" s="52" t="s">
        <v>3879</v>
      </c>
      <c r="D3736" s="49" t="s">
        <v>3880</v>
      </c>
      <c r="E3736" s="52" t="s">
        <v>3881</v>
      </c>
      <c r="F3736" s="3" t="s">
        <v>51</v>
      </c>
      <c r="G3736" s="4">
        <v>1256028</v>
      </c>
      <c r="H3736" s="4"/>
    </row>
    <row r="3737" spans="1:8" x14ac:dyDescent="0.25">
      <c r="A3737" s="2" t="s">
        <v>4493</v>
      </c>
      <c r="B3737" s="51"/>
      <c r="C3737" s="54"/>
      <c r="D3737" s="51"/>
      <c r="E3737" s="54"/>
      <c r="F3737" s="3" t="s">
        <v>193</v>
      </c>
      <c r="G3737" s="4">
        <v>2093988</v>
      </c>
      <c r="H3737" s="4"/>
    </row>
    <row r="3738" spans="1:8" x14ac:dyDescent="0.25">
      <c r="A3738" s="2" t="s">
        <v>4493</v>
      </c>
      <c r="B3738" s="50"/>
      <c r="C3738" s="53"/>
      <c r="D3738" s="50"/>
      <c r="E3738" s="53"/>
      <c r="F3738" s="3" t="s">
        <v>47</v>
      </c>
      <c r="G3738" s="4">
        <v>517705</v>
      </c>
      <c r="H3738" s="4"/>
    </row>
    <row r="3739" spans="1:8" x14ac:dyDescent="0.25">
      <c r="A3739" s="2" t="s">
        <v>4493</v>
      </c>
      <c r="B3739" s="2" t="s">
        <v>3882</v>
      </c>
      <c r="C3739" s="2"/>
      <c r="D3739" s="2"/>
      <c r="E3739" s="2"/>
      <c r="F3739" s="2"/>
      <c r="G3739" s="5">
        <f>+G3738+G3737+G3736+G3735+G3731+G3730+G3729+G3727+G3726+G3725+G3721</f>
        <v>36616993</v>
      </c>
      <c r="H3739" s="5">
        <f>+H3734+H3733+H3732+H3728+H3724+H3723+H3722</f>
        <v>36616993</v>
      </c>
    </row>
    <row r="3740" spans="1:8" x14ac:dyDescent="0.25">
      <c r="A3740" s="2" t="s">
        <v>4493</v>
      </c>
      <c r="B3740" s="49">
        <v>9000628</v>
      </c>
      <c r="C3740" s="52" t="s">
        <v>118</v>
      </c>
      <c r="D3740" s="2" t="s">
        <v>2559</v>
      </c>
      <c r="E3740" s="3" t="s">
        <v>2560</v>
      </c>
      <c r="F3740" s="3" t="s">
        <v>18</v>
      </c>
      <c r="G3740" s="4"/>
      <c r="H3740" s="4">
        <v>264375</v>
      </c>
    </row>
    <row r="3741" spans="1:8" x14ac:dyDescent="0.25">
      <c r="A3741" s="2" t="s">
        <v>4493</v>
      </c>
      <c r="B3741" s="51"/>
      <c r="C3741" s="53"/>
      <c r="D3741" s="2"/>
      <c r="E3741" s="3"/>
      <c r="F3741" s="3" t="s">
        <v>82</v>
      </c>
      <c r="G3741" s="4">
        <v>16064</v>
      </c>
      <c r="H3741" s="4"/>
    </row>
    <row r="3742" spans="1:8" x14ac:dyDescent="0.25">
      <c r="A3742" s="2" t="s">
        <v>4493</v>
      </c>
      <c r="B3742" s="51"/>
      <c r="C3742" s="52" t="s">
        <v>1516</v>
      </c>
      <c r="D3742" s="49" t="s">
        <v>2527</v>
      </c>
      <c r="E3742" s="52" t="s">
        <v>2528</v>
      </c>
      <c r="F3742" s="3" t="s">
        <v>9</v>
      </c>
      <c r="G3742" s="4">
        <v>13171</v>
      </c>
      <c r="H3742" s="4"/>
    </row>
    <row r="3743" spans="1:8" x14ac:dyDescent="0.25">
      <c r="A3743" s="2" t="s">
        <v>4493</v>
      </c>
      <c r="B3743" s="51"/>
      <c r="C3743" s="54"/>
      <c r="D3743" s="51"/>
      <c r="E3743" s="54"/>
      <c r="F3743" s="3" t="s">
        <v>187</v>
      </c>
      <c r="G3743" s="4">
        <v>5795</v>
      </c>
      <c r="H3743" s="4"/>
    </row>
    <row r="3744" spans="1:8" x14ac:dyDescent="0.25">
      <c r="A3744" s="2" t="s">
        <v>4493</v>
      </c>
      <c r="B3744" s="51"/>
      <c r="C3744" s="53"/>
      <c r="D3744" s="50"/>
      <c r="E3744" s="53"/>
      <c r="F3744" s="3" t="s">
        <v>12</v>
      </c>
      <c r="G3744" s="4">
        <v>19695</v>
      </c>
      <c r="H3744" s="4"/>
    </row>
    <row r="3745" spans="1:8" x14ac:dyDescent="0.25">
      <c r="A3745" s="2" t="s">
        <v>4493</v>
      </c>
      <c r="B3745" s="51"/>
      <c r="C3745" s="52" t="s">
        <v>2693</v>
      </c>
      <c r="D3745" s="49" t="s">
        <v>2694</v>
      </c>
      <c r="E3745" s="52" t="s">
        <v>2695</v>
      </c>
      <c r="F3745" s="3" t="s">
        <v>9</v>
      </c>
      <c r="G3745" s="4">
        <v>119650</v>
      </c>
      <c r="H3745" s="4"/>
    </row>
    <row r="3746" spans="1:8" x14ac:dyDescent="0.25">
      <c r="A3746" s="2" t="s">
        <v>4493</v>
      </c>
      <c r="B3746" s="50"/>
      <c r="C3746" s="53"/>
      <c r="D3746" s="50"/>
      <c r="E3746" s="53"/>
      <c r="F3746" s="3" t="s">
        <v>11</v>
      </c>
      <c r="G3746" s="4">
        <v>90000</v>
      </c>
      <c r="H3746" s="4"/>
    </row>
    <row r="3747" spans="1:8" x14ac:dyDescent="0.25">
      <c r="A3747" s="2" t="s">
        <v>4493</v>
      </c>
      <c r="B3747" s="2" t="s">
        <v>3883</v>
      </c>
      <c r="C3747" s="2"/>
      <c r="D3747" s="2"/>
      <c r="E3747" s="2"/>
      <c r="F3747" s="2"/>
      <c r="G3747" s="5">
        <f>SUM(G3741:G3746)</f>
        <v>264375</v>
      </c>
      <c r="H3747" s="5">
        <f>+H3740</f>
        <v>264375</v>
      </c>
    </row>
    <row r="3748" spans="1:8" x14ac:dyDescent="0.25">
      <c r="A3748" s="2" t="s">
        <v>4493</v>
      </c>
      <c r="B3748" s="49">
        <v>8906818</v>
      </c>
      <c r="C3748" s="52" t="s">
        <v>118</v>
      </c>
      <c r="D3748" s="49" t="s">
        <v>2559</v>
      </c>
      <c r="E3748" s="52" t="s">
        <v>2560</v>
      </c>
      <c r="F3748" s="3" t="s">
        <v>18</v>
      </c>
      <c r="G3748" s="4">
        <v>31137</v>
      </c>
      <c r="H3748" s="4"/>
    </row>
    <row r="3749" spans="1:8" x14ac:dyDescent="0.25">
      <c r="A3749" s="2" t="s">
        <v>4493</v>
      </c>
      <c r="B3749" s="51"/>
      <c r="C3749" s="54"/>
      <c r="D3749" s="50"/>
      <c r="E3749" s="53"/>
      <c r="F3749" s="3" t="s">
        <v>444</v>
      </c>
      <c r="G3749" s="4">
        <v>340055</v>
      </c>
      <c r="H3749" s="4"/>
    </row>
    <row r="3750" spans="1:8" x14ac:dyDescent="0.25">
      <c r="A3750" s="2" t="s">
        <v>4493</v>
      </c>
      <c r="B3750" s="51"/>
      <c r="C3750" s="53"/>
      <c r="D3750" s="2" t="s">
        <v>3149</v>
      </c>
      <c r="E3750" s="3" t="s">
        <v>3150</v>
      </c>
      <c r="F3750" s="3" t="s">
        <v>9</v>
      </c>
      <c r="G3750" s="4">
        <v>100000</v>
      </c>
      <c r="H3750" s="4"/>
    </row>
    <row r="3751" spans="1:8" x14ac:dyDescent="0.25">
      <c r="A3751" s="2" t="s">
        <v>4493</v>
      </c>
      <c r="B3751" s="50"/>
      <c r="C3751" s="3" t="s">
        <v>1516</v>
      </c>
      <c r="D3751" s="2" t="s">
        <v>2527</v>
      </c>
      <c r="E3751" s="3" t="s">
        <v>2528</v>
      </c>
      <c r="F3751" s="3" t="s">
        <v>18</v>
      </c>
      <c r="G3751" s="4"/>
      <c r="H3751" s="4">
        <v>471192</v>
      </c>
    </row>
    <row r="3752" spans="1:8" x14ac:dyDescent="0.25">
      <c r="A3752" s="2" t="s">
        <v>4493</v>
      </c>
      <c r="B3752" s="2" t="s">
        <v>3884</v>
      </c>
      <c r="C3752" s="2"/>
      <c r="D3752" s="2"/>
      <c r="E3752" s="2"/>
      <c r="F3752" s="2"/>
      <c r="G3752" s="5">
        <f>SUM(G3748:G3751)</f>
        <v>471192</v>
      </c>
      <c r="H3752" s="5">
        <f>+H3751</f>
        <v>471192</v>
      </c>
    </row>
    <row r="3753" spans="1:8" x14ac:dyDescent="0.25">
      <c r="A3753" s="2" t="s">
        <v>4493</v>
      </c>
      <c r="B3753" s="49">
        <v>8980533</v>
      </c>
      <c r="C3753" s="52" t="s">
        <v>118</v>
      </c>
      <c r="D3753" s="49" t="s">
        <v>2559</v>
      </c>
      <c r="E3753" s="52" t="s">
        <v>2560</v>
      </c>
      <c r="F3753" s="3" t="s">
        <v>129</v>
      </c>
      <c r="G3753" s="4">
        <v>40000</v>
      </c>
      <c r="H3753" s="4"/>
    </row>
    <row r="3754" spans="1:8" x14ac:dyDescent="0.25">
      <c r="A3754" s="2" t="s">
        <v>4493</v>
      </c>
      <c r="B3754" s="51"/>
      <c r="C3754" s="53"/>
      <c r="D3754" s="50"/>
      <c r="E3754" s="53"/>
      <c r="F3754" s="3" t="s">
        <v>18</v>
      </c>
      <c r="G3754" s="4"/>
      <c r="H3754" s="4">
        <v>400000</v>
      </c>
    </row>
    <row r="3755" spans="1:8" x14ac:dyDescent="0.25">
      <c r="A3755" s="2" t="s">
        <v>4493</v>
      </c>
      <c r="B3755" s="51"/>
      <c r="C3755" s="3" t="s">
        <v>2693</v>
      </c>
      <c r="D3755" s="2" t="s">
        <v>2694</v>
      </c>
      <c r="E3755" s="3" t="s">
        <v>2695</v>
      </c>
      <c r="F3755" s="3" t="s">
        <v>188</v>
      </c>
      <c r="G3755" s="4">
        <v>300000</v>
      </c>
      <c r="H3755" s="4"/>
    </row>
    <row r="3756" spans="1:8" x14ac:dyDescent="0.25">
      <c r="A3756" s="2" t="s">
        <v>4493</v>
      </c>
      <c r="B3756" s="50"/>
      <c r="C3756" s="3" t="s">
        <v>3817</v>
      </c>
      <c r="D3756" s="2" t="s">
        <v>3818</v>
      </c>
      <c r="E3756" s="3" t="s">
        <v>3819</v>
      </c>
      <c r="F3756" s="3" t="s">
        <v>12</v>
      </c>
      <c r="G3756" s="4">
        <v>60000</v>
      </c>
      <c r="H3756" s="4"/>
    </row>
    <row r="3757" spans="1:8" x14ac:dyDescent="0.25">
      <c r="A3757" s="2" t="s">
        <v>4493</v>
      </c>
      <c r="B3757" s="2" t="s">
        <v>3885</v>
      </c>
      <c r="C3757" s="2"/>
      <c r="D3757" s="2"/>
      <c r="E3757" s="2"/>
      <c r="F3757" s="2"/>
      <c r="G3757" s="5">
        <f>+G3756+G3755+G3753</f>
        <v>400000</v>
      </c>
      <c r="H3757" s="5">
        <f>+H3754</f>
        <v>400000</v>
      </c>
    </row>
    <row r="3758" spans="1:8" x14ac:dyDescent="0.25">
      <c r="A3758" s="2" t="s">
        <v>4493</v>
      </c>
      <c r="B3758" s="49">
        <v>8984275</v>
      </c>
      <c r="C3758" s="52" t="s">
        <v>1516</v>
      </c>
      <c r="D3758" s="49" t="s">
        <v>2527</v>
      </c>
      <c r="E3758" s="52" t="s">
        <v>2528</v>
      </c>
      <c r="F3758" s="3" t="s">
        <v>20</v>
      </c>
      <c r="G3758" s="4"/>
      <c r="H3758" s="4">
        <v>473862</v>
      </c>
    </row>
    <row r="3759" spans="1:8" x14ac:dyDescent="0.25">
      <c r="A3759" s="2" t="s">
        <v>4493</v>
      </c>
      <c r="B3759" s="51"/>
      <c r="C3759" s="53"/>
      <c r="D3759" s="50"/>
      <c r="E3759" s="53"/>
      <c r="F3759" s="3" t="s">
        <v>21</v>
      </c>
      <c r="G3759" s="4">
        <v>44939</v>
      </c>
      <c r="H3759" s="4"/>
    </row>
    <row r="3760" spans="1:8" x14ac:dyDescent="0.25">
      <c r="A3760" s="2" t="s">
        <v>4493</v>
      </c>
      <c r="B3760" s="51"/>
      <c r="C3760" s="3" t="s">
        <v>2693</v>
      </c>
      <c r="D3760" s="2" t="s">
        <v>2694</v>
      </c>
      <c r="E3760" s="3" t="s">
        <v>2695</v>
      </c>
      <c r="F3760" s="3" t="s">
        <v>188</v>
      </c>
      <c r="G3760" s="4">
        <v>316000</v>
      </c>
      <c r="H3760" s="4"/>
    </row>
    <row r="3761" spans="1:8" x14ac:dyDescent="0.25">
      <c r="A3761" s="2" t="s">
        <v>4493</v>
      </c>
      <c r="B3761" s="51"/>
      <c r="C3761" s="3" t="s">
        <v>2834</v>
      </c>
      <c r="D3761" s="2" t="s">
        <v>2835</v>
      </c>
      <c r="E3761" s="3" t="s">
        <v>2836</v>
      </c>
      <c r="F3761" s="3" t="s">
        <v>188</v>
      </c>
      <c r="G3761" s="4">
        <v>64747</v>
      </c>
      <c r="H3761" s="4"/>
    </row>
    <row r="3762" spans="1:8" x14ac:dyDescent="0.25">
      <c r="A3762" s="2" t="s">
        <v>4493</v>
      </c>
      <c r="B3762" s="50"/>
      <c r="C3762" s="3" t="s">
        <v>3817</v>
      </c>
      <c r="D3762" s="2" t="s">
        <v>3818</v>
      </c>
      <c r="E3762" s="3" t="s">
        <v>3819</v>
      </c>
      <c r="F3762" s="3" t="s">
        <v>21</v>
      </c>
      <c r="G3762" s="4">
        <v>48176</v>
      </c>
      <c r="H3762" s="4"/>
    </row>
    <row r="3763" spans="1:8" x14ac:dyDescent="0.25">
      <c r="A3763" s="2" t="s">
        <v>4493</v>
      </c>
      <c r="B3763" s="2" t="s">
        <v>3886</v>
      </c>
      <c r="C3763" s="2"/>
      <c r="D3763" s="2"/>
      <c r="E3763" s="2"/>
      <c r="F3763" s="2"/>
      <c r="G3763" s="5">
        <f>SUM(G3759:G3762)</f>
        <v>473862</v>
      </c>
      <c r="H3763" s="5">
        <f>+H3758</f>
        <v>473862</v>
      </c>
    </row>
    <row r="3764" spans="1:8" x14ac:dyDescent="0.25">
      <c r="A3764" s="2" t="s">
        <v>4493</v>
      </c>
      <c r="B3764" s="49">
        <v>8992491</v>
      </c>
      <c r="C3764" s="52" t="s">
        <v>141</v>
      </c>
      <c r="D3764" s="49" t="s">
        <v>3196</v>
      </c>
      <c r="E3764" s="52" t="s">
        <v>3197</v>
      </c>
      <c r="F3764" s="3" t="s">
        <v>101</v>
      </c>
      <c r="G3764" s="4"/>
      <c r="H3764" s="4">
        <v>13697</v>
      </c>
    </row>
    <row r="3765" spans="1:8" x14ac:dyDescent="0.25">
      <c r="A3765" s="2" t="s">
        <v>4493</v>
      </c>
      <c r="B3765" s="51"/>
      <c r="C3765" s="54"/>
      <c r="D3765" s="51"/>
      <c r="E3765" s="54"/>
      <c r="F3765" s="3" t="s">
        <v>37</v>
      </c>
      <c r="G3765" s="4"/>
      <c r="H3765" s="4">
        <v>52243</v>
      </c>
    </row>
    <row r="3766" spans="1:8" x14ac:dyDescent="0.25">
      <c r="A3766" s="2" t="s">
        <v>4493</v>
      </c>
      <c r="B3766" s="50"/>
      <c r="C3766" s="53"/>
      <c r="D3766" s="50"/>
      <c r="E3766" s="53"/>
      <c r="F3766" s="3" t="s">
        <v>2756</v>
      </c>
      <c r="G3766" s="4">
        <v>65940</v>
      </c>
      <c r="H3766" s="4"/>
    </row>
    <row r="3767" spans="1:8" x14ac:dyDescent="0.25">
      <c r="A3767" s="2" t="s">
        <v>4493</v>
      </c>
      <c r="B3767" s="2" t="s">
        <v>3887</v>
      </c>
      <c r="C3767" s="2"/>
      <c r="D3767" s="2"/>
      <c r="E3767" s="2"/>
      <c r="F3767" s="2"/>
      <c r="G3767" s="5">
        <f>+G3766</f>
        <v>65940</v>
      </c>
      <c r="H3767" s="5">
        <f>+H3765+H3764</f>
        <v>65940</v>
      </c>
    </row>
    <row r="3768" spans="1:8" x14ac:dyDescent="0.25">
      <c r="A3768" s="2" t="s">
        <v>4493</v>
      </c>
      <c r="B3768" s="49">
        <v>9012643</v>
      </c>
      <c r="C3768" s="52" t="s">
        <v>1258</v>
      </c>
      <c r="D3768" s="49" t="s">
        <v>2735</v>
      </c>
      <c r="E3768" s="52" t="s">
        <v>2736</v>
      </c>
      <c r="F3768" s="3" t="s">
        <v>102</v>
      </c>
      <c r="G3768" s="4"/>
      <c r="H3768" s="4">
        <v>255200</v>
      </c>
    </row>
    <row r="3769" spans="1:8" x14ac:dyDescent="0.25">
      <c r="A3769" s="2" t="s">
        <v>4493</v>
      </c>
      <c r="B3769" s="51"/>
      <c r="C3769" s="54"/>
      <c r="D3769" s="51"/>
      <c r="E3769" s="54"/>
      <c r="F3769" s="3" t="s">
        <v>15</v>
      </c>
      <c r="G3769" s="4">
        <v>127600</v>
      </c>
      <c r="H3769" s="4"/>
    </row>
    <row r="3770" spans="1:8" x14ac:dyDescent="0.25">
      <c r="A3770" s="2" t="s">
        <v>4493</v>
      </c>
      <c r="B3770" s="50"/>
      <c r="C3770" s="53"/>
      <c r="D3770" s="50"/>
      <c r="E3770" s="53"/>
      <c r="F3770" s="3" t="s">
        <v>16</v>
      </c>
      <c r="G3770" s="4">
        <v>127600</v>
      </c>
      <c r="H3770" s="4"/>
    </row>
    <row r="3771" spans="1:8" x14ac:dyDescent="0.25">
      <c r="A3771" s="2" t="s">
        <v>4493</v>
      </c>
      <c r="B3771" s="2" t="s">
        <v>3888</v>
      </c>
      <c r="C3771" s="2"/>
      <c r="D3771" s="2"/>
      <c r="E3771" s="2"/>
      <c r="F3771" s="2"/>
      <c r="G3771" s="5">
        <f>+G3770+G3769</f>
        <v>255200</v>
      </c>
      <c r="H3771" s="5">
        <f>+H3768</f>
        <v>255200</v>
      </c>
    </row>
    <row r="3772" spans="1:8" x14ac:dyDescent="0.25">
      <c r="A3772" s="2" t="s">
        <v>4493</v>
      </c>
      <c r="B3772" s="49">
        <v>8971298</v>
      </c>
      <c r="C3772" s="52" t="s">
        <v>1258</v>
      </c>
      <c r="D3772" s="49" t="s">
        <v>2735</v>
      </c>
      <c r="E3772" s="52" t="s">
        <v>2736</v>
      </c>
      <c r="F3772" s="3" t="s">
        <v>14</v>
      </c>
      <c r="G3772" s="4"/>
      <c r="H3772" s="4">
        <v>220000</v>
      </c>
    </row>
    <row r="3773" spans="1:8" x14ac:dyDescent="0.25">
      <c r="A3773" s="2" t="s">
        <v>4493</v>
      </c>
      <c r="B3773" s="50"/>
      <c r="C3773" s="53"/>
      <c r="D3773" s="50"/>
      <c r="E3773" s="53"/>
      <c r="F3773" s="3" t="s">
        <v>16</v>
      </c>
      <c r="G3773" s="4">
        <v>220000</v>
      </c>
      <c r="H3773" s="4"/>
    </row>
    <row r="3774" spans="1:8" x14ac:dyDescent="0.25">
      <c r="A3774" s="2" t="s">
        <v>4493</v>
      </c>
      <c r="B3774" s="2" t="s">
        <v>3889</v>
      </c>
      <c r="C3774" s="2"/>
      <c r="D3774" s="2"/>
      <c r="E3774" s="2"/>
      <c r="F3774" s="2"/>
      <c r="G3774" s="5">
        <f>+G3773</f>
        <v>220000</v>
      </c>
      <c r="H3774" s="5">
        <f>+H3772</f>
        <v>220000</v>
      </c>
    </row>
    <row r="3775" spans="1:8" x14ac:dyDescent="0.25">
      <c r="A3775" s="2" t="s">
        <v>4493</v>
      </c>
      <c r="B3775" s="49">
        <v>9021126</v>
      </c>
      <c r="C3775" s="52" t="s">
        <v>3370</v>
      </c>
      <c r="D3775" s="49" t="s">
        <v>3371</v>
      </c>
      <c r="E3775" s="52" t="s">
        <v>3372</v>
      </c>
      <c r="F3775" s="3" t="s">
        <v>2482</v>
      </c>
      <c r="G3775" s="4">
        <v>155105</v>
      </c>
      <c r="H3775" s="4"/>
    </row>
    <row r="3776" spans="1:8" x14ac:dyDescent="0.25">
      <c r="A3776" s="2" t="s">
        <v>4493</v>
      </c>
      <c r="B3776" s="50"/>
      <c r="C3776" s="53"/>
      <c r="D3776" s="50"/>
      <c r="E3776" s="53"/>
      <c r="F3776" s="3" t="s">
        <v>170</v>
      </c>
      <c r="G3776" s="4"/>
      <c r="H3776" s="4">
        <v>155105</v>
      </c>
    </row>
    <row r="3777" spans="1:8" x14ac:dyDescent="0.25">
      <c r="A3777" s="2" t="s">
        <v>4493</v>
      </c>
      <c r="B3777" s="2" t="s">
        <v>3890</v>
      </c>
      <c r="C3777" s="2"/>
      <c r="D3777" s="2"/>
      <c r="E3777" s="2"/>
      <c r="F3777" s="2"/>
      <c r="G3777" s="5">
        <f>+G3775</f>
        <v>155105</v>
      </c>
      <c r="H3777" s="5">
        <f>+H3776</f>
        <v>155105</v>
      </c>
    </row>
    <row r="3778" spans="1:8" x14ac:dyDescent="0.25">
      <c r="A3778" s="2" t="s">
        <v>4493</v>
      </c>
      <c r="B3778" s="49">
        <v>8993722</v>
      </c>
      <c r="C3778" s="52" t="s">
        <v>621</v>
      </c>
      <c r="D3778" s="2" t="s">
        <v>2737</v>
      </c>
      <c r="E3778" s="3" t="s">
        <v>2738</v>
      </c>
      <c r="F3778" s="3" t="s">
        <v>193</v>
      </c>
      <c r="G3778" s="4">
        <v>1320000</v>
      </c>
      <c r="H3778" s="4"/>
    </row>
    <row r="3779" spans="1:8" x14ac:dyDescent="0.25">
      <c r="A3779" s="2" t="s">
        <v>4493</v>
      </c>
      <c r="B3779" s="51"/>
      <c r="C3779" s="54"/>
      <c r="D3779" s="2" t="s">
        <v>3072</v>
      </c>
      <c r="E3779" s="3" t="s">
        <v>3073</v>
      </c>
      <c r="F3779" s="3" t="s">
        <v>51</v>
      </c>
      <c r="G3779" s="4"/>
      <c r="H3779" s="4">
        <v>1320000</v>
      </c>
    </row>
    <row r="3780" spans="1:8" x14ac:dyDescent="0.25">
      <c r="A3780" s="2" t="s">
        <v>4493</v>
      </c>
      <c r="B3780" s="51"/>
      <c r="C3780" s="54"/>
      <c r="D3780" s="49" t="s">
        <v>3074</v>
      </c>
      <c r="E3780" s="52" t="s">
        <v>3075</v>
      </c>
      <c r="F3780" s="3" t="s">
        <v>2482</v>
      </c>
      <c r="G3780" s="4">
        <v>540000</v>
      </c>
      <c r="H3780" s="4"/>
    </row>
    <row r="3781" spans="1:8" x14ac:dyDescent="0.25">
      <c r="A3781" s="2" t="s">
        <v>4493</v>
      </c>
      <c r="B3781" s="51"/>
      <c r="C3781" s="53"/>
      <c r="D3781" s="50"/>
      <c r="E3781" s="53"/>
      <c r="F3781" s="3" t="s">
        <v>51</v>
      </c>
      <c r="G3781" s="4"/>
      <c r="H3781" s="4">
        <v>540000</v>
      </c>
    </row>
    <row r="3782" spans="1:8" x14ac:dyDescent="0.25">
      <c r="A3782" s="2" t="s">
        <v>4493</v>
      </c>
      <c r="B3782" s="51"/>
      <c r="C3782" s="52" t="s">
        <v>1079</v>
      </c>
      <c r="D3782" s="49" t="s">
        <v>3080</v>
      </c>
      <c r="E3782" s="52" t="s">
        <v>3081</v>
      </c>
      <c r="F3782" s="3" t="s">
        <v>2482</v>
      </c>
      <c r="G3782" s="4">
        <v>3400</v>
      </c>
      <c r="H3782" s="4"/>
    </row>
    <row r="3783" spans="1:8" x14ac:dyDescent="0.25">
      <c r="A3783" s="2" t="s">
        <v>4493</v>
      </c>
      <c r="B3783" s="50"/>
      <c r="C3783" s="53"/>
      <c r="D3783" s="50"/>
      <c r="E3783" s="53"/>
      <c r="F3783" s="3" t="s">
        <v>265</v>
      </c>
      <c r="G3783" s="4"/>
      <c r="H3783" s="4">
        <v>3400</v>
      </c>
    </row>
    <row r="3784" spans="1:8" x14ac:dyDescent="0.25">
      <c r="A3784" s="2" t="s">
        <v>4493</v>
      </c>
      <c r="B3784" s="2" t="s">
        <v>3891</v>
      </c>
      <c r="C3784" s="2"/>
      <c r="D3784" s="2"/>
      <c r="E3784" s="2"/>
      <c r="F3784" s="2"/>
      <c r="G3784" s="5">
        <f>SUM(G3778:G3782)</f>
        <v>1863400</v>
      </c>
      <c r="H3784" s="5">
        <f>SUM(H3778:H3783)</f>
        <v>1863400</v>
      </c>
    </row>
    <row r="3785" spans="1:8" x14ac:dyDescent="0.25">
      <c r="A3785" s="2" t="s">
        <v>4493</v>
      </c>
      <c r="B3785" s="49">
        <v>9005775</v>
      </c>
      <c r="C3785" s="52" t="s">
        <v>647</v>
      </c>
      <c r="D3785" s="49" t="s">
        <v>2963</v>
      </c>
      <c r="E3785" s="52" t="s">
        <v>2964</v>
      </c>
      <c r="F3785" s="3" t="s">
        <v>128</v>
      </c>
      <c r="G3785" s="4">
        <v>36300</v>
      </c>
      <c r="H3785" s="4"/>
    </row>
    <row r="3786" spans="1:8" x14ac:dyDescent="0.25">
      <c r="A3786" s="2" t="s">
        <v>4493</v>
      </c>
      <c r="B3786" s="51"/>
      <c r="C3786" s="54"/>
      <c r="D3786" s="51"/>
      <c r="E3786" s="54"/>
      <c r="F3786" s="3" t="s">
        <v>9</v>
      </c>
      <c r="G3786" s="4"/>
      <c r="H3786" s="4">
        <v>28000</v>
      </c>
    </row>
    <row r="3787" spans="1:8" x14ac:dyDescent="0.25">
      <c r="A3787" s="2" t="s">
        <v>4493</v>
      </c>
      <c r="B3787" s="51"/>
      <c r="C3787" s="54"/>
      <c r="D3787" s="51"/>
      <c r="E3787" s="54"/>
      <c r="F3787" s="3" t="s">
        <v>102</v>
      </c>
      <c r="G3787" s="4"/>
      <c r="H3787" s="4">
        <v>36300</v>
      </c>
    </row>
    <row r="3788" spans="1:8" x14ac:dyDescent="0.25">
      <c r="A3788" s="2" t="s">
        <v>4493</v>
      </c>
      <c r="B3788" s="51"/>
      <c r="C3788" s="54"/>
      <c r="D3788" s="51"/>
      <c r="E3788" s="54"/>
      <c r="F3788" s="3" t="s">
        <v>53</v>
      </c>
      <c r="G3788" s="4">
        <v>28000</v>
      </c>
      <c r="H3788" s="4"/>
    </row>
    <row r="3789" spans="1:8" x14ac:dyDescent="0.25">
      <c r="A3789" s="2" t="s">
        <v>4493</v>
      </c>
      <c r="B3789" s="51"/>
      <c r="C3789" s="54"/>
      <c r="D3789" s="51"/>
      <c r="E3789" s="54"/>
      <c r="F3789" s="3" t="s">
        <v>13</v>
      </c>
      <c r="G3789" s="4"/>
      <c r="H3789" s="4">
        <v>27500</v>
      </c>
    </row>
    <row r="3790" spans="1:8" x14ac:dyDescent="0.25">
      <c r="A3790" s="2" t="s">
        <v>4493</v>
      </c>
      <c r="B3790" s="50"/>
      <c r="C3790" s="53"/>
      <c r="D3790" s="50"/>
      <c r="E3790" s="53"/>
      <c r="F3790" s="3" t="s">
        <v>180</v>
      </c>
      <c r="G3790" s="4">
        <v>27500</v>
      </c>
      <c r="H3790" s="4"/>
    </row>
    <row r="3791" spans="1:8" x14ac:dyDescent="0.25">
      <c r="A3791" s="2" t="s">
        <v>4493</v>
      </c>
      <c r="B3791" s="2" t="s">
        <v>3892</v>
      </c>
      <c r="C3791" s="2"/>
      <c r="D3791" s="2"/>
      <c r="E3791" s="2"/>
      <c r="F3791" s="2"/>
      <c r="G3791" s="5">
        <f>SUM(G3785:G3790)</f>
        <v>91800</v>
      </c>
      <c r="H3791" s="5">
        <f>SUM(H3785:H3790)</f>
        <v>91800</v>
      </c>
    </row>
    <row r="3792" spans="1:8" x14ac:dyDescent="0.25">
      <c r="A3792" s="2" t="s">
        <v>4493</v>
      </c>
      <c r="B3792" s="49">
        <v>9030909</v>
      </c>
      <c r="C3792" s="52" t="s">
        <v>647</v>
      </c>
      <c r="D3792" s="49" t="s">
        <v>2963</v>
      </c>
      <c r="E3792" s="52" t="s">
        <v>2964</v>
      </c>
      <c r="F3792" s="3" t="s">
        <v>9</v>
      </c>
      <c r="G3792" s="4"/>
      <c r="H3792" s="4">
        <v>74000</v>
      </c>
    </row>
    <row r="3793" spans="1:8" x14ac:dyDescent="0.25">
      <c r="A3793" s="2" t="s">
        <v>4493</v>
      </c>
      <c r="B3793" s="51"/>
      <c r="C3793" s="54"/>
      <c r="D3793" s="51"/>
      <c r="E3793" s="54"/>
      <c r="F3793" s="3" t="s">
        <v>187</v>
      </c>
      <c r="G3793" s="4"/>
      <c r="H3793" s="4">
        <v>8000</v>
      </c>
    </row>
    <row r="3794" spans="1:8" x14ac:dyDescent="0.25">
      <c r="A3794" s="2" t="s">
        <v>4493</v>
      </c>
      <c r="B3794" s="51"/>
      <c r="C3794" s="54"/>
      <c r="D3794" s="51"/>
      <c r="E3794" s="54"/>
      <c r="F3794" s="3" t="s">
        <v>14</v>
      </c>
      <c r="G3794" s="4">
        <v>72400</v>
      </c>
      <c r="H3794" s="4"/>
    </row>
    <row r="3795" spans="1:8" x14ac:dyDescent="0.25">
      <c r="A3795" s="2" t="s">
        <v>4493</v>
      </c>
      <c r="B3795" s="51"/>
      <c r="C3795" s="54"/>
      <c r="D3795" s="51"/>
      <c r="E3795" s="54"/>
      <c r="F3795" s="3" t="s">
        <v>21</v>
      </c>
      <c r="G3795" s="4">
        <v>8000</v>
      </c>
      <c r="H3795" s="4"/>
    </row>
    <row r="3796" spans="1:8" x14ac:dyDescent="0.25">
      <c r="A3796" s="2" t="s">
        <v>4493</v>
      </c>
      <c r="B3796" s="51"/>
      <c r="C3796" s="54"/>
      <c r="D3796" s="51"/>
      <c r="E3796" s="54"/>
      <c r="F3796" s="3" t="s">
        <v>22</v>
      </c>
      <c r="G3796" s="4"/>
      <c r="H3796" s="4">
        <v>72400</v>
      </c>
    </row>
    <row r="3797" spans="1:8" x14ac:dyDescent="0.25">
      <c r="A3797" s="2" t="s">
        <v>4493</v>
      </c>
      <c r="B3797" s="50"/>
      <c r="C3797" s="53"/>
      <c r="D3797" s="50"/>
      <c r="E3797" s="53"/>
      <c r="F3797" s="3" t="s">
        <v>180</v>
      </c>
      <c r="G3797" s="4">
        <v>74000</v>
      </c>
      <c r="H3797" s="4"/>
    </row>
    <row r="3798" spans="1:8" x14ac:dyDescent="0.25">
      <c r="A3798" s="2" t="s">
        <v>4493</v>
      </c>
      <c r="B3798" s="2" t="s">
        <v>3893</v>
      </c>
      <c r="C3798" s="2"/>
      <c r="D3798" s="2"/>
      <c r="E3798" s="2"/>
      <c r="F3798" s="2"/>
      <c r="G3798" s="5">
        <f>SUM(G3792:G3797)</f>
        <v>154400</v>
      </c>
      <c r="H3798" s="5">
        <f>SUM(H3792:H3797)</f>
        <v>154400</v>
      </c>
    </row>
    <row r="3799" spans="1:8" x14ac:dyDescent="0.25">
      <c r="A3799" s="2" t="s">
        <v>4493</v>
      </c>
      <c r="B3799" s="49">
        <v>9015344</v>
      </c>
      <c r="C3799" s="52" t="s">
        <v>261</v>
      </c>
      <c r="D3799" s="2" t="s">
        <v>2646</v>
      </c>
      <c r="E3799" s="3" t="s">
        <v>2647</v>
      </c>
      <c r="F3799" s="3" t="s">
        <v>14</v>
      </c>
      <c r="G3799" s="4">
        <v>14354</v>
      </c>
      <c r="H3799" s="4"/>
    </row>
    <row r="3800" spans="1:8" x14ac:dyDescent="0.25">
      <c r="A3800" s="2" t="s">
        <v>4493</v>
      </c>
      <c r="B3800" s="51"/>
      <c r="C3800" s="54"/>
      <c r="D3800" s="2" t="s">
        <v>2650</v>
      </c>
      <c r="E3800" s="3" t="s">
        <v>2651</v>
      </c>
      <c r="F3800" s="3" t="s">
        <v>14</v>
      </c>
      <c r="G3800" s="4">
        <v>9509</v>
      </c>
      <c r="H3800" s="4"/>
    </row>
    <row r="3801" spans="1:8" x14ac:dyDescent="0.25">
      <c r="A3801" s="2" t="s">
        <v>4493</v>
      </c>
      <c r="B3801" s="51"/>
      <c r="C3801" s="54"/>
      <c r="D3801" s="2" t="s">
        <v>2671</v>
      </c>
      <c r="E3801" s="3" t="s">
        <v>2672</v>
      </c>
      <c r="F3801" s="3" t="s">
        <v>14</v>
      </c>
      <c r="G3801" s="4">
        <v>46171</v>
      </c>
      <c r="H3801" s="4"/>
    </row>
    <row r="3802" spans="1:8" x14ac:dyDescent="0.25">
      <c r="A3802" s="2" t="s">
        <v>4493</v>
      </c>
      <c r="B3802" s="51"/>
      <c r="C3802" s="54"/>
      <c r="D3802" s="2" t="s">
        <v>2674</v>
      </c>
      <c r="E3802" s="3" t="s">
        <v>2675</v>
      </c>
      <c r="F3802" s="3" t="s">
        <v>14</v>
      </c>
      <c r="G3802" s="4">
        <v>700</v>
      </c>
      <c r="H3802" s="4"/>
    </row>
    <row r="3803" spans="1:8" x14ac:dyDescent="0.25">
      <c r="A3803" s="2" t="s">
        <v>4493</v>
      </c>
      <c r="B3803" s="51"/>
      <c r="C3803" s="54"/>
      <c r="D3803" s="2" t="s">
        <v>2910</v>
      </c>
      <c r="E3803" s="3" t="s">
        <v>2911</v>
      </c>
      <c r="F3803" s="3" t="s">
        <v>14</v>
      </c>
      <c r="G3803" s="4">
        <v>16130</v>
      </c>
      <c r="H3803" s="4"/>
    </row>
    <row r="3804" spans="1:8" x14ac:dyDescent="0.25">
      <c r="A3804" s="2" t="s">
        <v>4493</v>
      </c>
      <c r="B3804" s="51"/>
      <c r="C3804" s="54"/>
      <c r="D3804" s="2" t="s">
        <v>2915</v>
      </c>
      <c r="E3804" s="3" t="s">
        <v>2478</v>
      </c>
      <c r="F3804" s="3" t="s">
        <v>14</v>
      </c>
      <c r="G3804" s="4"/>
      <c r="H3804" s="4">
        <v>324637</v>
      </c>
    </row>
    <row r="3805" spans="1:8" x14ac:dyDescent="0.25">
      <c r="A3805" s="2" t="s">
        <v>4493</v>
      </c>
      <c r="B3805" s="51"/>
      <c r="C3805" s="54"/>
      <c r="D3805" s="2" t="s">
        <v>3123</v>
      </c>
      <c r="E3805" s="3" t="s">
        <v>3124</v>
      </c>
      <c r="F3805" s="3" t="s">
        <v>14</v>
      </c>
      <c r="G3805" s="4">
        <v>55314</v>
      </c>
      <c r="H3805" s="4"/>
    </row>
    <row r="3806" spans="1:8" x14ac:dyDescent="0.25">
      <c r="A3806" s="2" t="s">
        <v>4493</v>
      </c>
      <c r="B3806" s="51"/>
      <c r="C3806" s="54"/>
      <c r="D3806" s="2" t="s">
        <v>3127</v>
      </c>
      <c r="E3806" s="3" t="s">
        <v>3128</v>
      </c>
      <c r="F3806" s="3" t="s">
        <v>14</v>
      </c>
      <c r="G3806" s="4">
        <v>39751</v>
      </c>
      <c r="H3806" s="4"/>
    </row>
    <row r="3807" spans="1:8" x14ac:dyDescent="0.25">
      <c r="A3807" s="2" t="s">
        <v>4493</v>
      </c>
      <c r="B3807" s="51"/>
      <c r="C3807" s="54"/>
      <c r="D3807" s="2" t="s">
        <v>3178</v>
      </c>
      <c r="E3807" s="3" t="s">
        <v>3179</v>
      </c>
      <c r="F3807" s="3" t="s">
        <v>14</v>
      </c>
      <c r="G3807" s="4">
        <v>42934</v>
      </c>
      <c r="H3807" s="4"/>
    </row>
    <row r="3808" spans="1:8" x14ac:dyDescent="0.25">
      <c r="A3808" s="2" t="s">
        <v>4493</v>
      </c>
      <c r="B3808" s="51"/>
      <c r="C3808" s="54"/>
      <c r="D3808" s="2" t="s">
        <v>3402</v>
      </c>
      <c r="E3808" s="3" t="s">
        <v>3403</v>
      </c>
      <c r="F3808" s="3" t="s">
        <v>14</v>
      </c>
      <c r="G3808" s="4">
        <v>48642</v>
      </c>
      <c r="H3808" s="4"/>
    </row>
    <row r="3809" spans="1:8" x14ac:dyDescent="0.25">
      <c r="A3809" s="2" t="s">
        <v>4493</v>
      </c>
      <c r="B3809" s="51"/>
      <c r="C3809" s="54"/>
      <c r="D3809" s="2" t="s">
        <v>3353</v>
      </c>
      <c r="E3809" s="3" t="s">
        <v>3354</v>
      </c>
      <c r="F3809" s="3" t="s">
        <v>14</v>
      </c>
      <c r="G3809" s="4">
        <v>46274</v>
      </c>
      <c r="H3809" s="4"/>
    </row>
    <row r="3810" spans="1:8" x14ac:dyDescent="0.25">
      <c r="A3810" s="2" t="s">
        <v>4493</v>
      </c>
      <c r="B3810" s="51"/>
      <c r="C3810" s="54"/>
      <c r="D3810" s="2" t="s">
        <v>3275</v>
      </c>
      <c r="E3810" s="3" t="s">
        <v>3276</v>
      </c>
      <c r="F3810" s="3" t="s">
        <v>14</v>
      </c>
      <c r="G3810" s="4">
        <v>1627</v>
      </c>
      <c r="H3810" s="4"/>
    </row>
    <row r="3811" spans="1:8" x14ac:dyDescent="0.25">
      <c r="A3811" s="2" t="s">
        <v>4493</v>
      </c>
      <c r="B3811" s="50"/>
      <c r="C3811" s="53"/>
      <c r="D3811" s="2" t="s">
        <v>3294</v>
      </c>
      <c r="E3811" s="3" t="s">
        <v>3295</v>
      </c>
      <c r="F3811" s="3" t="s">
        <v>14</v>
      </c>
      <c r="G3811" s="4">
        <v>3231</v>
      </c>
      <c r="H3811" s="4"/>
    </row>
    <row r="3812" spans="1:8" x14ac:dyDescent="0.25">
      <c r="A3812" s="2" t="s">
        <v>4493</v>
      </c>
      <c r="B3812" s="2" t="s">
        <v>3894</v>
      </c>
      <c r="C3812" s="2"/>
      <c r="D3812" s="2"/>
      <c r="E3812" s="2"/>
      <c r="F3812" s="2"/>
      <c r="G3812" s="5">
        <f>SUM(G3799:G3811)</f>
        <v>324637</v>
      </c>
      <c r="H3812" s="5">
        <f>+H3804</f>
        <v>324637</v>
      </c>
    </row>
    <row r="3813" spans="1:8" x14ac:dyDescent="0.25">
      <c r="A3813" s="2" t="s">
        <v>4493</v>
      </c>
      <c r="B3813" s="49">
        <v>8950148</v>
      </c>
      <c r="C3813" s="52" t="s">
        <v>261</v>
      </c>
      <c r="D3813" s="49" t="s">
        <v>3208</v>
      </c>
      <c r="E3813" s="52" t="s">
        <v>3209</v>
      </c>
      <c r="F3813" s="3" t="s">
        <v>128</v>
      </c>
      <c r="G3813" s="4"/>
      <c r="H3813" s="4">
        <v>381</v>
      </c>
    </row>
    <row r="3814" spans="1:8" x14ac:dyDescent="0.25">
      <c r="A3814" s="2" t="s">
        <v>4493</v>
      </c>
      <c r="B3814" s="51"/>
      <c r="C3814" s="54"/>
      <c r="D3814" s="51"/>
      <c r="E3814" s="54"/>
      <c r="F3814" s="3" t="s">
        <v>9</v>
      </c>
      <c r="G3814" s="4">
        <v>85781</v>
      </c>
      <c r="H3814" s="4"/>
    </row>
    <row r="3815" spans="1:8" x14ac:dyDescent="0.25">
      <c r="A3815" s="2" t="s">
        <v>4493</v>
      </c>
      <c r="B3815" s="51"/>
      <c r="C3815" s="54"/>
      <c r="D3815" s="51"/>
      <c r="E3815" s="54"/>
      <c r="F3815" s="3" t="s">
        <v>53</v>
      </c>
      <c r="G3815" s="4">
        <v>12116</v>
      </c>
      <c r="H3815" s="4"/>
    </row>
    <row r="3816" spans="1:8" x14ac:dyDescent="0.25">
      <c r="A3816" s="2" t="s">
        <v>4493</v>
      </c>
      <c r="B3816" s="51"/>
      <c r="C3816" s="54"/>
      <c r="D3816" s="51"/>
      <c r="E3816" s="54"/>
      <c r="F3816" s="3" t="s">
        <v>13</v>
      </c>
      <c r="G3816" s="4">
        <v>35822</v>
      </c>
      <c r="H3816" s="4"/>
    </row>
    <row r="3817" spans="1:8" x14ac:dyDescent="0.25">
      <c r="A3817" s="2" t="s">
        <v>4493</v>
      </c>
      <c r="B3817" s="51"/>
      <c r="C3817" s="54"/>
      <c r="D3817" s="51"/>
      <c r="E3817" s="54"/>
      <c r="F3817" s="3" t="s">
        <v>14</v>
      </c>
      <c r="G3817" s="4"/>
      <c r="H3817" s="4">
        <v>151959</v>
      </c>
    </row>
    <row r="3818" spans="1:8" x14ac:dyDescent="0.25">
      <c r="A3818" s="2" t="s">
        <v>4493</v>
      </c>
      <c r="B3818" s="51"/>
      <c r="C3818" s="54"/>
      <c r="D3818" s="51"/>
      <c r="E3818" s="54"/>
      <c r="F3818" s="3" t="s">
        <v>18</v>
      </c>
      <c r="G3818" s="4">
        <v>228</v>
      </c>
      <c r="H3818" s="4"/>
    </row>
    <row r="3819" spans="1:8" x14ac:dyDescent="0.25">
      <c r="A3819" s="2" t="s">
        <v>4493</v>
      </c>
      <c r="B3819" s="50"/>
      <c r="C3819" s="53"/>
      <c r="D3819" s="50"/>
      <c r="E3819" s="53"/>
      <c r="F3819" s="3" t="s">
        <v>20</v>
      </c>
      <c r="G3819" s="4">
        <v>18393</v>
      </c>
      <c r="H3819" s="4"/>
    </row>
    <row r="3820" spans="1:8" x14ac:dyDescent="0.25">
      <c r="A3820" s="2" t="s">
        <v>4493</v>
      </c>
      <c r="B3820" s="2" t="s">
        <v>3895</v>
      </c>
      <c r="C3820" s="2"/>
      <c r="D3820" s="2"/>
      <c r="E3820" s="2"/>
      <c r="F3820" s="2"/>
      <c r="G3820" s="5">
        <f>SUM(G3813:G3819)</f>
        <v>152340</v>
      </c>
      <c r="H3820" s="5">
        <f>H3817+H3813</f>
        <v>152340</v>
      </c>
    </row>
    <row r="3821" spans="1:8" x14ac:dyDescent="0.25">
      <c r="A3821" s="2" t="s">
        <v>4493</v>
      </c>
      <c r="B3821" s="49">
        <v>8979932</v>
      </c>
      <c r="C3821" s="52" t="s">
        <v>2539</v>
      </c>
      <c r="D3821" s="49" t="s">
        <v>3407</v>
      </c>
      <c r="E3821" s="52" t="s">
        <v>3408</v>
      </c>
      <c r="F3821" s="3" t="s">
        <v>9</v>
      </c>
      <c r="G3821" s="4"/>
      <c r="H3821" s="4">
        <v>90000</v>
      </c>
    </row>
    <row r="3822" spans="1:8" x14ac:dyDescent="0.25">
      <c r="A3822" s="2" t="s">
        <v>4493</v>
      </c>
      <c r="B3822" s="51"/>
      <c r="C3822" s="54"/>
      <c r="D3822" s="51"/>
      <c r="E3822" s="54"/>
      <c r="F3822" s="3" t="s">
        <v>11</v>
      </c>
      <c r="G3822" s="4">
        <v>90000</v>
      </c>
      <c r="H3822" s="4"/>
    </row>
    <row r="3823" spans="1:8" x14ac:dyDescent="0.25">
      <c r="A3823" s="2" t="s">
        <v>4493</v>
      </c>
      <c r="B3823" s="51"/>
      <c r="C3823" s="54"/>
      <c r="D3823" s="51"/>
      <c r="E3823" s="54"/>
      <c r="F3823" s="3" t="s">
        <v>187</v>
      </c>
      <c r="G3823" s="4"/>
      <c r="H3823" s="4">
        <v>100000</v>
      </c>
    </row>
    <row r="3824" spans="1:8" x14ac:dyDescent="0.25">
      <c r="A3824" s="2" t="s">
        <v>4493</v>
      </c>
      <c r="B3824" s="51"/>
      <c r="C3824" s="53"/>
      <c r="D3824" s="50"/>
      <c r="E3824" s="53"/>
      <c r="F3824" s="3" t="s">
        <v>298</v>
      </c>
      <c r="G3824" s="4">
        <v>100000</v>
      </c>
      <c r="H3824" s="4"/>
    </row>
    <row r="3825" spans="1:8" x14ac:dyDescent="0.25">
      <c r="A3825" s="2" t="s">
        <v>4493</v>
      </c>
      <c r="B3825" s="51"/>
      <c r="C3825" s="52" t="s">
        <v>558</v>
      </c>
      <c r="D3825" s="49" t="s">
        <v>3896</v>
      </c>
      <c r="E3825" s="52" t="s">
        <v>3897</v>
      </c>
      <c r="F3825" s="3" t="s">
        <v>13</v>
      </c>
      <c r="G3825" s="4"/>
      <c r="H3825" s="4">
        <v>800000</v>
      </c>
    </row>
    <row r="3826" spans="1:8" x14ac:dyDescent="0.25">
      <c r="A3826" s="2" t="s">
        <v>4493</v>
      </c>
      <c r="B3826" s="51"/>
      <c r="C3826" s="53"/>
      <c r="D3826" s="50"/>
      <c r="E3826" s="53"/>
      <c r="F3826" s="3" t="s">
        <v>752</v>
      </c>
      <c r="G3826" s="4">
        <v>800000</v>
      </c>
      <c r="H3826" s="4"/>
    </row>
    <row r="3827" spans="1:8" x14ac:dyDescent="0.25">
      <c r="A3827" s="2" t="s">
        <v>4493</v>
      </c>
      <c r="B3827" s="51"/>
      <c r="C3827" s="52" t="s">
        <v>340</v>
      </c>
      <c r="D3827" s="49" t="s">
        <v>2749</v>
      </c>
      <c r="E3827" s="52" t="s">
        <v>2750</v>
      </c>
      <c r="F3827" s="3" t="s">
        <v>14</v>
      </c>
      <c r="G3827" s="4">
        <v>300000</v>
      </c>
      <c r="H3827" s="4"/>
    </row>
    <row r="3828" spans="1:8" x14ac:dyDescent="0.25">
      <c r="A3828" s="2" t="s">
        <v>4493</v>
      </c>
      <c r="B3828" s="51"/>
      <c r="C3828" s="54"/>
      <c r="D3828" s="51"/>
      <c r="E3828" s="54"/>
      <c r="F3828" s="3" t="s">
        <v>82</v>
      </c>
      <c r="G3828" s="4"/>
      <c r="H3828" s="4">
        <v>700000</v>
      </c>
    </row>
    <row r="3829" spans="1:8" x14ac:dyDescent="0.25">
      <c r="A3829" s="2" t="s">
        <v>4493</v>
      </c>
      <c r="B3829" s="50"/>
      <c r="C3829" s="53"/>
      <c r="D3829" s="50"/>
      <c r="E3829" s="53"/>
      <c r="F3829" s="3" t="s">
        <v>188</v>
      </c>
      <c r="G3829" s="4">
        <v>400000</v>
      </c>
      <c r="H3829" s="4"/>
    </row>
    <row r="3830" spans="1:8" x14ac:dyDescent="0.25">
      <c r="A3830" s="2" t="s">
        <v>4493</v>
      </c>
      <c r="B3830" s="2" t="s">
        <v>3898</v>
      </c>
      <c r="C3830" s="2"/>
      <c r="D3830" s="2"/>
      <c r="E3830" s="2"/>
      <c r="F3830" s="2"/>
      <c r="G3830" s="5">
        <f>SUM(G3821:G3829)</f>
        <v>1690000</v>
      </c>
      <c r="H3830" s="5">
        <f>SUM(H3821:H3829)</f>
        <v>1690000</v>
      </c>
    </row>
    <row r="3831" spans="1:8" x14ac:dyDescent="0.25">
      <c r="A3831" s="2" t="s">
        <v>4493</v>
      </c>
      <c r="B3831" s="49">
        <v>8937901</v>
      </c>
      <c r="C3831" s="52" t="s">
        <v>59</v>
      </c>
      <c r="D3831" s="2" t="s">
        <v>2499</v>
      </c>
      <c r="E3831" s="3" t="s">
        <v>2500</v>
      </c>
      <c r="F3831" s="3" t="s">
        <v>2756</v>
      </c>
      <c r="G3831" s="4">
        <v>1541222</v>
      </c>
      <c r="H3831" s="4"/>
    </row>
    <row r="3832" spans="1:8" x14ac:dyDescent="0.25">
      <c r="A3832" s="2" t="s">
        <v>4493</v>
      </c>
      <c r="B3832" s="51"/>
      <c r="C3832" s="54"/>
      <c r="D3832" s="2" t="s">
        <v>3319</v>
      </c>
      <c r="E3832" s="3" t="s">
        <v>3320</v>
      </c>
      <c r="F3832" s="3" t="s">
        <v>2482</v>
      </c>
      <c r="G3832" s="4"/>
      <c r="H3832" s="4">
        <v>1501654</v>
      </c>
    </row>
    <row r="3833" spans="1:8" x14ac:dyDescent="0.25">
      <c r="A3833" s="2" t="s">
        <v>4493</v>
      </c>
      <c r="B3833" s="51"/>
      <c r="C3833" s="53"/>
      <c r="D3833" s="2"/>
      <c r="E3833" s="3"/>
      <c r="F3833" s="3" t="s">
        <v>46</v>
      </c>
      <c r="G3833" s="4"/>
      <c r="H3833" s="4">
        <v>39568</v>
      </c>
    </row>
    <row r="3834" spans="1:8" x14ac:dyDescent="0.25">
      <c r="A3834" s="2" t="s">
        <v>4493</v>
      </c>
      <c r="B3834" s="51"/>
      <c r="C3834" s="52" t="s">
        <v>310</v>
      </c>
      <c r="D3834" s="49" t="s">
        <v>3017</v>
      </c>
      <c r="E3834" s="52" t="s">
        <v>3018</v>
      </c>
      <c r="F3834" s="3" t="s">
        <v>2482</v>
      </c>
      <c r="G3834" s="4">
        <v>1290550</v>
      </c>
      <c r="H3834" s="4"/>
    </row>
    <row r="3835" spans="1:8" x14ac:dyDescent="0.25">
      <c r="A3835" s="2" t="s">
        <v>4493</v>
      </c>
      <c r="B3835" s="51"/>
      <c r="C3835" s="53"/>
      <c r="D3835" s="50"/>
      <c r="E3835" s="53"/>
      <c r="F3835" s="3" t="s">
        <v>44</v>
      </c>
      <c r="G3835" s="4"/>
      <c r="H3835" s="4">
        <v>1290550</v>
      </c>
    </row>
    <row r="3836" spans="1:8" x14ac:dyDescent="0.25">
      <c r="A3836" s="2" t="s">
        <v>4493</v>
      </c>
      <c r="B3836" s="51"/>
      <c r="C3836" s="52" t="s">
        <v>807</v>
      </c>
      <c r="D3836" s="49" t="s">
        <v>2759</v>
      </c>
      <c r="E3836" s="52" t="s">
        <v>2760</v>
      </c>
      <c r="F3836" s="3" t="s">
        <v>2482</v>
      </c>
      <c r="G3836" s="4"/>
      <c r="H3836" s="4">
        <v>2743708</v>
      </c>
    </row>
    <row r="3837" spans="1:8" x14ac:dyDescent="0.25">
      <c r="A3837" s="2" t="s">
        <v>4493</v>
      </c>
      <c r="B3837" s="51"/>
      <c r="C3837" s="54"/>
      <c r="D3837" s="51"/>
      <c r="E3837" s="54"/>
      <c r="F3837" s="3" t="s">
        <v>44</v>
      </c>
      <c r="G3837" s="4">
        <v>3694421</v>
      </c>
      <c r="H3837" s="4"/>
    </row>
    <row r="3838" spans="1:8" x14ac:dyDescent="0.25">
      <c r="A3838" s="2" t="s">
        <v>4493</v>
      </c>
      <c r="B3838" s="50"/>
      <c r="C3838" s="53"/>
      <c r="D3838" s="50"/>
      <c r="E3838" s="53"/>
      <c r="F3838" s="3" t="s">
        <v>51</v>
      </c>
      <c r="G3838" s="4"/>
      <c r="H3838" s="4">
        <v>950713</v>
      </c>
    </row>
    <row r="3839" spans="1:8" x14ac:dyDescent="0.25">
      <c r="A3839" s="2" t="s">
        <v>4493</v>
      </c>
      <c r="B3839" s="2" t="s">
        <v>3899</v>
      </c>
      <c r="C3839" s="2"/>
      <c r="D3839" s="2"/>
      <c r="E3839" s="2"/>
      <c r="F3839" s="2"/>
      <c r="G3839" s="5">
        <f>SUM(G3831:G3838)</f>
        <v>6526193</v>
      </c>
      <c r="H3839" s="5">
        <f>SUM(H3831:H3838)</f>
        <v>6526193</v>
      </c>
    </row>
    <row r="3840" spans="1:8" x14ac:dyDescent="0.25">
      <c r="A3840" s="2" t="s">
        <v>4493</v>
      </c>
      <c r="B3840" s="49">
        <v>9013185</v>
      </c>
      <c r="C3840" s="52" t="s">
        <v>640</v>
      </c>
      <c r="D3840" s="49" t="s">
        <v>2493</v>
      </c>
      <c r="E3840" s="52" t="s">
        <v>2494</v>
      </c>
      <c r="F3840" s="3" t="s">
        <v>128</v>
      </c>
      <c r="G3840" s="4">
        <v>3000000</v>
      </c>
      <c r="H3840" s="4"/>
    </row>
    <row r="3841" spans="1:8" x14ac:dyDescent="0.25">
      <c r="A3841" s="2" t="s">
        <v>4493</v>
      </c>
      <c r="B3841" s="51"/>
      <c r="C3841" s="54"/>
      <c r="D3841" s="51"/>
      <c r="E3841" s="54"/>
      <c r="F3841" s="3" t="s">
        <v>53</v>
      </c>
      <c r="G3841" s="4">
        <v>1500000</v>
      </c>
      <c r="H3841" s="4"/>
    </row>
    <row r="3842" spans="1:8" x14ac:dyDescent="0.25">
      <c r="A3842" s="2" t="s">
        <v>4493</v>
      </c>
      <c r="B3842" s="51"/>
      <c r="C3842" s="54"/>
      <c r="D3842" s="51"/>
      <c r="E3842" s="54"/>
      <c r="F3842" s="3" t="s">
        <v>12</v>
      </c>
      <c r="G3842" s="4">
        <v>1300000</v>
      </c>
      <c r="H3842" s="4"/>
    </row>
    <row r="3843" spans="1:8" x14ac:dyDescent="0.25">
      <c r="A3843" s="2" t="s">
        <v>4493</v>
      </c>
      <c r="B3843" s="51"/>
      <c r="C3843" s="54"/>
      <c r="D3843" s="51"/>
      <c r="E3843" s="54"/>
      <c r="F3843" s="3" t="s">
        <v>13</v>
      </c>
      <c r="G3843" s="4"/>
      <c r="H3843" s="4">
        <v>1100000</v>
      </c>
    </row>
    <row r="3844" spans="1:8" x14ac:dyDescent="0.25">
      <c r="A3844" s="2" t="s">
        <v>4493</v>
      </c>
      <c r="B3844" s="51"/>
      <c r="C3844" s="54"/>
      <c r="D3844" s="51"/>
      <c r="E3844" s="54"/>
      <c r="F3844" s="3" t="s">
        <v>14</v>
      </c>
      <c r="G3844" s="4">
        <v>1000000</v>
      </c>
      <c r="H3844" s="4"/>
    </row>
    <row r="3845" spans="1:8" x14ac:dyDescent="0.25">
      <c r="A3845" s="2" t="s">
        <v>4493</v>
      </c>
      <c r="B3845" s="51"/>
      <c r="C3845" s="54"/>
      <c r="D3845" s="51"/>
      <c r="E3845" s="54"/>
      <c r="F3845" s="3" t="s">
        <v>16</v>
      </c>
      <c r="G3845" s="4"/>
      <c r="H3845" s="4">
        <v>9000000</v>
      </c>
    </row>
    <row r="3846" spans="1:8" x14ac:dyDescent="0.25">
      <c r="A3846" s="2" t="s">
        <v>4493</v>
      </c>
      <c r="B3846" s="51"/>
      <c r="C3846" s="54"/>
      <c r="D3846" s="51"/>
      <c r="E3846" s="54"/>
      <c r="F3846" s="3" t="s">
        <v>17</v>
      </c>
      <c r="G3846" s="4"/>
      <c r="H3846" s="4">
        <v>1000000</v>
      </c>
    </row>
    <row r="3847" spans="1:8" x14ac:dyDescent="0.25">
      <c r="A3847" s="2" t="s">
        <v>4493</v>
      </c>
      <c r="B3847" s="51"/>
      <c r="C3847" s="54"/>
      <c r="D3847" s="51"/>
      <c r="E3847" s="54"/>
      <c r="F3847" s="3" t="s">
        <v>18</v>
      </c>
      <c r="G3847" s="4">
        <v>2000000</v>
      </c>
      <c r="H3847" s="4"/>
    </row>
    <row r="3848" spans="1:8" x14ac:dyDescent="0.25">
      <c r="A3848" s="2" t="s">
        <v>4493</v>
      </c>
      <c r="B3848" s="51"/>
      <c r="C3848" s="54"/>
      <c r="D3848" s="51"/>
      <c r="E3848" s="54"/>
      <c r="F3848" s="3" t="s">
        <v>130</v>
      </c>
      <c r="G3848" s="4">
        <v>300000</v>
      </c>
      <c r="H3848" s="4"/>
    </row>
    <row r="3849" spans="1:8" x14ac:dyDescent="0.25">
      <c r="A3849" s="2" t="s">
        <v>4493</v>
      </c>
      <c r="B3849" s="51"/>
      <c r="C3849" s="54"/>
      <c r="D3849" s="51"/>
      <c r="E3849" s="54"/>
      <c r="F3849" s="3" t="s">
        <v>24</v>
      </c>
      <c r="G3849" s="4">
        <v>1200000</v>
      </c>
      <c r="H3849" s="4"/>
    </row>
    <row r="3850" spans="1:8" x14ac:dyDescent="0.25">
      <c r="A3850" s="2" t="s">
        <v>4493</v>
      </c>
      <c r="B3850" s="50"/>
      <c r="C3850" s="53"/>
      <c r="D3850" s="50"/>
      <c r="E3850" s="53"/>
      <c r="F3850" s="3" t="s">
        <v>496</v>
      </c>
      <c r="G3850" s="4">
        <v>800000</v>
      </c>
      <c r="H3850" s="4"/>
    </row>
    <row r="3851" spans="1:8" x14ac:dyDescent="0.25">
      <c r="A3851" s="2" t="s">
        <v>4493</v>
      </c>
      <c r="B3851" s="2" t="s">
        <v>3900</v>
      </c>
      <c r="C3851" s="2"/>
      <c r="D3851" s="2"/>
      <c r="E3851" s="2"/>
      <c r="F3851" s="2"/>
      <c r="G3851" s="5">
        <f>SUM(G3840:G3850)</f>
        <v>11100000</v>
      </c>
      <c r="H3851" s="5">
        <f>SUM(H3840:H3850)</f>
        <v>11100000</v>
      </c>
    </row>
    <row r="3852" spans="1:8" x14ac:dyDescent="0.25">
      <c r="A3852" s="2" t="s">
        <v>4493</v>
      </c>
      <c r="B3852" s="49">
        <v>8909032</v>
      </c>
      <c r="C3852" s="52" t="s">
        <v>2844</v>
      </c>
      <c r="D3852" s="2" t="s">
        <v>3610</v>
      </c>
      <c r="E3852" s="3" t="s">
        <v>3611</v>
      </c>
      <c r="F3852" s="3" t="s">
        <v>193</v>
      </c>
      <c r="G3852" s="4">
        <v>8000000</v>
      </c>
      <c r="H3852" s="4"/>
    </row>
    <row r="3853" spans="1:8" x14ac:dyDescent="0.25">
      <c r="A3853" s="2" t="s">
        <v>4493</v>
      </c>
      <c r="B3853" s="51"/>
      <c r="C3853" s="54"/>
      <c r="D3853" s="2" t="s">
        <v>3901</v>
      </c>
      <c r="E3853" s="3" t="s">
        <v>3902</v>
      </c>
      <c r="F3853" s="3" t="s">
        <v>3903</v>
      </c>
      <c r="G3853" s="4"/>
      <c r="H3853" s="4">
        <v>4000000</v>
      </c>
    </row>
    <row r="3854" spans="1:8" x14ac:dyDescent="0.25">
      <c r="A3854" s="2" t="s">
        <v>4493</v>
      </c>
      <c r="B3854" s="50"/>
      <c r="C3854" s="53"/>
      <c r="D3854" s="2" t="s">
        <v>3904</v>
      </c>
      <c r="E3854" s="3" t="s">
        <v>3905</v>
      </c>
      <c r="F3854" s="3" t="s">
        <v>3903</v>
      </c>
      <c r="G3854" s="4"/>
      <c r="H3854" s="4">
        <v>4000000</v>
      </c>
    </row>
    <row r="3855" spans="1:8" x14ac:dyDescent="0.25">
      <c r="A3855" s="2" t="s">
        <v>4493</v>
      </c>
      <c r="B3855" s="2" t="s">
        <v>3906</v>
      </c>
      <c r="C3855" s="2"/>
      <c r="D3855" s="2"/>
      <c r="E3855" s="2"/>
      <c r="F3855" s="2"/>
      <c r="G3855" s="5">
        <f>+G3852</f>
        <v>8000000</v>
      </c>
      <c r="H3855" s="5">
        <f>+H3853+H3854</f>
        <v>8000000</v>
      </c>
    </row>
    <row r="3856" spans="1:8" x14ac:dyDescent="0.25">
      <c r="A3856" s="2" t="s">
        <v>4493</v>
      </c>
      <c r="B3856" s="49">
        <v>9026921</v>
      </c>
      <c r="C3856" s="52" t="s">
        <v>79</v>
      </c>
      <c r="D3856" s="49" t="s">
        <v>3378</v>
      </c>
      <c r="E3856" s="52" t="s">
        <v>3379</v>
      </c>
      <c r="F3856" s="3" t="s">
        <v>53</v>
      </c>
      <c r="G3856" s="4">
        <v>220000</v>
      </c>
      <c r="H3856" s="4"/>
    </row>
    <row r="3857" spans="1:8" x14ac:dyDescent="0.25">
      <c r="A3857" s="2" t="s">
        <v>4493</v>
      </c>
      <c r="B3857" s="51"/>
      <c r="C3857" s="54"/>
      <c r="D3857" s="51"/>
      <c r="E3857" s="54"/>
      <c r="F3857" s="3" t="s">
        <v>12</v>
      </c>
      <c r="G3857" s="4">
        <v>400000</v>
      </c>
      <c r="H3857" s="4"/>
    </row>
    <row r="3858" spans="1:8" x14ac:dyDescent="0.25">
      <c r="A3858" s="2" t="s">
        <v>4493</v>
      </c>
      <c r="B3858" s="50"/>
      <c r="C3858" s="53"/>
      <c r="D3858" s="50"/>
      <c r="E3858" s="53"/>
      <c r="F3858" s="3" t="s">
        <v>96</v>
      </c>
      <c r="G3858" s="4"/>
      <c r="H3858" s="4">
        <v>620000</v>
      </c>
    </row>
    <row r="3859" spans="1:8" x14ac:dyDescent="0.25">
      <c r="A3859" s="2" t="s">
        <v>4493</v>
      </c>
      <c r="B3859" s="2" t="s">
        <v>3907</v>
      </c>
      <c r="C3859" s="2"/>
      <c r="D3859" s="2"/>
      <c r="E3859" s="2"/>
      <c r="F3859" s="2"/>
      <c r="G3859" s="5">
        <f>+G3856+G3857</f>
        <v>620000</v>
      </c>
      <c r="H3859" s="5">
        <f>+H3858</f>
        <v>620000</v>
      </c>
    </row>
    <row r="3860" spans="1:8" x14ac:dyDescent="0.25">
      <c r="A3860" s="2" t="s">
        <v>4493</v>
      </c>
      <c r="B3860" s="49">
        <v>8902287</v>
      </c>
      <c r="C3860" s="52" t="s">
        <v>3908</v>
      </c>
      <c r="D3860" s="49" t="s">
        <v>3909</v>
      </c>
      <c r="E3860" s="52" t="s">
        <v>3910</v>
      </c>
      <c r="F3860" s="3" t="s">
        <v>187</v>
      </c>
      <c r="G3860" s="4">
        <v>10000</v>
      </c>
      <c r="H3860" s="4"/>
    </row>
    <row r="3861" spans="1:8" x14ac:dyDescent="0.25">
      <c r="A3861" s="2" t="s">
        <v>4493</v>
      </c>
      <c r="B3861" s="51"/>
      <c r="C3861" s="54"/>
      <c r="D3861" s="51"/>
      <c r="E3861" s="54"/>
      <c r="F3861" s="3" t="s">
        <v>53</v>
      </c>
      <c r="G3861" s="4"/>
      <c r="H3861" s="4">
        <v>100000</v>
      </c>
    </row>
    <row r="3862" spans="1:8" x14ac:dyDescent="0.25">
      <c r="A3862" s="2" t="s">
        <v>4493</v>
      </c>
      <c r="B3862" s="51"/>
      <c r="C3862" s="54"/>
      <c r="D3862" s="51"/>
      <c r="E3862" s="54"/>
      <c r="F3862" s="3" t="s">
        <v>14</v>
      </c>
      <c r="G3862" s="4"/>
      <c r="H3862" s="4">
        <v>80000</v>
      </c>
    </row>
    <row r="3863" spans="1:8" x14ac:dyDescent="0.25">
      <c r="A3863" s="2" t="s">
        <v>4493</v>
      </c>
      <c r="B3863" s="51"/>
      <c r="C3863" s="54"/>
      <c r="D3863" s="51"/>
      <c r="E3863" s="54"/>
      <c r="F3863" s="3" t="s">
        <v>15</v>
      </c>
      <c r="G3863" s="4">
        <v>5000</v>
      </c>
      <c r="H3863" s="4"/>
    </row>
    <row r="3864" spans="1:8" x14ac:dyDescent="0.25">
      <c r="A3864" s="2" t="s">
        <v>4493</v>
      </c>
      <c r="B3864" s="51"/>
      <c r="C3864" s="54"/>
      <c r="D3864" s="51"/>
      <c r="E3864" s="54"/>
      <c r="F3864" s="3" t="s">
        <v>18</v>
      </c>
      <c r="G3864" s="4">
        <v>900000</v>
      </c>
      <c r="H3864" s="4"/>
    </row>
    <row r="3865" spans="1:8" x14ac:dyDescent="0.25">
      <c r="A3865" s="2" t="s">
        <v>4493</v>
      </c>
      <c r="B3865" s="51"/>
      <c r="C3865" s="54"/>
      <c r="D3865" s="51"/>
      <c r="E3865" s="54"/>
      <c r="F3865" s="3" t="s">
        <v>19</v>
      </c>
      <c r="G3865" s="4">
        <v>50000</v>
      </c>
      <c r="H3865" s="4"/>
    </row>
    <row r="3866" spans="1:8" x14ac:dyDescent="0.25">
      <c r="A3866" s="2" t="s">
        <v>4493</v>
      </c>
      <c r="B3866" s="51"/>
      <c r="C3866" s="54"/>
      <c r="D3866" s="51"/>
      <c r="E3866" s="54"/>
      <c r="F3866" s="3" t="s">
        <v>20</v>
      </c>
      <c r="G3866" s="4">
        <v>300000</v>
      </c>
      <c r="H3866" s="4"/>
    </row>
    <row r="3867" spans="1:8" x14ac:dyDescent="0.25">
      <c r="A3867" s="2" t="s">
        <v>4493</v>
      </c>
      <c r="B3867" s="50"/>
      <c r="C3867" s="53"/>
      <c r="D3867" s="50"/>
      <c r="E3867" s="53"/>
      <c r="F3867" s="3" t="s">
        <v>22</v>
      </c>
      <c r="G3867" s="4"/>
      <c r="H3867" s="4">
        <v>1085000</v>
      </c>
    </row>
    <row r="3868" spans="1:8" x14ac:dyDescent="0.25">
      <c r="A3868" s="2" t="s">
        <v>4493</v>
      </c>
      <c r="B3868" s="2" t="s">
        <v>3911</v>
      </c>
      <c r="C3868" s="2"/>
      <c r="D3868" s="2"/>
      <c r="E3868" s="2"/>
      <c r="F3868" s="2"/>
      <c r="G3868" s="5">
        <f>SUM(G3860:G3867)</f>
        <v>1265000</v>
      </c>
      <c r="H3868" s="5">
        <f>SUM(H3860:H3867)</f>
        <v>1265000</v>
      </c>
    </row>
    <row r="3869" spans="1:8" x14ac:dyDescent="0.25">
      <c r="A3869" s="2" t="s">
        <v>4493</v>
      </c>
      <c r="B3869" s="49">
        <v>9026266</v>
      </c>
      <c r="C3869" s="52" t="s">
        <v>172</v>
      </c>
      <c r="D3869" s="49" t="s">
        <v>3291</v>
      </c>
      <c r="E3869" s="52" t="s">
        <v>3292</v>
      </c>
      <c r="F3869" s="3" t="s">
        <v>2482</v>
      </c>
      <c r="G3869" s="4"/>
      <c r="H3869" s="4">
        <v>601446</v>
      </c>
    </row>
    <row r="3870" spans="1:8" x14ac:dyDescent="0.25">
      <c r="A3870" s="2" t="s">
        <v>4493</v>
      </c>
      <c r="B3870" s="51"/>
      <c r="C3870" s="54"/>
      <c r="D3870" s="51"/>
      <c r="E3870" s="54"/>
      <c r="F3870" s="3" t="s">
        <v>193</v>
      </c>
      <c r="G3870" s="4">
        <v>601446</v>
      </c>
      <c r="H3870" s="4"/>
    </row>
    <row r="3871" spans="1:8" x14ac:dyDescent="0.25">
      <c r="A3871" s="2" t="s">
        <v>4493</v>
      </c>
      <c r="B3871" s="51"/>
      <c r="C3871" s="54"/>
      <c r="D3871" s="51"/>
      <c r="E3871" s="54"/>
      <c r="F3871" s="3" t="s">
        <v>11</v>
      </c>
      <c r="G3871" s="4"/>
      <c r="H3871" s="4">
        <v>118116</v>
      </c>
    </row>
    <row r="3872" spans="1:8" x14ac:dyDescent="0.25">
      <c r="A3872" s="2" t="s">
        <v>4493</v>
      </c>
      <c r="B3872" s="51"/>
      <c r="C3872" s="54"/>
      <c r="D3872" s="51"/>
      <c r="E3872" s="54"/>
      <c r="F3872" s="3" t="s">
        <v>13</v>
      </c>
      <c r="G3872" s="4"/>
      <c r="H3872" s="4">
        <v>142175</v>
      </c>
    </row>
    <row r="3873" spans="1:8" x14ac:dyDescent="0.25">
      <c r="A3873" s="2" t="s">
        <v>4493</v>
      </c>
      <c r="B3873" s="51"/>
      <c r="C3873" s="54"/>
      <c r="D3873" s="51"/>
      <c r="E3873" s="54"/>
      <c r="F3873" s="3" t="s">
        <v>14</v>
      </c>
      <c r="G3873" s="4">
        <v>118116</v>
      </c>
      <c r="H3873" s="4"/>
    </row>
    <row r="3874" spans="1:8" x14ac:dyDescent="0.25">
      <c r="A3874" s="2" t="s">
        <v>4493</v>
      </c>
      <c r="B3874" s="51"/>
      <c r="C3874" s="54"/>
      <c r="D3874" s="51"/>
      <c r="E3874" s="54"/>
      <c r="F3874" s="3" t="s">
        <v>15</v>
      </c>
      <c r="G3874" s="4">
        <v>65596</v>
      </c>
      <c r="H3874" s="4"/>
    </row>
    <row r="3875" spans="1:8" x14ac:dyDescent="0.25">
      <c r="A3875" s="2" t="s">
        <v>4493</v>
      </c>
      <c r="B3875" s="51"/>
      <c r="C3875" s="54"/>
      <c r="D3875" s="51"/>
      <c r="E3875" s="54"/>
      <c r="F3875" s="3" t="s">
        <v>16</v>
      </c>
      <c r="G3875" s="4">
        <v>284350</v>
      </c>
      <c r="H3875" s="4"/>
    </row>
    <row r="3876" spans="1:8" x14ac:dyDescent="0.25">
      <c r="A3876" s="2" t="s">
        <v>4493</v>
      </c>
      <c r="B3876" s="51"/>
      <c r="C3876" s="54"/>
      <c r="D3876" s="51"/>
      <c r="E3876" s="54"/>
      <c r="F3876" s="3" t="s">
        <v>18</v>
      </c>
      <c r="G3876" s="4"/>
      <c r="H3876" s="4">
        <v>142175</v>
      </c>
    </row>
    <row r="3877" spans="1:8" x14ac:dyDescent="0.25">
      <c r="A3877" s="2" t="s">
        <v>4493</v>
      </c>
      <c r="B3877" s="50"/>
      <c r="C3877" s="53"/>
      <c r="D3877" s="50"/>
      <c r="E3877" s="53"/>
      <c r="F3877" s="3" t="s">
        <v>19</v>
      </c>
      <c r="G3877" s="4"/>
      <c r="H3877" s="4">
        <v>65596</v>
      </c>
    </row>
    <row r="3878" spans="1:8" x14ac:dyDescent="0.25">
      <c r="A3878" s="2" t="s">
        <v>4493</v>
      </c>
      <c r="B3878" s="2" t="s">
        <v>3912</v>
      </c>
      <c r="C3878" s="2"/>
      <c r="D3878" s="2"/>
      <c r="E3878" s="2"/>
      <c r="F3878" s="2"/>
      <c r="G3878" s="5">
        <f>SUM(G3869:G3877)</f>
        <v>1069508</v>
      </c>
      <c r="H3878" s="5">
        <f>SUM(H3869:H3877)</f>
        <v>1069508</v>
      </c>
    </row>
    <row r="3879" spans="1:8" x14ac:dyDescent="0.25">
      <c r="A3879" s="2" t="s">
        <v>4493</v>
      </c>
      <c r="B3879" s="49">
        <v>8930284</v>
      </c>
      <c r="C3879" s="52" t="s">
        <v>558</v>
      </c>
      <c r="D3879" s="49" t="s">
        <v>3519</v>
      </c>
      <c r="E3879" s="52" t="s">
        <v>3520</v>
      </c>
      <c r="F3879" s="3" t="s">
        <v>11</v>
      </c>
      <c r="G3879" s="4">
        <v>20000</v>
      </c>
      <c r="H3879" s="4"/>
    </row>
    <row r="3880" spans="1:8" x14ac:dyDescent="0.25">
      <c r="A3880" s="2" t="s">
        <v>4493</v>
      </c>
      <c r="B3880" s="51"/>
      <c r="C3880" s="54"/>
      <c r="D3880" s="51"/>
      <c r="E3880" s="54"/>
      <c r="F3880" s="3" t="s">
        <v>298</v>
      </c>
      <c r="G3880" s="4"/>
      <c r="H3880" s="4">
        <v>35000</v>
      </c>
    </row>
    <row r="3881" spans="1:8" x14ac:dyDescent="0.25">
      <c r="A3881" s="2" t="s">
        <v>4493</v>
      </c>
      <c r="B3881" s="50"/>
      <c r="C3881" s="53"/>
      <c r="D3881" s="50"/>
      <c r="E3881" s="53"/>
      <c r="F3881" s="3" t="s">
        <v>490</v>
      </c>
      <c r="G3881" s="4">
        <v>15000</v>
      </c>
      <c r="H3881" s="4"/>
    </row>
    <row r="3882" spans="1:8" x14ac:dyDescent="0.25">
      <c r="A3882" s="2" t="s">
        <v>4493</v>
      </c>
      <c r="B3882" s="2" t="s">
        <v>3913</v>
      </c>
      <c r="C3882" s="2"/>
      <c r="D3882" s="2"/>
      <c r="E3882" s="2"/>
      <c r="F3882" s="2"/>
      <c r="G3882" s="5">
        <f>+G3881+G3879</f>
        <v>35000</v>
      </c>
      <c r="H3882" s="5">
        <f>+H3880</f>
        <v>35000</v>
      </c>
    </row>
    <row r="3883" spans="1:8" x14ac:dyDescent="0.25">
      <c r="A3883" s="2" t="s">
        <v>4493</v>
      </c>
      <c r="B3883" s="49">
        <v>9013331</v>
      </c>
      <c r="C3883" s="52" t="s">
        <v>558</v>
      </c>
      <c r="D3883" s="49" t="s">
        <v>3519</v>
      </c>
      <c r="E3883" s="52" t="s">
        <v>3520</v>
      </c>
      <c r="F3883" s="3" t="s">
        <v>128</v>
      </c>
      <c r="G3883" s="4">
        <v>50000</v>
      </c>
      <c r="H3883" s="4"/>
    </row>
    <row r="3884" spans="1:8" x14ac:dyDescent="0.25">
      <c r="A3884" s="2" t="s">
        <v>4493</v>
      </c>
      <c r="B3884" s="51"/>
      <c r="C3884" s="54"/>
      <c r="D3884" s="51"/>
      <c r="E3884" s="54"/>
      <c r="F3884" s="3" t="s">
        <v>9</v>
      </c>
      <c r="G3884" s="4"/>
      <c r="H3884" s="4">
        <v>60000</v>
      </c>
    </row>
    <row r="3885" spans="1:8" x14ac:dyDescent="0.25">
      <c r="A3885" s="2" t="s">
        <v>4493</v>
      </c>
      <c r="B3885" s="51"/>
      <c r="C3885" s="54"/>
      <c r="D3885" s="51"/>
      <c r="E3885" s="54"/>
      <c r="F3885" s="3" t="s">
        <v>103</v>
      </c>
      <c r="G3885" s="4">
        <v>30000</v>
      </c>
      <c r="H3885" s="4"/>
    </row>
    <row r="3886" spans="1:8" x14ac:dyDescent="0.25">
      <c r="A3886" s="2" t="s">
        <v>4493</v>
      </c>
      <c r="B3886" s="51"/>
      <c r="C3886" s="54"/>
      <c r="D3886" s="51"/>
      <c r="E3886" s="54"/>
      <c r="F3886" s="3" t="s">
        <v>187</v>
      </c>
      <c r="G3886" s="4"/>
      <c r="H3886" s="4">
        <v>30000</v>
      </c>
    </row>
    <row r="3887" spans="1:8" x14ac:dyDescent="0.25">
      <c r="A3887" s="2" t="s">
        <v>4493</v>
      </c>
      <c r="B3887" s="51"/>
      <c r="C3887" s="54"/>
      <c r="D3887" s="51"/>
      <c r="E3887" s="54"/>
      <c r="F3887" s="3" t="s">
        <v>13</v>
      </c>
      <c r="G3887" s="4">
        <v>30000</v>
      </c>
      <c r="H3887" s="4"/>
    </row>
    <row r="3888" spans="1:8" x14ac:dyDescent="0.25">
      <c r="A3888" s="2" t="s">
        <v>4493</v>
      </c>
      <c r="B3888" s="51"/>
      <c r="C3888" s="54"/>
      <c r="D3888" s="51"/>
      <c r="E3888" s="54"/>
      <c r="F3888" s="3" t="s">
        <v>129</v>
      </c>
      <c r="G3888" s="4">
        <v>10000</v>
      </c>
      <c r="H3888" s="4"/>
    </row>
    <row r="3889" spans="1:8" x14ac:dyDescent="0.25">
      <c r="A3889" s="2" t="s">
        <v>4493</v>
      </c>
      <c r="B3889" s="51"/>
      <c r="C3889" s="54"/>
      <c r="D3889" s="51"/>
      <c r="E3889" s="54"/>
      <c r="F3889" s="3" t="s">
        <v>20</v>
      </c>
      <c r="G3889" s="4"/>
      <c r="H3889" s="4">
        <v>40000</v>
      </c>
    </row>
    <row r="3890" spans="1:8" x14ac:dyDescent="0.25">
      <c r="A3890" s="2" t="s">
        <v>4493</v>
      </c>
      <c r="B3890" s="50"/>
      <c r="C3890" s="53"/>
      <c r="D3890" s="50"/>
      <c r="E3890" s="53"/>
      <c r="F3890" s="3" t="s">
        <v>259</v>
      </c>
      <c r="G3890" s="4">
        <v>10000</v>
      </c>
      <c r="H3890" s="4"/>
    </row>
    <row r="3891" spans="1:8" x14ac:dyDescent="0.25">
      <c r="A3891" s="2" t="s">
        <v>4493</v>
      </c>
      <c r="B3891" s="2" t="s">
        <v>3914</v>
      </c>
      <c r="C3891" s="2"/>
      <c r="D3891" s="2"/>
      <c r="E3891" s="2"/>
      <c r="F3891" s="2"/>
      <c r="G3891" s="5">
        <f>SUM(G3883:G3890)</f>
        <v>130000</v>
      </c>
      <c r="H3891" s="5">
        <f>SUM(H3883:H3889)</f>
        <v>130000</v>
      </c>
    </row>
    <row r="3892" spans="1:8" x14ac:dyDescent="0.25">
      <c r="A3892" s="2" t="s">
        <v>4493</v>
      </c>
      <c r="B3892" s="49">
        <v>9001158</v>
      </c>
      <c r="C3892" s="52" t="s">
        <v>558</v>
      </c>
      <c r="D3892" s="49" t="s">
        <v>3915</v>
      </c>
      <c r="E3892" s="52" t="s">
        <v>3916</v>
      </c>
      <c r="F3892" s="3" t="s">
        <v>9</v>
      </c>
      <c r="G3892" s="4"/>
      <c r="H3892" s="4">
        <v>250000</v>
      </c>
    </row>
    <row r="3893" spans="1:8" x14ac:dyDescent="0.25">
      <c r="A3893" s="2" t="s">
        <v>4493</v>
      </c>
      <c r="B3893" s="51"/>
      <c r="C3893" s="54"/>
      <c r="D3893" s="51"/>
      <c r="E3893" s="54"/>
      <c r="F3893" s="3" t="s">
        <v>334</v>
      </c>
      <c r="G3893" s="4">
        <v>50000</v>
      </c>
      <c r="H3893" s="4"/>
    </row>
    <row r="3894" spans="1:8" x14ac:dyDescent="0.25">
      <c r="A3894" s="2" t="s">
        <v>4493</v>
      </c>
      <c r="B3894" s="51"/>
      <c r="C3894" s="54"/>
      <c r="D3894" s="51"/>
      <c r="E3894" s="54"/>
      <c r="F3894" s="3" t="s">
        <v>103</v>
      </c>
      <c r="G3894" s="4">
        <v>50000</v>
      </c>
      <c r="H3894" s="4"/>
    </row>
    <row r="3895" spans="1:8" x14ac:dyDescent="0.25">
      <c r="A3895" s="2" t="s">
        <v>4493</v>
      </c>
      <c r="B3895" s="51"/>
      <c r="C3895" s="54"/>
      <c r="D3895" s="51"/>
      <c r="E3895" s="54"/>
      <c r="F3895" s="3" t="s">
        <v>53</v>
      </c>
      <c r="G3895" s="4">
        <v>50000</v>
      </c>
      <c r="H3895" s="4"/>
    </row>
    <row r="3896" spans="1:8" x14ac:dyDescent="0.25">
      <c r="A3896" s="2" t="s">
        <v>4493</v>
      </c>
      <c r="B3896" s="50"/>
      <c r="C3896" s="53"/>
      <c r="D3896" s="50"/>
      <c r="E3896" s="53"/>
      <c r="F3896" s="3" t="s">
        <v>14</v>
      </c>
      <c r="G3896" s="4">
        <v>100000</v>
      </c>
      <c r="H3896" s="4"/>
    </row>
    <row r="3897" spans="1:8" x14ac:dyDescent="0.25">
      <c r="A3897" s="2" t="s">
        <v>4493</v>
      </c>
      <c r="B3897" s="2" t="s">
        <v>3917</v>
      </c>
      <c r="C3897" s="2"/>
      <c r="D3897" s="2"/>
      <c r="E3897" s="2"/>
      <c r="F3897" s="2"/>
      <c r="G3897" s="5">
        <f>SUM(G3892:G3896)</f>
        <v>250000</v>
      </c>
      <c r="H3897" s="5">
        <f>+H3892</f>
        <v>250000</v>
      </c>
    </row>
    <row r="3898" spans="1:8" x14ac:dyDescent="0.25">
      <c r="A3898" s="2" t="s">
        <v>4493</v>
      </c>
      <c r="B3898" s="49">
        <v>8957000</v>
      </c>
      <c r="C3898" s="52" t="s">
        <v>261</v>
      </c>
      <c r="D3898" s="49" t="s">
        <v>3178</v>
      </c>
      <c r="E3898" s="52" t="s">
        <v>3179</v>
      </c>
      <c r="F3898" s="3" t="s">
        <v>102</v>
      </c>
      <c r="G3898" s="4"/>
      <c r="H3898" s="4">
        <v>40000</v>
      </c>
    </row>
    <row r="3899" spans="1:8" x14ac:dyDescent="0.25">
      <c r="A3899" s="2" t="s">
        <v>4493</v>
      </c>
      <c r="B3899" s="51"/>
      <c r="C3899" s="54"/>
      <c r="D3899" s="51"/>
      <c r="E3899" s="54"/>
      <c r="F3899" s="3" t="s">
        <v>103</v>
      </c>
      <c r="G3899" s="4">
        <v>40000</v>
      </c>
      <c r="H3899" s="4"/>
    </row>
    <row r="3900" spans="1:8" x14ac:dyDescent="0.25">
      <c r="A3900" s="2" t="s">
        <v>4493</v>
      </c>
      <c r="B3900" s="51"/>
      <c r="C3900" s="54"/>
      <c r="D3900" s="51"/>
      <c r="E3900" s="54"/>
      <c r="F3900" s="3" t="s">
        <v>12</v>
      </c>
      <c r="G3900" s="4">
        <v>80000</v>
      </c>
      <c r="H3900" s="4"/>
    </row>
    <row r="3901" spans="1:8" x14ac:dyDescent="0.25">
      <c r="A3901" s="2" t="s">
        <v>4493</v>
      </c>
      <c r="B3901" s="51"/>
      <c r="C3901" s="54"/>
      <c r="D3901" s="51"/>
      <c r="E3901" s="54"/>
      <c r="F3901" s="3" t="s">
        <v>14</v>
      </c>
      <c r="G3901" s="4">
        <v>80000</v>
      </c>
      <c r="H3901" s="4"/>
    </row>
    <row r="3902" spans="1:8" x14ac:dyDescent="0.25">
      <c r="A3902" s="2" t="s">
        <v>4493</v>
      </c>
      <c r="B3902" s="50"/>
      <c r="C3902" s="53"/>
      <c r="D3902" s="50"/>
      <c r="E3902" s="53"/>
      <c r="F3902" s="3" t="s">
        <v>20</v>
      </c>
      <c r="G3902" s="4"/>
      <c r="H3902" s="4">
        <v>160000</v>
      </c>
    </row>
    <row r="3903" spans="1:8" x14ac:dyDescent="0.25">
      <c r="A3903" s="2" t="s">
        <v>4493</v>
      </c>
      <c r="B3903" s="2" t="s">
        <v>3918</v>
      </c>
      <c r="C3903" s="2"/>
      <c r="D3903" s="2"/>
      <c r="E3903" s="2"/>
      <c r="F3903" s="2"/>
      <c r="G3903" s="5">
        <f>+G3901+G3900+G3899</f>
        <v>200000</v>
      </c>
      <c r="H3903" s="5">
        <f>+H3902+H3898</f>
        <v>200000</v>
      </c>
    </row>
    <row r="3904" spans="1:8" x14ac:dyDescent="0.25">
      <c r="A3904" s="2" t="s">
        <v>4493</v>
      </c>
      <c r="B3904" s="49">
        <v>8898689</v>
      </c>
      <c r="C3904" s="52" t="s">
        <v>261</v>
      </c>
      <c r="D3904" s="49" t="s">
        <v>3294</v>
      </c>
      <c r="E3904" s="52" t="s">
        <v>3295</v>
      </c>
      <c r="F3904" s="3" t="s">
        <v>52</v>
      </c>
      <c r="G3904" s="4"/>
      <c r="H3904" s="4">
        <v>50000</v>
      </c>
    </row>
    <row r="3905" spans="1:8" x14ac:dyDescent="0.25">
      <c r="A3905" s="2" t="s">
        <v>4493</v>
      </c>
      <c r="B3905" s="51"/>
      <c r="C3905" s="54"/>
      <c r="D3905" s="51"/>
      <c r="E3905" s="54"/>
      <c r="F3905" s="3" t="s">
        <v>9</v>
      </c>
      <c r="G3905" s="4"/>
      <c r="H3905" s="4">
        <v>50000</v>
      </c>
    </row>
    <row r="3906" spans="1:8" x14ac:dyDescent="0.25">
      <c r="A3906" s="2" t="s">
        <v>4493</v>
      </c>
      <c r="B3906" s="51"/>
      <c r="C3906" s="54"/>
      <c r="D3906" s="51"/>
      <c r="E3906" s="54"/>
      <c r="F3906" s="3" t="s">
        <v>53</v>
      </c>
      <c r="G3906" s="4"/>
      <c r="H3906" s="4">
        <v>50000</v>
      </c>
    </row>
    <row r="3907" spans="1:8" x14ac:dyDescent="0.25">
      <c r="A3907" s="2" t="s">
        <v>4493</v>
      </c>
      <c r="B3907" s="51"/>
      <c r="C3907" s="54"/>
      <c r="D3907" s="51"/>
      <c r="E3907" s="54"/>
      <c r="F3907" s="3" t="s">
        <v>13</v>
      </c>
      <c r="G3907" s="4"/>
      <c r="H3907" s="4">
        <v>60000</v>
      </c>
    </row>
    <row r="3908" spans="1:8" x14ac:dyDescent="0.25">
      <c r="A3908" s="2" t="s">
        <v>4493</v>
      </c>
      <c r="B3908" s="51"/>
      <c r="C3908" s="54"/>
      <c r="D3908" s="51"/>
      <c r="E3908" s="54"/>
      <c r="F3908" s="3" t="s">
        <v>20</v>
      </c>
      <c r="G3908" s="4"/>
      <c r="H3908" s="4">
        <v>60000</v>
      </c>
    </row>
    <row r="3909" spans="1:8" x14ac:dyDescent="0.25">
      <c r="A3909" s="2" t="s">
        <v>4493</v>
      </c>
      <c r="B3909" s="50"/>
      <c r="C3909" s="53"/>
      <c r="D3909" s="50"/>
      <c r="E3909" s="53"/>
      <c r="F3909" s="3" t="s">
        <v>405</v>
      </c>
      <c r="G3909" s="4">
        <v>270000</v>
      </c>
      <c r="H3909" s="4"/>
    </row>
    <row r="3910" spans="1:8" x14ac:dyDescent="0.25">
      <c r="A3910" s="2" t="s">
        <v>4493</v>
      </c>
      <c r="B3910" s="2" t="s">
        <v>3919</v>
      </c>
      <c r="C3910" s="2"/>
      <c r="D3910" s="2"/>
      <c r="E3910" s="2"/>
      <c r="F3910" s="2"/>
      <c r="G3910" s="5">
        <f>+G3909</f>
        <v>270000</v>
      </c>
      <c r="H3910" s="5">
        <f>+H3908+H3907+H3906+H3905+H3904</f>
        <v>270000</v>
      </c>
    </row>
    <row r="3911" spans="1:8" x14ac:dyDescent="0.25">
      <c r="A3911" s="2" t="s">
        <v>4493</v>
      </c>
      <c r="B3911" s="49">
        <v>8980032</v>
      </c>
      <c r="C3911" s="52" t="s">
        <v>1079</v>
      </c>
      <c r="D3911" s="49" t="s">
        <v>3080</v>
      </c>
      <c r="E3911" s="52" t="s">
        <v>3081</v>
      </c>
      <c r="F3911" s="3" t="s">
        <v>9</v>
      </c>
      <c r="G3911" s="4"/>
      <c r="H3911" s="4">
        <v>200000</v>
      </c>
    </row>
    <row r="3912" spans="1:8" x14ac:dyDescent="0.25">
      <c r="A3912" s="2" t="s">
        <v>4493</v>
      </c>
      <c r="B3912" s="51"/>
      <c r="C3912" s="54"/>
      <c r="D3912" s="51"/>
      <c r="E3912" s="54"/>
      <c r="F3912" s="3" t="s">
        <v>102</v>
      </c>
      <c r="G3912" s="4">
        <v>200000</v>
      </c>
      <c r="H3912" s="4"/>
    </row>
    <row r="3913" spans="1:8" x14ac:dyDescent="0.25">
      <c r="A3913" s="2" t="s">
        <v>4493</v>
      </c>
      <c r="B3913" s="51"/>
      <c r="C3913" s="54"/>
      <c r="D3913" s="51"/>
      <c r="E3913" s="54"/>
      <c r="F3913" s="3" t="s">
        <v>11</v>
      </c>
      <c r="G3913" s="4"/>
      <c r="H3913" s="4">
        <v>680000</v>
      </c>
    </row>
    <row r="3914" spans="1:8" x14ac:dyDescent="0.25">
      <c r="A3914" s="2" t="s">
        <v>4493</v>
      </c>
      <c r="B3914" s="51"/>
      <c r="C3914" s="54"/>
      <c r="D3914" s="51"/>
      <c r="E3914" s="54"/>
      <c r="F3914" s="3" t="s">
        <v>187</v>
      </c>
      <c r="G3914" s="4">
        <v>323000</v>
      </c>
      <c r="H3914" s="4"/>
    </row>
    <row r="3915" spans="1:8" x14ac:dyDescent="0.25">
      <c r="A3915" s="2" t="s">
        <v>4493</v>
      </c>
      <c r="B3915" s="51"/>
      <c r="C3915" s="54"/>
      <c r="D3915" s="51"/>
      <c r="E3915" s="54"/>
      <c r="F3915" s="3" t="s">
        <v>21</v>
      </c>
      <c r="G3915" s="4">
        <v>380000</v>
      </c>
      <c r="H3915" s="4"/>
    </row>
    <row r="3916" spans="1:8" x14ac:dyDescent="0.25">
      <c r="A3916" s="2" t="s">
        <v>4493</v>
      </c>
      <c r="B3916" s="50"/>
      <c r="C3916" s="53"/>
      <c r="D3916" s="50"/>
      <c r="E3916" s="53"/>
      <c r="F3916" s="3" t="s">
        <v>188</v>
      </c>
      <c r="G3916" s="4"/>
      <c r="H3916" s="4">
        <v>23000</v>
      </c>
    </row>
    <row r="3917" spans="1:8" x14ac:dyDescent="0.25">
      <c r="A3917" s="2" t="s">
        <v>4493</v>
      </c>
      <c r="B3917" s="2" t="s">
        <v>3920</v>
      </c>
      <c r="C3917" s="2"/>
      <c r="D3917" s="2"/>
      <c r="E3917" s="2"/>
      <c r="F3917" s="2"/>
      <c r="G3917" s="5">
        <f>SUM(G3911:G3916)</f>
        <v>903000</v>
      </c>
      <c r="H3917" s="5">
        <f>SUM(H3911:H3916)</f>
        <v>903000</v>
      </c>
    </row>
    <row r="3918" spans="1:8" x14ac:dyDescent="0.25">
      <c r="A3918" s="2" t="s">
        <v>4493</v>
      </c>
      <c r="B3918" s="49">
        <v>8993424</v>
      </c>
      <c r="C3918" s="52" t="s">
        <v>3250</v>
      </c>
      <c r="D3918" s="49" t="s">
        <v>3541</v>
      </c>
      <c r="E3918" s="52" t="s">
        <v>3542</v>
      </c>
      <c r="F3918" s="3" t="s">
        <v>44</v>
      </c>
      <c r="G3918" s="4">
        <v>251000</v>
      </c>
      <c r="H3918" s="4"/>
    </row>
    <row r="3919" spans="1:8" x14ac:dyDescent="0.25">
      <c r="A3919" s="2" t="s">
        <v>4493</v>
      </c>
      <c r="B3919" s="51"/>
      <c r="C3919" s="54"/>
      <c r="D3919" s="51"/>
      <c r="E3919" s="54"/>
      <c r="F3919" s="3" t="s">
        <v>2047</v>
      </c>
      <c r="G3919" s="4"/>
      <c r="H3919" s="4">
        <v>366000</v>
      </c>
    </row>
    <row r="3920" spans="1:8" x14ac:dyDescent="0.25">
      <c r="A3920" s="2" t="s">
        <v>4493</v>
      </c>
      <c r="B3920" s="51"/>
      <c r="C3920" s="54"/>
      <c r="D3920" s="51"/>
      <c r="E3920" s="54"/>
      <c r="F3920" s="3" t="s">
        <v>47</v>
      </c>
      <c r="G3920" s="4">
        <v>115000</v>
      </c>
      <c r="H3920" s="4"/>
    </row>
    <row r="3921" spans="1:8" x14ac:dyDescent="0.25">
      <c r="A3921" s="2" t="s">
        <v>4493</v>
      </c>
      <c r="B3921" s="51"/>
      <c r="C3921" s="54"/>
      <c r="D3921" s="51"/>
      <c r="E3921" s="54"/>
      <c r="F3921" s="3" t="s">
        <v>102</v>
      </c>
      <c r="G3921" s="4"/>
      <c r="H3921" s="4">
        <v>9000</v>
      </c>
    </row>
    <row r="3922" spans="1:8" x14ac:dyDescent="0.25">
      <c r="A3922" s="2" t="s">
        <v>4493</v>
      </c>
      <c r="B3922" s="51"/>
      <c r="C3922" s="54"/>
      <c r="D3922" s="51"/>
      <c r="E3922" s="54"/>
      <c r="F3922" s="3" t="s">
        <v>11</v>
      </c>
      <c r="G3922" s="4">
        <v>78000</v>
      </c>
      <c r="H3922" s="4"/>
    </row>
    <row r="3923" spans="1:8" x14ac:dyDescent="0.25">
      <c r="A3923" s="2" t="s">
        <v>4493</v>
      </c>
      <c r="B3923" s="51"/>
      <c r="C3923" s="54"/>
      <c r="D3923" s="51"/>
      <c r="E3923" s="54"/>
      <c r="F3923" s="3" t="s">
        <v>15</v>
      </c>
      <c r="G3923" s="4">
        <v>29000</v>
      </c>
      <c r="H3923" s="4"/>
    </row>
    <row r="3924" spans="1:8" x14ac:dyDescent="0.25">
      <c r="A3924" s="2" t="s">
        <v>4493</v>
      </c>
      <c r="B3924" s="51"/>
      <c r="C3924" s="54"/>
      <c r="D3924" s="51"/>
      <c r="E3924" s="54"/>
      <c r="F3924" s="3" t="s">
        <v>16</v>
      </c>
      <c r="G3924" s="4">
        <v>50000</v>
      </c>
      <c r="H3924" s="4"/>
    </row>
    <row r="3925" spans="1:8" x14ac:dyDescent="0.25">
      <c r="A3925" s="2" t="s">
        <v>4493</v>
      </c>
      <c r="B3925" s="51"/>
      <c r="C3925" s="54"/>
      <c r="D3925" s="51"/>
      <c r="E3925" s="54"/>
      <c r="F3925" s="3" t="s">
        <v>18</v>
      </c>
      <c r="G3925" s="4"/>
      <c r="H3925" s="4">
        <v>103000</v>
      </c>
    </row>
    <row r="3926" spans="1:8" x14ac:dyDescent="0.25">
      <c r="A3926" s="2" t="s">
        <v>4493</v>
      </c>
      <c r="B3926" s="50"/>
      <c r="C3926" s="53"/>
      <c r="D3926" s="50"/>
      <c r="E3926" s="53"/>
      <c r="F3926" s="3" t="s">
        <v>20</v>
      </c>
      <c r="G3926" s="4"/>
      <c r="H3926" s="4">
        <v>45000</v>
      </c>
    </row>
    <row r="3927" spans="1:8" x14ac:dyDescent="0.25">
      <c r="A3927" s="2" t="s">
        <v>4493</v>
      </c>
      <c r="B3927" s="2" t="s">
        <v>3921</v>
      </c>
      <c r="C3927" s="2"/>
      <c r="D3927" s="2"/>
      <c r="E3927" s="2"/>
      <c r="F3927" s="2"/>
      <c r="G3927" s="5">
        <f>SUM(G3918:G3926)</f>
        <v>523000</v>
      </c>
      <c r="H3927" s="5">
        <f>SUM(H3918:H3926)</f>
        <v>523000</v>
      </c>
    </row>
    <row r="3928" spans="1:8" x14ac:dyDescent="0.25">
      <c r="A3928" s="2" t="s">
        <v>4493</v>
      </c>
      <c r="B3928" s="49">
        <v>9013322</v>
      </c>
      <c r="C3928" s="52" t="s">
        <v>558</v>
      </c>
      <c r="D3928" s="49" t="s">
        <v>3781</v>
      </c>
      <c r="E3928" s="52" t="s">
        <v>3782</v>
      </c>
      <c r="F3928" s="3" t="s">
        <v>9</v>
      </c>
      <c r="G3928" s="4"/>
      <c r="H3928" s="4">
        <v>50000</v>
      </c>
    </row>
    <row r="3929" spans="1:8" x14ac:dyDescent="0.25">
      <c r="A3929" s="2" t="s">
        <v>4493</v>
      </c>
      <c r="B3929" s="51"/>
      <c r="C3929" s="54"/>
      <c r="D3929" s="51"/>
      <c r="E3929" s="54"/>
      <c r="F3929" s="3" t="s">
        <v>187</v>
      </c>
      <c r="G3929" s="4"/>
      <c r="H3929" s="4">
        <v>5000</v>
      </c>
    </row>
    <row r="3930" spans="1:8" x14ac:dyDescent="0.25">
      <c r="A3930" s="2" t="s">
        <v>4493</v>
      </c>
      <c r="B3930" s="51"/>
      <c r="C3930" s="54"/>
      <c r="D3930" s="51"/>
      <c r="E3930" s="54"/>
      <c r="F3930" s="3" t="s">
        <v>53</v>
      </c>
      <c r="G3930" s="4"/>
      <c r="H3930" s="4">
        <v>25000</v>
      </c>
    </row>
    <row r="3931" spans="1:8" x14ac:dyDescent="0.25">
      <c r="A3931" s="2" t="s">
        <v>4493</v>
      </c>
      <c r="B3931" s="51"/>
      <c r="C3931" s="54"/>
      <c r="D3931" s="51"/>
      <c r="E3931" s="54"/>
      <c r="F3931" s="3" t="s">
        <v>20</v>
      </c>
      <c r="G3931" s="4"/>
      <c r="H3931" s="4">
        <v>30000</v>
      </c>
    </row>
    <row r="3932" spans="1:8" x14ac:dyDescent="0.25">
      <c r="A3932" s="2" t="s">
        <v>4493</v>
      </c>
      <c r="B3932" s="51"/>
      <c r="C3932" s="54"/>
      <c r="D3932" s="51"/>
      <c r="E3932" s="54"/>
      <c r="F3932" s="3" t="s">
        <v>298</v>
      </c>
      <c r="G3932" s="4"/>
      <c r="H3932" s="4">
        <v>90000</v>
      </c>
    </row>
    <row r="3933" spans="1:8" x14ac:dyDescent="0.25">
      <c r="A3933" s="2" t="s">
        <v>4493</v>
      </c>
      <c r="B3933" s="50"/>
      <c r="C3933" s="53"/>
      <c r="D3933" s="50"/>
      <c r="E3933" s="53"/>
      <c r="F3933" s="3" t="s">
        <v>752</v>
      </c>
      <c r="G3933" s="4">
        <v>200000</v>
      </c>
      <c r="H3933" s="4"/>
    </row>
    <row r="3934" spans="1:8" x14ac:dyDescent="0.25">
      <c r="A3934" s="2" t="s">
        <v>4493</v>
      </c>
      <c r="B3934" s="2" t="s">
        <v>3922</v>
      </c>
      <c r="C3934" s="2"/>
      <c r="D3934" s="2"/>
      <c r="E3934" s="2"/>
      <c r="F3934" s="2"/>
      <c r="G3934" s="5">
        <f>+G3933</f>
        <v>200000</v>
      </c>
      <c r="H3934" s="5">
        <f>SUM(H3928:H3933)</f>
        <v>200000</v>
      </c>
    </row>
    <row r="3935" spans="1:8" x14ac:dyDescent="0.25">
      <c r="A3935" s="2" t="s">
        <v>4493</v>
      </c>
      <c r="B3935" s="49">
        <v>8934164</v>
      </c>
      <c r="C3935" s="52" t="s">
        <v>261</v>
      </c>
      <c r="D3935" s="49" t="s">
        <v>2656</v>
      </c>
      <c r="E3935" s="52" t="s">
        <v>2657</v>
      </c>
      <c r="F3935" s="3" t="s">
        <v>9</v>
      </c>
      <c r="G3935" s="4">
        <v>600000</v>
      </c>
      <c r="H3935" s="4"/>
    </row>
    <row r="3936" spans="1:8" x14ac:dyDescent="0.25">
      <c r="A3936" s="2" t="s">
        <v>4493</v>
      </c>
      <c r="B3936" s="51"/>
      <c r="C3936" s="54"/>
      <c r="D3936" s="51"/>
      <c r="E3936" s="54"/>
      <c r="F3936" s="3" t="s">
        <v>187</v>
      </c>
      <c r="G3936" s="4">
        <v>250000</v>
      </c>
      <c r="H3936" s="4"/>
    </row>
    <row r="3937" spans="1:8" x14ac:dyDescent="0.25">
      <c r="A3937" s="2" t="s">
        <v>4493</v>
      </c>
      <c r="B3937" s="51"/>
      <c r="C3937" s="54"/>
      <c r="D3937" s="51"/>
      <c r="E3937" s="54"/>
      <c r="F3937" s="3" t="s">
        <v>13</v>
      </c>
      <c r="G3937" s="4">
        <v>650000</v>
      </c>
      <c r="H3937" s="4"/>
    </row>
    <row r="3938" spans="1:8" x14ac:dyDescent="0.25">
      <c r="A3938" s="2" t="s">
        <v>4493</v>
      </c>
      <c r="B3938" s="51"/>
      <c r="C3938" s="54"/>
      <c r="D3938" s="51"/>
      <c r="E3938" s="54"/>
      <c r="F3938" s="3" t="s">
        <v>14</v>
      </c>
      <c r="G3938" s="4">
        <v>7500</v>
      </c>
      <c r="H3938" s="4"/>
    </row>
    <row r="3939" spans="1:8" x14ac:dyDescent="0.25">
      <c r="A3939" s="2" t="s">
        <v>4493</v>
      </c>
      <c r="B3939" s="51"/>
      <c r="C3939" s="54"/>
      <c r="D3939" s="51"/>
      <c r="E3939" s="54"/>
      <c r="F3939" s="3" t="s">
        <v>18</v>
      </c>
      <c r="G3939" s="4">
        <v>472858</v>
      </c>
      <c r="H3939" s="4"/>
    </row>
    <row r="3940" spans="1:8" x14ac:dyDescent="0.25">
      <c r="A3940" s="2" t="s">
        <v>4493</v>
      </c>
      <c r="B3940" s="50"/>
      <c r="C3940" s="53"/>
      <c r="D3940" s="50"/>
      <c r="E3940" s="53"/>
      <c r="F3940" s="3" t="s">
        <v>96</v>
      </c>
      <c r="G3940" s="4"/>
      <c r="H3940" s="4">
        <v>1980358</v>
      </c>
    </row>
    <row r="3941" spans="1:8" x14ac:dyDescent="0.25">
      <c r="A3941" s="2" t="s">
        <v>4493</v>
      </c>
      <c r="B3941" s="2" t="s">
        <v>3923</v>
      </c>
      <c r="C3941" s="2"/>
      <c r="D3941" s="2"/>
      <c r="E3941" s="2"/>
      <c r="F3941" s="2"/>
      <c r="G3941" s="5">
        <f>SUM(G3935:G3940)</f>
        <v>1980358</v>
      </c>
      <c r="H3941" s="5">
        <f>+H3940</f>
        <v>1980358</v>
      </c>
    </row>
    <row r="3942" spans="1:8" x14ac:dyDescent="0.25">
      <c r="A3942" s="2" t="s">
        <v>4493</v>
      </c>
      <c r="B3942" s="49">
        <v>8993602</v>
      </c>
      <c r="C3942" s="52" t="s">
        <v>261</v>
      </c>
      <c r="D3942" s="49" t="s">
        <v>3123</v>
      </c>
      <c r="E3942" s="52" t="s">
        <v>3124</v>
      </c>
      <c r="F3942" s="3" t="s">
        <v>9</v>
      </c>
      <c r="G3942" s="4">
        <v>40000</v>
      </c>
      <c r="H3942" s="4"/>
    </row>
    <row r="3943" spans="1:8" x14ac:dyDescent="0.25">
      <c r="A3943" s="2" t="s">
        <v>4493</v>
      </c>
      <c r="B3943" s="51"/>
      <c r="C3943" s="54"/>
      <c r="D3943" s="51"/>
      <c r="E3943" s="54"/>
      <c r="F3943" s="3" t="s">
        <v>102</v>
      </c>
      <c r="G3943" s="4">
        <v>80200</v>
      </c>
      <c r="H3943" s="4"/>
    </row>
    <row r="3944" spans="1:8" x14ac:dyDescent="0.25">
      <c r="A3944" s="2" t="s">
        <v>4493</v>
      </c>
      <c r="B3944" s="51"/>
      <c r="C3944" s="54"/>
      <c r="D3944" s="51"/>
      <c r="E3944" s="54"/>
      <c r="F3944" s="3" t="s">
        <v>11</v>
      </c>
      <c r="G3944" s="4"/>
      <c r="H3944" s="4">
        <v>40200</v>
      </c>
    </row>
    <row r="3945" spans="1:8" x14ac:dyDescent="0.25">
      <c r="A3945" s="2" t="s">
        <v>4493</v>
      </c>
      <c r="B3945" s="51"/>
      <c r="C3945" s="54"/>
      <c r="D3945" s="51"/>
      <c r="E3945" s="54"/>
      <c r="F3945" s="3" t="s">
        <v>103</v>
      </c>
      <c r="G3945" s="4"/>
      <c r="H3945" s="4">
        <v>40000</v>
      </c>
    </row>
    <row r="3946" spans="1:8" x14ac:dyDescent="0.25">
      <c r="A3946" s="2" t="s">
        <v>4493</v>
      </c>
      <c r="B3946" s="50"/>
      <c r="C3946" s="53"/>
      <c r="D3946" s="50"/>
      <c r="E3946" s="53"/>
      <c r="F3946" s="3" t="s">
        <v>20</v>
      </c>
      <c r="G3946" s="4"/>
      <c r="H3946" s="4">
        <v>40000</v>
      </c>
    </row>
    <row r="3947" spans="1:8" x14ac:dyDescent="0.25">
      <c r="A3947" s="2" t="s">
        <v>4493</v>
      </c>
      <c r="B3947" s="2" t="s">
        <v>3924</v>
      </c>
      <c r="C3947" s="2"/>
      <c r="D3947" s="2"/>
      <c r="E3947" s="2"/>
      <c r="F3947" s="2"/>
      <c r="G3947" s="5">
        <f>+G3942+G3944+G3943</f>
        <v>120200</v>
      </c>
      <c r="H3947" s="5">
        <f>+H3946+H3945+H3944</f>
        <v>120200</v>
      </c>
    </row>
    <row r="3948" spans="1:8" x14ac:dyDescent="0.25">
      <c r="A3948" s="2" t="s">
        <v>4493</v>
      </c>
      <c r="B3948" s="49">
        <v>9024065</v>
      </c>
      <c r="C3948" s="52" t="s">
        <v>261</v>
      </c>
      <c r="D3948" s="49" t="s">
        <v>3925</v>
      </c>
      <c r="E3948" s="52" t="s">
        <v>3926</v>
      </c>
      <c r="F3948" s="3" t="s">
        <v>44</v>
      </c>
      <c r="G3948" s="4"/>
      <c r="H3948" s="4">
        <v>380000</v>
      </c>
    </row>
    <row r="3949" spans="1:8" x14ac:dyDescent="0.25">
      <c r="A3949" s="2" t="s">
        <v>4493</v>
      </c>
      <c r="B3949" s="51"/>
      <c r="C3949" s="54"/>
      <c r="D3949" s="51"/>
      <c r="E3949" s="54"/>
      <c r="F3949" s="3" t="s">
        <v>46</v>
      </c>
      <c r="G3949" s="4">
        <v>200000</v>
      </c>
      <c r="H3949" s="4"/>
    </row>
    <row r="3950" spans="1:8" x14ac:dyDescent="0.25">
      <c r="A3950" s="2" t="s">
        <v>4493</v>
      </c>
      <c r="B3950" s="51"/>
      <c r="C3950" s="54"/>
      <c r="D3950" s="51"/>
      <c r="E3950" s="54"/>
      <c r="F3950" s="3" t="s">
        <v>170</v>
      </c>
      <c r="G3950" s="4">
        <v>180000</v>
      </c>
      <c r="H3950" s="4"/>
    </row>
    <row r="3951" spans="1:8" x14ac:dyDescent="0.25">
      <c r="A3951" s="2" t="s">
        <v>4493</v>
      </c>
      <c r="B3951" s="51"/>
      <c r="C3951" s="54"/>
      <c r="D3951" s="51"/>
      <c r="E3951" s="54"/>
      <c r="F3951" s="3" t="s">
        <v>9</v>
      </c>
      <c r="G3951" s="4"/>
      <c r="H3951" s="4">
        <v>130000</v>
      </c>
    </row>
    <row r="3952" spans="1:8" x14ac:dyDescent="0.25">
      <c r="A3952" s="2" t="s">
        <v>4493</v>
      </c>
      <c r="B3952" s="51"/>
      <c r="C3952" s="54"/>
      <c r="D3952" s="51"/>
      <c r="E3952" s="54"/>
      <c r="F3952" s="3" t="s">
        <v>11</v>
      </c>
      <c r="G3952" s="4">
        <v>37360</v>
      </c>
      <c r="H3952" s="4"/>
    </row>
    <row r="3953" spans="1:8" x14ac:dyDescent="0.25">
      <c r="A3953" s="2" t="s">
        <v>4493</v>
      </c>
      <c r="B3953" s="51"/>
      <c r="C3953" s="54"/>
      <c r="D3953" s="51"/>
      <c r="E3953" s="54"/>
      <c r="F3953" s="3" t="s">
        <v>103</v>
      </c>
      <c r="G3953" s="4"/>
      <c r="H3953" s="4">
        <v>117360</v>
      </c>
    </row>
    <row r="3954" spans="1:8" x14ac:dyDescent="0.25">
      <c r="A3954" s="2" t="s">
        <v>4493</v>
      </c>
      <c r="B3954" s="51"/>
      <c r="C3954" s="54"/>
      <c r="D3954" s="51"/>
      <c r="E3954" s="54"/>
      <c r="F3954" s="3" t="s">
        <v>53</v>
      </c>
      <c r="G3954" s="4">
        <v>150000</v>
      </c>
      <c r="H3954" s="4"/>
    </row>
    <row r="3955" spans="1:8" x14ac:dyDescent="0.25">
      <c r="A3955" s="2" t="s">
        <v>4493</v>
      </c>
      <c r="B3955" s="51"/>
      <c r="C3955" s="54"/>
      <c r="D3955" s="51"/>
      <c r="E3955" s="54"/>
      <c r="F3955" s="3" t="s">
        <v>14</v>
      </c>
      <c r="G3955" s="4">
        <v>80000</v>
      </c>
      <c r="H3955" s="4"/>
    </row>
    <row r="3956" spans="1:8" x14ac:dyDescent="0.25">
      <c r="A3956" s="2" t="s">
        <v>4493</v>
      </c>
      <c r="B3956" s="51"/>
      <c r="C3956" s="54"/>
      <c r="D3956" s="51"/>
      <c r="E3956" s="54"/>
      <c r="F3956" s="3" t="s">
        <v>129</v>
      </c>
      <c r="G3956" s="4">
        <v>56800</v>
      </c>
      <c r="H3956" s="4"/>
    </row>
    <row r="3957" spans="1:8" x14ac:dyDescent="0.25">
      <c r="A3957" s="2" t="s">
        <v>4493</v>
      </c>
      <c r="B3957" s="51"/>
      <c r="C3957" s="54"/>
      <c r="D3957" s="51"/>
      <c r="E3957" s="54"/>
      <c r="F3957" s="3" t="s">
        <v>15</v>
      </c>
      <c r="G3957" s="4">
        <v>130000</v>
      </c>
      <c r="H3957" s="4"/>
    </row>
    <row r="3958" spans="1:8" x14ac:dyDescent="0.25">
      <c r="A3958" s="2" t="s">
        <v>4493</v>
      </c>
      <c r="B3958" s="51"/>
      <c r="C3958" s="54"/>
      <c r="D3958" s="51"/>
      <c r="E3958" s="54"/>
      <c r="F3958" s="3" t="s">
        <v>20</v>
      </c>
      <c r="G3958" s="4"/>
      <c r="H3958" s="4">
        <v>206800</v>
      </c>
    </row>
    <row r="3959" spans="1:8" x14ac:dyDescent="0.25">
      <c r="A3959" s="2" t="s">
        <v>4493</v>
      </c>
      <c r="B3959" s="51"/>
      <c r="C3959" s="54"/>
      <c r="D3959" s="51"/>
      <c r="E3959" s="54"/>
      <c r="F3959" s="3" t="s">
        <v>22</v>
      </c>
      <c r="G3959" s="4"/>
      <c r="H3959" s="4">
        <v>200000</v>
      </c>
    </row>
    <row r="3960" spans="1:8" x14ac:dyDescent="0.25">
      <c r="A3960" s="2" t="s">
        <v>4493</v>
      </c>
      <c r="B3960" s="50"/>
      <c r="C3960" s="53"/>
      <c r="D3960" s="50"/>
      <c r="E3960" s="53"/>
      <c r="F3960" s="3" t="s">
        <v>23</v>
      </c>
      <c r="G3960" s="4">
        <v>200000</v>
      </c>
      <c r="H3960" s="4"/>
    </row>
    <row r="3961" spans="1:8" x14ac:dyDescent="0.25">
      <c r="A3961" s="2" t="s">
        <v>4493</v>
      </c>
      <c r="B3961" s="2" t="s">
        <v>3927</v>
      </c>
      <c r="C3961" s="2"/>
      <c r="D3961" s="2"/>
      <c r="E3961" s="2"/>
      <c r="F3961" s="2"/>
      <c r="G3961" s="5">
        <f>SUM(G3948:G3960)</f>
        <v>1034160</v>
      </c>
      <c r="H3961" s="5">
        <f>SUM(H3948:H3960)</f>
        <v>1034160</v>
      </c>
    </row>
    <row r="3962" spans="1:8" x14ac:dyDescent="0.25">
      <c r="A3962" s="2" t="s">
        <v>4493</v>
      </c>
      <c r="B3962" s="49">
        <v>9025189</v>
      </c>
      <c r="C3962" s="52" t="s">
        <v>261</v>
      </c>
      <c r="D3962" s="49" t="s">
        <v>3928</v>
      </c>
      <c r="E3962" s="52" t="s">
        <v>3929</v>
      </c>
      <c r="F3962" s="3" t="s">
        <v>44</v>
      </c>
      <c r="G3962" s="4"/>
      <c r="H3962" s="4">
        <v>150000</v>
      </c>
    </row>
    <row r="3963" spans="1:8" x14ac:dyDescent="0.25">
      <c r="A3963" s="2" t="s">
        <v>4493</v>
      </c>
      <c r="B3963" s="51"/>
      <c r="C3963" s="54"/>
      <c r="D3963" s="51"/>
      <c r="E3963" s="54"/>
      <c r="F3963" s="3" t="s">
        <v>46</v>
      </c>
      <c r="G3963" s="4">
        <v>150000</v>
      </c>
      <c r="H3963" s="4"/>
    </row>
    <row r="3964" spans="1:8" x14ac:dyDescent="0.25">
      <c r="A3964" s="2" t="s">
        <v>4493</v>
      </c>
      <c r="B3964" s="51"/>
      <c r="C3964" s="54"/>
      <c r="D3964" s="51"/>
      <c r="E3964" s="54"/>
      <c r="F3964" s="3" t="s">
        <v>170</v>
      </c>
      <c r="G3964" s="4">
        <v>60000</v>
      </c>
      <c r="H3964" s="4"/>
    </row>
    <row r="3965" spans="1:8" x14ac:dyDescent="0.25">
      <c r="A3965" s="2" t="s">
        <v>4493</v>
      </c>
      <c r="B3965" s="51"/>
      <c r="C3965" s="54"/>
      <c r="D3965" s="51"/>
      <c r="E3965" s="54"/>
      <c r="F3965" s="3" t="s">
        <v>47</v>
      </c>
      <c r="G3965" s="4"/>
      <c r="H3965" s="4">
        <v>100000</v>
      </c>
    </row>
    <row r="3966" spans="1:8" x14ac:dyDescent="0.25">
      <c r="A3966" s="2" t="s">
        <v>4493</v>
      </c>
      <c r="B3966" s="51"/>
      <c r="C3966" s="54"/>
      <c r="D3966" s="51"/>
      <c r="E3966" s="54"/>
      <c r="F3966" s="3" t="s">
        <v>128</v>
      </c>
      <c r="G3966" s="4"/>
      <c r="H3966" s="4">
        <v>60000</v>
      </c>
    </row>
    <row r="3967" spans="1:8" x14ac:dyDescent="0.25">
      <c r="A3967" s="2" t="s">
        <v>4493</v>
      </c>
      <c r="B3967" s="51"/>
      <c r="C3967" s="54"/>
      <c r="D3967" s="51"/>
      <c r="E3967" s="54"/>
      <c r="F3967" s="3" t="s">
        <v>11</v>
      </c>
      <c r="G3967" s="4">
        <v>40000</v>
      </c>
      <c r="H3967" s="4"/>
    </row>
    <row r="3968" spans="1:8" x14ac:dyDescent="0.25">
      <c r="A3968" s="2" t="s">
        <v>4493</v>
      </c>
      <c r="B3968" s="51"/>
      <c r="C3968" s="54"/>
      <c r="D3968" s="51"/>
      <c r="E3968" s="54"/>
      <c r="F3968" s="3" t="s">
        <v>103</v>
      </c>
      <c r="G3968" s="4">
        <v>80000</v>
      </c>
      <c r="H3968" s="4"/>
    </row>
    <row r="3969" spans="1:8" x14ac:dyDescent="0.25">
      <c r="A3969" s="2" t="s">
        <v>4493</v>
      </c>
      <c r="B3969" s="51"/>
      <c r="C3969" s="54"/>
      <c r="D3969" s="51"/>
      <c r="E3969" s="54"/>
      <c r="F3969" s="3" t="s">
        <v>53</v>
      </c>
      <c r="G3969" s="4"/>
      <c r="H3969" s="4">
        <v>280000</v>
      </c>
    </row>
    <row r="3970" spans="1:8" x14ac:dyDescent="0.25">
      <c r="A3970" s="2" t="s">
        <v>4493</v>
      </c>
      <c r="B3970" s="51"/>
      <c r="C3970" s="54"/>
      <c r="D3970" s="51"/>
      <c r="E3970" s="54"/>
      <c r="F3970" s="3" t="s">
        <v>129</v>
      </c>
      <c r="G3970" s="4">
        <v>60000</v>
      </c>
      <c r="H3970" s="4"/>
    </row>
    <row r="3971" spans="1:8" x14ac:dyDescent="0.25">
      <c r="A3971" s="2" t="s">
        <v>4493</v>
      </c>
      <c r="B3971" s="51"/>
      <c r="C3971" s="54"/>
      <c r="D3971" s="51"/>
      <c r="E3971" s="54"/>
      <c r="F3971" s="3" t="s">
        <v>15</v>
      </c>
      <c r="G3971" s="4">
        <v>200000</v>
      </c>
      <c r="H3971" s="4"/>
    </row>
    <row r="3972" spans="1:8" x14ac:dyDescent="0.25">
      <c r="A3972" s="2" t="s">
        <v>4493</v>
      </c>
      <c r="B3972" s="51"/>
      <c r="C3972" s="54"/>
      <c r="D3972" s="51"/>
      <c r="E3972" s="54"/>
      <c r="F3972" s="3" t="s">
        <v>22</v>
      </c>
      <c r="G3972" s="4"/>
      <c r="H3972" s="4">
        <v>130000</v>
      </c>
    </row>
    <row r="3973" spans="1:8" x14ac:dyDescent="0.25">
      <c r="A3973" s="2" t="s">
        <v>4493</v>
      </c>
      <c r="B3973" s="50"/>
      <c r="C3973" s="53"/>
      <c r="D3973" s="50"/>
      <c r="E3973" s="53"/>
      <c r="F3973" s="3" t="s">
        <v>23</v>
      </c>
      <c r="G3973" s="4">
        <v>130000</v>
      </c>
      <c r="H3973" s="4"/>
    </row>
    <row r="3974" spans="1:8" x14ac:dyDescent="0.25">
      <c r="A3974" s="2" t="s">
        <v>4493</v>
      </c>
      <c r="B3974" s="2" t="s">
        <v>3930</v>
      </c>
      <c r="C3974" s="2"/>
      <c r="D3974" s="2"/>
      <c r="E3974" s="2"/>
      <c r="F3974" s="2"/>
      <c r="G3974" s="5">
        <f>SUM(G3962:G3973)</f>
        <v>720000</v>
      </c>
      <c r="H3974" s="5">
        <f>SUM(H3962:H3973)</f>
        <v>720000</v>
      </c>
    </row>
    <row r="3975" spans="1:8" x14ac:dyDescent="0.25">
      <c r="A3975" s="2" t="s">
        <v>4493</v>
      </c>
      <c r="B3975" s="49">
        <v>8898776</v>
      </c>
      <c r="C3975" s="52" t="s">
        <v>2856</v>
      </c>
      <c r="D3975" s="49" t="s">
        <v>3112</v>
      </c>
      <c r="E3975" s="52" t="s">
        <v>3113</v>
      </c>
      <c r="F3975" s="3" t="s">
        <v>334</v>
      </c>
      <c r="G3975" s="4">
        <v>300000</v>
      </c>
      <c r="H3975" s="4"/>
    </row>
    <row r="3976" spans="1:8" x14ac:dyDescent="0.25">
      <c r="A3976" s="2" t="s">
        <v>4493</v>
      </c>
      <c r="B3976" s="51"/>
      <c r="C3976" s="54"/>
      <c r="D3976" s="51"/>
      <c r="E3976" s="54"/>
      <c r="F3976" s="3" t="s">
        <v>187</v>
      </c>
      <c r="G3976" s="4">
        <v>150000</v>
      </c>
      <c r="H3976" s="4"/>
    </row>
    <row r="3977" spans="1:8" x14ac:dyDescent="0.25">
      <c r="A3977" s="2" t="s">
        <v>4493</v>
      </c>
      <c r="B3977" s="50"/>
      <c r="C3977" s="53"/>
      <c r="D3977" s="50"/>
      <c r="E3977" s="53"/>
      <c r="F3977" s="3" t="s">
        <v>20</v>
      </c>
      <c r="G3977" s="4"/>
      <c r="H3977" s="4">
        <v>450000</v>
      </c>
    </row>
    <row r="3978" spans="1:8" x14ac:dyDescent="0.25">
      <c r="A3978" s="2" t="s">
        <v>4493</v>
      </c>
      <c r="B3978" s="2" t="s">
        <v>3931</v>
      </c>
      <c r="C3978" s="2"/>
      <c r="D3978" s="2"/>
      <c r="E3978" s="2"/>
      <c r="F3978" s="2"/>
      <c r="G3978" s="5">
        <f>SUM(G3975:G3977)</f>
        <v>450000</v>
      </c>
      <c r="H3978" s="5">
        <f>SUM(H3977)</f>
        <v>450000</v>
      </c>
    </row>
    <row r="3979" spans="1:8" x14ac:dyDescent="0.25">
      <c r="A3979" s="2" t="s">
        <v>4493</v>
      </c>
      <c r="B3979" s="49">
        <v>9025221</v>
      </c>
      <c r="C3979" s="52" t="s">
        <v>261</v>
      </c>
      <c r="D3979" s="49" t="s">
        <v>2674</v>
      </c>
      <c r="E3979" s="52" t="s">
        <v>2675</v>
      </c>
      <c r="F3979" s="3" t="s">
        <v>9</v>
      </c>
      <c r="G3979" s="4"/>
      <c r="H3979" s="4">
        <v>120000</v>
      </c>
    </row>
    <row r="3980" spans="1:8" x14ac:dyDescent="0.25">
      <c r="A3980" s="2" t="s">
        <v>4493</v>
      </c>
      <c r="B3980" s="51"/>
      <c r="C3980" s="54"/>
      <c r="D3980" s="51"/>
      <c r="E3980" s="54"/>
      <c r="F3980" s="3" t="s">
        <v>11</v>
      </c>
      <c r="G3980" s="4"/>
      <c r="H3980" s="4">
        <v>250000</v>
      </c>
    </row>
    <row r="3981" spans="1:8" x14ac:dyDescent="0.25">
      <c r="A3981" s="2" t="s">
        <v>4493</v>
      </c>
      <c r="B3981" s="51"/>
      <c r="C3981" s="54"/>
      <c r="D3981" s="51"/>
      <c r="E3981" s="54"/>
      <c r="F3981" s="3" t="s">
        <v>187</v>
      </c>
      <c r="G3981" s="4"/>
      <c r="H3981" s="4">
        <v>120000</v>
      </c>
    </row>
    <row r="3982" spans="1:8" x14ac:dyDescent="0.25">
      <c r="A3982" s="2" t="s">
        <v>4493</v>
      </c>
      <c r="B3982" s="51"/>
      <c r="C3982" s="54"/>
      <c r="D3982" s="51"/>
      <c r="E3982" s="54"/>
      <c r="F3982" s="3" t="s">
        <v>53</v>
      </c>
      <c r="G3982" s="4"/>
      <c r="H3982" s="4">
        <v>100000</v>
      </c>
    </row>
    <row r="3983" spans="1:8" x14ac:dyDescent="0.25">
      <c r="A3983" s="2" t="s">
        <v>4493</v>
      </c>
      <c r="B3983" s="51"/>
      <c r="C3983" s="54"/>
      <c r="D3983" s="51"/>
      <c r="E3983" s="54"/>
      <c r="F3983" s="3" t="s">
        <v>12</v>
      </c>
      <c r="G3983" s="4">
        <v>120000</v>
      </c>
      <c r="H3983" s="4"/>
    </row>
    <row r="3984" spans="1:8" x14ac:dyDescent="0.25">
      <c r="A3984" s="2" t="s">
        <v>4493</v>
      </c>
      <c r="B3984" s="51"/>
      <c r="C3984" s="54"/>
      <c r="D3984" s="51"/>
      <c r="E3984" s="54"/>
      <c r="F3984" s="3" t="s">
        <v>13</v>
      </c>
      <c r="G3984" s="4"/>
      <c r="H3984" s="4">
        <v>200000</v>
      </c>
    </row>
    <row r="3985" spans="1:8" x14ac:dyDescent="0.25">
      <c r="A3985" s="2" t="s">
        <v>4493</v>
      </c>
      <c r="B3985" s="51"/>
      <c r="C3985" s="54"/>
      <c r="D3985" s="51"/>
      <c r="E3985" s="54"/>
      <c r="F3985" s="3" t="s">
        <v>15</v>
      </c>
      <c r="G3985" s="4">
        <v>100000</v>
      </c>
      <c r="H3985" s="4"/>
    </row>
    <row r="3986" spans="1:8" x14ac:dyDescent="0.25">
      <c r="A3986" s="2" t="s">
        <v>4493</v>
      </c>
      <c r="B3986" s="51"/>
      <c r="C3986" s="54"/>
      <c r="D3986" s="51"/>
      <c r="E3986" s="54"/>
      <c r="F3986" s="3" t="s">
        <v>16</v>
      </c>
      <c r="G3986" s="4">
        <v>370000</v>
      </c>
      <c r="H3986" s="4"/>
    </row>
    <row r="3987" spans="1:8" x14ac:dyDescent="0.25">
      <c r="A3987" s="2" t="s">
        <v>4493</v>
      </c>
      <c r="B3987" s="50"/>
      <c r="C3987" s="53"/>
      <c r="D3987" s="50"/>
      <c r="E3987" s="53"/>
      <c r="F3987" s="3" t="s">
        <v>96</v>
      </c>
      <c r="G3987" s="4">
        <v>200000</v>
      </c>
      <c r="H3987" s="4"/>
    </row>
    <row r="3988" spans="1:8" x14ac:dyDescent="0.25">
      <c r="A3988" s="2" t="s">
        <v>4493</v>
      </c>
      <c r="B3988" s="2" t="s">
        <v>3932</v>
      </c>
      <c r="C3988" s="2"/>
      <c r="D3988" s="2"/>
      <c r="E3988" s="2"/>
      <c r="F3988" s="2"/>
      <c r="G3988" s="5">
        <f>SUM(G3979:G3987)</f>
        <v>790000</v>
      </c>
      <c r="H3988" s="5">
        <f>SUM(H3979:H3987)</f>
        <v>790000</v>
      </c>
    </row>
    <row r="3989" spans="1:8" x14ac:dyDescent="0.25">
      <c r="A3989" s="2" t="s">
        <v>4493</v>
      </c>
      <c r="B3989" s="49">
        <v>9021823</v>
      </c>
      <c r="C3989" s="52" t="s">
        <v>261</v>
      </c>
      <c r="D3989" s="49" t="s">
        <v>3673</v>
      </c>
      <c r="E3989" s="52" t="s">
        <v>3674</v>
      </c>
      <c r="F3989" s="3" t="s">
        <v>46</v>
      </c>
      <c r="G3989" s="4">
        <v>200000</v>
      </c>
      <c r="H3989" s="4"/>
    </row>
    <row r="3990" spans="1:8" x14ac:dyDescent="0.25">
      <c r="A3990" s="2" t="s">
        <v>4493</v>
      </c>
      <c r="B3990" s="51"/>
      <c r="C3990" s="54"/>
      <c r="D3990" s="51"/>
      <c r="E3990" s="54"/>
      <c r="F3990" s="3" t="s">
        <v>170</v>
      </c>
      <c r="G3990" s="4"/>
      <c r="H3990" s="4">
        <v>200000</v>
      </c>
    </row>
    <row r="3991" spans="1:8" x14ac:dyDescent="0.25">
      <c r="A3991" s="2" t="s">
        <v>4493</v>
      </c>
      <c r="B3991" s="51"/>
      <c r="C3991" s="54"/>
      <c r="D3991" s="51"/>
      <c r="E3991" s="54"/>
      <c r="F3991" s="3" t="s">
        <v>9</v>
      </c>
      <c r="G3991" s="4"/>
      <c r="H3991" s="4">
        <v>20000</v>
      </c>
    </row>
    <row r="3992" spans="1:8" x14ac:dyDescent="0.25">
      <c r="A3992" s="2" t="s">
        <v>4493</v>
      </c>
      <c r="B3992" s="51"/>
      <c r="C3992" s="54"/>
      <c r="D3992" s="51"/>
      <c r="E3992" s="54"/>
      <c r="F3992" s="3" t="s">
        <v>11</v>
      </c>
      <c r="G3992" s="4">
        <v>20000</v>
      </c>
      <c r="H3992" s="4"/>
    </row>
    <row r="3993" spans="1:8" x14ac:dyDescent="0.25">
      <c r="A3993" s="2" t="s">
        <v>4493</v>
      </c>
      <c r="B3993" s="51"/>
      <c r="C3993" s="54"/>
      <c r="D3993" s="51"/>
      <c r="E3993" s="54"/>
      <c r="F3993" s="3" t="s">
        <v>15</v>
      </c>
      <c r="G3993" s="4">
        <v>50000</v>
      </c>
      <c r="H3993" s="4"/>
    </row>
    <row r="3994" spans="1:8" x14ac:dyDescent="0.25">
      <c r="A3994" s="2" t="s">
        <v>4493</v>
      </c>
      <c r="B3994" s="50"/>
      <c r="C3994" s="53"/>
      <c r="D3994" s="50"/>
      <c r="E3994" s="53"/>
      <c r="F3994" s="3" t="s">
        <v>20</v>
      </c>
      <c r="G3994" s="4"/>
      <c r="H3994" s="4">
        <v>50000</v>
      </c>
    </row>
    <row r="3995" spans="1:8" x14ac:dyDescent="0.25">
      <c r="A3995" s="2" t="s">
        <v>4493</v>
      </c>
      <c r="B3995" s="2" t="s">
        <v>3933</v>
      </c>
      <c r="C3995" s="2"/>
      <c r="D3995" s="2"/>
      <c r="E3995" s="2"/>
      <c r="F3995" s="2"/>
      <c r="G3995" s="5">
        <f>+G3993+G3992+G3989</f>
        <v>270000</v>
      </c>
      <c r="H3995" s="5">
        <f>+H3994+H3991+H3990</f>
        <v>270000</v>
      </c>
    </row>
    <row r="3996" spans="1:8" x14ac:dyDescent="0.25">
      <c r="A3996" s="2" t="s">
        <v>4493</v>
      </c>
      <c r="B3996" s="49">
        <v>8971379</v>
      </c>
      <c r="C3996" s="52" t="s">
        <v>558</v>
      </c>
      <c r="D3996" s="49" t="s">
        <v>3720</v>
      </c>
      <c r="E3996" s="52" t="s">
        <v>3721</v>
      </c>
      <c r="F3996" s="3" t="s">
        <v>103</v>
      </c>
      <c r="G3996" s="4"/>
      <c r="H3996" s="4">
        <v>60000</v>
      </c>
    </row>
    <row r="3997" spans="1:8" x14ac:dyDescent="0.25">
      <c r="A3997" s="2" t="s">
        <v>4493</v>
      </c>
      <c r="B3997" s="50"/>
      <c r="C3997" s="53"/>
      <c r="D3997" s="50"/>
      <c r="E3997" s="53"/>
      <c r="F3997" s="3" t="s">
        <v>19</v>
      </c>
      <c r="G3997" s="4">
        <v>60000</v>
      </c>
      <c r="H3997" s="4"/>
    </row>
    <row r="3998" spans="1:8" x14ac:dyDescent="0.25">
      <c r="A3998" s="2" t="s">
        <v>4493</v>
      </c>
      <c r="B3998" s="2" t="s">
        <v>3934</v>
      </c>
      <c r="C3998" s="2"/>
      <c r="D3998" s="2"/>
      <c r="E3998" s="2"/>
      <c r="F3998" s="2"/>
      <c r="G3998" s="5">
        <f>+G3997</f>
        <v>60000</v>
      </c>
      <c r="H3998" s="5">
        <f>+H3996</f>
        <v>60000</v>
      </c>
    </row>
    <row r="3999" spans="1:8" x14ac:dyDescent="0.25">
      <c r="A3999" s="2" t="s">
        <v>4493</v>
      </c>
      <c r="B3999" s="49">
        <v>8957037</v>
      </c>
      <c r="C3999" s="52" t="s">
        <v>261</v>
      </c>
      <c r="D3999" s="49" t="s">
        <v>2650</v>
      </c>
      <c r="E3999" s="52" t="s">
        <v>2651</v>
      </c>
      <c r="F3999" s="3" t="s">
        <v>52</v>
      </c>
      <c r="G3999" s="4">
        <v>1000000</v>
      </c>
      <c r="H3999" s="4"/>
    </row>
    <row r="4000" spans="1:8" x14ac:dyDescent="0.25">
      <c r="A4000" s="2" t="s">
        <v>4493</v>
      </c>
      <c r="B4000" s="50"/>
      <c r="C4000" s="53"/>
      <c r="D4000" s="50"/>
      <c r="E4000" s="53"/>
      <c r="F4000" s="3" t="s">
        <v>20</v>
      </c>
      <c r="G4000" s="4"/>
      <c r="H4000" s="4">
        <v>1000000</v>
      </c>
    </row>
    <row r="4001" spans="1:8" x14ac:dyDescent="0.25">
      <c r="A4001" s="2" t="s">
        <v>4493</v>
      </c>
      <c r="B4001" s="2" t="s">
        <v>3935</v>
      </c>
      <c r="C4001" s="2"/>
      <c r="D4001" s="2"/>
      <c r="E4001" s="2"/>
      <c r="F4001" s="2"/>
      <c r="G4001" s="5">
        <f>+G3999</f>
        <v>1000000</v>
      </c>
      <c r="H4001" s="5">
        <f>+H4000</f>
        <v>1000000</v>
      </c>
    </row>
    <row r="4002" spans="1:8" x14ac:dyDescent="0.25">
      <c r="A4002" s="2" t="s">
        <v>4493</v>
      </c>
      <c r="B4002" s="49">
        <v>8957009</v>
      </c>
      <c r="C4002" s="52" t="s">
        <v>2856</v>
      </c>
      <c r="D4002" s="49" t="s">
        <v>3066</v>
      </c>
      <c r="E4002" s="52" t="s">
        <v>3067</v>
      </c>
      <c r="F4002" s="3" t="s">
        <v>52</v>
      </c>
      <c r="G4002" s="4">
        <v>250000</v>
      </c>
      <c r="H4002" s="4"/>
    </row>
    <row r="4003" spans="1:8" x14ac:dyDescent="0.25">
      <c r="A4003" s="2" t="s">
        <v>4493</v>
      </c>
      <c r="B4003" s="51"/>
      <c r="C4003" s="54"/>
      <c r="D4003" s="51"/>
      <c r="E4003" s="54"/>
      <c r="F4003" s="3" t="s">
        <v>128</v>
      </c>
      <c r="G4003" s="4"/>
      <c r="H4003" s="4">
        <v>250000</v>
      </c>
    </row>
    <row r="4004" spans="1:8" x14ac:dyDescent="0.25">
      <c r="A4004" s="2" t="s">
        <v>4493</v>
      </c>
      <c r="B4004" s="51"/>
      <c r="C4004" s="54"/>
      <c r="D4004" s="51"/>
      <c r="E4004" s="54"/>
      <c r="F4004" s="3" t="s">
        <v>102</v>
      </c>
      <c r="G4004" s="4">
        <v>150000</v>
      </c>
      <c r="H4004" s="4"/>
    </row>
    <row r="4005" spans="1:8" x14ac:dyDescent="0.25">
      <c r="A4005" s="2" t="s">
        <v>4493</v>
      </c>
      <c r="B4005" s="51"/>
      <c r="C4005" s="54"/>
      <c r="D4005" s="51"/>
      <c r="E4005" s="54"/>
      <c r="F4005" s="3" t="s">
        <v>53</v>
      </c>
      <c r="G4005" s="4">
        <v>150000</v>
      </c>
      <c r="H4005" s="4"/>
    </row>
    <row r="4006" spans="1:8" x14ac:dyDescent="0.25">
      <c r="A4006" s="2" t="s">
        <v>4493</v>
      </c>
      <c r="B4006" s="51"/>
      <c r="C4006" s="54"/>
      <c r="D4006" s="51"/>
      <c r="E4006" s="54"/>
      <c r="F4006" s="3" t="s">
        <v>14</v>
      </c>
      <c r="G4006" s="4">
        <v>150000</v>
      </c>
      <c r="H4006" s="4"/>
    </row>
    <row r="4007" spans="1:8" x14ac:dyDescent="0.25">
      <c r="A4007" s="2" t="s">
        <v>4493</v>
      </c>
      <c r="B4007" s="51"/>
      <c r="C4007" s="54"/>
      <c r="D4007" s="51"/>
      <c r="E4007" s="54"/>
      <c r="F4007" s="3" t="s">
        <v>15</v>
      </c>
      <c r="G4007" s="4">
        <v>300000</v>
      </c>
      <c r="H4007" s="4"/>
    </row>
    <row r="4008" spans="1:8" x14ac:dyDescent="0.25">
      <c r="A4008" s="2" t="s">
        <v>4493</v>
      </c>
      <c r="B4008" s="51"/>
      <c r="C4008" s="54"/>
      <c r="D4008" s="51"/>
      <c r="E4008" s="54"/>
      <c r="F4008" s="3" t="s">
        <v>18</v>
      </c>
      <c r="G4008" s="4">
        <v>50000</v>
      </c>
      <c r="H4008" s="4"/>
    </row>
    <row r="4009" spans="1:8" x14ac:dyDescent="0.25">
      <c r="A4009" s="2" t="s">
        <v>4493</v>
      </c>
      <c r="B4009" s="50"/>
      <c r="C4009" s="53"/>
      <c r="D4009" s="50"/>
      <c r="E4009" s="53"/>
      <c r="F4009" s="3" t="s">
        <v>20</v>
      </c>
      <c r="G4009" s="4"/>
      <c r="H4009" s="4">
        <v>800000</v>
      </c>
    </row>
    <row r="4010" spans="1:8" x14ac:dyDescent="0.25">
      <c r="A4010" s="2" t="s">
        <v>4493</v>
      </c>
      <c r="B4010" s="2" t="s">
        <v>3936</v>
      </c>
      <c r="C4010" s="2"/>
      <c r="D4010" s="2"/>
      <c r="E4010" s="2"/>
      <c r="F4010" s="2"/>
      <c r="G4010" s="5">
        <f>SUM(G4002:G4008)</f>
        <v>1050000</v>
      </c>
      <c r="H4010" s="5">
        <f>SUM(H4003:H4009)</f>
        <v>1050000</v>
      </c>
    </row>
    <row r="4011" spans="1:8" x14ac:dyDescent="0.25">
      <c r="A4011" s="2" t="s">
        <v>4493</v>
      </c>
      <c r="B4011" s="49">
        <v>9017228</v>
      </c>
      <c r="C4011" s="52" t="s">
        <v>558</v>
      </c>
      <c r="D4011" s="49" t="s">
        <v>2548</v>
      </c>
      <c r="E4011" s="52" t="s">
        <v>2549</v>
      </c>
      <c r="F4011" s="3" t="s">
        <v>44</v>
      </c>
      <c r="G4011" s="4"/>
      <c r="H4011" s="4">
        <v>150000</v>
      </c>
    </row>
    <row r="4012" spans="1:8" x14ac:dyDescent="0.25">
      <c r="A4012" s="2" t="s">
        <v>4493</v>
      </c>
      <c r="B4012" s="51"/>
      <c r="C4012" s="54"/>
      <c r="D4012" s="51"/>
      <c r="E4012" s="54"/>
      <c r="F4012" s="3" t="s">
        <v>37</v>
      </c>
      <c r="G4012" s="4"/>
      <c r="H4012" s="4">
        <v>180000</v>
      </c>
    </row>
    <row r="4013" spans="1:8" x14ac:dyDescent="0.25">
      <c r="A4013" s="2" t="s">
        <v>4493</v>
      </c>
      <c r="B4013" s="51"/>
      <c r="C4013" s="54"/>
      <c r="D4013" s="51"/>
      <c r="E4013" s="54"/>
      <c r="F4013" s="3" t="s">
        <v>47</v>
      </c>
      <c r="G4013" s="4"/>
      <c r="H4013" s="4">
        <v>30000</v>
      </c>
    </row>
    <row r="4014" spans="1:8" x14ac:dyDescent="0.25">
      <c r="A4014" s="2" t="s">
        <v>4493</v>
      </c>
      <c r="B4014" s="51"/>
      <c r="C4014" s="54"/>
      <c r="D4014" s="51"/>
      <c r="E4014" s="54"/>
      <c r="F4014" s="3" t="s">
        <v>52</v>
      </c>
      <c r="G4014" s="4">
        <v>30000</v>
      </c>
      <c r="H4014" s="4"/>
    </row>
    <row r="4015" spans="1:8" x14ac:dyDescent="0.25">
      <c r="A4015" s="2" t="s">
        <v>4493</v>
      </c>
      <c r="B4015" s="51"/>
      <c r="C4015" s="54"/>
      <c r="D4015" s="51"/>
      <c r="E4015" s="54"/>
      <c r="F4015" s="3" t="s">
        <v>128</v>
      </c>
      <c r="G4015" s="4">
        <v>170000</v>
      </c>
      <c r="H4015" s="4"/>
    </row>
    <row r="4016" spans="1:8" x14ac:dyDescent="0.25">
      <c r="A4016" s="2" t="s">
        <v>4493</v>
      </c>
      <c r="B4016" s="51"/>
      <c r="C4016" s="54"/>
      <c r="D4016" s="51"/>
      <c r="E4016" s="54"/>
      <c r="F4016" s="3" t="s">
        <v>9</v>
      </c>
      <c r="G4016" s="4"/>
      <c r="H4016" s="4">
        <v>170000</v>
      </c>
    </row>
    <row r="4017" spans="1:8" x14ac:dyDescent="0.25">
      <c r="A4017" s="2" t="s">
        <v>4493</v>
      </c>
      <c r="B4017" s="51"/>
      <c r="C4017" s="54"/>
      <c r="D4017" s="51"/>
      <c r="E4017" s="54"/>
      <c r="F4017" s="3" t="s">
        <v>334</v>
      </c>
      <c r="G4017" s="4">
        <v>50000</v>
      </c>
      <c r="H4017" s="4"/>
    </row>
    <row r="4018" spans="1:8" x14ac:dyDescent="0.25">
      <c r="A4018" s="2" t="s">
        <v>4493</v>
      </c>
      <c r="B4018" s="51"/>
      <c r="C4018" s="54"/>
      <c r="D4018" s="51"/>
      <c r="E4018" s="54"/>
      <c r="F4018" s="3" t="s">
        <v>103</v>
      </c>
      <c r="G4018" s="4">
        <v>122819</v>
      </c>
      <c r="H4018" s="4"/>
    </row>
    <row r="4019" spans="1:8" x14ac:dyDescent="0.25">
      <c r="A4019" s="2" t="s">
        <v>4493</v>
      </c>
      <c r="B4019" s="51"/>
      <c r="C4019" s="54"/>
      <c r="D4019" s="51"/>
      <c r="E4019" s="54"/>
      <c r="F4019" s="3" t="s">
        <v>187</v>
      </c>
      <c r="G4019" s="4">
        <v>141916</v>
      </c>
      <c r="H4019" s="4"/>
    </row>
    <row r="4020" spans="1:8" x14ac:dyDescent="0.25">
      <c r="A4020" s="2" t="s">
        <v>4493</v>
      </c>
      <c r="B4020" s="51"/>
      <c r="C4020" s="54"/>
      <c r="D4020" s="51"/>
      <c r="E4020" s="54"/>
      <c r="F4020" s="3" t="s">
        <v>53</v>
      </c>
      <c r="G4020" s="4">
        <v>97085</v>
      </c>
      <c r="H4020" s="4"/>
    </row>
    <row r="4021" spans="1:8" x14ac:dyDescent="0.25">
      <c r="A4021" s="2" t="s">
        <v>4493</v>
      </c>
      <c r="B4021" s="51"/>
      <c r="C4021" s="54"/>
      <c r="D4021" s="51"/>
      <c r="E4021" s="54"/>
      <c r="F4021" s="3" t="s">
        <v>13</v>
      </c>
      <c r="G4021" s="4"/>
      <c r="H4021" s="4">
        <v>150000</v>
      </c>
    </row>
    <row r="4022" spans="1:8" x14ac:dyDescent="0.25">
      <c r="A4022" s="2" t="s">
        <v>4493</v>
      </c>
      <c r="B4022" s="51"/>
      <c r="C4022" s="54"/>
      <c r="D4022" s="51"/>
      <c r="E4022" s="54"/>
      <c r="F4022" s="3" t="s">
        <v>14</v>
      </c>
      <c r="G4022" s="4">
        <v>51417</v>
      </c>
      <c r="H4022" s="4"/>
    </row>
    <row r="4023" spans="1:8" x14ac:dyDescent="0.25">
      <c r="A4023" s="2" t="s">
        <v>4493</v>
      </c>
      <c r="B4023" s="51"/>
      <c r="C4023" s="54"/>
      <c r="D4023" s="51"/>
      <c r="E4023" s="54"/>
      <c r="F4023" s="3" t="s">
        <v>16</v>
      </c>
      <c r="G4023" s="4">
        <v>150000</v>
      </c>
      <c r="H4023" s="4"/>
    </row>
    <row r="4024" spans="1:8" x14ac:dyDescent="0.25">
      <c r="A4024" s="2" t="s">
        <v>4493</v>
      </c>
      <c r="B4024" s="51"/>
      <c r="C4024" s="54"/>
      <c r="D4024" s="51"/>
      <c r="E4024" s="54"/>
      <c r="F4024" s="3" t="s">
        <v>18</v>
      </c>
      <c r="G4024" s="4">
        <v>30000</v>
      </c>
      <c r="H4024" s="4"/>
    </row>
    <row r="4025" spans="1:8" x14ac:dyDescent="0.25">
      <c r="A4025" s="2" t="s">
        <v>4493</v>
      </c>
      <c r="B4025" s="51"/>
      <c r="C4025" s="54"/>
      <c r="D4025" s="51"/>
      <c r="E4025" s="54"/>
      <c r="F4025" s="3" t="s">
        <v>19</v>
      </c>
      <c r="G4025" s="4">
        <v>150000</v>
      </c>
      <c r="H4025" s="4"/>
    </row>
    <row r="4026" spans="1:8" x14ac:dyDescent="0.25">
      <c r="A4026" s="2" t="s">
        <v>4493</v>
      </c>
      <c r="B4026" s="51"/>
      <c r="C4026" s="54"/>
      <c r="D4026" s="51"/>
      <c r="E4026" s="54"/>
      <c r="F4026" s="3" t="s">
        <v>20</v>
      </c>
      <c r="G4026" s="4">
        <v>182660</v>
      </c>
      <c r="H4026" s="4"/>
    </row>
    <row r="4027" spans="1:8" x14ac:dyDescent="0.25">
      <c r="A4027" s="2" t="s">
        <v>4493</v>
      </c>
      <c r="B4027" s="51"/>
      <c r="C4027" s="54"/>
      <c r="D4027" s="51"/>
      <c r="E4027" s="54"/>
      <c r="F4027" s="3" t="s">
        <v>82</v>
      </c>
      <c r="G4027" s="4">
        <v>30000</v>
      </c>
      <c r="H4027" s="4"/>
    </row>
    <row r="4028" spans="1:8" x14ac:dyDescent="0.25">
      <c r="A4028" s="2" t="s">
        <v>4493</v>
      </c>
      <c r="B4028" s="51"/>
      <c r="C4028" s="54"/>
      <c r="D4028" s="51"/>
      <c r="E4028" s="54"/>
      <c r="F4028" s="3" t="s">
        <v>22</v>
      </c>
      <c r="G4028" s="4"/>
      <c r="H4028" s="4">
        <v>595897</v>
      </c>
    </row>
    <row r="4029" spans="1:8" x14ac:dyDescent="0.25">
      <c r="A4029" s="2" t="s">
        <v>4493</v>
      </c>
      <c r="B4029" s="51"/>
      <c r="C4029" s="54"/>
      <c r="D4029" s="51"/>
      <c r="E4029" s="54"/>
      <c r="F4029" s="3" t="s">
        <v>188</v>
      </c>
      <c r="G4029" s="4">
        <v>200000</v>
      </c>
      <c r="H4029" s="4"/>
    </row>
    <row r="4030" spans="1:8" x14ac:dyDescent="0.25">
      <c r="A4030" s="2" t="s">
        <v>4493</v>
      </c>
      <c r="B4030" s="51"/>
      <c r="C4030" s="54"/>
      <c r="D4030" s="51"/>
      <c r="E4030" s="54"/>
      <c r="F4030" s="3" t="s">
        <v>298</v>
      </c>
      <c r="G4030" s="4"/>
      <c r="H4030" s="4">
        <v>190000</v>
      </c>
    </row>
    <row r="4031" spans="1:8" x14ac:dyDescent="0.25">
      <c r="A4031" s="2" t="s">
        <v>4493</v>
      </c>
      <c r="B4031" s="50"/>
      <c r="C4031" s="53"/>
      <c r="D4031" s="50"/>
      <c r="E4031" s="53"/>
      <c r="F4031" s="3" t="s">
        <v>329</v>
      </c>
      <c r="G4031" s="4">
        <v>60000</v>
      </c>
      <c r="H4031" s="4"/>
    </row>
    <row r="4032" spans="1:8" x14ac:dyDescent="0.25">
      <c r="A4032" s="2" t="s">
        <v>4493</v>
      </c>
      <c r="B4032" s="2" t="s">
        <v>3937</v>
      </c>
      <c r="C4032" s="2"/>
      <c r="D4032" s="2"/>
      <c r="E4032" s="2"/>
      <c r="F4032" s="2"/>
      <c r="G4032" s="5">
        <f>SUM(G4011:G4031)</f>
        <v>1465897</v>
      </c>
      <c r="H4032" s="5">
        <f>SUM(H4011:H4031)</f>
        <v>1465897</v>
      </c>
    </row>
    <row r="4033" spans="1:8" x14ac:dyDescent="0.25">
      <c r="A4033" s="2" t="s">
        <v>4493</v>
      </c>
      <c r="B4033" s="49">
        <v>8898779</v>
      </c>
      <c r="C4033" s="52" t="s">
        <v>2856</v>
      </c>
      <c r="D4033" s="49" t="s">
        <v>3938</v>
      </c>
      <c r="E4033" s="52" t="s">
        <v>3939</v>
      </c>
      <c r="F4033" s="3" t="s">
        <v>329</v>
      </c>
      <c r="G4033" s="4">
        <v>200000</v>
      </c>
      <c r="H4033" s="4"/>
    </row>
    <row r="4034" spans="1:8" x14ac:dyDescent="0.25">
      <c r="A4034" s="2" t="s">
        <v>4493</v>
      </c>
      <c r="B4034" s="50"/>
      <c r="C4034" s="53"/>
      <c r="D4034" s="50"/>
      <c r="E4034" s="53"/>
      <c r="F4034" s="3" t="s">
        <v>367</v>
      </c>
      <c r="G4034" s="4"/>
      <c r="H4034" s="4">
        <v>200000</v>
      </c>
    </row>
    <row r="4035" spans="1:8" x14ac:dyDescent="0.25">
      <c r="A4035" s="2" t="s">
        <v>4493</v>
      </c>
      <c r="B4035" s="2" t="s">
        <v>3940</v>
      </c>
      <c r="C4035" s="2"/>
      <c r="D4035" s="2"/>
      <c r="E4035" s="2"/>
      <c r="F4035" s="2"/>
      <c r="G4035" s="5">
        <f>+G4033</f>
        <v>200000</v>
      </c>
      <c r="H4035" s="5">
        <f>+H4034</f>
        <v>200000</v>
      </c>
    </row>
    <row r="4036" spans="1:8" x14ac:dyDescent="0.25">
      <c r="A4036" s="2" t="s">
        <v>4493</v>
      </c>
      <c r="B4036" s="49">
        <v>8934385</v>
      </c>
      <c r="C4036" s="52" t="s">
        <v>211</v>
      </c>
      <c r="D4036" s="2" t="s">
        <v>2716</v>
      </c>
      <c r="E4036" s="3" t="s">
        <v>2717</v>
      </c>
      <c r="F4036" s="3" t="s">
        <v>17</v>
      </c>
      <c r="G4036" s="4"/>
      <c r="H4036" s="4">
        <v>1603000</v>
      </c>
    </row>
    <row r="4037" spans="1:8" x14ac:dyDescent="0.25">
      <c r="A4037" s="2" t="s">
        <v>4493</v>
      </c>
      <c r="B4037" s="51"/>
      <c r="C4037" s="54"/>
      <c r="D4037" s="49" t="s">
        <v>3941</v>
      </c>
      <c r="E4037" s="52" t="s">
        <v>3942</v>
      </c>
      <c r="F4037" s="3" t="s">
        <v>52</v>
      </c>
      <c r="G4037" s="4">
        <v>1000000</v>
      </c>
      <c r="H4037" s="4"/>
    </row>
    <row r="4038" spans="1:8" x14ac:dyDescent="0.25">
      <c r="A4038" s="2" t="s">
        <v>4493</v>
      </c>
      <c r="B4038" s="51"/>
      <c r="C4038" s="54"/>
      <c r="D4038" s="51"/>
      <c r="E4038" s="54"/>
      <c r="F4038" s="3" t="s">
        <v>128</v>
      </c>
      <c r="G4038" s="4">
        <v>200000</v>
      </c>
      <c r="H4038" s="4"/>
    </row>
    <row r="4039" spans="1:8" x14ac:dyDescent="0.25">
      <c r="A4039" s="2" t="s">
        <v>4493</v>
      </c>
      <c r="B4039" s="51"/>
      <c r="C4039" s="54"/>
      <c r="D4039" s="51"/>
      <c r="E4039" s="54"/>
      <c r="F4039" s="3" t="s">
        <v>53</v>
      </c>
      <c r="G4039" s="4">
        <v>300000</v>
      </c>
      <c r="H4039" s="4"/>
    </row>
    <row r="4040" spans="1:8" x14ac:dyDescent="0.25">
      <c r="A4040" s="2" t="s">
        <v>4493</v>
      </c>
      <c r="B4040" s="50"/>
      <c r="C4040" s="53"/>
      <c r="D4040" s="50"/>
      <c r="E4040" s="53"/>
      <c r="F4040" s="3" t="s">
        <v>3548</v>
      </c>
      <c r="G4040" s="4">
        <v>103000</v>
      </c>
      <c r="H4040" s="4"/>
    </row>
    <row r="4041" spans="1:8" x14ac:dyDescent="0.25">
      <c r="A4041" s="2" t="s">
        <v>4493</v>
      </c>
      <c r="B4041" s="2" t="s">
        <v>3943</v>
      </c>
      <c r="C4041" s="2"/>
      <c r="D4041" s="2"/>
      <c r="E4041" s="2"/>
      <c r="F4041" s="2"/>
      <c r="G4041" s="5">
        <f>+G4040+G4039+G4038+G4037</f>
        <v>1603000</v>
      </c>
      <c r="H4041" s="5">
        <f>+H4036</f>
        <v>1603000</v>
      </c>
    </row>
    <row r="4042" spans="1:8" x14ac:dyDescent="0.25">
      <c r="A4042" s="2" t="s">
        <v>4493</v>
      </c>
      <c r="B4042" s="49">
        <v>9029901</v>
      </c>
      <c r="C4042" s="52" t="s">
        <v>211</v>
      </c>
      <c r="D4042" s="49" t="s">
        <v>2716</v>
      </c>
      <c r="E4042" s="52" t="s">
        <v>2717</v>
      </c>
      <c r="F4042" s="3" t="s">
        <v>2482</v>
      </c>
      <c r="G4042" s="4"/>
      <c r="H4042" s="4">
        <v>500000</v>
      </c>
    </row>
    <row r="4043" spans="1:8" x14ac:dyDescent="0.25">
      <c r="A4043" s="2" t="s">
        <v>4493</v>
      </c>
      <c r="B4043" s="51"/>
      <c r="C4043" s="54"/>
      <c r="D4043" s="51"/>
      <c r="E4043" s="54"/>
      <c r="F4043" s="3" t="s">
        <v>44</v>
      </c>
      <c r="G4043" s="4"/>
      <c r="H4043" s="4">
        <v>3000000</v>
      </c>
    </row>
    <row r="4044" spans="1:8" x14ac:dyDescent="0.25">
      <c r="A4044" s="2" t="s">
        <v>4493</v>
      </c>
      <c r="B4044" s="51"/>
      <c r="C4044" s="54"/>
      <c r="D4044" s="51"/>
      <c r="E4044" s="54"/>
      <c r="F4044" s="3" t="s">
        <v>101</v>
      </c>
      <c r="G4044" s="4"/>
      <c r="H4044" s="4">
        <v>50000</v>
      </c>
    </row>
    <row r="4045" spans="1:8" x14ac:dyDescent="0.25">
      <c r="A4045" s="2" t="s">
        <v>4493</v>
      </c>
      <c r="B4045" s="51"/>
      <c r="C4045" s="54"/>
      <c r="D4045" s="51"/>
      <c r="E4045" s="54"/>
      <c r="F4045" s="3" t="s">
        <v>193</v>
      </c>
      <c r="G4045" s="4">
        <v>4050000</v>
      </c>
      <c r="H4045" s="4"/>
    </row>
    <row r="4046" spans="1:8" x14ac:dyDescent="0.25">
      <c r="A4046" s="2" t="s">
        <v>4493</v>
      </c>
      <c r="B4046" s="50"/>
      <c r="C4046" s="53"/>
      <c r="D4046" s="50"/>
      <c r="E4046" s="53"/>
      <c r="F4046" s="3" t="s">
        <v>47</v>
      </c>
      <c r="G4046" s="4"/>
      <c r="H4046" s="4">
        <v>500000</v>
      </c>
    </row>
    <row r="4047" spans="1:8" x14ac:dyDescent="0.25">
      <c r="A4047" s="2" t="s">
        <v>4493</v>
      </c>
      <c r="B4047" s="2" t="s">
        <v>3944</v>
      </c>
      <c r="C4047" s="2"/>
      <c r="D4047" s="2"/>
      <c r="E4047" s="2"/>
      <c r="F4047" s="2"/>
      <c r="G4047" s="5">
        <f>+G4045</f>
        <v>4050000</v>
      </c>
      <c r="H4047" s="5">
        <f>SUM(H4042:H4046)</f>
        <v>4050000</v>
      </c>
    </row>
    <row r="4048" spans="1:8" x14ac:dyDescent="0.25">
      <c r="A4048" s="2" t="s">
        <v>4493</v>
      </c>
      <c r="B4048" s="49">
        <v>8934123</v>
      </c>
      <c r="C4048" s="52" t="s">
        <v>211</v>
      </c>
      <c r="D4048" s="49" t="s">
        <v>2716</v>
      </c>
      <c r="E4048" s="52" t="s">
        <v>2717</v>
      </c>
      <c r="F4048" s="3" t="s">
        <v>44</v>
      </c>
      <c r="G4048" s="4"/>
      <c r="H4048" s="4">
        <v>7900000</v>
      </c>
    </row>
    <row r="4049" spans="1:8" x14ac:dyDescent="0.25">
      <c r="A4049" s="2" t="s">
        <v>4493</v>
      </c>
      <c r="B4049" s="51"/>
      <c r="C4049" s="54"/>
      <c r="D4049" s="51"/>
      <c r="E4049" s="54"/>
      <c r="F4049" s="3" t="s">
        <v>46</v>
      </c>
      <c r="G4049" s="4"/>
      <c r="H4049" s="4">
        <v>225000</v>
      </c>
    </row>
    <row r="4050" spans="1:8" x14ac:dyDescent="0.25">
      <c r="A4050" s="2" t="s">
        <v>4493</v>
      </c>
      <c r="B4050" s="51"/>
      <c r="C4050" s="54"/>
      <c r="D4050" s="51"/>
      <c r="E4050" s="54"/>
      <c r="F4050" s="3" t="s">
        <v>193</v>
      </c>
      <c r="G4050" s="4">
        <v>9225000</v>
      </c>
      <c r="H4050" s="4"/>
    </row>
    <row r="4051" spans="1:8" x14ac:dyDescent="0.25">
      <c r="A4051" s="2" t="s">
        <v>4493</v>
      </c>
      <c r="B4051" s="50"/>
      <c r="C4051" s="53"/>
      <c r="D4051" s="50"/>
      <c r="E4051" s="53"/>
      <c r="F4051" s="3" t="s">
        <v>47</v>
      </c>
      <c r="G4051" s="4"/>
      <c r="H4051" s="4">
        <v>1100000</v>
      </c>
    </row>
    <row r="4052" spans="1:8" x14ac:dyDescent="0.25">
      <c r="A4052" s="2" t="s">
        <v>4493</v>
      </c>
      <c r="B4052" s="2" t="s">
        <v>3945</v>
      </c>
      <c r="C4052" s="2"/>
      <c r="D4052" s="2"/>
      <c r="E4052" s="2"/>
      <c r="F4052" s="2"/>
      <c r="G4052" s="5">
        <f>+G4050</f>
        <v>9225000</v>
      </c>
      <c r="H4052" s="5">
        <f>H4051+H4049+H4048</f>
        <v>9225000</v>
      </c>
    </row>
    <row r="4053" spans="1:8" x14ac:dyDescent="0.25">
      <c r="A4053" s="2" t="s">
        <v>4493</v>
      </c>
      <c r="B4053" s="49">
        <v>8993677</v>
      </c>
      <c r="C4053" s="52" t="s">
        <v>2589</v>
      </c>
      <c r="D4053" s="49" t="s">
        <v>3143</v>
      </c>
      <c r="E4053" s="52" t="s">
        <v>3144</v>
      </c>
      <c r="F4053" s="3" t="s">
        <v>9</v>
      </c>
      <c r="G4053" s="4"/>
      <c r="H4053" s="4">
        <v>200000</v>
      </c>
    </row>
    <row r="4054" spans="1:8" x14ac:dyDescent="0.25">
      <c r="A4054" s="2" t="s">
        <v>4493</v>
      </c>
      <c r="B4054" s="51"/>
      <c r="C4054" s="54"/>
      <c r="D4054" s="51"/>
      <c r="E4054" s="54"/>
      <c r="F4054" s="3" t="s">
        <v>11</v>
      </c>
      <c r="G4054" s="4">
        <v>200000</v>
      </c>
      <c r="H4054" s="4"/>
    </row>
    <row r="4055" spans="1:8" x14ac:dyDescent="0.25">
      <c r="A4055" s="2" t="s">
        <v>4493</v>
      </c>
      <c r="B4055" s="51"/>
      <c r="C4055" s="54"/>
      <c r="D4055" s="51"/>
      <c r="E4055" s="54"/>
      <c r="F4055" s="3" t="s">
        <v>187</v>
      </c>
      <c r="G4055" s="4"/>
      <c r="H4055" s="4">
        <v>300000</v>
      </c>
    </row>
    <row r="4056" spans="1:8" x14ac:dyDescent="0.25">
      <c r="A4056" s="2" t="s">
        <v>4493</v>
      </c>
      <c r="B4056" s="51"/>
      <c r="C4056" s="54"/>
      <c r="D4056" s="51"/>
      <c r="E4056" s="54"/>
      <c r="F4056" s="3" t="s">
        <v>53</v>
      </c>
      <c r="G4056" s="4">
        <v>300000</v>
      </c>
      <c r="H4056" s="4"/>
    </row>
    <row r="4057" spans="1:8" x14ac:dyDescent="0.25">
      <c r="A4057" s="2" t="s">
        <v>4493</v>
      </c>
      <c r="B4057" s="51"/>
      <c r="C4057" s="54"/>
      <c r="D4057" s="51"/>
      <c r="E4057" s="54"/>
      <c r="F4057" s="3" t="s">
        <v>13</v>
      </c>
      <c r="G4057" s="4"/>
      <c r="H4057" s="4">
        <v>200000</v>
      </c>
    </row>
    <row r="4058" spans="1:8" x14ac:dyDescent="0.25">
      <c r="A4058" s="2" t="s">
        <v>4493</v>
      </c>
      <c r="B4058" s="50"/>
      <c r="C4058" s="53"/>
      <c r="D4058" s="50"/>
      <c r="E4058" s="53"/>
      <c r="F4058" s="3" t="s">
        <v>16</v>
      </c>
      <c r="G4058" s="4">
        <v>200000</v>
      </c>
      <c r="H4058" s="4"/>
    </row>
    <row r="4059" spans="1:8" x14ac:dyDescent="0.25">
      <c r="A4059" s="2" t="s">
        <v>4493</v>
      </c>
      <c r="B4059" s="2" t="s">
        <v>3946</v>
      </c>
      <c r="C4059" s="2"/>
      <c r="D4059" s="2"/>
      <c r="E4059" s="2"/>
      <c r="F4059" s="2"/>
      <c r="G4059" s="5">
        <f>+G4058+G4056+G4054</f>
        <v>700000</v>
      </c>
      <c r="H4059" s="5">
        <f>SUM(H4053:H4058)</f>
        <v>700000</v>
      </c>
    </row>
    <row r="4060" spans="1:8" x14ac:dyDescent="0.25">
      <c r="A4060" s="2" t="s">
        <v>4493</v>
      </c>
      <c r="B4060" s="49">
        <v>8942930</v>
      </c>
      <c r="C4060" s="52" t="s">
        <v>520</v>
      </c>
      <c r="D4060" s="49" t="s">
        <v>2689</v>
      </c>
      <c r="E4060" s="52" t="s">
        <v>2690</v>
      </c>
      <c r="F4060" s="3" t="s">
        <v>128</v>
      </c>
      <c r="G4060" s="4">
        <v>109866</v>
      </c>
      <c r="H4060" s="4"/>
    </row>
    <row r="4061" spans="1:8" x14ac:dyDescent="0.25">
      <c r="A4061" s="2" t="s">
        <v>4493</v>
      </c>
      <c r="B4061" s="51"/>
      <c r="C4061" s="54"/>
      <c r="D4061" s="51"/>
      <c r="E4061" s="54"/>
      <c r="F4061" s="3" t="s">
        <v>102</v>
      </c>
      <c r="G4061" s="4"/>
      <c r="H4061" s="4">
        <v>471631</v>
      </c>
    </row>
    <row r="4062" spans="1:8" x14ac:dyDescent="0.25">
      <c r="A4062" s="2" t="s">
        <v>4493</v>
      </c>
      <c r="B4062" s="51"/>
      <c r="C4062" s="54"/>
      <c r="D4062" s="51"/>
      <c r="E4062" s="54"/>
      <c r="F4062" s="3" t="s">
        <v>103</v>
      </c>
      <c r="G4062" s="4">
        <v>90000</v>
      </c>
      <c r="H4062" s="4"/>
    </row>
    <row r="4063" spans="1:8" x14ac:dyDescent="0.25">
      <c r="A4063" s="2" t="s">
        <v>4493</v>
      </c>
      <c r="B4063" s="50"/>
      <c r="C4063" s="53"/>
      <c r="D4063" s="50"/>
      <c r="E4063" s="53"/>
      <c r="F4063" s="3" t="s">
        <v>12</v>
      </c>
      <c r="G4063" s="4">
        <v>271765</v>
      </c>
      <c r="H4063" s="4"/>
    </row>
    <row r="4064" spans="1:8" x14ac:dyDescent="0.25">
      <c r="A4064" s="2" t="s">
        <v>4493</v>
      </c>
      <c r="B4064" s="2" t="s">
        <v>3947</v>
      </c>
      <c r="C4064" s="2"/>
      <c r="D4064" s="2"/>
      <c r="E4064" s="2"/>
      <c r="F4064" s="2"/>
      <c r="G4064" s="5">
        <f>+G4063+G4062+G4060</f>
        <v>471631</v>
      </c>
      <c r="H4064" s="5">
        <f>+H4061</f>
        <v>471631</v>
      </c>
    </row>
    <row r="4065" spans="1:8" x14ac:dyDescent="0.25">
      <c r="A4065" s="2" t="s">
        <v>4493</v>
      </c>
      <c r="B4065" s="49">
        <v>8971321</v>
      </c>
      <c r="C4065" s="52" t="s">
        <v>520</v>
      </c>
      <c r="D4065" s="49" t="s">
        <v>2689</v>
      </c>
      <c r="E4065" s="52" t="s">
        <v>2690</v>
      </c>
      <c r="F4065" s="3" t="s">
        <v>20</v>
      </c>
      <c r="G4065" s="4">
        <v>136198</v>
      </c>
      <c r="H4065" s="4"/>
    </row>
    <row r="4066" spans="1:8" x14ac:dyDescent="0.25">
      <c r="A4066" s="2" t="s">
        <v>4493</v>
      </c>
      <c r="B4066" s="51"/>
      <c r="C4066" s="54"/>
      <c r="D4066" s="51"/>
      <c r="E4066" s="54"/>
      <c r="F4066" s="3" t="s">
        <v>21</v>
      </c>
      <c r="G4066" s="4">
        <v>200000</v>
      </c>
      <c r="H4066" s="4"/>
    </row>
    <row r="4067" spans="1:8" x14ac:dyDescent="0.25">
      <c r="A4067" s="2" t="s">
        <v>4493</v>
      </c>
      <c r="B4067" s="50"/>
      <c r="C4067" s="53"/>
      <c r="D4067" s="50"/>
      <c r="E4067" s="53"/>
      <c r="F4067" s="3" t="s">
        <v>257</v>
      </c>
      <c r="G4067" s="4"/>
      <c r="H4067" s="4">
        <v>336198</v>
      </c>
    </row>
    <row r="4068" spans="1:8" x14ac:dyDescent="0.25">
      <c r="A4068" s="2" t="s">
        <v>4493</v>
      </c>
      <c r="B4068" s="2" t="s">
        <v>3948</v>
      </c>
      <c r="C4068" s="2"/>
      <c r="D4068" s="2"/>
      <c r="E4068" s="2"/>
      <c r="F4068" s="2"/>
      <c r="G4068" s="5">
        <f>+G4065+G4066</f>
        <v>336198</v>
      </c>
      <c r="H4068" s="5">
        <f>+H4067</f>
        <v>336198</v>
      </c>
    </row>
    <row r="4069" spans="1:8" x14ac:dyDescent="0.25">
      <c r="A4069" s="2" t="s">
        <v>4493</v>
      </c>
      <c r="B4069" s="49">
        <v>8934424</v>
      </c>
      <c r="C4069" s="52" t="s">
        <v>211</v>
      </c>
      <c r="D4069" s="2" t="s">
        <v>2716</v>
      </c>
      <c r="E4069" s="3" t="s">
        <v>2717</v>
      </c>
      <c r="F4069" s="3" t="s">
        <v>17</v>
      </c>
      <c r="G4069" s="4"/>
      <c r="H4069" s="4">
        <v>800000</v>
      </c>
    </row>
    <row r="4070" spans="1:8" x14ac:dyDescent="0.25">
      <c r="A4070" s="2" t="s">
        <v>4493</v>
      </c>
      <c r="B4070" s="51"/>
      <c r="C4070" s="54"/>
      <c r="D4070" s="49" t="s">
        <v>3568</v>
      </c>
      <c r="E4070" s="52" t="s">
        <v>3569</v>
      </c>
      <c r="F4070" s="3" t="s">
        <v>52</v>
      </c>
      <c r="G4070" s="4">
        <v>700000</v>
      </c>
      <c r="H4070" s="4"/>
    </row>
    <row r="4071" spans="1:8" x14ac:dyDescent="0.25">
      <c r="A4071" s="2" t="s">
        <v>4493</v>
      </c>
      <c r="B4071" s="50"/>
      <c r="C4071" s="53"/>
      <c r="D4071" s="50"/>
      <c r="E4071" s="53"/>
      <c r="F4071" s="3" t="s">
        <v>615</v>
      </c>
      <c r="G4071" s="4">
        <v>100000</v>
      </c>
      <c r="H4071" s="4"/>
    </row>
    <row r="4072" spans="1:8" x14ac:dyDescent="0.25">
      <c r="A4072" s="2" t="s">
        <v>4493</v>
      </c>
      <c r="B4072" s="2" t="s">
        <v>3949</v>
      </c>
      <c r="C4072" s="2"/>
      <c r="D4072" s="2"/>
      <c r="E4072" s="2"/>
      <c r="F4072" s="2"/>
      <c r="G4072" s="5">
        <f>+G4071+G4070</f>
        <v>800000</v>
      </c>
      <c r="H4072" s="5">
        <f>+H4069</f>
        <v>800000</v>
      </c>
    </row>
    <row r="4073" spans="1:8" x14ac:dyDescent="0.25">
      <c r="A4073" s="2" t="s">
        <v>4493</v>
      </c>
      <c r="B4073" s="49">
        <v>8983714</v>
      </c>
      <c r="C4073" s="52" t="s">
        <v>378</v>
      </c>
      <c r="D4073" s="49" t="s">
        <v>2640</v>
      </c>
      <c r="E4073" s="52" t="s">
        <v>378</v>
      </c>
      <c r="F4073" s="3" t="s">
        <v>103</v>
      </c>
      <c r="G4073" s="4"/>
      <c r="H4073" s="4">
        <v>50000</v>
      </c>
    </row>
    <row r="4074" spans="1:8" x14ac:dyDescent="0.25">
      <c r="A4074" s="2" t="s">
        <v>4493</v>
      </c>
      <c r="B4074" s="51"/>
      <c r="C4074" s="54"/>
      <c r="D4074" s="51"/>
      <c r="E4074" s="54"/>
      <c r="F4074" s="3" t="s">
        <v>187</v>
      </c>
      <c r="G4074" s="4"/>
      <c r="H4074" s="4">
        <v>50000</v>
      </c>
    </row>
    <row r="4075" spans="1:8" x14ac:dyDescent="0.25">
      <c r="A4075" s="2" t="s">
        <v>4493</v>
      </c>
      <c r="B4075" s="51"/>
      <c r="C4075" s="54"/>
      <c r="D4075" s="51"/>
      <c r="E4075" s="54"/>
      <c r="F4075" s="3" t="s">
        <v>12</v>
      </c>
      <c r="G4075" s="4"/>
      <c r="H4075" s="4">
        <v>200000</v>
      </c>
    </row>
    <row r="4076" spans="1:8" x14ac:dyDescent="0.25">
      <c r="A4076" s="2" t="s">
        <v>4493</v>
      </c>
      <c r="B4076" s="51"/>
      <c r="C4076" s="54"/>
      <c r="D4076" s="51"/>
      <c r="E4076" s="54"/>
      <c r="F4076" s="3" t="s">
        <v>13</v>
      </c>
      <c r="G4076" s="4"/>
      <c r="H4076" s="4">
        <v>600000</v>
      </c>
    </row>
    <row r="4077" spans="1:8" x14ac:dyDescent="0.25">
      <c r="A4077" s="2" t="s">
        <v>4493</v>
      </c>
      <c r="B4077" s="51"/>
      <c r="C4077" s="54"/>
      <c r="D4077" s="51"/>
      <c r="E4077" s="54"/>
      <c r="F4077" s="3" t="s">
        <v>17</v>
      </c>
      <c r="G4077" s="4"/>
      <c r="H4077" s="4">
        <v>600000</v>
      </c>
    </row>
    <row r="4078" spans="1:8" x14ac:dyDescent="0.25">
      <c r="A4078" s="2" t="s">
        <v>4493</v>
      </c>
      <c r="B4078" s="51"/>
      <c r="C4078" s="54"/>
      <c r="D4078" s="51"/>
      <c r="E4078" s="54"/>
      <c r="F4078" s="3" t="s">
        <v>18</v>
      </c>
      <c r="G4078" s="4"/>
      <c r="H4078" s="4">
        <v>300000</v>
      </c>
    </row>
    <row r="4079" spans="1:8" x14ac:dyDescent="0.25">
      <c r="A4079" s="2" t="s">
        <v>4493</v>
      </c>
      <c r="B4079" s="51"/>
      <c r="C4079" s="54"/>
      <c r="D4079" s="51"/>
      <c r="E4079" s="54"/>
      <c r="F4079" s="3" t="s">
        <v>19</v>
      </c>
      <c r="G4079" s="4"/>
      <c r="H4079" s="4">
        <v>50000</v>
      </c>
    </row>
    <row r="4080" spans="1:8" x14ac:dyDescent="0.25">
      <c r="A4080" s="2" t="s">
        <v>4493</v>
      </c>
      <c r="B4080" s="51"/>
      <c r="C4080" s="54"/>
      <c r="D4080" s="51"/>
      <c r="E4080" s="54"/>
      <c r="F4080" s="3" t="s">
        <v>96</v>
      </c>
      <c r="G4080" s="4"/>
      <c r="H4080" s="4">
        <v>300000</v>
      </c>
    </row>
    <row r="4081" spans="1:8" x14ac:dyDescent="0.25">
      <c r="A4081" s="2" t="s">
        <v>4493</v>
      </c>
      <c r="B4081" s="51"/>
      <c r="C4081" s="54"/>
      <c r="D4081" s="51"/>
      <c r="E4081" s="54"/>
      <c r="F4081" s="3" t="s">
        <v>20</v>
      </c>
      <c r="G4081" s="4"/>
      <c r="H4081" s="4">
        <v>350000</v>
      </c>
    </row>
    <row r="4082" spans="1:8" x14ac:dyDescent="0.25">
      <c r="A4082" s="2" t="s">
        <v>4493</v>
      </c>
      <c r="B4082" s="51"/>
      <c r="C4082" s="54"/>
      <c r="D4082" s="51"/>
      <c r="E4082" s="54"/>
      <c r="F4082" s="3" t="s">
        <v>188</v>
      </c>
      <c r="G4082" s="4">
        <v>1000000</v>
      </c>
      <c r="H4082" s="4"/>
    </row>
    <row r="4083" spans="1:8" x14ac:dyDescent="0.25">
      <c r="A4083" s="2" t="s">
        <v>4493</v>
      </c>
      <c r="B4083" s="51"/>
      <c r="C4083" s="54"/>
      <c r="D4083" s="51"/>
      <c r="E4083" s="54"/>
      <c r="F4083" s="3" t="s">
        <v>230</v>
      </c>
      <c r="G4083" s="4">
        <v>3500000</v>
      </c>
      <c r="H4083" s="4"/>
    </row>
    <row r="4084" spans="1:8" x14ac:dyDescent="0.25">
      <c r="A4084" s="2" t="s">
        <v>4493</v>
      </c>
      <c r="B4084" s="50"/>
      <c r="C4084" s="53"/>
      <c r="D4084" s="50"/>
      <c r="E4084" s="53"/>
      <c r="F4084" s="3" t="s">
        <v>24</v>
      </c>
      <c r="G4084" s="4"/>
      <c r="H4084" s="4">
        <v>2000000</v>
      </c>
    </row>
    <row r="4085" spans="1:8" x14ac:dyDescent="0.25">
      <c r="A4085" s="2" t="s">
        <v>4493</v>
      </c>
      <c r="B4085" s="2" t="s">
        <v>3950</v>
      </c>
      <c r="C4085" s="2"/>
      <c r="D4085" s="2"/>
      <c r="E4085" s="2"/>
      <c r="F4085" s="2"/>
      <c r="G4085" s="5">
        <f>SUM(G4073:G4083)</f>
        <v>4500000</v>
      </c>
      <c r="H4085" s="5">
        <f>SUM(H4073:H4084)</f>
        <v>4500000</v>
      </c>
    </row>
    <row r="4086" spans="1:8" x14ac:dyDescent="0.25">
      <c r="A4086" s="2" t="s">
        <v>4493</v>
      </c>
      <c r="B4086" s="49">
        <v>9025104</v>
      </c>
      <c r="C4086" s="52" t="s">
        <v>378</v>
      </c>
      <c r="D4086" s="49" t="s">
        <v>2640</v>
      </c>
      <c r="E4086" s="52" t="s">
        <v>378</v>
      </c>
      <c r="F4086" s="3" t="s">
        <v>187</v>
      </c>
      <c r="G4086" s="4"/>
      <c r="H4086" s="4">
        <v>150000</v>
      </c>
    </row>
    <row r="4087" spans="1:8" x14ac:dyDescent="0.25">
      <c r="A4087" s="2" t="s">
        <v>4493</v>
      </c>
      <c r="B4087" s="51"/>
      <c r="C4087" s="54"/>
      <c r="D4087" s="51"/>
      <c r="E4087" s="54"/>
      <c r="F4087" s="3" t="s">
        <v>12</v>
      </c>
      <c r="G4087" s="4"/>
      <c r="H4087" s="4">
        <v>400000</v>
      </c>
    </row>
    <row r="4088" spans="1:8" x14ac:dyDescent="0.25">
      <c r="A4088" s="2" t="s">
        <v>4493</v>
      </c>
      <c r="B4088" s="51"/>
      <c r="C4088" s="54"/>
      <c r="D4088" s="51"/>
      <c r="E4088" s="54"/>
      <c r="F4088" s="3" t="s">
        <v>13</v>
      </c>
      <c r="G4088" s="4"/>
      <c r="H4088" s="4">
        <v>200000</v>
      </c>
    </row>
    <row r="4089" spans="1:8" x14ac:dyDescent="0.25">
      <c r="A4089" s="2" t="s">
        <v>4493</v>
      </c>
      <c r="B4089" s="51"/>
      <c r="C4089" s="54"/>
      <c r="D4089" s="51"/>
      <c r="E4089" s="54"/>
      <c r="F4089" s="3" t="s">
        <v>14</v>
      </c>
      <c r="G4089" s="4"/>
      <c r="H4089" s="4">
        <v>300000</v>
      </c>
    </row>
    <row r="4090" spans="1:8" x14ac:dyDescent="0.25">
      <c r="A4090" s="2" t="s">
        <v>4493</v>
      </c>
      <c r="B4090" s="51"/>
      <c r="C4090" s="54"/>
      <c r="D4090" s="51"/>
      <c r="E4090" s="54"/>
      <c r="F4090" s="3" t="s">
        <v>17</v>
      </c>
      <c r="G4090" s="4"/>
      <c r="H4090" s="4">
        <v>500000</v>
      </c>
    </row>
    <row r="4091" spans="1:8" x14ac:dyDescent="0.25">
      <c r="A4091" s="2" t="s">
        <v>4493</v>
      </c>
      <c r="B4091" s="51"/>
      <c r="C4091" s="54"/>
      <c r="D4091" s="51"/>
      <c r="E4091" s="54"/>
      <c r="F4091" s="3" t="s">
        <v>18</v>
      </c>
      <c r="G4091" s="4"/>
      <c r="H4091" s="4">
        <v>600000</v>
      </c>
    </row>
    <row r="4092" spans="1:8" x14ac:dyDescent="0.25">
      <c r="A4092" s="2" t="s">
        <v>4493</v>
      </c>
      <c r="B4092" s="51"/>
      <c r="C4092" s="54"/>
      <c r="D4092" s="51"/>
      <c r="E4092" s="54"/>
      <c r="F4092" s="3" t="s">
        <v>20</v>
      </c>
      <c r="G4092" s="4"/>
      <c r="H4092" s="4">
        <v>500000</v>
      </c>
    </row>
    <row r="4093" spans="1:8" x14ac:dyDescent="0.25">
      <c r="A4093" s="2" t="s">
        <v>4493</v>
      </c>
      <c r="B4093" s="50"/>
      <c r="C4093" s="53"/>
      <c r="D4093" s="50"/>
      <c r="E4093" s="53"/>
      <c r="F4093" s="3" t="s">
        <v>230</v>
      </c>
      <c r="G4093" s="4">
        <v>2650000</v>
      </c>
      <c r="H4093" s="4"/>
    </row>
    <row r="4094" spans="1:8" x14ac:dyDescent="0.25">
      <c r="A4094" s="2" t="s">
        <v>4493</v>
      </c>
      <c r="B4094" s="2" t="s">
        <v>3951</v>
      </c>
      <c r="C4094" s="2"/>
      <c r="D4094" s="2"/>
      <c r="E4094" s="2"/>
      <c r="F4094" s="2"/>
      <c r="G4094" s="5">
        <f>+G4093</f>
        <v>2650000</v>
      </c>
      <c r="H4094" s="5">
        <f>SUM(H4086:H4093)</f>
        <v>2650000</v>
      </c>
    </row>
    <row r="4095" spans="1:8" x14ac:dyDescent="0.25">
      <c r="A4095" s="2" t="s">
        <v>4493</v>
      </c>
      <c r="B4095" s="49">
        <v>9017548</v>
      </c>
      <c r="C4095" s="52" t="s">
        <v>3047</v>
      </c>
      <c r="D4095" s="49" t="s">
        <v>3048</v>
      </c>
      <c r="E4095" s="52" t="s">
        <v>3049</v>
      </c>
      <c r="F4095" s="3" t="s">
        <v>170</v>
      </c>
      <c r="G4095" s="4"/>
      <c r="H4095" s="4">
        <v>6500000</v>
      </c>
    </row>
    <row r="4096" spans="1:8" x14ac:dyDescent="0.25">
      <c r="A4096" s="2" t="s">
        <v>4493</v>
      </c>
      <c r="B4096" s="51"/>
      <c r="C4096" s="54"/>
      <c r="D4096" s="51"/>
      <c r="E4096" s="54"/>
      <c r="F4096" s="3" t="s">
        <v>47</v>
      </c>
      <c r="G4096" s="4">
        <v>6500000</v>
      </c>
      <c r="H4096" s="4"/>
    </row>
    <row r="4097" spans="1:8" x14ac:dyDescent="0.25">
      <c r="A4097" s="2" t="s">
        <v>4493</v>
      </c>
      <c r="B4097" s="51"/>
      <c r="C4097" s="54"/>
      <c r="D4097" s="51"/>
      <c r="E4097" s="54"/>
      <c r="F4097" s="3" t="s">
        <v>128</v>
      </c>
      <c r="G4097" s="4">
        <v>400000</v>
      </c>
      <c r="H4097" s="4"/>
    </row>
    <row r="4098" spans="1:8" x14ac:dyDescent="0.25">
      <c r="A4098" s="2" t="s">
        <v>4493</v>
      </c>
      <c r="B4098" s="51"/>
      <c r="C4098" s="54"/>
      <c r="D4098" s="51"/>
      <c r="E4098" s="54"/>
      <c r="F4098" s="3" t="s">
        <v>9</v>
      </c>
      <c r="G4098" s="4"/>
      <c r="H4098" s="4">
        <v>1000000</v>
      </c>
    </row>
    <row r="4099" spans="1:8" x14ac:dyDescent="0.25">
      <c r="A4099" s="2" t="s">
        <v>4493</v>
      </c>
      <c r="B4099" s="51"/>
      <c r="C4099" s="54"/>
      <c r="D4099" s="51"/>
      <c r="E4099" s="54"/>
      <c r="F4099" s="3" t="s">
        <v>103</v>
      </c>
      <c r="G4099" s="4"/>
      <c r="H4099" s="4">
        <v>1200000</v>
      </c>
    </row>
    <row r="4100" spans="1:8" x14ac:dyDescent="0.25">
      <c r="A4100" s="2" t="s">
        <v>4493</v>
      </c>
      <c r="B4100" s="51"/>
      <c r="C4100" s="54"/>
      <c r="D4100" s="51"/>
      <c r="E4100" s="54"/>
      <c r="F4100" s="3" t="s">
        <v>187</v>
      </c>
      <c r="G4100" s="4">
        <v>2000000</v>
      </c>
      <c r="H4100" s="4"/>
    </row>
    <row r="4101" spans="1:8" x14ac:dyDescent="0.25">
      <c r="A4101" s="2" t="s">
        <v>4493</v>
      </c>
      <c r="B4101" s="51"/>
      <c r="C4101" s="54"/>
      <c r="D4101" s="51"/>
      <c r="E4101" s="54"/>
      <c r="F4101" s="3" t="s">
        <v>53</v>
      </c>
      <c r="G4101" s="4">
        <v>700000</v>
      </c>
      <c r="H4101" s="4"/>
    </row>
    <row r="4102" spans="1:8" x14ac:dyDescent="0.25">
      <c r="A4102" s="2" t="s">
        <v>4493</v>
      </c>
      <c r="B4102" s="51"/>
      <c r="C4102" s="54"/>
      <c r="D4102" s="51"/>
      <c r="E4102" s="54"/>
      <c r="F4102" s="3" t="s">
        <v>15</v>
      </c>
      <c r="G4102" s="4"/>
      <c r="H4102" s="4">
        <v>1500000</v>
      </c>
    </row>
    <row r="4103" spans="1:8" x14ac:dyDescent="0.25">
      <c r="A4103" s="2" t="s">
        <v>4493</v>
      </c>
      <c r="B4103" s="51"/>
      <c r="C4103" s="54"/>
      <c r="D4103" s="51"/>
      <c r="E4103" s="54"/>
      <c r="F4103" s="3" t="s">
        <v>18</v>
      </c>
      <c r="G4103" s="4">
        <v>300000</v>
      </c>
      <c r="H4103" s="4"/>
    </row>
    <row r="4104" spans="1:8" x14ac:dyDescent="0.25">
      <c r="A4104" s="2" t="s">
        <v>4493</v>
      </c>
      <c r="B4104" s="51"/>
      <c r="C4104" s="54"/>
      <c r="D4104" s="51"/>
      <c r="E4104" s="54"/>
      <c r="F4104" s="3" t="s">
        <v>19</v>
      </c>
      <c r="G4104" s="4">
        <v>1200000</v>
      </c>
      <c r="H4104" s="4"/>
    </row>
    <row r="4105" spans="1:8" x14ac:dyDescent="0.25">
      <c r="A4105" s="2" t="s">
        <v>4493</v>
      </c>
      <c r="B4105" s="51"/>
      <c r="C4105" s="54"/>
      <c r="D4105" s="51"/>
      <c r="E4105" s="54"/>
      <c r="F4105" s="3" t="s">
        <v>77</v>
      </c>
      <c r="G4105" s="4">
        <v>700000</v>
      </c>
      <c r="H4105" s="4"/>
    </row>
    <row r="4106" spans="1:8" x14ac:dyDescent="0.25">
      <c r="A4106" s="2" t="s">
        <v>4493</v>
      </c>
      <c r="B4106" s="51"/>
      <c r="C4106" s="54"/>
      <c r="D4106" s="51"/>
      <c r="E4106" s="54"/>
      <c r="F4106" s="3" t="s">
        <v>20</v>
      </c>
      <c r="G4106" s="4"/>
      <c r="H4106" s="4">
        <v>400000</v>
      </c>
    </row>
    <row r="4107" spans="1:8" x14ac:dyDescent="0.25">
      <c r="A4107" s="2" t="s">
        <v>4493</v>
      </c>
      <c r="B4107" s="50"/>
      <c r="C4107" s="53"/>
      <c r="D4107" s="50"/>
      <c r="E4107" s="53"/>
      <c r="F4107" s="3" t="s">
        <v>24</v>
      </c>
      <c r="G4107" s="4"/>
      <c r="H4107" s="4">
        <v>1200000</v>
      </c>
    </row>
    <row r="4108" spans="1:8" x14ac:dyDescent="0.25">
      <c r="A4108" s="2" t="s">
        <v>4493</v>
      </c>
      <c r="B4108" s="2" t="s">
        <v>3952</v>
      </c>
      <c r="C4108" s="2"/>
      <c r="D4108" s="2"/>
      <c r="E4108" s="2"/>
      <c r="F4108" s="2"/>
      <c r="G4108" s="5">
        <f>SUM(G4095:G4107)</f>
        <v>11800000</v>
      </c>
      <c r="H4108" s="5">
        <f>SUM(H4095:H4107)</f>
        <v>11800000</v>
      </c>
    </row>
    <row r="4109" spans="1:8" x14ac:dyDescent="0.25">
      <c r="A4109" s="2" t="s">
        <v>4493</v>
      </c>
      <c r="B4109" s="49">
        <v>9017910</v>
      </c>
      <c r="C4109" s="52" t="s">
        <v>566</v>
      </c>
      <c r="D4109" s="49" t="s">
        <v>3328</v>
      </c>
      <c r="E4109" s="52" t="s">
        <v>3329</v>
      </c>
      <c r="F4109" s="3" t="s">
        <v>15</v>
      </c>
      <c r="G4109" s="4"/>
      <c r="H4109" s="4">
        <v>9000</v>
      </c>
    </row>
    <row r="4110" spans="1:8" x14ac:dyDescent="0.25">
      <c r="A4110" s="2" t="s">
        <v>4493</v>
      </c>
      <c r="B4110" s="50"/>
      <c r="C4110" s="53"/>
      <c r="D4110" s="50"/>
      <c r="E4110" s="53"/>
      <c r="F4110" s="3" t="s">
        <v>21</v>
      </c>
      <c r="G4110" s="4">
        <v>9000</v>
      </c>
      <c r="H4110" s="4"/>
    </row>
    <row r="4111" spans="1:8" x14ac:dyDescent="0.25">
      <c r="A4111" s="2" t="s">
        <v>4493</v>
      </c>
      <c r="B4111" s="2" t="s">
        <v>3953</v>
      </c>
      <c r="C4111" s="2"/>
      <c r="D4111" s="2"/>
      <c r="E4111" s="2"/>
      <c r="F4111" s="2"/>
      <c r="G4111" s="5">
        <f>+G4110</f>
        <v>9000</v>
      </c>
      <c r="H4111" s="5">
        <f>+H4109</f>
        <v>9000</v>
      </c>
    </row>
    <row r="4112" spans="1:8" x14ac:dyDescent="0.25">
      <c r="A4112" s="2" t="s">
        <v>4493</v>
      </c>
      <c r="B4112" s="49">
        <v>9022288</v>
      </c>
      <c r="C4112" s="52" t="s">
        <v>1084</v>
      </c>
      <c r="D4112" s="49" t="s">
        <v>3588</v>
      </c>
      <c r="E4112" s="52" t="s">
        <v>3589</v>
      </c>
      <c r="F4112" s="3" t="s">
        <v>14</v>
      </c>
      <c r="G4112" s="4"/>
      <c r="H4112" s="4">
        <v>1000000</v>
      </c>
    </row>
    <row r="4113" spans="1:8" x14ac:dyDescent="0.25">
      <c r="A4113" s="2" t="s">
        <v>4493</v>
      </c>
      <c r="B4113" s="51"/>
      <c r="C4113" s="54"/>
      <c r="D4113" s="51"/>
      <c r="E4113" s="54"/>
      <c r="F4113" s="3" t="s">
        <v>17</v>
      </c>
      <c r="G4113" s="4">
        <v>550000</v>
      </c>
      <c r="H4113" s="4"/>
    </row>
    <row r="4114" spans="1:8" x14ac:dyDescent="0.25">
      <c r="A4114" s="2" t="s">
        <v>4493</v>
      </c>
      <c r="B4114" s="51"/>
      <c r="C4114" s="54"/>
      <c r="D4114" s="51"/>
      <c r="E4114" s="54"/>
      <c r="F4114" s="3" t="s">
        <v>18</v>
      </c>
      <c r="G4114" s="4">
        <v>1000000</v>
      </c>
      <c r="H4114" s="4"/>
    </row>
    <row r="4115" spans="1:8" x14ac:dyDescent="0.25">
      <c r="A4115" s="2" t="s">
        <v>4493</v>
      </c>
      <c r="B4115" s="51"/>
      <c r="C4115" s="54"/>
      <c r="D4115" s="51"/>
      <c r="E4115" s="54"/>
      <c r="F4115" s="3" t="s">
        <v>20</v>
      </c>
      <c r="G4115" s="4"/>
      <c r="H4115" s="4">
        <v>400000</v>
      </c>
    </row>
    <row r="4116" spans="1:8" x14ac:dyDescent="0.25">
      <c r="A4116" s="2" t="s">
        <v>4493</v>
      </c>
      <c r="B4116" s="50"/>
      <c r="C4116" s="53"/>
      <c r="D4116" s="50"/>
      <c r="E4116" s="53"/>
      <c r="F4116" s="3" t="s">
        <v>417</v>
      </c>
      <c r="G4116" s="4"/>
      <c r="H4116" s="4">
        <v>150000</v>
      </c>
    </row>
    <row r="4117" spans="1:8" x14ac:dyDescent="0.25">
      <c r="A4117" s="2" t="s">
        <v>4493</v>
      </c>
      <c r="B4117" s="2" t="s">
        <v>3954</v>
      </c>
      <c r="C4117" s="2"/>
      <c r="D4117" s="2"/>
      <c r="E4117" s="2"/>
      <c r="F4117" s="2"/>
      <c r="G4117" s="5">
        <f>+G4113+G4114</f>
        <v>1550000</v>
      </c>
      <c r="H4117" s="5">
        <f>SUM(H4112:H4116)</f>
        <v>1550000</v>
      </c>
    </row>
    <row r="4118" spans="1:8" x14ac:dyDescent="0.25">
      <c r="A4118" s="2" t="s">
        <v>4493</v>
      </c>
      <c r="B4118" s="49">
        <v>9024567</v>
      </c>
      <c r="C4118" s="52" t="s">
        <v>1084</v>
      </c>
      <c r="D4118" s="49" t="s">
        <v>3565</v>
      </c>
      <c r="E4118" s="52" t="s">
        <v>3566</v>
      </c>
      <c r="F4118" s="3" t="s">
        <v>11</v>
      </c>
      <c r="G4118" s="4">
        <v>100000</v>
      </c>
      <c r="H4118" s="4"/>
    </row>
    <row r="4119" spans="1:8" x14ac:dyDescent="0.25">
      <c r="A4119" s="2" t="s">
        <v>4493</v>
      </c>
      <c r="B4119" s="51"/>
      <c r="C4119" s="54"/>
      <c r="D4119" s="51"/>
      <c r="E4119" s="54"/>
      <c r="F4119" s="3" t="s">
        <v>13</v>
      </c>
      <c r="G4119" s="4">
        <v>300000</v>
      </c>
      <c r="H4119" s="4"/>
    </row>
    <row r="4120" spans="1:8" x14ac:dyDescent="0.25">
      <c r="A4120" s="2" t="s">
        <v>4493</v>
      </c>
      <c r="B4120" s="51"/>
      <c r="C4120" s="54"/>
      <c r="D4120" s="51"/>
      <c r="E4120" s="54"/>
      <c r="F4120" s="3" t="s">
        <v>129</v>
      </c>
      <c r="G4120" s="4"/>
      <c r="H4120" s="4">
        <v>20000</v>
      </c>
    </row>
    <row r="4121" spans="1:8" x14ac:dyDescent="0.25">
      <c r="A4121" s="2" t="s">
        <v>4493</v>
      </c>
      <c r="B4121" s="51"/>
      <c r="C4121" s="54"/>
      <c r="D4121" s="51"/>
      <c r="E4121" s="54"/>
      <c r="F4121" s="3" t="s">
        <v>18</v>
      </c>
      <c r="G4121" s="4">
        <v>100000</v>
      </c>
      <c r="H4121" s="4"/>
    </row>
    <row r="4122" spans="1:8" x14ac:dyDescent="0.25">
      <c r="A4122" s="2" t="s">
        <v>4493</v>
      </c>
      <c r="B4122" s="51"/>
      <c r="C4122" s="54"/>
      <c r="D4122" s="51"/>
      <c r="E4122" s="54"/>
      <c r="F4122" s="3" t="s">
        <v>19</v>
      </c>
      <c r="G4122" s="4"/>
      <c r="H4122" s="4">
        <v>320000</v>
      </c>
    </row>
    <row r="4123" spans="1:8" x14ac:dyDescent="0.25">
      <c r="A4123" s="2" t="s">
        <v>4493</v>
      </c>
      <c r="B4123" s="51"/>
      <c r="C4123" s="54"/>
      <c r="D4123" s="51"/>
      <c r="E4123" s="54"/>
      <c r="F4123" s="3" t="s">
        <v>20</v>
      </c>
      <c r="G4123" s="4"/>
      <c r="H4123" s="4">
        <v>200000</v>
      </c>
    </row>
    <row r="4124" spans="1:8" x14ac:dyDescent="0.25">
      <c r="A4124" s="2" t="s">
        <v>4493</v>
      </c>
      <c r="B4124" s="51"/>
      <c r="C4124" s="54"/>
      <c r="D4124" s="51"/>
      <c r="E4124" s="54"/>
      <c r="F4124" s="3" t="s">
        <v>21</v>
      </c>
      <c r="G4124" s="4">
        <v>200000</v>
      </c>
      <c r="H4124" s="4"/>
    </row>
    <row r="4125" spans="1:8" x14ac:dyDescent="0.25">
      <c r="A4125" s="2" t="s">
        <v>4493</v>
      </c>
      <c r="B4125" s="51"/>
      <c r="C4125" s="54"/>
      <c r="D4125" s="51"/>
      <c r="E4125" s="54"/>
      <c r="F4125" s="3" t="s">
        <v>188</v>
      </c>
      <c r="G4125" s="4"/>
      <c r="H4125" s="4">
        <v>180000</v>
      </c>
    </row>
    <row r="4126" spans="1:8" x14ac:dyDescent="0.25">
      <c r="A4126" s="2" t="s">
        <v>4493</v>
      </c>
      <c r="B4126" s="50"/>
      <c r="C4126" s="53"/>
      <c r="D4126" s="50"/>
      <c r="E4126" s="53"/>
      <c r="F4126" s="3" t="s">
        <v>1390</v>
      </c>
      <c r="G4126" s="4">
        <v>20000</v>
      </c>
      <c r="H4126" s="4"/>
    </row>
    <row r="4127" spans="1:8" x14ac:dyDescent="0.25">
      <c r="A4127" s="2" t="s">
        <v>4493</v>
      </c>
      <c r="B4127" s="2" t="s">
        <v>3955</v>
      </c>
      <c r="C4127" s="2"/>
      <c r="D4127" s="2"/>
      <c r="E4127" s="2"/>
      <c r="F4127" s="2"/>
      <c r="G4127" s="5">
        <f>SUM(G4118:G4126)</f>
        <v>720000</v>
      </c>
      <c r="H4127" s="5">
        <f>SUM(H4118:H4126)</f>
        <v>720000</v>
      </c>
    </row>
    <row r="4128" spans="1:8" x14ac:dyDescent="0.25">
      <c r="A4128" s="2" t="s">
        <v>4493</v>
      </c>
      <c r="B4128" s="49">
        <v>9017458</v>
      </c>
      <c r="C4128" s="52" t="s">
        <v>422</v>
      </c>
      <c r="D4128" s="49" t="s">
        <v>3594</v>
      </c>
      <c r="E4128" s="52" t="s">
        <v>3595</v>
      </c>
      <c r="F4128" s="3" t="s">
        <v>14</v>
      </c>
      <c r="G4128" s="4"/>
      <c r="H4128" s="4">
        <v>613719</v>
      </c>
    </row>
    <row r="4129" spans="1:8" x14ac:dyDescent="0.25">
      <c r="A4129" s="2" t="s">
        <v>4493</v>
      </c>
      <c r="B4129" s="51"/>
      <c r="C4129" s="54"/>
      <c r="D4129" s="51"/>
      <c r="E4129" s="54"/>
      <c r="F4129" s="3" t="s">
        <v>15</v>
      </c>
      <c r="G4129" s="4">
        <v>272000</v>
      </c>
      <c r="H4129" s="4"/>
    </row>
    <row r="4130" spans="1:8" x14ac:dyDescent="0.25">
      <c r="A4130" s="2" t="s">
        <v>4493</v>
      </c>
      <c r="B4130" s="50"/>
      <c r="C4130" s="53"/>
      <c r="D4130" s="50"/>
      <c r="E4130" s="53"/>
      <c r="F4130" s="3" t="s">
        <v>19</v>
      </c>
      <c r="G4130" s="4">
        <v>341719</v>
      </c>
      <c r="H4130" s="4"/>
    </row>
    <row r="4131" spans="1:8" x14ac:dyDescent="0.25">
      <c r="A4131" s="2" t="s">
        <v>4493</v>
      </c>
      <c r="B4131" s="2" t="s">
        <v>3956</v>
      </c>
      <c r="C4131" s="2"/>
      <c r="D4131" s="2"/>
      <c r="E4131" s="2"/>
      <c r="F4131" s="2"/>
      <c r="G4131" s="5">
        <f>+G4129+G4130</f>
        <v>613719</v>
      </c>
      <c r="H4131" s="5">
        <f>+H4128</f>
        <v>613719</v>
      </c>
    </row>
    <row r="4132" spans="1:8" x14ac:dyDescent="0.25">
      <c r="A4132" s="2" t="s">
        <v>4493</v>
      </c>
      <c r="B4132" s="49">
        <v>8993671</v>
      </c>
      <c r="C4132" s="52" t="s">
        <v>2589</v>
      </c>
      <c r="D4132" s="49" t="s">
        <v>2590</v>
      </c>
      <c r="E4132" s="52" t="s">
        <v>2591</v>
      </c>
      <c r="F4132" s="3" t="s">
        <v>47</v>
      </c>
      <c r="G4132" s="4"/>
      <c r="H4132" s="4">
        <v>260715</v>
      </c>
    </row>
    <row r="4133" spans="1:8" x14ac:dyDescent="0.25">
      <c r="A4133" s="2" t="s">
        <v>4493</v>
      </c>
      <c r="B4133" s="51"/>
      <c r="C4133" s="54"/>
      <c r="D4133" s="51"/>
      <c r="E4133" s="54"/>
      <c r="F4133" s="3" t="s">
        <v>103</v>
      </c>
      <c r="G4133" s="4">
        <v>165755</v>
      </c>
      <c r="H4133" s="4"/>
    </row>
    <row r="4134" spans="1:8" x14ac:dyDescent="0.25">
      <c r="A4134" s="2" t="s">
        <v>4493</v>
      </c>
      <c r="B4134" s="51"/>
      <c r="C4134" s="54"/>
      <c r="D4134" s="51"/>
      <c r="E4134" s="54"/>
      <c r="F4134" s="3" t="s">
        <v>53</v>
      </c>
      <c r="G4134" s="4">
        <v>30000</v>
      </c>
      <c r="H4134" s="4"/>
    </row>
    <row r="4135" spans="1:8" x14ac:dyDescent="0.25">
      <c r="A4135" s="2" t="s">
        <v>4493</v>
      </c>
      <c r="B4135" s="50"/>
      <c r="C4135" s="53"/>
      <c r="D4135" s="50"/>
      <c r="E4135" s="53"/>
      <c r="F4135" s="3" t="s">
        <v>13</v>
      </c>
      <c r="G4135" s="4">
        <v>64960</v>
      </c>
      <c r="H4135" s="4"/>
    </row>
    <row r="4136" spans="1:8" x14ac:dyDescent="0.25">
      <c r="A4136" s="2" t="s">
        <v>4493</v>
      </c>
      <c r="B4136" s="2" t="s">
        <v>3957</v>
      </c>
      <c r="C4136" s="2"/>
      <c r="D4136" s="2"/>
      <c r="E4136" s="2"/>
      <c r="F4136" s="2"/>
      <c r="G4136" s="5">
        <f>SUM(G4132:G4135)</f>
        <v>260715</v>
      </c>
      <c r="H4136" s="5">
        <f>+H4132</f>
        <v>260715</v>
      </c>
    </row>
    <row r="4137" spans="1:8" x14ac:dyDescent="0.25">
      <c r="A4137" s="2" t="s">
        <v>4493</v>
      </c>
      <c r="B4137" s="49">
        <v>9013244</v>
      </c>
      <c r="C4137" s="52" t="s">
        <v>640</v>
      </c>
      <c r="D4137" s="49" t="s">
        <v>2493</v>
      </c>
      <c r="E4137" s="52" t="s">
        <v>2494</v>
      </c>
      <c r="F4137" s="3" t="s">
        <v>9</v>
      </c>
      <c r="G4137" s="4"/>
      <c r="H4137" s="4">
        <v>500000</v>
      </c>
    </row>
    <row r="4138" spans="1:8" x14ac:dyDescent="0.25">
      <c r="A4138" s="2" t="s">
        <v>4493</v>
      </c>
      <c r="B4138" s="51"/>
      <c r="C4138" s="54"/>
      <c r="D4138" s="50"/>
      <c r="E4138" s="53"/>
      <c r="F4138" s="3" t="s">
        <v>102</v>
      </c>
      <c r="G4138" s="4"/>
      <c r="H4138" s="4">
        <v>5000000</v>
      </c>
    </row>
    <row r="4139" spans="1:8" x14ac:dyDescent="0.25">
      <c r="A4139" s="2" t="s">
        <v>4493</v>
      </c>
      <c r="B4139" s="51"/>
      <c r="C4139" s="54"/>
      <c r="D4139" s="49" t="s">
        <v>3958</v>
      </c>
      <c r="E4139" s="52" t="s">
        <v>3959</v>
      </c>
      <c r="F4139" s="3" t="s">
        <v>9</v>
      </c>
      <c r="G4139" s="4">
        <v>300000</v>
      </c>
      <c r="H4139" s="4"/>
    </row>
    <row r="4140" spans="1:8" x14ac:dyDescent="0.25">
      <c r="A4140" s="2" t="s">
        <v>4493</v>
      </c>
      <c r="B4140" s="51"/>
      <c r="C4140" s="54"/>
      <c r="D4140" s="51"/>
      <c r="E4140" s="54"/>
      <c r="F4140" s="3" t="s">
        <v>11</v>
      </c>
      <c r="G4140" s="4">
        <v>200000</v>
      </c>
      <c r="H4140" s="4"/>
    </row>
    <row r="4141" spans="1:8" x14ac:dyDescent="0.25">
      <c r="A4141" s="2" t="s">
        <v>4493</v>
      </c>
      <c r="B4141" s="51"/>
      <c r="C4141" s="54"/>
      <c r="D4141" s="51"/>
      <c r="E4141" s="54"/>
      <c r="F4141" s="3" t="s">
        <v>103</v>
      </c>
      <c r="G4141" s="4">
        <v>200000</v>
      </c>
      <c r="H4141" s="4"/>
    </row>
    <row r="4142" spans="1:8" x14ac:dyDescent="0.25">
      <c r="A4142" s="2" t="s">
        <v>4493</v>
      </c>
      <c r="B4142" s="51"/>
      <c r="C4142" s="54"/>
      <c r="D4142" s="51"/>
      <c r="E4142" s="54"/>
      <c r="F4142" s="3" t="s">
        <v>15</v>
      </c>
      <c r="G4142" s="4">
        <v>500000</v>
      </c>
      <c r="H4142" s="4"/>
    </row>
    <row r="4143" spans="1:8" x14ac:dyDescent="0.25">
      <c r="A4143" s="2" t="s">
        <v>4493</v>
      </c>
      <c r="B4143" s="51"/>
      <c r="C4143" s="54"/>
      <c r="D4143" s="51"/>
      <c r="E4143" s="54"/>
      <c r="F4143" s="3" t="s">
        <v>96</v>
      </c>
      <c r="G4143" s="4">
        <v>3200000</v>
      </c>
      <c r="H4143" s="4"/>
    </row>
    <row r="4144" spans="1:8" x14ac:dyDescent="0.25">
      <c r="A4144" s="2" t="s">
        <v>4493</v>
      </c>
      <c r="B4144" s="50"/>
      <c r="C4144" s="53"/>
      <c r="D4144" s="50"/>
      <c r="E4144" s="53"/>
      <c r="F4144" s="3" t="s">
        <v>20</v>
      </c>
      <c r="G4144" s="4">
        <v>1100000</v>
      </c>
      <c r="H4144" s="4"/>
    </row>
    <row r="4145" spans="1:8" x14ac:dyDescent="0.25">
      <c r="A4145" s="2" t="s">
        <v>4493</v>
      </c>
      <c r="B4145" s="2" t="s">
        <v>3960</v>
      </c>
      <c r="C4145" s="2"/>
      <c r="D4145" s="2"/>
      <c r="E4145" s="2"/>
      <c r="F4145" s="2"/>
      <c r="G4145" s="5">
        <f>SUM(G4137:G4144)</f>
        <v>5500000</v>
      </c>
      <c r="H4145" s="5">
        <f>SUM(H4137:H4144)</f>
        <v>5500000</v>
      </c>
    </row>
    <row r="4146" spans="1:8" x14ac:dyDescent="0.25">
      <c r="A4146" s="2" t="s">
        <v>4493</v>
      </c>
      <c r="B4146" s="49">
        <v>8898771</v>
      </c>
      <c r="C4146" s="52" t="s">
        <v>2856</v>
      </c>
      <c r="D4146" s="49" t="s">
        <v>3112</v>
      </c>
      <c r="E4146" s="52" t="s">
        <v>3113</v>
      </c>
      <c r="F4146" s="3" t="s">
        <v>11</v>
      </c>
      <c r="G4146" s="4"/>
      <c r="H4146" s="4">
        <v>500000</v>
      </c>
    </row>
    <row r="4147" spans="1:8" x14ac:dyDescent="0.25">
      <c r="A4147" s="2" t="s">
        <v>4493</v>
      </c>
      <c r="B4147" s="51"/>
      <c r="C4147" s="54"/>
      <c r="D4147" s="51"/>
      <c r="E4147" s="54"/>
      <c r="F4147" s="3" t="s">
        <v>103</v>
      </c>
      <c r="G4147" s="4">
        <v>500000</v>
      </c>
      <c r="H4147" s="4"/>
    </row>
    <row r="4148" spans="1:8" x14ac:dyDescent="0.25">
      <c r="A4148" s="2" t="s">
        <v>4493</v>
      </c>
      <c r="B4148" s="51"/>
      <c r="C4148" s="54"/>
      <c r="D4148" s="51"/>
      <c r="E4148" s="54"/>
      <c r="F4148" s="3" t="s">
        <v>22</v>
      </c>
      <c r="G4148" s="4"/>
      <c r="H4148" s="4">
        <v>150000</v>
      </c>
    </row>
    <row r="4149" spans="1:8" x14ac:dyDescent="0.25">
      <c r="A4149" s="2" t="s">
        <v>4493</v>
      </c>
      <c r="B4149" s="50"/>
      <c r="C4149" s="53"/>
      <c r="D4149" s="50"/>
      <c r="E4149" s="53"/>
      <c r="F4149" s="3" t="s">
        <v>230</v>
      </c>
      <c r="G4149" s="4">
        <v>150000</v>
      </c>
      <c r="H4149" s="4"/>
    </row>
    <row r="4150" spans="1:8" x14ac:dyDescent="0.25">
      <c r="A4150" s="2" t="s">
        <v>4493</v>
      </c>
      <c r="B4150" s="2" t="s">
        <v>3961</v>
      </c>
      <c r="C4150" s="2"/>
      <c r="D4150" s="2"/>
      <c r="E4150" s="2"/>
      <c r="F4150" s="2"/>
      <c r="G4150" s="5">
        <f>G4149+G4147</f>
        <v>650000</v>
      </c>
      <c r="H4150" s="5">
        <f>+H4148+H4146</f>
        <v>650000</v>
      </c>
    </row>
    <row r="4151" spans="1:8" x14ac:dyDescent="0.25">
      <c r="A4151" s="2" t="s">
        <v>4493</v>
      </c>
      <c r="B4151" s="49">
        <v>8948470</v>
      </c>
      <c r="C4151" s="52" t="s">
        <v>2856</v>
      </c>
      <c r="D4151" s="49" t="s">
        <v>2857</v>
      </c>
      <c r="E4151" s="52" t="s">
        <v>2858</v>
      </c>
      <c r="F4151" s="3" t="s">
        <v>9</v>
      </c>
      <c r="G4151" s="4">
        <v>80000</v>
      </c>
      <c r="H4151" s="4"/>
    </row>
    <row r="4152" spans="1:8" x14ac:dyDescent="0.25">
      <c r="A4152" s="2" t="s">
        <v>4493</v>
      </c>
      <c r="B4152" s="51"/>
      <c r="C4152" s="54"/>
      <c r="D4152" s="51"/>
      <c r="E4152" s="54"/>
      <c r="F4152" s="3" t="s">
        <v>102</v>
      </c>
      <c r="G4152" s="4">
        <v>100000</v>
      </c>
      <c r="H4152" s="4"/>
    </row>
    <row r="4153" spans="1:8" x14ac:dyDescent="0.25">
      <c r="A4153" s="2" t="s">
        <v>4493</v>
      </c>
      <c r="B4153" s="51"/>
      <c r="C4153" s="54"/>
      <c r="D4153" s="51"/>
      <c r="E4153" s="54"/>
      <c r="F4153" s="3" t="s">
        <v>11</v>
      </c>
      <c r="G4153" s="4"/>
      <c r="H4153" s="4">
        <v>300000</v>
      </c>
    </row>
    <row r="4154" spans="1:8" x14ac:dyDescent="0.25">
      <c r="A4154" s="2" t="s">
        <v>4493</v>
      </c>
      <c r="B4154" s="51"/>
      <c r="C4154" s="54"/>
      <c r="D4154" s="51"/>
      <c r="E4154" s="54"/>
      <c r="F4154" s="3" t="s">
        <v>53</v>
      </c>
      <c r="G4154" s="4">
        <v>100000</v>
      </c>
      <c r="H4154" s="4"/>
    </row>
    <row r="4155" spans="1:8" x14ac:dyDescent="0.25">
      <c r="A4155" s="2" t="s">
        <v>4493</v>
      </c>
      <c r="B4155" s="51"/>
      <c r="C4155" s="54"/>
      <c r="D4155" s="51"/>
      <c r="E4155" s="54"/>
      <c r="F4155" s="3" t="s">
        <v>13</v>
      </c>
      <c r="G4155" s="4"/>
      <c r="H4155" s="4">
        <v>150000</v>
      </c>
    </row>
    <row r="4156" spans="1:8" x14ac:dyDescent="0.25">
      <c r="A4156" s="2" t="s">
        <v>4493</v>
      </c>
      <c r="B4156" s="51"/>
      <c r="C4156" s="54"/>
      <c r="D4156" s="51"/>
      <c r="E4156" s="54"/>
      <c r="F4156" s="3" t="s">
        <v>20</v>
      </c>
      <c r="G4156" s="4">
        <v>100000</v>
      </c>
      <c r="H4156" s="4"/>
    </row>
    <row r="4157" spans="1:8" x14ac:dyDescent="0.25">
      <c r="A4157" s="2" t="s">
        <v>4493</v>
      </c>
      <c r="B4157" s="50"/>
      <c r="C4157" s="53"/>
      <c r="D4157" s="50"/>
      <c r="E4157" s="53"/>
      <c r="F4157" s="3" t="s">
        <v>24</v>
      </c>
      <c r="G4157" s="4">
        <v>70000</v>
      </c>
      <c r="H4157" s="4"/>
    </row>
    <row r="4158" spans="1:8" x14ac:dyDescent="0.25">
      <c r="A4158" s="2" t="s">
        <v>4493</v>
      </c>
      <c r="B4158" s="2" t="s">
        <v>3962</v>
      </c>
      <c r="C4158" s="2"/>
      <c r="D4158" s="2"/>
      <c r="E4158" s="2"/>
      <c r="F4158" s="2"/>
      <c r="G4158" s="5">
        <f>SUM(G4151:G4157)</f>
        <v>450000</v>
      </c>
      <c r="H4158" s="5">
        <f>SUM(H4151:H4157)</f>
        <v>450000</v>
      </c>
    </row>
    <row r="4159" spans="1:8" x14ac:dyDescent="0.25">
      <c r="A4159" s="2" t="s">
        <v>4493</v>
      </c>
      <c r="B4159" s="49">
        <v>8901040</v>
      </c>
      <c r="C4159" s="52" t="s">
        <v>215</v>
      </c>
      <c r="D4159" s="49" t="s">
        <v>2580</v>
      </c>
      <c r="E4159" s="52" t="s">
        <v>2581</v>
      </c>
      <c r="F4159" s="3" t="s">
        <v>2482</v>
      </c>
      <c r="G4159" s="4"/>
      <c r="H4159" s="4">
        <v>1038630</v>
      </c>
    </row>
    <row r="4160" spans="1:8" x14ac:dyDescent="0.25">
      <c r="A4160" s="2" t="s">
        <v>4493</v>
      </c>
      <c r="B4160" s="51"/>
      <c r="C4160" s="54"/>
      <c r="D4160" s="51"/>
      <c r="E4160" s="54"/>
      <c r="F4160" s="3" t="s">
        <v>44</v>
      </c>
      <c r="G4160" s="4"/>
      <c r="H4160" s="4">
        <v>886667</v>
      </c>
    </row>
    <row r="4161" spans="1:8" x14ac:dyDescent="0.25">
      <c r="A4161" s="2" t="s">
        <v>4493</v>
      </c>
      <c r="B4161" s="51"/>
      <c r="C4161" s="54"/>
      <c r="D4161" s="51"/>
      <c r="E4161" s="54"/>
      <c r="F4161" s="3" t="s">
        <v>51</v>
      </c>
      <c r="G4161" s="4"/>
      <c r="H4161" s="4">
        <v>174000</v>
      </c>
    </row>
    <row r="4162" spans="1:8" x14ac:dyDescent="0.25">
      <c r="A4162" s="2" t="s">
        <v>4493</v>
      </c>
      <c r="B4162" s="51"/>
      <c r="C4162" s="54"/>
      <c r="D4162" s="51"/>
      <c r="E4162" s="54"/>
      <c r="F4162" s="3" t="s">
        <v>47</v>
      </c>
      <c r="G4162" s="4"/>
      <c r="H4162" s="4">
        <v>304295</v>
      </c>
    </row>
    <row r="4163" spans="1:8" x14ac:dyDescent="0.25">
      <c r="A4163" s="2" t="s">
        <v>4493</v>
      </c>
      <c r="B4163" s="51"/>
      <c r="C4163" s="54"/>
      <c r="D4163" s="51"/>
      <c r="E4163" s="54"/>
      <c r="F4163" s="3" t="s">
        <v>259</v>
      </c>
      <c r="G4163" s="4"/>
      <c r="H4163" s="4">
        <v>35624</v>
      </c>
    </row>
    <row r="4164" spans="1:8" x14ac:dyDescent="0.25">
      <c r="A4164" s="2" t="s">
        <v>4493</v>
      </c>
      <c r="B4164" s="50"/>
      <c r="C4164" s="53"/>
      <c r="D4164" s="50"/>
      <c r="E4164" s="53"/>
      <c r="F4164" s="3" t="s">
        <v>1608</v>
      </c>
      <c r="G4164" s="4">
        <v>2439216</v>
      </c>
      <c r="H4164" s="4"/>
    </row>
    <row r="4165" spans="1:8" x14ac:dyDescent="0.25">
      <c r="A4165" s="2" t="s">
        <v>4493</v>
      </c>
      <c r="B4165" s="2" t="s">
        <v>3963</v>
      </c>
      <c r="C4165" s="2"/>
      <c r="D4165" s="2"/>
      <c r="E4165" s="2"/>
      <c r="F4165" s="2"/>
      <c r="G4165" s="5">
        <f>+G4164</f>
        <v>2439216</v>
      </c>
      <c r="H4165" s="5">
        <f>SUM(H4159:H4164)</f>
        <v>2439216</v>
      </c>
    </row>
    <row r="4166" spans="1:8" x14ac:dyDescent="0.25">
      <c r="A4166" s="2" t="s">
        <v>4493</v>
      </c>
      <c r="B4166" s="49">
        <v>8922532</v>
      </c>
      <c r="C4166" s="52" t="s">
        <v>215</v>
      </c>
      <c r="D4166" s="49" t="s">
        <v>2580</v>
      </c>
      <c r="E4166" s="52" t="s">
        <v>2581</v>
      </c>
      <c r="F4166" s="3" t="s">
        <v>128</v>
      </c>
      <c r="G4166" s="4">
        <v>429169</v>
      </c>
      <c r="H4166" s="4"/>
    </row>
    <row r="4167" spans="1:8" x14ac:dyDescent="0.25">
      <c r="A4167" s="2" t="s">
        <v>4493</v>
      </c>
      <c r="B4167" s="51"/>
      <c r="C4167" s="54"/>
      <c r="D4167" s="51"/>
      <c r="E4167" s="54"/>
      <c r="F4167" s="3" t="s">
        <v>9</v>
      </c>
      <c r="G4167" s="4"/>
      <c r="H4167" s="4">
        <v>1093199</v>
      </c>
    </row>
    <row r="4168" spans="1:8" x14ac:dyDescent="0.25">
      <c r="A4168" s="2" t="s">
        <v>4493</v>
      </c>
      <c r="B4168" s="51"/>
      <c r="C4168" s="54"/>
      <c r="D4168" s="51"/>
      <c r="E4168" s="54"/>
      <c r="F4168" s="3" t="s">
        <v>102</v>
      </c>
      <c r="G4168" s="4"/>
      <c r="H4168" s="4">
        <v>700000</v>
      </c>
    </row>
    <row r="4169" spans="1:8" x14ac:dyDescent="0.25">
      <c r="A4169" s="2" t="s">
        <v>4493</v>
      </c>
      <c r="B4169" s="51"/>
      <c r="C4169" s="54"/>
      <c r="D4169" s="51"/>
      <c r="E4169" s="54"/>
      <c r="F4169" s="3" t="s">
        <v>334</v>
      </c>
      <c r="G4169" s="4">
        <v>30000</v>
      </c>
      <c r="H4169" s="4"/>
    </row>
    <row r="4170" spans="1:8" x14ac:dyDescent="0.25">
      <c r="A4170" s="2" t="s">
        <v>4493</v>
      </c>
      <c r="B4170" s="51"/>
      <c r="C4170" s="54"/>
      <c r="D4170" s="51"/>
      <c r="E4170" s="54"/>
      <c r="F4170" s="3" t="s">
        <v>187</v>
      </c>
      <c r="G4170" s="4">
        <v>300000</v>
      </c>
      <c r="H4170" s="4"/>
    </row>
    <row r="4171" spans="1:8" x14ac:dyDescent="0.25">
      <c r="A4171" s="2" t="s">
        <v>4493</v>
      </c>
      <c r="B4171" s="51"/>
      <c r="C4171" s="54"/>
      <c r="D4171" s="51"/>
      <c r="E4171" s="54"/>
      <c r="F4171" s="3" t="s">
        <v>53</v>
      </c>
      <c r="G4171" s="4"/>
      <c r="H4171" s="4">
        <v>402682</v>
      </c>
    </row>
    <row r="4172" spans="1:8" x14ac:dyDescent="0.25">
      <c r="A4172" s="2" t="s">
        <v>4493</v>
      </c>
      <c r="B4172" s="51"/>
      <c r="C4172" s="54"/>
      <c r="D4172" s="51"/>
      <c r="E4172" s="54"/>
      <c r="F4172" s="3" t="s">
        <v>12</v>
      </c>
      <c r="G4172" s="4">
        <v>733400</v>
      </c>
      <c r="H4172" s="4"/>
    </row>
    <row r="4173" spans="1:8" x14ac:dyDescent="0.25">
      <c r="A4173" s="2" t="s">
        <v>4493</v>
      </c>
      <c r="B4173" s="51"/>
      <c r="C4173" s="54"/>
      <c r="D4173" s="51"/>
      <c r="E4173" s="54"/>
      <c r="F4173" s="3" t="s">
        <v>14</v>
      </c>
      <c r="G4173" s="4"/>
      <c r="H4173" s="4">
        <v>1445217</v>
      </c>
    </row>
    <row r="4174" spans="1:8" x14ac:dyDescent="0.25">
      <c r="A4174" s="2" t="s">
        <v>4493</v>
      </c>
      <c r="B4174" s="51"/>
      <c r="C4174" s="54"/>
      <c r="D4174" s="51"/>
      <c r="E4174" s="54"/>
      <c r="F4174" s="3" t="s">
        <v>15</v>
      </c>
      <c r="G4174" s="4"/>
      <c r="H4174" s="4">
        <v>401328</v>
      </c>
    </row>
    <row r="4175" spans="1:8" x14ac:dyDescent="0.25">
      <c r="A4175" s="2" t="s">
        <v>4493</v>
      </c>
      <c r="B4175" s="51"/>
      <c r="C4175" s="54"/>
      <c r="D4175" s="51"/>
      <c r="E4175" s="54"/>
      <c r="F4175" s="3" t="s">
        <v>18</v>
      </c>
      <c r="G4175" s="4"/>
      <c r="H4175" s="4">
        <v>1100000</v>
      </c>
    </row>
    <row r="4176" spans="1:8" x14ac:dyDescent="0.25">
      <c r="A4176" s="2" t="s">
        <v>4493</v>
      </c>
      <c r="B4176" s="51"/>
      <c r="C4176" s="54"/>
      <c r="D4176" s="51"/>
      <c r="E4176" s="54"/>
      <c r="F4176" s="3" t="s">
        <v>19</v>
      </c>
      <c r="G4176" s="4">
        <v>3041871</v>
      </c>
      <c r="H4176" s="4"/>
    </row>
    <row r="4177" spans="1:8" x14ac:dyDescent="0.25">
      <c r="A4177" s="2" t="s">
        <v>4493</v>
      </c>
      <c r="B4177" s="51"/>
      <c r="C4177" s="54"/>
      <c r="D4177" s="51"/>
      <c r="E4177" s="54"/>
      <c r="F4177" s="3" t="s">
        <v>20</v>
      </c>
      <c r="G4177" s="4"/>
      <c r="H4177" s="4">
        <v>1000000</v>
      </c>
    </row>
    <row r="4178" spans="1:8" x14ac:dyDescent="0.25">
      <c r="A4178" s="2" t="s">
        <v>4493</v>
      </c>
      <c r="B4178" s="51"/>
      <c r="C4178" s="54"/>
      <c r="D4178" s="51"/>
      <c r="E4178" s="54"/>
      <c r="F4178" s="3" t="s">
        <v>21</v>
      </c>
      <c r="G4178" s="4">
        <v>1500000</v>
      </c>
      <c r="H4178" s="4"/>
    </row>
    <row r="4179" spans="1:8" x14ac:dyDescent="0.25">
      <c r="A4179" s="2" t="s">
        <v>4493</v>
      </c>
      <c r="B4179" s="51"/>
      <c r="C4179" s="54"/>
      <c r="D4179" s="51"/>
      <c r="E4179" s="54"/>
      <c r="F4179" s="3" t="s">
        <v>632</v>
      </c>
      <c r="G4179" s="4"/>
      <c r="H4179" s="4">
        <v>224788</v>
      </c>
    </row>
    <row r="4180" spans="1:8" x14ac:dyDescent="0.25">
      <c r="A4180" s="2" t="s">
        <v>4493</v>
      </c>
      <c r="B4180" s="51"/>
      <c r="C4180" s="54"/>
      <c r="D4180" s="51"/>
      <c r="E4180" s="54"/>
      <c r="F4180" s="3" t="s">
        <v>329</v>
      </c>
      <c r="G4180" s="4">
        <v>90258</v>
      </c>
      <c r="H4180" s="4"/>
    </row>
    <row r="4181" spans="1:8" x14ac:dyDescent="0.25">
      <c r="A4181" s="2" t="s">
        <v>4493</v>
      </c>
      <c r="B4181" s="51"/>
      <c r="C4181" s="54"/>
      <c r="D4181" s="51"/>
      <c r="E4181" s="54"/>
      <c r="F4181" s="3" t="s">
        <v>367</v>
      </c>
      <c r="G4181" s="4">
        <v>50000</v>
      </c>
      <c r="H4181" s="4"/>
    </row>
    <row r="4182" spans="1:8" x14ac:dyDescent="0.25">
      <c r="A4182" s="2" t="s">
        <v>4493</v>
      </c>
      <c r="B4182" s="51"/>
      <c r="C4182" s="54"/>
      <c r="D4182" s="51"/>
      <c r="E4182" s="54"/>
      <c r="F4182" s="3" t="s">
        <v>444</v>
      </c>
      <c r="G4182" s="4">
        <v>137260</v>
      </c>
      <c r="H4182" s="4"/>
    </row>
    <row r="4183" spans="1:8" x14ac:dyDescent="0.25">
      <c r="A4183" s="2" t="s">
        <v>4493</v>
      </c>
      <c r="B4183" s="50"/>
      <c r="C4183" s="53"/>
      <c r="D4183" s="50"/>
      <c r="E4183" s="53"/>
      <c r="F4183" s="3" t="s">
        <v>490</v>
      </c>
      <c r="G4183" s="4">
        <v>55256</v>
      </c>
      <c r="H4183" s="4"/>
    </row>
    <row r="4184" spans="1:8" x14ac:dyDescent="0.25">
      <c r="A4184" s="2" t="s">
        <v>4493</v>
      </c>
      <c r="B4184" s="2" t="s">
        <v>3964</v>
      </c>
      <c r="C4184" s="2"/>
      <c r="D4184" s="2"/>
      <c r="E4184" s="2"/>
      <c r="F4184" s="2"/>
      <c r="G4184" s="5">
        <f>SUM(G4166:G4183)</f>
        <v>6367214</v>
      </c>
      <c r="H4184" s="5">
        <f>SUM(H4166:H4183)</f>
        <v>6367214</v>
      </c>
    </row>
    <row r="4185" spans="1:8" x14ac:dyDescent="0.25">
      <c r="A4185" s="2" t="s">
        <v>4493</v>
      </c>
      <c r="B4185" s="49">
        <v>9021749</v>
      </c>
      <c r="C4185" s="52" t="s">
        <v>3047</v>
      </c>
      <c r="D4185" s="49" t="s">
        <v>3048</v>
      </c>
      <c r="E4185" s="52" t="s">
        <v>3049</v>
      </c>
      <c r="F4185" s="3" t="s">
        <v>52</v>
      </c>
      <c r="G4185" s="4">
        <v>6000000</v>
      </c>
      <c r="H4185" s="4"/>
    </row>
    <row r="4186" spans="1:8" x14ac:dyDescent="0.25">
      <c r="A4186" s="2" t="s">
        <v>4493</v>
      </c>
      <c r="B4186" s="51"/>
      <c r="C4186" s="54"/>
      <c r="D4186" s="51"/>
      <c r="E4186" s="54"/>
      <c r="F4186" s="3" t="s">
        <v>128</v>
      </c>
      <c r="G4186" s="4">
        <v>800000</v>
      </c>
      <c r="H4186" s="4"/>
    </row>
    <row r="4187" spans="1:8" x14ac:dyDescent="0.25">
      <c r="A4187" s="2" t="s">
        <v>4493</v>
      </c>
      <c r="B4187" s="51"/>
      <c r="C4187" s="54"/>
      <c r="D4187" s="51"/>
      <c r="E4187" s="54"/>
      <c r="F4187" s="3" t="s">
        <v>53</v>
      </c>
      <c r="G4187" s="4">
        <v>500000</v>
      </c>
      <c r="H4187" s="4"/>
    </row>
    <row r="4188" spans="1:8" x14ac:dyDescent="0.25">
      <c r="A4188" s="2" t="s">
        <v>4493</v>
      </c>
      <c r="B4188" s="51"/>
      <c r="C4188" s="54"/>
      <c r="D4188" s="51"/>
      <c r="E4188" s="54"/>
      <c r="F4188" s="3" t="s">
        <v>13</v>
      </c>
      <c r="G4188" s="4">
        <v>17000000</v>
      </c>
      <c r="H4188" s="4"/>
    </row>
    <row r="4189" spans="1:8" x14ac:dyDescent="0.25">
      <c r="A4189" s="2" t="s">
        <v>4493</v>
      </c>
      <c r="B4189" s="51"/>
      <c r="C4189" s="54"/>
      <c r="D4189" s="51"/>
      <c r="E4189" s="54"/>
      <c r="F4189" s="3" t="s">
        <v>329</v>
      </c>
      <c r="G4189" s="4"/>
      <c r="H4189" s="4">
        <v>7000000</v>
      </c>
    </row>
    <row r="4190" spans="1:8" x14ac:dyDescent="0.25">
      <c r="A4190" s="2" t="s">
        <v>4493</v>
      </c>
      <c r="B4190" s="50"/>
      <c r="C4190" s="53"/>
      <c r="D4190" s="50"/>
      <c r="E4190" s="53"/>
      <c r="F4190" s="3" t="s">
        <v>367</v>
      </c>
      <c r="G4190" s="4"/>
      <c r="H4190" s="4">
        <v>17300000</v>
      </c>
    </row>
    <row r="4191" spans="1:8" x14ac:dyDescent="0.25">
      <c r="A4191" s="2" t="s">
        <v>4493</v>
      </c>
      <c r="B4191" s="2" t="s">
        <v>3965</v>
      </c>
      <c r="C4191" s="2"/>
      <c r="D4191" s="2"/>
      <c r="E4191" s="2"/>
      <c r="F4191" s="2"/>
      <c r="G4191" s="5">
        <f>SUM(G4185:G4190)</f>
        <v>24300000</v>
      </c>
      <c r="H4191" s="5">
        <f>SUM(H4185:H4190)</f>
        <v>24300000</v>
      </c>
    </row>
    <row r="4192" spans="1:8" x14ac:dyDescent="0.25">
      <c r="A4192" s="2" t="s">
        <v>4493</v>
      </c>
      <c r="B4192" s="49">
        <v>9030835</v>
      </c>
      <c r="C4192" s="52" t="s">
        <v>2856</v>
      </c>
      <c r="D4192" s="49" t="s">
        <v>2864</v>
      </c>
      <c r="E4192" s="52" t="s">
        <v>2865</v>
      </c>
      <c r="F4192" s="3" t="s">
        <v>187</v>
      </c>
      <c r="G4192" s="4"/>
      <c r="H4192" s="4">
        <v>500000</v>
      </c>
    </row>
    <row r="4193" spans="1:8" x14ac:dyDescent="0.25">
      <c r="A4193" s="2" t="s">
        <v>4493</v>
      </c>
      <c r="B4193" s="51"/>
      <c r="C4193" s="54"/>
      <c r="D4193" s="51"/>
      <c r="E4193" s="54"/>
      <c r="F4193" s="3" t="s">
        <v>16</v>
      </c>
      <c r="G4193" s="4">
        <v>1168604</v>
      </c>
      <c r="H4193" s="4"/>
    </row>
    <row r="4194" spans="1:8" x14ac:dyDescent="0.25">
      <c r="A4194" s="2" t="s">
        <v>4493</v>
      </c>
      <c r="B4194" s="51"/>
      <c r="C4194" s="54"/>
      <c r="D4194" s="51"/>
      <c r="E4194" s="54"/>
      <c r="F4194" s="3" t="s">
        <v>20</v>
      </c>
      <c r="G4194" s="4"/>
      <c r="H4194" s="4">
        <v>868604</v>
      </c>
    </row>
    <row r="4195" spans="1:8" x14ac:dyDescent="0.25">
      <c r="A4195" s="2" t="s">
        <v>4493</v>
      </c>
      <c r="B4195" s="50"/>
      <c r="C4195" s="53"/>
      <c r="D4195" s="50"/>
      <c r="E4195" s="53"/>
      <c r="F4195" s="3" t="s">
        <v>24</v>
      </c>
      <c r="G4195" s="4">
        <v>200000</v>
      </c>
      <c r="H4195" s="4"/>
    </row>
    <row r="4196" spans="1:8" x14ac:dyDescent="0.25">
      <c r="A4196" s="2" t="s">
        <v>4493</v>
      </c>
      <c r="B4196" s="2" t="s">
        <v>3966</v>
      </c>
      <c r="C4196" s="2"/>
      <c r="D4196" s="2"/>
      <c r="E4196" s="2"/>
      <c r="F4196" s="2"/>
      <c r="G4196" s="5">
        <f>SUM(G4192:G4195)</f>
        <v>1368604</v>
      </c>
      <c r="H4196" s="5">
        <f>SUM(H4192:H4195)</f>
        <v>1368604</v>
      </c>
    </row>
    <row r="4197" spans="1:8" x14ac:dyDescent="0.25">
      <c r="A4197" s="2" t="s">
        <v>4493</v>
      </c>
      <c r="B4197" s="49">
        <v>9005950</v>
      </c>
      <c r="C4197" s="52" t="s">
        <v>578</v>
      </c>
      <c r="D4197" s="49" t="s">
        <v>2953</v>
      </c>
      <c r="E4197" s="52" t="s">
        <v>2954</v>
      </c>
      <c r="F4197" s="3" t="s">
        <v>52</v>
      </c>
      <c r="G4197" s="4"/>
      <c r="H4197" s="4">
        <v>1500000</v>
      </c>
    </row>
    <row r="4198" spans="1:8" x14ac:dyDescent="0.25">
      <c r="A4198" s="2" t="s">
        <v>4493</v>
      </c>
      <c r="B4198" s="51"/>
      <c r="C4198" s="54"/>
      <c r="D4198" s="51"/>
      <c r="E4198" s="54"/>
      <c r="F4198" s="3" t="s">
        <v>128</v>
      </c>
      <c r="G4198" s="4"/>
      <c r="H4198" s="4">
        <v>1900000</v>
      </c>
    </row>
    <row r="4199" spans="1:8" x14ac:dyDescent="0.25">
      <c r="A4199" s="2" t="s">
        <v>4493</v>
      </c>
      <c r="B4199" s="51"/>
      <c r="C4199" s="54"/>
      <c r="D4199" s="51"/>
      <c r="E4199" s="54"/>
      <c r="F4199" s="3" t="s">
        <v>102</v>
      </c>
      <c r="G4199" s="4">
        <v>1000000</v>
      </c>
      <c r="H4199" s="4"/>
    </row>
    <row r="4200" spans="1:8" x14ac:dyDescent="0.25">
      <c r="A4200" s="2" t="s">
        <v>4493</v>
      </c>
      <c r="B4200" s="51"/>
      <c r="C4200" s="54"/>
      <c r="D4200" s="51"/>
      <c r="E4200" s="54"/>
      <c r="F4200" s="3" t="s">
        <v>53</v>
      </c>
      <c r="G4200" s="4"/>
      <c r="H4200" s="4">
        <v>1980000</v>
      </c>
    </row>
    <row r="4201" spans="1:8" x14ac:dyDescent="0.25">
      <c r="A4201" s="2" t="s">
        <v>4493</v>
      </c>
      <c r="B4201" s="51"/>
      <c r="C4201" s="54"/>
      <c r="D4201" s="51"/>
      <c r="E4201" s="54"/>
      <c r="F4201" s="3" t="s">
        <v>13</v>
      </c>
      <c r="G4201" s="4">
        <v>1854070</v>
      </c>
      <c r="H4201" s="4"/>
    </row>
    <row r="4202" spans="1:8" x14ac:dyDescent="0.25">
      <c r="A4202" s="2" t="s">
        <v>4493</v>
      </c>
      <c r="B4202" s="51"/>
      <c r="C4202" s="54"/>
      <c r="D4202" s="51"/>
      <c r="E4202" s="54"/>
      <c r="F4202" s="3" t="s">
        <v>14</v>
      </c>
      <c r="G4202" s="4">
        <v>500000</v>
      </c>
      <c r="H4202" s="4"/>
    </row>
    <row r="4203" spans="1:8" x14ac:dyDescent="0.25">
      <c r="A4203" s="2" t="s">
        <v>4493</v>
      </c>
      <c r="B4203" s="51"/>
      <c r="C4203" s="54"/>
      <c r="D4203" s="51"/>
      <c r="E4203" s="54"/>
      <c r="F4203" s="3" t="s">
        <v>21</v>
      </c>
      <c r="G4203" s="4">
        <v>2935000</v>
      </c>
      <c r="H4203" s="4"/>
    </row>
    <row r="4204" spans="1:8" x14ac:dyDescent="0.25">
      <c r="A4204" s="2" t="s">
        <v>4493</v>
      </c>
      <c r="B4204" s="51"/>
      <c r="C4204" s="54"/>
      <c r="D4204" s="51"/>
      <c r="E4204" s="54"/>
      <c r="F4204" s="3" t="s">
        <v>39</v>
      </c>
      <c r="G4204" s="4"/>
      <c r="H4204" s="4">
        <v>2554070</v>
      </c>
    </row>
    <row r="4205" spans="1:8" x14ac:dyDescent="0.25">
      <c r="A4205" s="2" t="s">
        <v>4493</v>
      </c>
      <c r="B4205" s="51"/>
      <c r="C4205" s="54"/>
      <c r="D4205" s="51"/>
      <c r="E4205" s="54"/>
      <c r="F4205" s="3" t="s">
        <v>156</v>
      </c>
      <c r="G4205" s="4">
        <v>1800000</v>
      </c>
      <c r="H4205" s="4"/>
    </row>
    <row r="4206" spans="1:8" x14ac:dyDescent="0.25">
      <c r="A4206" s="2" t="s">
        <v>4493</v>
      </c>
      <c r="B4206" s="51"/>
      <c r="C4206" s="54"/>
      <c r="D4206" s="51"/>
      <c r="E4206" s="54"/>
      <c r="F4206" s="3" t="s">
        <v>257</v>
      </c>
      <c r="G4206" s="4"/>
      <c r="H4206" s="4">
        <v>75000</v>
      </c>
    </row>
    <row r="4207" spans="1:8" x14ac:dyDescent="0.25">
      <c r="A4207" s="2" t="s">
        <v>4493</v>
      </c>
      <c r="B4207" s="50"/>
      <c r="C4207" s="53"/>
      <c r="D4207" s="50"/>
      <c r="E4207" s="53"/>
      <c r="F4207" s="3" t="s">
        <v>444</v>
      </c>
      <c r="G4207" s="4"/>
      <c r="H4207" s="4">
        <v>80000</v>
      </c>
    </row>
    <row r="4208" spans="1:8" x14ac:dyDescent="0.25">
      <c r="A4208" s="2" t="s">
        <v>4493</v>
      </c>
      <c r="B4208" s="2" t="s">
        <v>3967</v>
      </c>
      <c r="C4208" s="2"/>
      <c r="D4208" s="2"/>
      <c r="E4208" s="2"/>
      <c r="F4208" s="2"/>
      <c r="G4208" s="5">
        <f>SUM(G4197:G4207)</f>
        <v>8089070</v>
      </c>
      <c r="H4208" s="5">
        <f>SUM(H4197:H4207)</f>
        <v>8089070</v>
      </c>
    </row>
    <row r="4209" spans="1:8" x14ac:dyDescent="0.25">
      <c r="A4209" s="2" t="s">
        <v>4493</v>
      </c>
      <c r="B4209" s="49">
        <v>8894661</v>
      </c>
      <c r="C4209" s="52" t="s">
        <v>93</v>
      </c>
      <c r="D4209" s="49" t="s">
        <v>2753</v>
      </c>
      <c r="E4209" s="52" t="s">
        <v>2754</v>
      </c>
      <c r="F4209" s="3" t="s">
        <v>44</v>
      </c>
      <c r="G4209" s="4">
        <v>500</v>
      </c>
      <c r="H4209" s="4"/>
    </row>
    <row r="4210" spans="1:8" x14ac:dyDescent="0.25">
      <c r="A4210" s="2" t="s">
        <v>4493</v>
      </c>
      <c r="B4210" s="50"/>
      <c r="C4210" s="53"/>
      <c r="D4210" s="50"/>
      <c r="E4210" s="53"/>
      <c r="F4210" s="3" t="s">
        <v>170</v>
      </c>
      <c r="G4210" s="4"/>
      <c r="H4210" s="4">
        <v>500</v>
      </c>
    </row>
    <row r="4211" spans="1:8" x14ac:dyDescent="0.25">
      <c r="A4211" s="2" t="s">
        <v>4493</v>
      </c>
      <c r="B4211" s="2" t="s">
        <v>3968</v>
      </c>
      <c r="C4211" s="2"/>
      <c r="D4211" s="2"/>
      <c r="E4211" s="2"/>
      <c r="F4211" s="2"/>
      <c r="G4211" s="5">
        <f>+G4209</f>
        <v>500</v>
      </c>
      <c r="H4211" s="5">
        <f>+H4210</f>
        <v>500</v>
      </c>
    </row>
    <row r="4212" spans="1:8" x14ac:dyDescent="0.25">
      <c r="A4212" s="2" t="s">
        <v>4493</v>
      </c>
      <c r="B4212" s="49">
        <v>8922401</v>
      </c>
      <c r="C4212" s="52" t="s">
        <v>118</v>
      </c>
      <c r="D4212" s="2" t="s">
        <v>2559</v>
      </c>
      <c r="E4212" s="3" t="s">
        <v>2560</v>
      </c>
      <c r="F4212" s="3" t="s">
        <v>14</v>
      </c>
      <c r="G4212" s="4">
        <v>609956</v>
      </c>
      <c r="H4212" s="4"/>
    </row>
    <row r="4213" spans="1:8" x14ac:dyDescent="0.25">
      <c r="A4213" s="2" t="s">
        <v>4493</v>
      </c>
      <c r="B4213" s="51"/>
      <c r="C4213" s="53"/>
      <c r="D4213" s="2"/>
      <c r="E4213" s="3"/>
      <c r="F4213" s="3" t="s">
        <v>405</v>
      </c>
      <c r="G4213" s="4">
        <v>878682</v>
      </c>
      <c r="H4213" s="4"/>
    </row>
    <row r="4214" spans="1:8" x14ac:dyDescent="0.25">
      <c r="A4214" s="2" t="s">
        <v>4493</v>
      </c>
      <c r="B4214" s="51"/>
      <c r="C4214" s="3" t="s">
        <v>1516</v>
      </c>
      <c r="D4214" s="2" t="s">
        <v>2527</v>
      </c>
      <c r="E4214" s="3" t="s">
        <v>2528</v>
      </c>
      <c r="F4214" s="3" t="s">
        <v>632</v>
      </c>
      <c r="G4214" s="4"/>
      <c r="H4214" s="4">
        <v>2712212</v>
      </c>
    </row>
    <row r="4215" spans="1:8" x14ac:dyDescent="0.25">
      <c r="A4215" s="2" t="s">
        <v>4493</v>
      </c>
      <c r="B4215" s="51"/>
      <c r="C4215" s="3" t="s">
        <v>2834</v>
      </c>
      <c r="D4215" s="2" t="s">
        <v>2835</v>
      </c>
      <c r="E4215" s="3" t="s">
        <v>2836</v>
      </c>
      <c r="F4215" s="3" t="s">
        <v>20</v>
      </c>
      <c r="G4215" s="4">
        <v>30500</v>
      </c>
      <c r="H4215" s="4"/>
    </row>
    <row r="4216" spans="1:8" x14ac:dyDescent="0.25">
      <c r="A4216" s="2" t="s">
        <v>4493</v>
      </c>
      <c r="B4216" s="51"/>
      <c r="C4216" s="52" t="s">
        <v>2892</v>
      </c>
      <c r="D4216" s="49" t="s">
        <v>2893</v>
      </c>
      <c r="E4216" s="52" t="s">
        <v>2894</v>
      </c>
      <c r="F4216" s="3" t="s">
        <v>9</v>
      </c>
      <c r="G4216" s="4">
        <v>45000</v>
      </c>
      <c r="H4216" s="4"/>
    </row>
    <row r="4217" spans="1:8" x14ac:dyDescent="0.25">
      <c r="A4217" s="2" t="s">
        <v>4493</v>
      </c>
      <c r="B4217" s="51"/>
      <c r="C4217" s="54"/>
      <c r="D4217" s="51"/>
      <c r="E4217" s="54"/>
      <c r="F4217" s="3" t="s">
        <v>334</v>
      </c>
      <c r="G4217" s="4">
        <v>29028</v>
      </c>
      <c r="H4217" s="4"/>
    </row>
    <row r="4218" spans="1:8" x14ac:dyDescent="0.25">
      <c r="A4218" s="2" t="s">
        <v>4493</v>
      </c>
      <c r="B4218" s="51"/>
      <c r="C4218" s="53"/>
      <c r="D4218" s="50"/>
      <c r="E4218" s="53"/>
      <c r="F4218" s="3" t="s">
        <v>20</v>
      </c>
      <c r="G4218" s="4">
        <v>153373</v>
      </c>
      <c r="H4218" s="4"/>
    </row>
    <row r="4219" spans="1:8" x14ac:dyDescent="0.25">
      <c r="A4219" s="2" t="s">
        <v>4493</v>
      </c>
      <c r="B4219" s="51"/>
      <c r="C4219" s="52" t="s">
        <v>3817</v>
      </c>
      <c r="D4219" s="49" t="s">
        <v>3818</v>
      </c>
      <c r="E4219" s="52" t="s">
        <v>3819</v>
      </c>
      <c r="F4219" s="3" t="s">
        <v>9</v>
      </c>
      <c r="G4219" s="4">
        <v>214000</v>
      </c>
      <c r="H4219" s="4"/>
    </row>
    <row r="4220" spans="1:8" x14ac:dyDescent="0.25">
      <c r="A4220" s="2" t="s">
        <v>4493</v>
      </c>
      <c r="B4220" s="51"/>
      <c r="C4220" s="54"/>
      <c r="D4220" s="51"/>
      <c r="E4220" s="54"/>
      <c r="F4220" s="3" t="s">
        <v>53</v>
      </c>
      <c r="G4220" s="4">
        <v>384440</v>
      </c>
      <c r="H4220" s="4"/>
    </row>
    <row r="4221" spans="1:8" x14ac:dyDescent="0.25">
      <c r="A4221" s="2" t="s">
        <v>4493</v>
      </c>
      <c r="B4221" s="51"/>
      <c r="C4221" s="54"/>
      <c r="D4221" s="51"/>
      <c r="E4221" s="54"/>
      <c r="F4221" s="3" t="s">
        <v>20</v>
      </c>
      <c r="G4221" s="4">
        <v>267233</v>
      </c>
      <c r="H4221" s="4"/>
    </row>
    <row r="4222" spans="1:8" x14ac:dyDescent="0.25">
      <c r="A4222" s="2" t="s">
        <v>4493</v>
      </c>
      <c r="B4222" s="50"/>
      <c r="C4222" s="53"/>
      <c r="D4222" s="50"/>
      <c r="E4222" s="53"/>
      <c r="F4222" s="3" t="s">
        <v>329</v>
      </c>
      <c r="G4222" s="4">
        <v>100000</v>
      </c>
      <c r="H4222" s="4"/>
    </row>
    <row r="4223" spans="1:8" x14ac:dyDescent="0.25">
      <c r="A4223" s="2" t="s">
        <v>4493</v>
      </c>
      <c r="B4223" s="2" t="s">
        <v>3969</v>
      </c>
      <c r="C4223" s="2"/>
      <c r="D4223" s="2"/>
      <c r="E4223" s="2"/>
      <c r="F4223" s="2"/>
      <c r="G4223" s="5">
        <f>SUM(G4212:G4222)</f>
        <v>2712212</v>
      </c>
      <c r="H4223" s="5">
        <f>+H4214</f>
        <v>2712212</v>
      </c>
    </row>
    <row r="4224" spans="1:8" x14ac:dyDescent="0.25">
      <c r="A4224" s="2" t="s">
        <v>4493</v>
      </c>
      <c r="B4224" s="49">
        <v>9017524</v>
      </c>
      <c r="C4224" s="52" t="s">
        <v>271</v>
      </c>
      <c r="D4224" s="49" t="s">
        <v>3597</v>
      </c>
      <c r="E4224" s="52" t="s">
        <v>3598</v>
      </c>
      <c r="F4224" s="3" t="s">
        <v>187</v>
      </c>
      <c r="G4224" s="4">
        <v>200000</v>
      </c>
      <c r="H4224" s="4"/>
    </row>
    <row r="4225" spans="1:8" x14ac:dyDescent="0.25">
      <c r="A4225" s="2" t="s">
        <v>4493</v>
      </c>
      <c r="B4225" s="51"/>
      <c r="C4225" s="54"/>
      <c r="D4225" s="51"/>
      <c r="E4225" s="54"/>
      <c r="F4225" s="3" t="s">
        <v>12</v>
      </c>
      <c r="G4225" s="4">
        <v>647070</v>
      </c>
      <c r="H4225" s="4"/>
    </row>
    <row r="4226" spans="1:8" x14ac:dyDescent="0.25">
      <c r="A4226" s="2" t="s">
        <v>4493</v>
      </c>
      <c r="B4226" s="51"/>
      <c r="C4226" s="54"/>
      <c r="D4226" s="51"/>
      <c r="E4226" s="54"/>
      <c r="F4226" s="3" t="s">
        <v>13</v>
      </c>
      <c r="G4226" s="4">
        <v>100000</v>
      </c>
      <c r="H4226" s="4"/>
    </row>
    <row r="4227" spans="1:8" x14ac:dyDescent="0.25">
      <c r="A4227" s="2" t="s">
        <v>4493</v>
      </c>
      <c r="B4227" s="51"/>
      <c r="C4227" s="54"/>
      <c r="D4227" s="51"/>
      <c r="E4227" s="54"/>
      <c r="F4227" s="3" t="s">
        <v>14</v>
      </c>
      <c r="G4227" s="4"/>
      <c r="H4227" s="4">
        <v>2174849</v>
      </c>
    </row>
    <row r="4228" spans="1:8" x14ac:dyDescent="0.25">
      <c r="A4228" s="2" t="s">
        <v>4493</v>
      </c>
      <c r="B4228" s="51"/>
      <c r="C4228" s="54"/>
      <c r="D4228" s="51"/>
      <c r="E4228" s="54"/>
      <c r="F4228" s="3" t="s">
        <v>15</v>
      </c>
      <c r="G4228" s="4">
        <v>200000</v>
      </c>
      <c r="H4228" s="4"/>
    </row>
    <row r="4229" spans="1:8" x14ac:dyDescent="0.25">
      <c r="A4229" s="2" t="s">
        <v>4493</v>
      </c>
      <c r="B4229" s="50"/>
      <c r="C4229" s="53"/>
      <c r="D4229" s="50"/>
      <c r="E4229" s="53"/>
      <c r="F4229" s="3" t="s">
        <v>17</v>
      </c>
      <c r="G4229" s="4">
        <v>1027779</v>
      </c>
      <c r="H4229" s="4"/>
    </row>
    <row r="4230" spans="1:8" x14ac:dyDescent="0.25">
      <c r="A4230" s="2" t="s">
        <v>4493</v>
      </c>
      <c r="B4230" s="2" t="s">
        <v>3970</v>
      </c>
      <c r="C4230" s="2"/>
      <c r="D4230" s="2"/>
      <c r="E4230" s="2"/>
      <c r="F4230" s="2"/>
      <c r="G4230" s="5">
        <f>SUM(G4224:G4229)</f>
        <v>2174849</v>
      </c>
      <c r="H4230" s="5">
        <f>+H4227</f>
        <v>2174849</v>
      </c>
    </row>
    <row r="4231" spans="1:8" x14ac:dyDescent="0.25">
      <c r="A4231" s="2" t="s">
        <v>4493</v>
      </c>
      <c r="B4231" s="49">
        <v>8907366</v>
      </c>
      <c r="C4231" s="52" t="s">
        <v>493</v>
      </c>
      <c r="D4231" s="49" t="s">
        <v>3362</v>
      </c>
      <c r="E4231" s="52" t="s">
        <v>3363</v>
      </c>
      <c r="F4231" s="3" t="s">
        <v>101</v>
      </c>
      <c r="G4231" s="4"/>
      <c r="H4231" s="4">
        <v>1000000</v>
      </c>
    </row>
    <row r="4232" spans="1:8" x14ac:dyDescent="0.25">
      <c r="A4232" s="2" t="s">
        <v>4493</v>
      </c>
      <c r="B4232" s="50"/>
      <c r="C4232" s="53"/>
      <c r="D4232" s="50"/>
      <c r="E4232" s="53"/>
      <c r="F4232" s="3" t="s">
        <v>2756</v>
      </c>
      <c r="G4232" s="4">
        <v>1000000</v>
      </c>
      <c r="H4232" s="4"/>
    </row>
    <row r="4233" spans="1:8" x14ac:dyDescent="0.25">
      <c r="A4233" s="2" t="s">
        <v>4493</v>
      </c>
      <c r="B4233" s="2" t="s">
        <v>3971</v>
      </c>
      <c r="C4233" s="2"/>
      <c r="D4233" s="2"/>
      <c r="E4233" s="2"/>
      <c r="F4233" s="2"/>
      <c r="G4233" s="5">
        <f>+G4232</f>
        <v>1000000</v>
      </c>
      <c r="H4233" s="5">
        <f>+H4231</f>
        <v>1000000</v>
      </c>
    </row>
    <row r="4234" spans="1:8" x14ac:dyDescent="0.25">
      <c r="A4234" s="2" t="s">
        <v>4493</v>
      </c>
      <c r="B4234" s="49">
        <v>8980063</v>
      </c>
      <c r="C4234" s="52" t="s">
        <v>3388</v>
      </c>
      <c r="D4234" s="49" t="s">
        <v>3389</v>
      </c>
      <c r="E4234" s="52" t="s">
        <v>3390</v>
      </c>
      <c r="F4234" s="3" t="s">
        <v>20</v>
      </c>
      <c r="G4234" s="4">
        <v>500000</v>
      </c>
      <c r="H4234" s="4"/>
    </row>
    <row r="4235" spans="1:8" x14ac:dyDescent="0.25">
      <c r="A4235" s="2" t="s">
        <v>4493</v>
      </c>
      <c r="B4235" s="50"/>
      <c r="C4235" s="53"/>
      <c r="D4235" s="50"/>
      <c r="E4235" s="53"/>
      <c r="F4235" s="3" t="s">
        <v>22</v>
      </c>
      <c r="G4235" s="4"/>
      <c r="H4235" s="4">
        <v>500000</v>
      </c>
    </row>
    <row r="4236" spans="1:8" x14ac:dyDescent="0.25">
      <c r="A4236" s="2" t="s">
        <v>4493</v>
      </c>
      <c r="B4236" s="2" t="s">
        <v>3972</v>
      </c>
      <c r="C4236" s="2"/>
      <c r="D4236" s="2"/>
      <c r="E4236" s="2"/>
      <c r="F4236" s="2"/>
      <c r="G4236" s="5">
        <f>+G4234</f>
        <v>500000</v>
      </c>
      <c r="H4236" s="5">
        <f>+H4235</f>
        <v>500000</v>
      </c>
    </row>
    <row r="4237" spans="1:8" x14ac:dyDescent="0.25">
      <c r="A4237" s="2" t="s">
        <v>4493</v>
      </c>
      <c r="B4237" s="49">
        <v>8991477</v>
      </c>
      <c r="C4237" s="52" t="s">
        <v>1482</v>
      </c>
      <c r="D4237" s="49" t="s">
        <v>2530</v>
      </c>
      <c r="E4237" s="52" t="s">
        <v>2531</v>
      </c>
      <c r="F4237" s="3" t="s">
        <v>44</v>
      </c>
      <c r="G4237" s="4"/>
      <c r="H4237" s="4">
        <v>84916</v>
      </c>
    </row>
    <row r="4238" spans="1:8" x14ac:dyDescent="0.25">
      <c r="A4238" s="2" t="s">
        <v>4493</v>
      </c>
      <c r="B4238" s="50"/>
      <c r="C4238" s="53"/>
      <c r="D4238" s="50"/>
      <c r="E4238" s="53"/>
      <c r="F4238" s="3" t="s">
        <v>193</v>
      </c>
      <c r="G4238" s="4">
        <v>84916</v>
      </c>
      <c r="H4238" s="4"/>
    </row>
    <row r="4239" spans="1:8" x14ac:dyDescent="0.25">
      <c r="A4239" s="2" t="s">
        <v>4493</v>
      </c>
      <c r="B4239" s="2" t="s">
        <v>3973</v>
      </c>
      <c r="C4239" s="2"/>
      <c r="D4239" s="2"/>
      <c r="E4239" s="2"/>
      <c r="F4239" s="2"/>
      <c r="G4239" s="5">
        <f>+G4238</f>
        <v>84916</v>
      </c>
      <c r="H4239" s="5">
        <f>+H4237</f>
        <v>84916</v>
      </c>
    </row>
    <row r="4240" spans="1:8" x14ac:dyDescent="0.25">
      <c r="A4240" s="2" t="s">
        <v>4493</v>
      </c>
      <c r="B4240" s="49">
        <v>9021323</v>
      </c>
      <c r="C4240" s="52" t="s">
        <v>3306</v>
      </c>
      <c r="D4240" s="49" t="s">
        <v>3307</v>
      </c>
      <c r="E4240" s="52" t="s">
        <v>2743</v>
      </c>
      <c r="F4240" s="3" t="s">
        <v>18</v>
      </c>
      <c r="G4240" s="4"/>
      <c r="H4240" s="4">
        <v>1353110</v>
      </c>
    </row>
    <row r="4241" spans="1:8" x14ac:dyDescent="0.25">
      <c r="A4241" s="2" t="s">
        <v>4493</v>
      </c>
      <c r="B4241" s="51"/>
      <c r="C4241" s="54"/>
      <c r="D4241" s="51"/>
      <c r="E4241" s="54"/>
      <c r="F4241" s="3" t="s">
        <v>405</v>
      </c>
      <c r="G4241" s="4">
        <v>1485000</v>
      </c>
      <c r="H4241" s="4"/>
    </row>
    <row r="4242" spans="1:8" x14ac:dyDescent="0.25">
      <c r="A4242" s="2" t="s">
        <v>4493</v>
      </c>
      <c r="B4242" s="50"/>
      <c r="C4242" s="53"/>
      <c r="D4242" s="50"/>
      <c r="E4242" s="53"/>
      <c r="F4242" s="3" t="s">
        <v>2755</v>
      </c>
      <c r="G4242" s="4"/>
      <c r="H4242" s="4">
        <v>131890</v>
      </c>
    </row>
    <row r="4243" spans="1:8" x14ac:dyDescent="0.25">
      <c r="A4243" s="2" t="s">
        <v>4493</v>
      </c>
      <c r="B4243" s="2" t="s">
        <v>3974</v>
      </c>
      <c r="C4243" s="2"/>
      <c r="D4243" s="2"/>
      <c r="E4243" s="2"/>
      <c r="F4243" s="2"/>
      <c r="G4243" s="5">
        <f>+G4241</f>
        <v>1485000</v>
      </c>
      <c r="H4243" s="5">
        <f>+H4242+H4240</f>
        <v>1485000</v>
      </c>
    </row>
    <row r="4244" spans="1:8" x14ac:dyDescent="0.25">
      <c r="A4244" s="2" t="s">
        <v>4493</v>
      </c>
      <c r="B4244" s="49">
        <v>8957317</v>
      </c>
      <c r="C4244" s="52" t="s">
        <v>2539</v>
      </c>
      <c r="D4244" s="2" t="s">
        <v>2747</v>
      </c>
      <c r="E4244" s="3" t="s">
        <v>2748</v>
      </c>
      <c r="F4244" s="3" t="s">
        <v>51</v>
      </c>
      <c r="G4244" s="4"/>
      <c r="H4244" s="4">
        <v>1799567</v>
      </c>
    </row>
    <row r="4245" spans="1:8" x14ac:dyDescent="0.25">
      <c r="A4245" s="2" t="s">
        <v>4493</v>
      </c>
      <c r="B4245" s="51"/>
      <c r="C4245" s="54"/>
      <c r="D4245" s="49" t="s">
        <v>2805</v>
      </c>
      <c r="E4245" s="52" t="s">
        <v>2806</v>
      </c>
      <c r="F4245" s="3" t="s">
        <v>51</v>
      </c>
      <c r="G4245" s="4"/>
      <c r="H4245" s="4">
        <v>1621016</v>
      </c>
    </row>
    <row r="4246" spans="1:8" x14ac:dyDescent="0.25">
      <c r="A4246" s="2" t="s">
        <v>4493</v>
      </c>
      <c r="B4246" s="51"/>
      <c r="C4246" s="54"/>
      <c r="D4246" s="50"/>
      <c r="E4246" s="53"/>
      <c r="F4246" s="3" t="s">
        <v>193</v>
      </c>
      <c r="G4246" s="4">
        <v>3420583</v>
      </c>
      <c r="H4246" s="4"/>
    </row>
    <row r="4247" spans="1:8" x14ac:dyDescent="0.25">
      <c r="A4247" s="2" t="s">
        <v>4493</v>
      </c>
      <c r="B4247" s="51"/>
      <c r="C4247" s="54"/>
      <c r="D4247" s="2" t="s">
        <v>3152</v>
      </c>
      <c r="E4247" s="3" t="s">
        <v>3153</v>
      </c>
      <c r="F4247" s="3" t="s">
        <v>193</v>
      </c>
      <c r="G4247" s="4">
        <v>13128664</v>
      </c>
      <c r="H4247" s="4"/>
    </row>
    <row r="4248" spans="1:8" x14ac:dyDescent="0.25">
      <c r="A4248" s="2" t="s">
        <v>4493</v>
      </c>
      <c r="B4248" s="51"/>
      <c r="C4248" s="54"/>
      <c r="D4248" s="49" t="s">
        <v>3154</v>
      </c>
      <c r="E4248" s="52" t="s">
        <v>3155</v>
      </c>
      <c r="F4248" s="3" t="s">
        <v>44</v>
      </c>
      <c r="G4248" s="4"/>
      <c r="H4248" s="4">
        <v>11871540</v>
      </c>
    </row>
    <row r="4249" spans="1:8" x14ac:dyDescent="0.25">
      <c r="A4249" s="2" t="s">
        <v>4493</v>
      </c>
      <c r="B4249" s="51"/>
      <c r="C4249" s="54"/>
      <c r="D4249" s="51"/>
      <c r="E4249" s="54"/>
      <c r="F4249" s="3" t="s">
        <v>193</v>
      </c>
      <c r="G4249" s="4">
        <v>11871540</v>
      </c>
      <c r="H4249" s="4"/>
    </row>
    <row r="4250" spans="1:8" x14ac:dyDescent="0.25">
      <c r="A4250" s="2" t="s">
        <v>4493</v>
      </c>
      <c r="B4250" s="51"/>
      <c r="C4250" s="54"/>
      <c r="D4250" s="50"/>
      <c r="E4250" s="53"/>
      <c r="F4250" s="3" t="s">
        <v>2971</v>
      </c>
      <c r="G4250" s="4">
        <v>10665919</v>
      </c>
      <c r="H4250" s="4"/>
    </row>
    <row r="4251" spans="1:8" x14ac:dyDescent="0.25">
      <c r="A4251" s="2" t="s">
        <v>4493</v>
      </c>
      <c r="B4251" s="51"/>
      <c r="C4251" s="54"/>
      <c r="D4251" s="2" t="s">
        <v>3270</v>
      </c>
      <c r="E4251" s="3" t="s">
        <v>3271</v>
      </c>
      <c r="F4251" s="3" t="s">
        <v>44</v>
      </c>
      <c r="G4251" s="4"/>
      <c r="H4251" s="4">
        <v>9339173</v>
      </c>
    </row>
    <row r="4252" spans="1:8" x14ac:dyDescent="0.25">
      <c r="A4252" s="2" t="s">
        <v>4493</v>
      </c>
      <c r="B4252" s="51"/>
      <c r="C4252" s="54"/>
      <c r="D4252" s="49" t="s">
        <v>3278</v>
      </c>
      <c r="E4252" s="52" t="s">
        <v>3279</v>
      </c>
      <c r="F4252" s="3" t="s">
        <v>2482</v>
      </c>
      <c r="G4252" s="4"/>
      <c r="H4252" s="4">
        <v>10261538</v>
      </c>
    </row>
    <row r="4253" spans="1:8" x14ac:dyDescent="0.25">
      <c r="A4253" s="2" t="s">
        <v>4493</v>
      </c>
      <c r="B4253" s="51"/>
      <c r="C4253" s="54"/>
      <c r="D4253" s="50"/>
      <c r="E4253" s="53"/>
      <c r="F4253" s="3" t="s">
        <v>51</v>
      </c>
      <c r="G4253" s="4"/>
      <c r="H4253" s="4">
        <v>404381</v>
      </c>
    </row>
    <row r="4254" spans="1:8" x14ac:dyDescent="0.25">
      <c r="A4254" s="2" t="s">
        <v>4493</v>
      </c>
      <c r="B4254" s="51"/>
      <c r="C4254" s="54"/>
      <c r="D4254" s="49" t="s">
        <v>3417</v>
      </c>
      <c r="E4254" s="52" t="s">
        <v>3418</v>
      </c>
      <c r="F4254" s="3" t="s">
        <v>2482</v>
      </c>
      <c r="G4254" s="4">
        <v>5862365</v>
      </c>
      <c r="H4254" s="4"/>
    </row>
    <row r="4255" spans="1:8" x14ac:dyDescent="0.25">
      <c r="A4255" s="2" t="s">
        <v>4493</v>
      </c>
      <c r="B4255" s="51"/>
      <c r="C4255" s="53"/>
      <c r="D4255" s="50"/>
      <c r="E4255" s="53"/>
      <c r="F4255" s="3" t="s">
        <v>44</v>
      </c>
      <c r="G4255" s="4"/>
      <c r="H4255" s="4">
        <v>5862365</v>
      </c>
    </row>
    <row r="4256" spans="1:8" x14ac:dyDescent="0.25">
      <c r="A4256" s="2" t="s">
        <v>4493</v>
      </c>
      <c r="B4256" s="51"/>
      <c r="C4256" s="52" t="s">
        <v>558</v>
      </c>
      <c r="D4256" s="2" t="s">
        <v>2548</v>
      </c>
      <c r="E4256" s="3" t="s">
        <v>2549</v>
      </c>
      <c r="F4256" s="3" t="s">
        <v>265</v>
      </c>
      <c r="G4256" s="4"/>
      <c r="H4256" s="4">
        <v>7600</v>
      </c>
    </row>
    <row r="4257" spans="1:8" x14ac:dyDescent="0.25">
      <c r="A4257" s="2" t="s">
        <v>4493</v>
      </c>
      <c r="B4257" s="51"/>
      <c r="C4257" s="54"/>
      <c r="D4257" s="2" t="s">
        <v>2617</v>
      </c>
      <c r="E4257" s="3" t="s">
        <v>2618</v>
      </c>
      <c r="F4257" s="3" t="s">
        <v>44</v>
      </c>
      <c r="G4257" s="4"/>
      <c r="H4257" s="4">
        <v>3764255</v>
      </c>
    </row>
    <row r="4258" spans="1:8" x14ac:dyDescent="0.25">
      <c r="A4258" s="2" t="s">
        <v>4493</v>
      </c>
      <c r="B4258" s="51"/>
      <c r="C4258" s="53"/>
      <c r="D4258" s="2" t="s">
        <v>3230</v>
      </c>
      <c r="E4258" s="3" t="s">
        <v>3231</v>
      </c>
      <c r="F4258" s="3" t="s">
        <v>51</v>
      </c>
      <c r="G4258" s="4"/>
      <c r="H4258" s="4">
        <v>17636</v>
      </c>
    </row>
    <row r="4259" spans="1:8" x14ac:dyDescent="0.25">
      <c r="A4259" s="2" t="s">
        <v>4493</v>
      </c>
      <c r="B4259" s="51"/>
      <c r="C4259" s="3" t="s">
        <v>340</v>
      </c>
      <c r="D4259" s="2" t="s">
        <v>2749</v>
      </c>
      <c r="E4259" s="3" t="s">
        <v>2750</v>
      </c>
      <c r="F4259" s="3" t="s">
        <v>44</v>
      </c>
      <c r="G4259" s="4"/>
      <c r="H4259" s="4">
        <v>1717250</v>
      </c>
    </row>
    <row r="4260" spans="1:8" x14ac:dyDescent="0.25">
      <c r="A4260" s="2" t="s">
        <v>4493</v>
      </c>
      <c r="B4260" s="51"/>
      <c r="C4260" s="3" t="s">
        <v>1309</v>
      </c>
      <c r="D4260" s="2" t="s">
        <v>3160</v>
      </c>
      <c r="E4260" s="3" t="s">
        <v>3161</v>
      </c>
      <c r="F4260" s="3" t="s">
        <v>193</v>
      </c>
      <c r="G4260" s="4">
        <v>1717250</v>
      </c>
      <c r="H4260" s="4"/>
    </row>
    <row r="4261" spans="1:8" x14ac:dyDescent="0.25">
      <c r="A4261" s="2" t="s">
        <v>4493</v>
      </c>
      <c r="B4261" s="51"/>
      <c r="C4261" s="52" t="s">
        <v>3259</v>
      </c>
      <c r="D4261" s="49" t="s">
        <v>3260</v>
      </c>
      <c r="E4261" s="52" t="s">
        <v>3261</v>
      </c>
      <c r="F4261" s="3" t="s">
        <v>51</v>
      </c>
      <c r="G4261" s="4"/>
      <c r="H4261" s="4">
        <v>367293</v>
      </c>
    </row>
    <row r="4262" spans="1:8" x14ac:dyDescent="0.25">
      <c r="A4262" s="2" t="s">
        <v>4493</v>
      </c>
      <c r="B4262" s="50"/>
      <c r="C4262" s="53"/>
      <c r="D4262" s="50"/>
      <c r="E4262" s="53"/>
      <c r="F4262" s="3" t="s">
        <v>193</v>
      </c>
      <c r="G4262" s="4">
        <v>367293</v>
      </c>
      <c r="H4262" s="4"/>
    </row>
    <row r="4263" spans="1:8" x14ac:dyDescent="0.25">
      <c r="A4263" s="2" t="s">
        <v>4493</v>
      </c>
      <c r="B4263" s="2" t="s">
        <v>3975</v>
      </c>
      <c r="C4263" s="2"/>
      <c r="D4263" s="2"/>
      <c r="E4263" s="2"/>
      <c r="F4263" s="2"/>
      <c r="G4263" s="5">
        <f>SUM(G4244:G4262)</f>
        <v>47033614</v>
      </c>
      <c r="H4263" s="5">
        <f>SUM(H4244:H4262)</f>
        <v>47033614</v>
      </c>
    </row>
    <row r="4264" spans="1:8" x14ac:dyDescent="0.25">
      <c r="A4264" s="2" t="s">
        <v>4493</v>
      </c>
      <c r="B4264" s="49">
        <v>8904073</v>
      </c>
      <c r="C4264" s="3" t="s">
        <v>98</v>
      </c>
      <c r="D4264" s="2" t="s">
        <v>3976</v>
      </c>
      <c r="E4264" s="3" t="s">
        <v>3977</v>
      </c>
      <c r="F4264" s="3" t="s">
        <v>22</v>
      </c>
      <c r="G4264" s="4">
        <v>125810</v>
      </c>
      <c r="H4264" s="4"/>
    </row>
    <row r="4265" spans="1:8" x14ac:dyDescent="0.25">
      <c r="A4265" s="2" t="s">
        <v>4493</v>
      </c>
      <c r="B4265" s="50"/>
      <c r="C4265" s="3" t="s">
        <v>3216</v>
      </c>
      <c r="D4265" s="2" t="s">
        <v>3217</v>
      </c>
      <c r="E4265" s="3" t="s">
        <v>3218</v>
      </c>
      <c r="F4265" s="3" t="s">
        <v>22</v>
      </c>
      <c r="G4265" s="4"/>
      <c r="H4265" s="4">
        <v>125810</v>
      </c>
    </row>
    <row r="4266" spans="1:8" x14ac:dyDescent="0.25">
      <c r="A4266" s="2" t="s">
        <v>4493</v>
      </c>
      <c r="B4266" s="2" t="s">
        <v>3978</v>
      </c>
      <c r="C4266" s="2"/>
      <c r="D4266" s="2"/>
      <c r="E4266" s="2"/>
      <c r="F4266" s="2"/>
      <c r="G4266" s="5">
        <f>+G4264</f>
        <v>125810</v>
      </c>
      <c r="H4266" s="5">
        <f>+H4265</f>
        <v>125810</v>
      </c>
    </row>
    <row r="4267" spans="1:8" x14ac:dyDescent="0.25">
      <c r="A4267" s="2" t="s">
        <v>4493</v>
      </c>
      <c r="B4267" s="49">
        <v>9008998</v>
      </c>
      <c r="C4267" s="52" t="s">
        <v>2838</v>
      </c>
      <c r="D4267" s="49" t="s">
        <v>2873</v>
      </c>
      <c r="E4267" s="52" t="s">
        <v>2874</v>
      </c>
      <c r="F4267" s="3" t="s">
        <v>22</v>
      </c>
      <c r="G4267" s="4">
        <v>39000</v>
      </c>
      <c r="H4267" s="4"/>
    </row>
    <row r="4268" spans="1:8" x14ac:dyDescent="0.25">
      <c r="A4268" s="2" t="s">
        <v>4493</v>
      </c>
      <c r="B4268" s="50"/>
      <c r="C4268" s="53"/>
      <c r="D4268" s="50"/>
      <c r="E4268" s="53"/>
      <c r="F4268" s="3" t="s">
        <v>23</v>
      </c>
      <c r="G4268" s="4"/>
      <c r="H4268" s="4">
        <v>39000</v>
      </c>
    </row>
    <row r="4269" spans="1:8" x14ac:dyDescent="0.25">
      <c r="A4269" s="2" t="s">
        <v>4493</v>
      </c>
      <c r="B4269" s="2" t="s">
        <v>3979</v>
      </c>
      <c r="C4269" s="2"/>
      <c r="D4269" s="2"/>
      <c r="E4269" s="2"/>
      <c r="F4269" s="2"/>
      <c r="G4269" s="5">
        <f>+G4267</f>
        <v>39000</v>
      </c>
      <c r="H4269" s="5">
        <f>+H4268</f>
        <v>39000</v>
      </c>
    </row>
    <row r="4270" spans="1:8" x14ac:dyDescent="0.25">
      <c r="A4270" s="2" t="s">
        <v>4493</v>
      </c>
      <c r="B4270" s="49">
        <v>8939591</v>
      </c>
      <c r="C4270" s="52" t="s">
        <v>2539</v>
      </c>
      <c r="D4270" s="2" t="s">
        <v>2747</v>
      </c>
      <c r="E4270" s="3" t="s">
        <v>2748</v>
      </c>
      <c r="F4270" s="3" t="s">
        <v>417</v>
      </c>
      <c r="G4270" s="4">
        <v>250000</v>
      </c>
      <c r="H4270" s="4"/>
    </row>
    <row r="4271" spans="1:8" x14ac:dyDescent="0.25">
      <c r="A4271" s="2" t="s">
        <v>4493</v>
      </c>
      <c r="B4271" s="51"/>
      <c r="C4271" s="54"/>
      <c r="D4271" s="2" t="s">
        <v>3405</v>
      </c>
      <c r="E4271" s="3" t="s">
        <v>3406</v>
      </c>
      <c r="F4271" s="3" t="s">
        <v>11</v>
      </c>
      <c r="G4271" s="4"/>
      <c r="H4271" s="4">
        <v>40000</v>
      </c>
    </row>
    <row r="4272" spans="1:8" x14ac:dyDescent="0.25">
      <c r="A4272" s="2" t="s">
        <v>4493</v>
      </c>
      <c r="B4272" s="51"/>
      <c r="C4272" s="53"/>
      <c r="D4272" s="2" t="s">
        <v>3417</v>
      </c>
      <c r="E4272" s="3" t="s">
        <v>3418</v>
      </c>
      <c r="F4272" s="3" t="s">
        <v>11</v>
      </c>
      <c r="G4272" s="4"/>
      <c r="H4272" s="4">
        <v>40000</v>
      </c>
    </row>
    <row r="4273" spans="1:8" x14ac:dyDescent="0.25">
      <c r="A4273" s="2" t="s">
        <v>4493</v>
      </c>
      <c r="B4273" s="51"/>
      <c r="C4273" s="52" t="s">
        <v>558</v>
      </c>
      <c r="D4273" s="2" t="s">
        <v>2550</v>
      </c>
      <c r="E4273" s="3" t="s">
        <v>2551</v>
      </c>
      <c r="F4273" s="3" t="s">
        <v>405</v>
      </c>
      <c r="G4273" s="4">
        <v>140000</v>
      </c>
      <c r="H4273" s="4"/>
    </row>
    <row r="4274" spans="1:8" x14ac:dyDescent="0.25">
      <c r="A4274" s="2" t="s">
        <v>4493</v>
      </c>
      <c r="B4274" s="51"/>
      <c r="C4274" s="54"/>
      <c r="D4274" s="2" t="s">
        <v>3220</v>
      </c>
      <c r="E4274" s="3" t="s">
        <v>3221</v>
      </c>
      <c r="F4274" s="3" t="s">
        <v>405</v>
      </c>
      <c r="G4274" s="4">
        <v>90000</v>
      </c>
      <c r="H4274" s="4"/>
    </row>
    <row r="4275" spans="1:8" x14ac:dyDescent="0.25">
      <c r="A4275" s="2" t="s">
        <v>4493</v>
      </c>
      <c r="B4275" s="51"/>
      <c r="C4275" s="54"/>
      <c r="D4275" s="2" t="s">
        <v>3227</v>
      </c>
      <c r="E4275" s="3" t="s">
        <v>3228</v>
      </c>
      <c r="F4275" s="3" t="s">
        <v>187</v>
      </c>
      <c r="G4275" s="4"/>
      <c r="H4275" s="4">
        <v>600000</v>
      </c>
    </row>
    <row r="4276" spans="1:8" x14ac:dyDescent="0.25">
      <c r="A4276" s="2" t="s">
        <v>4493</v>
      </c>
      <c r="B4276" s="51"/>
      <c r="C4276" s="53"/>
      <c r="D4276" s="2"/>
      <c r="E4276" s="3"/>
      <c r="F4276" s="3" t="s">
        <v>752</v>
      </c>
      <c r="G4276" s="4">
        <v>600000</v>
      </c>
      <c r="H4276" s="4"/>
    </row>
    <row r="4277" spans="1:8" x14ac:dyDescent="0.25">
      <c r="A4277" s="2" t="s">
        <v>4493</v>
      </c>
      <c r="B4277" s="51"/>
      <c r="C4277" s="52" t="s">
        <v>340</v>
      </c>
      <c r="D4277" s="49" t="s">
        <v>2749</v>
      </c>
      <c r="E4277" s="52" t="s">
        <v>2750</v>
      </c>
      <c r="F4277" s="3" t="s">
        <v>9</v>
      </c>
      <c r="G4277" s="4"/>
      <c r="H4277" s="4">
        <v>500000</v>
      </c>
    </row>
    <row r="4278" spans="1:8" x14ac:dyDescent="0.25">
      <c r="A4278" s="2" t="s">
        <v>4493</v>
      </c>
      <c r="B4278" s="51"/>
      <c r="C4278" s="54"/>
      <c r="D4278" s="51"/>
      <c r="E4278" s="54"/>
      <c r="F4278" s="3" t="s">
        <v>20</v>
      </c>
      <c r="G4278" s="4"/>
      <c r="H4278" s="4">
        <v>1250000</v>
      </c>
    </row>
    <row r="4279" spans="1:8" x14ac:dyDescent="0.25">
      <c r="A4279" s="2" t="s">
        <v>4493</v>
      </c>
      <c r="B4279" s="51"/>
      <c r="C4279" s="54"/>
      <c r="D4279" s="51"/>
      <c r="E4279" s="54"/>
      <c r="F4279" s="3" t="s">
        <v>22</v>
      </c>
      <c r="G4279" s="4"/>
      <c r="H4279" s="4">
        <v>2500000</v>
      </c>
    </row>
    <row r="4280" spans="1:8" x14ac:dyDescent="0.25">
      <c r="A4280" s="2" t="s">
        <v>4493</v>
      </c>
      <c r="B4280" s="51"/>
      <c r="C4280" s="53"/>
      <c r="D4280" s="50"/>
      <c r="E4280" s="53"/>
      <c r="F4280" s="3" t="s">
        <v>405</v>
      </c>
      <c r="G4280" s="4">
        <v>4050000</v>
      </c>
      <c r="H4280" s="4"/>
    </row>
    <row r="4281" spans="1:8" x14ac:dyDescent="0.25">
      <c r="A4281" s="2" t="s">
        <v>4493</v>
      </c>
      <c r="B4281" s="51"/>
      <c r="C4281" s="3" t="s">
        <v>135</v>
      </c>
      <c r="D4281" s="2" t="s">
        <v>2983</v>
      </c>
      <c r="E4281" s="3" t="s">
        <v>2984</v>
      </c>
      <c r="F4281" s="3" t="s">
        <v>20</v>
      </c>
      <c r="G4281" s="4"/>
      <c r="H4281" s="4">
        <v>700000</v>
      </c>
    </row>
    <row r="4282" spans="1:8" x14ac:dyDescent="0.25">
      <c r="A4282" s="2" t="s">
        <v>4493</v>
      </c>
      <c r="B4282" s="51"/>
      <c r="C4282" s="52" t="s">
        <v>3259</v>
      </c>
      <c r="D4282" s="49" t="s">
        <v>3260</v>
      </c>
      <c r="E4282" s="52" t="s">
        <v>3261</v>
      </c>
      <c r="F4282" s="3" t="s">
        <v>18</v>
      </c>
      <c r="G4282" s="4"/>
      <c r="H4282" s="4">
        <v>500000</v>
      </c>
    </row>
    <row r="4283" spans="1:8" x14ac:dyDescent="0.25">
      <c r="A4283" s="2" t="s">
        <v>4493</v>
      </c>
      <c r="B4283" s="50"/>
      <c r="C4283" s="53"/>
      <c r="D4283" s="50"/>
      <c r="E4283" s="53"/>
      <c r="F4283" s="3" t="s">
        <v>384</v>
      </c>
      <c r="G4283" s="4">
        <v>1000000</v>
      </c>
      <c r="H4283" s="4"/>
    </row>
    <row r="4284" spans="1:8" x14ac:dyDescent="0.25">
      <c r="A4284" s="2" t="s">
        <v>4493</v>
      </c>
      <c r="B4284" s="2" t="s">
        <v>3980</v>
      </c>
      <c r="C4284" s="2"/>
      <c r="D4284" s="2"/>
      <c r="E4284" s="2"/>
      <c r="F4284" s="2"/>
      <c r="G4284" s="5">
        <f>SUM(G4270:G4283)</f>
        <v>6130000</v>
      </c>
      <c r="H4284" s="5">
        <f>SUM(H4270:H4283)</f>
        <v>6130000</v>
      </c>
    </row>
    <row r="4285" spans="1:8" x14ac:dyDescent="0.25">
      <c r="A4285" s="2" t="s">
        <v>4493</v>
      </c>
      <c r="B4285" s="49">
        <v>8957706</v>
      </c>
      <c r="C4285" s="52" t="s">
        <v>340</v>
      </c>
      <c r="D4285" s="49" t="s">
        <v>2749</v>
      </c>
      <c r="E4285" s="52" t="s">
        <v>2750</v>
      </c>
      <c r="F4285" s="3" t="s">
        <v>187</v>
      </c>
      <c r="G4285" s="4"/>
      <c r="H4285" s="4">
        <v>400000</v>
      </c>
    </row>
    <row r="4286" spans="1:8" x14ac:dyDescent="0.25">
      <c r="A4286" s="2" t="s">
        <v>4493</v>
      </c>
      <c r="B4286" s="51"/>
      <c r="C4286" s="53"/>
      <c r="D4286" s="50"/>
      <c r="E4286" s="53"/>
      <c r="F4286" s="3" t="s">
        <v>53</v>
      </c>
      <c r="G4286" s="4">
        <v>400000</v>
      </c>
      <c r="H4286" s="4"/>
    </row>
    <row r="4287" spans="1:8" x14ac:dyDescent="0.25">
      <c r="A4287" s="2" t="s">
        <v>4493</v>
      </c>
      <c r="B4287" s="51"/>
      <c r="C4287" s="52" t="s">
        <v>135</v>
      </c>
      <c r="D4287" s="49" t="s">
        <v>2983</v>
      </c>
      <c r="E4287" s="52" t="s">
        <v>2984</v>
      </c>
      <c r="F4287" s="3" t="s">
        <v>22</v>
      </c>
      <c r="G4287" s="4"/>
      <c r="H4287" s="4">
        <v>1100000</v>
      </c>
    </row>
    <row r="4288" spans="1:8" x14ac:dyDescent="0.25">
      <c r="A4288" s="2" t="s">
        <v>4493</v>
      </c>
      <c r="B4288" s="50"/>
      <c r="C4288" s="53"/>
      <c r="D4288" s="50"/>
      <c r="E4288" s="53"/>
      <c r="F4288" s="3" t="s">
        <v>23</v>
      </c>
      <c r="G4288" s="4">
        <v>1100000</v>
      </c>
      <c r="H4288" s="4"/>
    </row>
    <row r="4289" spans="1:8" x14ac:dyDescent="0.25">
      <c r="A4289" s="2" t="s">
        <v>4493</v>
      </c>
      <c r="B4289" s="2" t="s">
        <v>3981</v>
      </c>
      <c r="C4289" s="2"/>
      <c r="D4289" s="2"/>
      <c r="E4289" s="2"/>
      <c r="F4289" s="2"/>
      <c r="G4289" s="5">
        <f>+G4288+G4286</f>
        <v>1500000</v>
      </c>
      <c r="H4289" s="5">
        <f>+H4287+H4285</f>
        <v>1500000</v>
      </c>
    </row>
    <row r="4290" spans="1:8" x14ac:dyDescent="0.25">
      <c r="A4290" s="2" t="s">
        <v>4493</v>
      </c>
      <c r="B4290" s="49">
        <v>8993710</v>
      </c>
      <c r="C4290" s="52" t="s">
        <v>84</v>
      </c>
      <c r="D4290" s="2" t="s">
        <v>2731</v>
      </c>
      <c r="E4290" s="3" t="s">
        <v>2732</v>
      </c>
      <c r="F4290" s="3" t="s">
        <v>193</v>
      </c>
      <c r="G4290" s="4">
        <v>570849</v>
      </c>
      <c r="H4290" s="4"/>
    </row>
    <row r="4291" spans="1:8" x14ac:dyDescent="0.25">
      <c r="A4291" s="2" t="s">
        <v>4493</v>
      </c>
      <c r="B4291" s="50"/>
      <c r="C4291" s="53"/>
      <c r="D4291" s="2" t="s">
        <v>3982</v>
      </c>
      <c r="E4291" s="3" t="s">
        <v>3983</v>
      </c>
      <c r="F4291" s="3" t="s">
        <v>2482</v>
      </c>
      <c r="G4291" s="4"/>
      <c r="H4291" s="4">
        <v>570849</v>
      </c>
    </row>
    <row r="4292" spans="1:8" x14ac:dyDescent="0.25">
      <c r="A4292" s="2" t="s">
        <v>4493</v>
      </c>
      <c r="B4292" s="2" t="s">
        <v>3984</v>
      </c>
      <c r="C4292" s="2"/>
      <c r="D4292" s="2"/>
      <c r="E4292" s="2"/>
      <c r="F4292" s="2"/>
      <c r="G4292" s="5">
        <f>+G4290</f>
        <v>570849</v>
      </c>
      <c r="H4292" s="5">
        <f>+H4291</f>
        <v>570849</v>
      </c>
    </row>
    <row r="4293" spans="1:8" x14ac:dyDescent="0.25">
      <c r="A4293" s="2" t="s">
        <v>4493</v>
      </c>
      <c r="B4293" s="49">
        <v>8993797</v>
      </c>
      <c r="C4293" s="52" t="s">
        <v>79</v>
      </c>
      <c r="D4293" s="49" t="s">
        <v>3378</v>
      </c>
      <c r="E4293" s="52" t="s">
        <v>3379</v>
      </c>
      <c r="F4293" s="3" t="s">
        <v>298</v>
      </c>
      <c r="G4293" s="4">
        <v>230596</v>
      </c>
      <c r="H4293" s="4"/>
    </row>
    <row r="4294" spans="1:8" x14ac:dyDescent="0.25">
      <c r="A4294" s="2" t="s">
        <v>4493</v>
      </c>
      <c r="B4294" s="50"/>
      <c r="C4294" s="53"/>
      <c r="D4294" s="50"/>
      <c r="E4294" s="53"/>
      <c r="F4294" s="3" t="s">
        <v>405</v>
      </c>
      <c r="G4294" s="4"/>
      <c r="H4294" s="4">
        <v>230596</v>
      </c>
    </row>
    <row r="4295" spans="1:8" x14ac:dyDescent="0.25">
      <c r="A4295" s="2" t="s">
        <v>4493</v>
      </c>
      <c r="B4295" s="2" t="s">
        <v>3985</v>
      </c>
      <c r="C4295" s="2"/>
      <c r="D4295" s="2"/>
      <c r="E4295" s="2"/>
      <c r="F4295" s="2"/>
      <c r="G4295" s="5">
        <f>+G4293</f>
        <v>230596</v>
      </c>
      <c r="H4295" s="5">
        <f>+H4294</f>
        <v>230596</v>
      </c>
    </row>
    <row r="4296" spans="1:8" x14ac:dyDescent="0.25">
      <c r="A4296" s="2" t="s">
        <v>4493</v>
      </c>
      <c r="B4296" s="49">
        <v>9026296</v>
      </c>
      <c r="C4296" s="52" t="s">
        <v>558</v>
      </c>
      <c r="D4296" s="49" t="s">
        <v>3896</v>
      </c>
      <c r="E4296" s="52" t="s">
        <v>3897</v>
      </c>
      <c r="F4296" s="3" t="s">
        <v>187</v>
      </c>
      <c r="G4296" s="4">
        <v>200000</v>
      </c>
      <c r="H4296" s="4"/>
    </row>
    <row r="4297" spans="1:8" x14ac:dyDescent="0.25">
      <c r="A4297" s="2" t="s">
        <v>4493</v>
      </c>
      <c r="B4297" s="50"/>
      <c r="C4297" s="53"/>
      <c r="D4297" s="50"/>
      <c r="E4297" s="53"/>
      <c r="F4297" s="3" t="s">
        <v>22</v>
      </c>
      <c r="G4297" s="4"/>
      <c r="H4297" s="4">
        <v>200000</v>
      </c>
    </row>
    <row r="4298" spans="1:8" x14ac:dyDescent="0.25">
      <c r="A4298" s="2" t="s">
        <v>4493</v>
      </c>
      <c r="B4298" s="2" t="s">
        <v>3986</v>
      </c>
      <c r="C4298" s="2"/>
      <c r="D4298" s="2"/>
      <c r="E4298" s="2"/>
      <c r="F4298" s="2"/>
      <c r="G4298" s="5">
        <f>+G4296</f>
        <v>200000</v>
      </c>
      <c r="H4298" s="5">
        <f>+H4297</f>
        <v>200000</v>
      </c>
    </row>
    <row r="4299" spans="1:8" x14ac:dyDescent="0.25">
      <c r="A4299" s="2" t="s">
        <v>4493</v>
      </c>
      <c r="B4299" s="49">
        <v>9024519</v>
      </c>
      <c r="C4299" s="52" t="s">
        <v>261</v>
      </c>
      <c r="D4299" s="49" t="s">
        <v>3522</v>
      </c>
      <c r="E4299" s="52" t="s">
        <v>3523</v>
      </c>
      <c r="F4299" s="3" t="s">
        <v>46</v>
      </c>
      <c r="G4299" s="4">
        <v>30000</v>
      </c>
      <c r="H4299" s="4"/>
    </row>
    <row r="4300" spans="1:8" x14ac:dyDescent="0.25">
      <c r="A4300" s="2" t="s">
        <v>4493</v>
      </c>
      <c r="B4300" s="51"/>
      <c r="C4300" s="54"/>
      <c r="D4300" s="51"/>
      <c r="E4300" s="54"/>
      <c r="F4300" s="3" t="s">
        <v>47</v>
      </c>
      <c r="G4300" s="4"/>
      <c r="H4300" s="4">
        <v>30000</v>
      </c>
    </row>
    <row r="4301" spans="1:8" x14ac:dyDescent="0.25">
      <c r="A4301" s="2" t="s">
        <v>4493</v>
      </c>
      <c r="B4301" s="51"/>
      <c r="C4301" s="54"/>
      <c r="D4301" s="51"/>
      <c r="E4301" s="54"/>
      <c r="F4301" s="3" t="s">
        <v>129</v>
      </c>
      <c r="G4301" s="4">
        <v>20000</v>
      </c>
      <c r="H4301" s="4"/>
    </row>
    <row r="4302" spans="1:8" x14ac:dyDescent="0.25">
      <c r="A4302" s="2" t="s">
        <v>4493</v>
      </c>
      <c r="B4302" s="51"/>
      <c r="C4302" s="54"/>
      <c r="D4302" s="51"/>
      <c r="E4302" s="54"/>
      <c r="F4302" s="3" t="s">
        <v>20</v>
      </c>
      <c r="G4302" s="4"/>
      <c r="H4302" s="4">
        <v>20000</v>
      </c>
    </row>
    <row r="4303" spans="1:8" x14ac:dyDescent="0.25">
      <c r="A4303" s="2" t="s">
        <v>4493</v>
      </c>
      <c r="B4303" s="51"/>
      <c r="C4303" s="54"/>
      <c r="D4303" s="51"/>
      <c r="E4303" s="54"/>
      <c r="F4303" s="3" t="s">
        <v>22</v>
      </c>
      <c r="G4303" s="4"/>
      <c r="H4303" s="4">
        <v>160000</v>
      </c>
    </row>
    <row r="4304" spans="1:8" x14ac:dyDescent="0.25">
      <c r="A4304" s="2" t="s">
        <v>4493</v>
      </c>
      <c r="B4304" s="50"/>
      <c r="C4304" s="53"/>
      <c r="D4304" s="50"/>
      <c r="E4304" s="53"/>
      <c r="F4304" s="3" t="s">
        <v>23</v>
      </c>
      <c r="G4304" s="4">
        <v>160000</v>
      </c>
      <c r="H4304" s="4"/>
    </row>
    <row r="4305" spans="1:8" x14ac:dyDescent="0.25">
      <c r="A4305" s="2" t="s">
        <v>4493</v>
      </c>
      <c r="B4305" s="2" t="s">
        <v>3987</v>
      </c>
      <c r="C4305" s="2"/>
      <c r="D4305" s="2"/>
      <c r="E4305" s="2"/>
      <c r="F4305" s="2"/>
      <c r="G4305" s="5">
        <f>+G4299+G4301+G4304</f>
        <v>210000</v>
      </c>
      <c r="H4305" s="5">
        <f>+H4303+H4302+H4300</f>
        <v>210000</v>
      </c>
    </row>
    <row r="4306" spans="1:8" x14ac:dyDescent="0.25">
      <c r="A4306" s="2" t="s">
        <v>4493</v>
      </c>
      <c r="B4306" s="49">
        <v>8937729</v>
      </c>
      <c r="C4306" s="52" t="s">
        <v>25</v>
      </c>
      <c r="D4306" s="49" t="s">
        <v>2879</v>
      </c>
      <c r="E4306" s="52" t="s">
        <v>2880</v>
      </c>
      <c r="F4306" s="3" t="s">
        <v>44</v>
      </c>
      <c r="G4306" s="4">
        <v>17856</v>
      </c>
      <c r="H4306" s="4"/>
    </row>
    <row r="4307" spans="1:8" x14ac:dyDescent="0.25">
      <c r="A4307" s="2" t="s">
        <v>4493</v>
      </c>
      <c r="B4307" s="51"/>
      <c r="C4307" s="54"/>
      <c r="D4307" s="51"/>
      <c r="E4307" s="54"/>
      <c r="F4307" s="3" t="s">
        <v>101</v>
      </c>
      <c r="G4307" s="4"/>
      <c r="H4307" s="4">
        <v>16656</v>
      </c>
    </row>
    <row r="4308" spans="1:8" x14ac:dyDescent="0.25">
      <c r="A4308" s="2" t="s">
        <v>4493</v>
      </c>
      <c r="B4308" s="50"/>
      <c r="C4308" s="53"/>
      <c r="D4308" s="50"/>
      <c r="E4308" s="53"/>
      <c r="F4308" s="3" t="s">
        <v>265</v>
      </c>
      <c r="G4308" s="4"/>
      <c r="H4308" s="4">
        <v>1200</v>
      </c>
    </row>
    <row r="4309" spans="1:8" x14ac:dyDescent="0.25">
      <c r="A4309" s="2" t="s">
        <v>4493</v>
      </c>
      <c r="B4309" s="2" t="s">
        <v>3988</v>
      </c>
      <c r="C4309" s="2"/>
      <c r="D4309" s="2"/>
      <c r="E4309" s="2"/>
      <c r="F4309" s="2"/>
      <c r="G4309" s="5">
        <f>+G4306</f>
        <v>17856</v>
      </c>
      <c r="H4309" s="5">
        <f>+H4307+H4308</f>
        <v>17856</v>
      </c>
    </row>
    <row r="4310" spans="1:8" x14ac:dyDescent="0.25">
      <c r="A4310" s="2" t="s">
        <v>4493</v>
      </c>
      <c r="B4310" s="49">
        <v>9026368</v>
      </c>
      <c r="C4310" s="52" t="s">
        <v>558</v>
      </c>
      <c r="D4310" s="49" t="s">
        <v>3915</v>
      </c>
      <c r="E4310" s="52" t="s">
        <v>3916</v>
      </c>
      <c r="F4310" s="3" t="s">
        <v>103</v>
      </c>
      <c r="G4310" s="4">
        <v>50000</v>
      </c>
      <c r="H4310" s="4"/>
    </row>
    <row r="4311" spans="1:8" x14ac:dyDescent="0.25">
      <c r="A4311" s="2" t="s">
        <v>4493</v>
      </c>
      <c r="B4311" s="51"/>
      <c r="C4311" s="54"/>
      <c r="D4311" s="51"/>
      <c r="E4311" s="54"/>
      <c r="F4311" s="3" t="s">
        <v>298</v>
      </c>
      <c r="G4311" s="4"/>
      <c r="H4311" s="4">
        <v>75000</v>
      </c>
    </row>
    <row r="4312" spans="1:8" x14ac:dyDescent="0.25">
      <c r="A4312" s="2" t="s">
        <v>4493</v>
      </c>
      <c r="B4312" s="50"/>
      <c r="C4312" s="53"/>
      <c r="D4312" s="50"/>
      <c r="E4312" s="53"/>
      <c r="F4312" s="3" t="s">
        <v>490</v>
      </c>
      <c r="G4312" s="4">
        <v>25000</v>
      </c>
      <c r="H4312" s="4"/>
    </row>
    <row r="4313" spans="1:8" x14ac:dyDescent="0.25">
      <c r="A4313" s="2" t="s">
        <v>4493</v>
      </c>
      <c r="B4313" s="2" t="s">
        <v>3989</v>
      </c>
      <c r="C4313" s="2"/>
      <c r="D4313" s="2"/>
      <c r="E4313" s="2"/>
      <c r="F4313" s="2"/>
      <c r="G4313" s="5">
        <f>+G4310+G4312</f>
        <v>75000</v>
      </c>
      <c r="H4313" s="5">
        <f>+H4311</f>
        <v>75000</v>
      </c>
    </row>
    <row r="4314" spans="1:8" x14ac:dyDescent="0.25">
      <c r="A4314" s="2" t="s">
        <v>4493</v>
      </c>
      <c r="B4314" s="49">
        <v>8956942</v>
      </c>
      <c r="C4314" s="52" t="s">
        <v>558</v>
      </c>
      <c r="D4314" s="49" t="s">
        <v>3396</v>
      </c>
      <c r="E4314" s="52" t="s">
        <v>3397</v>
      </c>
      <c r="F4314" s="3" t="s">
        <v>9</v>
      </c>
      <c r="G4314" s="4"/>
      <c r="H4314" s="4">
        <v>100000</v>
      </c>
    </row>
    <row r="4315" spans="1:8" x14ac:dyDescent="0.25">
      <c r="A4315" s="2" t="s">
        <v>4493</v>
      </c>
      <c r="B4315" s="51"/>
      <c r="C4315" s="54"/>
      <c r="D4315" s="51"/>
      <c r="E4315" s="54"/>
      <c r="F4315" s="3" t="s">
        <v>187</v>
      </c>
      <c r="G4315" s="4">
        <v>100000</v>
      </c>
      <c r="H4315" s="4"/>
    </row>
    <row r="4316" spans="1:8" x14ac:dyDescent="0.25">
      <c r="A4316" s="2" t="s">
        <v>4493</v>
      </c>
      <c r="B4316" s="51"/>
      <c r="C4316" s="54"/>
      <c r="D4316" s="51"/>
      <c r="E4316" s="54"/>
      <c r="F4316" s="3" t="s">
        <v>53</v>
      </c>
      <c r="G4316" s="4">
        <v>103000</v>
      </c>
      <c r="H4316" s="4"/>
    </row>
    <row r="4317" spans="1:8" x14ac:dyDescent="0.25">
      <c r="A4317" s="2" t="s">
        <v>4493</v>
      </c>
      <c r="B4317" s="50"/>
      <c r="C4317" s="53"/>
      <c r="D4317" s="50"/>
      <c r="E4317" s="53"/>
      <c r="F4317" s="3" t="s">
        <v>298</v>
      </c>
      <c r="G4317" s="4"/>
      <c r="H4317" s="4">
        <v>103000</v>
      </c>
    </row>
    <row r="4318" spans="1:8" x14ac:dyDescent="0.25">
      <c r="A4318" s="2" t="s">
        <v>4493</v>
      </c>
      <c r="B4318" s="2" t="s">
        <v>3990</v>
      </c>
      <c r="C4318" s="2"/>
      <c r="D4318" s="2"/>
      <c r="E4318" s="2"/>
      <c r="F4318" s="2"/>
      <c r="G4318" s="5">
        <f>+G4316+G4315</f>
        <v>203000</v>
      </c>
      <c r="H4318" s="5">
        <f>+H4317+H4314</f>
        <v>203000</v>
      </c>
    </row>
    <row r="4319" spans="1:8" x14ac:dyDescent="0.25">
      <c r="A4319" s="2" t="s">
        <v>4493</v>
      </c>
      <c r="B4319" s="49">
        <v>8906222</v>
      </c>
      <c r="C4319" s="52" t="s">
        <v>261</v>
      </c>
      <c r="D4319" s="49" t="s">
        <v>3127</v>
      </c>
      <c r="E4319" s="52" t="s">
        <v>3128</v>
      </c>
      <c r="F4319" s="3" t="s">
        <v>103</v>
      </c>
      <c r="G4319" s="4"/>
      <c r="H4319" s="4">
        <v>30000</v>
      </c>
    </row>
    <row r="4320" spans="1:8" x14ac:dyDescent="0.25">
      <c r="A4320" s="2" t="s">
        <v>4493</v>
      </c>
      <c r="B4320" s="51"/>
      <c r="C4320" s="54"/>
      <c r="D4320" s="51"/>
      <c r="E4320" s="54"/>
      <c r="F4320" s="3" t="s">
        <v>53</v>
      </c>
      <c r="G4320" s="4">
        <v>50000</v>
      </c>
      <c r="H4320" s="4"/>
    </row>
    <row r="4321" spans="1:8" x14ac:dyDescent="0.25">
      <c r="A4321" s="2" t="s">
        <v>4493</v>
      </c>
      <c r="B4321" s="51"/>
      <c r="C4321" s="54"/>
      <c r="D4321" s="51"/>
      <c r="E4321" s="54"/>
      <c r="F4321" s="3" t="s">
        <v>13</v>
      </c>
      <c r="G4321" s="4">
        <v>130000</v>
      </c>
      <c r="H4321" s="4"/>
    </row>
    <row r="4322" spans="1:8" x14ac:dyDescent="0.25">
      <c r="A4322" s="2" t="s">
        <v>4493</v>
      </c>
      <c r="B4322" s="50"/>
      <c r="C4322" s="53"/>
      <c r="D4322" s="50"/>
      <c r="E4322" s="53"/>
      <c r="F4322" s="3" t="s">
        <v>20</v>
      </c>
      <c r="G4322" s="4"/>
      <c r="H4322" s="4">
        <v>150000</v>
      </c>
    </row>
    <row r="4323" spans="1:8" x14ac:dyDescent="0.25">
      <c r="A4323" s="2" t="s">
        <v>4493</v>
      </c>
      <c r="B4323" s="2" t="s">
        <v>3991</v>
      </c>
      <c r="C4323" s="2"/>
      <c r="D4323" s="2"/>
      <c r="E4323" s="2"/>
      <c r="F4323" s="2"/>
      <c r="G4323" s="5">
        <f>+G4320+G4321</f>
        <v>180000</v>
      </c>
      <c r="H4323" s="5">
        <f>+H4322+H4319</f>
        <v>180000</v>
      </c>
    </row>
    <row r="4324" spans="1:8" x14ac:dyDescent="0.25">
      <c r="A4324" s="2" t="s">
        <v>4493</v>
      </c>
      <c r="B4324" s="49">
        <v>9024909</v>
      </c>
      <c r="C4324" s="52" t="s">
        <v>261</v>
      </c>
      <c r="D4324" s="49" t="s">
        <v>3992</v>
      </c>
      <c r="E4324" s="52" t="s">
        <v>3993</v>
      </c>
      <c r="F4324" s="3" t="s">
        <v>128</v>
      </c>
      <c r="G4324" s="4"/>
      <c r="H4324" s="4">
        <v>50000</v>
      </c>
    </row>
    <row r="4325" spans="1:8" x14ac:dyDescent="0.25">
      <c r="A4325" s="2" t="s">
        <v>4493</v>
      </c>
      <c r="B4325" s="51"/>
      <c r="C4325" s="54"/>
      <c r="D4325" s="51"/>
      <c r="E4325" s="54"/>
      <c r="F4325" s="3" t="s">
        <v>103</v>
      </c>
      <c r="G4325" s="4"/>
      <c r="H4325" s="4">
        <v>30000</v>
      </c>
    </row>
    <row r="4326" spans="1:8" x14ac:dyDescent="0.25">
      <c r="A4326" s="2" t="s">
        <v>4493</v>
      </c>
      <c r="B4326" s="51"/>
      <c r="C4326" s="54"/>
      <c r="D4326" s="51"/>
      <c r="E4326" s="54"/>
      <c r="F4326" s="3" t="s">
        <v>13</v>
      </c>
      <c r="G4326" s="4">
        <v>80000</v>
      </c>
      <c r="H4326" s="4"/>
    </row>
    <row r="4327" spans="1:8" x14ac:dyDescent="0.25">
      <c r="A4327" s="2" t="s">
        <v>4493</v>
      </c>
      <c r="B4327" s="51"/>
      <c r="C4327" s="54"/>
      <c r="D4327" s="51"/>
      <c r="E4327" s="54"/>
      <c r="F4327" s="3" t="s">
        <v>15</v>
      </c>
      <c r="G4327" s="4">
        <v>80000</v>
      </c>
      <c r="H4327" s="4"/>
    </row>
    <row r="4328" spans="1:8" x14ac:dyDescent="0.25">
      <c r="A4328" s="2" t="s">
        <v>4493</v>
      </c>
      <c r="B4328" s="50"/>
      <c r="C4328" s="53"/>
      <c r="D4328" s="50"/>
      <c r="E4328" s="53"/>
      <c r="F4328" s="3" t="s">
        <v>20</v>
      </c>
      <c r="G4328" s="4"/>
      <c r="H4328" s="4">
        <v>80000</v>
      </c>
    </row>
    <row r="4329" spans="1:8" x14ac:dyDescent="0.25">
      <c r="A4329" s="2" t="s">
        <v>4493</v>
      </c>
      <c r="B4329" s="2" t="s">
        <v>3994</v>
      </c>
      <c r="C4329" s="2"/>
      <c r="D4329" s="2"/>
      <c r="E4329" s="2"/>
      <c r="F4329" s="2"/>
      <c r="G4329" s="5">
        <f>+G4326+G4327</f>
        <v>160000</v>
      </c>
      <c r="H4329" s="5">
        <f>+H4324+H4325+H4328</f>
        <v>160000</v>
      </c>
    </row>
    <row r="4330" spans="1:8" x14ac:dyDescent="0.25">
      <c r="A4330" s="2" t="s">
        <v>4493</v>
      </c>
      <c r="B4330" s="49">
        <v>9001202</v>
      </c>
      <c r="C4330" s="52" t="s">
        <v>558</v>
      </c>
      <c r="D4330" s="49" t="s">
        <v>3285</v>
      </c>
      <c r="E4330" s="52" t="s">
        <v>3286</v>
      </c>
      <c r="F4330" s="3" t="s">
        <v>187</v>
      </c>
      <c r="G4330" s="4"/>
      <c r="H4330" s="4">
        <v>70000</v>
      </c>
    </row>
    <row r="4331" spans="1:8" x14ac:dyDescent="0.25">
      <c r="A4331" s="2" t="s">
        <v>4493</v>
      </c>
      <c r="B4331" s="51"/>
      <c r="C4331" s="54"/>
      <c r="D4331" s="51"/>
      <c r="E4331" s="54"/>
      <c r="F4331" s="3" t="s">
        <v>53</v>
      </c>
      <c r="G4331" s="4">
        <v>50000</v>
      </c>
      <c r="H4331" s="4"/>
    </row>
    <row r="4332" spans="1:8" x14ac:dyDescent="0.25">
      <c r="A4332" s="2" t="s">
        <v>4493</v>
      </c>
      <c r="B4332" s="50"/>
      <c r="C4332" s="53"/>
      <c r="D4332" s="50"/>
      <c r="E4332" s="53"/>
      <c r="F4332" s="3" t="s">
        <v>444</v>
      </c>
      <c r="G4332" s="4">
        <v>20000</v>
      </c>
      <c r="H4332" s="4"/>
    </row>
    <row r="4333" spans="1:8" x14ac:dyDescent="0.25">
      <c r="A4333" s="2" t="s">
        <v>4493</v>
      </c>
      <c r="B4333" s="2" t="s">
        <v>3995</v>
      </c>
      <c r="C4333" s="2"/>
      <c r="D4333" s="2"/>
      <c r="E4333" s="2"/>
      <c r="F4333" s="2"/>
      <c r="G4333" s="5">
        <f>+G4331+G4332</f>
        <v>70000</v>
      </c>
      <c r="H4333" s="5">
        <f>+H4330</f>
        <v>70000</v>
      </c>
    </row>
    <row r="4334" spans="1:8" x14ac:dyDescent="0.25">
      <c r="A4334" s="2" t="s">
        <v>4493</v>
      </c>
      <c r="B4334" s="49">
        <v>8937664</v>
      </c>
      <c r="C4334" s="3" t="s">
        <v>59</v>
      </c>
      <c r="D4334" s="2" t="s">
        <v>3319</v>
      </c>
      <c r="E4334" s="3" t="s">
        <v>3320</v>
      </c>
      <c r="F4334" s="3" t="s">
        <v>44</v>
      </c>
      <c r="G4334" s="4"/>
      <c r="H4334" s="4">
        <v>123504</v>
      </c>
    </row>
    <row r="4335" spans="1:8" x14ac:dyDescent="0.25">
      <c r="A4335" s="2" t="s">
        <v>4493</v>
      </c>
      <c r="B4335" s="51"/>
      <c r="C4335" s="3"/>
      <c r="D4335" s="2"/>
      <c r="E4335" s="3"/>
      <c r="F4335" s="3" t="s">
        <v>2756</v>
      </c>
      <c r="G4335" s="4">
        <v>123504</v>
      </c>
      <c r="H4335" s="4"/>
    </row>
    <row r="4336" spans="1:8" x14ac:dyDescent="0.25">
      <c r="A4336" s="2" t="s">
        <v>4493</v>
      </c>
      <c r="B4336" s="51"/>
      <c r="C4336" s="52" t="s">
        <v>93</v>
      </c>
      <c r="D4336" s="2" t="s">
        <v>2753</v>
      </c>
      <c r="E4336" s="3" t="s">
        <v>2754</v>
      </c>
      <c r="F4336" s="3" t="s">
        <v>170</v>
      </c>
      <c r="G4336" s="4"/>
      <c r="H4336" s="4">
        <v>125377</v>
      </c>
    </row>
    <row r="4337" spans="1:8" x14ac:dyDescent="0.25">
      <c r="A4337" s="2" t="s">
        <v>4493</v>
      </c>
      <c r="B4337" s="51"/>
      <c r="C4337" s="53"/>
      <c r="D4337" s="2"/>
      <c r="E4337" s="3"/>
      <c r="F4337" s="3" t="s">
        <v>101</v>
      </c>
      <c r="G4337" s="4">
        <v>125377</v>
      </c>
      <c r="H4337" s="4"/>
    </row>
    <row r="4338" spans="1:8" x14ac:dyDescent="0.25">
      <c r="A4338" s="2" t="s">
        <v>4493</v>
      </c>
      <c r="B4338" s="51"/>
      <c r="C4338" s="52" t="s">
        <v>149</v>
      </c>
      <c r="D4338" s="2" t="s">
        <v>2601</v>
      </c>
      <c r="E4338" s="3" t="s">
        <v>2602</v>
      </c>
      <c r="F4338" s="3" t="s">
        <v>193</v>
      </c>
      <c r="G4338" s="4">
        <v>5000000</v>
      </c>
      <c r="H4338" s="4"/>
    </row>
    <row r="4339" spans="1:8" x14ac:dyDescent="0.25">
      <c r="A4339" s="2" t="s">
        <v>4493</v>
      </c>
      <c r="B4339" s="51"/>
      <c r="C4339" s="54"/>
      <c r="D4339" s="49" t="s">
        <v>2603</v>
      </c>
      <c r="E4339" s="52" t="s">
        <v>2604</v>
      </c>
      <c r="F4339" s="3" t="s">
        <v>46</v>
      </c>
      <c r="G4339" s="4"/>
      <c r="H4339" s="4">
        <v>64781</v>
      </c>
    </row>
    <row r="4340" spans="1:8" x14ac:dyDescent="0.25">
      <c r="A4340" s="2" t="s">
        <v>4493</v>
      </c>
      <c r="B4340" s="51"/>
      <c r="C4340" s="54"/>
      <c r="D4340" s="50"/>
      <c r="E4340" s="53"/>
      <c r="F4340" s="3" t="s">
        <v>170</v>
      </c>
      <c r="G4340" s="4">
        <v>64781</v>
      </c>
      <c r="H4340" s="4"/>
    </row>
    <row r="4341" spans="1:8" x14ac:dyDescent="0.25">
      <c r="A4341" s="2" t="s">
        <v>4493</v>
      </c>
      <c r="B4341" s="51"/>
      <c r="C4341" s="53"/>
      <c r="D4341" s="2" t="s">
        <v>2605</v>
      </c>
      <c r="E4341" s="3" t="s">
        <v>2606</v>
      </c>
      <c r="F4341" s="3" t="s">
        <v>170</v>
      </c>
      <c r="G4341" s="4"/>
      <c r="H4341" s="4">
        <v>5000000</v>
      </c>
    </row>
    <row r="4342" spans="1:8" x14ac:dyDescent="0.25">
      <c r="A4342" s="2" t="s">
        <v>4493</v>
      </c>
      <c r="B4342" s="51"/>
      <c r="C4342" s="52" t="s">
        <v>473</v>
      </c>
      <c r="D4342" s="49" t="s">
        <v>2757</v>
      </c>
      <c r="E4342" s="52" t="s">
        <v>2758</v>
      </c>
      <c r="F4342" s="3" t="s">
        <v>46</v>
      </c>
      <c r="G4342" s="4">
        <v>4800</v>
      </c>
      <c r="H4342" s="4"/>
    </row>
    <row r="4343" spans="1:8" x14ac:dyDescent="0.25">
      <c r="A4343" s="2" t="s">
        <v>4493</v>
      </c>
      <c r="B4343" s="51"/>
      <c r="C4343" s="54"/>
      <c r="D4343" s="50"/>
      <c r="E4343" s="53"/>
      <c r="F4343" s="3" t="s">
        <v>265</v>
      </c>
      <c r="G4343" s="4"/>
      <c r="H4343" s="4">
        <v>4800</v>
      </c>
    </row>
    <row r="4344" spans="1:8" x14ac:dyDescent="0.25">
      <c r="A4344" s="2" t="s">
        <v>4493</v>
      </c>
      <c r="B4344" s="51"/>
      <c r="C4344" s="54"/>
      <c r="D4344" s="49" t="s">
        <v>3996</v>
      </c>
      <c r="E4344" s="52" t="s">
        <v>3997</v>
      </c>
      <c r="F4344" s="3" t="s">
        <v>2482</v>
      </c>
      <c r="G4344" s="4"/>
      <c r="H4344" s="4">
        <v>666083</v>
      </c>
    </row>
    <row r="4345" spans="1:8" x14ac:dyDescent="0.25">
      <c r="A4345" s="2" t="s">
        <v>4493</v>
      </c>
      <c r="B4345" s="50"/>
      <c r="C4345" s="53"/>
      <c r="D4345" s="50"/>
      <c r="E4345" s="53"/>
      <c r="F4345" s="3" t="s">
        <v>20</v>
      </c>
      <c r="G4345" s="4">
        <v>666083</v>
      </c>
      <c r="H4345" s="4"/>
    </row>
    <row r="4346" spans="1:8" x14ac:dyDescent="0.25">
      <c r="A4346" s="2" t="s">
        <v>4493</v>
      </c>
      <c r="B4346" s="2" t="s">
        <v>3998</v>
      </c>
      <c r="C4346" s="2"/>
      <c r="D4346" s="2"/>
      <c r="E4346" s="2"/>
      <c r="F4346" s="2"/>
      <c r="G4346" s="5">
        <f>SUM(G4334:G4345)</f>
        <v>5984545</v>
      </c>
      <c r="H4346" s="5">
        <f>SUM(H4334:H4345)</f>
        <v>5984545</v>
      </c>
    </row>
    <row r="4347" spans="1:8" x14ac:dyDescent="0.25">
      <c r="A4347" s="2" t="s">
        <v>4493</v>
      </c>
      <c r="B4347" s="49">
        <v>9022003</v>
      </c>
      <c r="C4347" s="52" t="s">
        <v>663</v>
      </c>
      <c r="D4347" s="49" t="s">
        <v>3169</v>
      </c>
      <c r="E4347" s="52" t="s">
        <v>3170</v>
      </c>
      <c r="F4347" s="3" t="s">
        <v>14</v>
      </c>
      <c r="G4347" s="4">
        <v>250000</v>
      </c>
      <c r="H4347" s="4"/>
    </row>
    <row r="4348" spans="1:8" x14ac:dyDescent="0.25">
      <c r="A4348" s="2" t="s">
        <v>4493</v>
      </c>
      <c r="B4348" s="50"/>
      <c r="C4348" s="53"/>
      <c r="D4348" s="50"/>
      <c r="E4348" s="53"/>
      <c r="F4348" s="3" t="s">
        <v>77</v>
      </c>
      <c r="G4348" s="4"/>
      <c r="H4348" s="4">
        <v>250000</v>
      </c>
    </row>
    <row r="4349" spans="1:8" x14ac:dyDescent="0.25">
      <c r="A4349" s="2" t="s">
        <v>4493</v>
      </c>
      <c r="B4349" s="2" t="s">
        <v>3999</v>
      </c>
      <c r="C4349" s="2"/>
      <c r="D4349" s="2"/>
      <c r="E4349" s="2"/>
      <c r="F4349" s="2"/>
      <c r="G4349" s="5">
        <f>+G4347</f>
        <v>250000</v>
      </c>
      <c r="H4349" s="5">
        <f>+H4348</f>
        <v>250000</v>
      </c>
    </row>
    <row r="4350" spans="1:8" x14ac:dyDescent="0.25">
      <c r="A4350" s="2" t="s">
        <v>4493</v>
      </c>
      <c r="B4350" s="49">
        <v>8934421</v>
      </c>
      <c r="C4350" s="52" t="s">
        <v>211</v>
      </c>
      <c r="D4350" s="2" t="s">
        <v>2716</v>
      </c>
      <c r="E4350" s="3" t="s">
        <v>2717</v>
      </c>
      <c r="F4350" s="3" t="s">
        <v>17</v>
      </c>
      <c r="G4350" s="4"/>
      <c r="H4350" s="4">
        <v>600000</v>
      </c>
    </row>
    <row r="4351" spans="1:8" x14ac:dyDescent="0.25">
      <c r="A4351" s="2" t="s">
        <v>4493</v>
      </c>
      <c r="B4351" s="51"/>
      <c r="C4351" s="54"/>
      <c r="D4351" s="49" t="s">
        <v>3681</v>
      </c>
      <c r="E4351" s="52" t="s">
        <v>3682</v>
      </c>
      <c r="F4351" s="3" t="s">
        <v>187</v>
      </c>
      <c r="G4351" s="4">
        <v>400000</v>
      </c>
      <c r="H4351" s="4"/>
    </row>
    <row r="4352" spans="1:8" x14ac:dyDescent="0.25">
      <c r="A4352" s="2" t="s">
        <v>4493</v>
      </c>
      <c r="B4352" s="50"/>
      <c r="C4352" s="53"/>
      <c r="D4352" s="50"/>
      <c r="E4352" s="53"/>
      <c r="F4352" s="3" t="s">
        <v>615</v>
      </c>
      <c r="G4352" s="4">
        <v>200000</v>
      </c>
      <c r="H4352" s="4"/>
    </row>
    <row r="4353" spans="1:8" x14ac:dyDescent="0.25">
      <c r="A4353" s="2" t="s">
        <v>4493</v>
      </c>
      <c r="B4353" s="2" t="s">
        <v>4000</v>
      </c>
      <c r="C4353" s="2"/>
      <c r="D4353" s="2"/>
      <c r="E4353" s="2"/>
      <c r="F4353" s="2"/>
      <c r="G4353" s="5">
        <f>+G4351+G4352</f>
        <v>600000</v>
      </c>
      <c r="H4353" s="5">
        <f>+H4350</f>
        <v>600000</v>
      </c>
    </row>
    <row r="4354" spans="1:8" x14ac:dyDescent="0.25">
      <c r="A4354" s="2" t="s">
        <v>4493</v>
      </c>
      <c r="B4354" s="49">
        <v>8938991</v>
      </c>
      <c r="C4354" s="52" t="s">
        <v>378</v>
      </c>
      <c r="D4354" s="49" t="s">
        <v>2640</v>
      </c>
      <c r="E4354" s="52" t="s">
        <v>378</v>
      </c>
      <c r="F4354" s="3" t="s">
        <v>82</v>
      </c>
      <c r="G4354" s="4"/>
      <c r="H4354" s="4">
        <v>1200000</v>
      </c>
    </row>
    <row r="4355" spans="1:8" x14ac:dyDescent="0.25">
      <c r="A4355" s="2" t="s">
        <v>4493</v>
      </c>
      <c r="B4355" s="50"/>
      <c r="C4355" s="53"/>
      <c r="D4355" s="50"/>
      <c r="E4355" s="53"/>
      <c r="F4355" s="3" t="s">
        <v>230</v>
      </c>
      <c r="G4355" s="4">
        <v>1200000</v>
      </c>
      <c r="H4355" s="4"/>
    </row>
    <row r="4356" spans="1:8" x14ac:dyDescent="0.25">
      <c r="A4356" s="2" t="s">
        <v>4493</v>
      </c>
      <c r="B4356" s="2" t="s">
        <v>4001</v>
      </c>
      <c r="C4356" s="2"/>
      <c r="D4356" s="2"/>
      <c r="E4356" s="2"/>
      <c r="F4356" s="2"/>
      <c r="G4356" s="5">
        <f>+G4355</f>
        <v>1200000</v>
      </c>
      <c r="H4356" s="5">
        <f>+H4354</f>
        <v>1200000</v>
      </c>
    </row>
    <row r="4357" spans="1:8" x14ac:dyDescent="0.25">
      <c r="A4357" s="2" t="s">
        <v>4493</v>
      </c>
      <c r="B4357" s="49">
        <v>8942442</v>
      </c>
      <c r="C4357" s="52" t="s">
        <v>79</v>
      </c>
      <c r="D4357" s="49" t="s">
        <v>2680</v>
      </c>
      <c r="E4357" s="52" t="s">
        <v>2681</v>
      </c>
      <c r="F4357" s="3" t="s">
        <v>9</v>
      </c>
      <c r="G4357" s="4">
        <v>150000</v>
      </c>
      <c r="H4357" s="4"/>
    </row>
    <row r="4358" spans="1:8" x14ac:dyDescent="0.25">
      <c r="A4358" s="2" t="s">
        <v>4493</v>
      </c>
      <c r="B4358" s="51"/>
      <c r="C4358" s="54"/>
      <c r="D4358" s="51"/>
      <c r="E4358" s="54"/>
      <c r="F4358" s="3" t="s">
        <v>14</v>
      </c>
      <c r="G4358" s="4">
        <v>20428</v>
      </c>
      <c r="H4358" s="4"/>
    </row>
    <row r="4359" spans="1:8" x14ac:dyDescent="0.25">
      <c r="A4359" s="2" t="s">
        <v>4493</v>
      </c>
      <c r="B4359" s="51"/>
      <c r="C4359" s="54"/>
      <c r="D4359" s="51"/>
      <c r="E4359" s="54"/>
      <c r="F4359" s="3" t="s">
        <v>96</v>
      </c>
      <c r="G4359" s="4"/>
      <c r="H4359" s="4">
        <v>181000</v>
      </c>
    </row>
    <row r="4360" spans="1:8" x14ac:dyDescent="0.25">
      <c r="A4360" s="2" t="s">
        <v>4493</v>
      </c>
      <c r="B4360" s="50"/>
      <c r="C4360" s="53"/>
      <c r="D4360" s="50"/>
      <c r="E4360" s="53"/>
      <c r="F4360" s="3" t="s">
        <v>24</v>
      </c>
      <c r="G4360" s="4">
        <v>10572</v>
      </c>
      <c r="H4360" s="4"/>
    </row>
    <row r="4361" spans="1:8" x14ac:dyDescent="0.25">
      <c r="A4361" s="2" t="s">
        <v>4493</v>
      </c>
      <c r="B4361" s="2" t="s">
        <v>4002</v>
      </c>
      <c r="C4361" s="2"/>
      <c r="D4361" s="2"/>
      <c r="E4361" s="2"/>
      <c r="F4361" s="2"/>
      <c r="G4361" s="5">
        <f>SUM(G4357:G4360)</f>
        <v>181000</v>
      </c>
      <c r="H4361" s="5">
        <f>+H4359</f>
        <v>181000</v>
      </c>
    </row>
    <row r="4362" spans="1:8" x14ac:dyDescent="0.25">
      <c r="A4362" s="2" t="s">
        <v>4493</v>
      </c>
      <c r="B4362" s="49">
        <v>8956573</v>
      </c>
      <c r="C4362" s="52" t="s">
        <v>1084</v>
      </c>
      <c r="D4362" s="49" t="s">
        <v>2817</v>
      </c>
      <c r="E4362" s="52" t="s">
        <v>2818</v>
      </c>
      <c r="F4362" s="3" t="s">
        <v>170</v>
      </c>
      <c r="G4362" s="4"/>
      <c r="H4362" s="4">
        <v>2400000</v>
      </c>
    </row>
    <row r="4363" spans="1:8" x14ac:dyDescent="0.25">
      <c r="A4363" s="2" t="s">
        <v>4493</v>
      </c>
      <c r="B4363" s="51"/>
      <c r="C4363" s="54"/>
      <c r="D4363" s="51"/>
      <c r="E4363" s="54"/>
      <c r="F4363" s="3" t="s">
        <v>12</v>
      </c>
      <c r="G4363" s="4">
        <v>700000</v>
      </c>
      <c r="H4363" s="4"/>
    </row>
    <row r="4364" spans="1:8" x14ac:dyDescent="0.25">
      <c r="A4364" s="2" t="s">
        <v>4493</v>
      </c>
      <c r="B4364" s="51"/>
      <c r="C4364" s="54"/>
      <c r="D4364" s="51"/>
      <c r="E4364" s="54"/>
      <c r="F4364" s="3" t="s">
        <v>19</v>
      </c>
      <c r="G4364" s="4">
        <v>200000</v>
      </c>
      <c r="H4364" s="4"/>
    </row>
    <row r="4365" spans="1:8" x14ac:dyDescent="0.25">
      <c r="A4365" s="2" t="s">
        <v>4493</v>
      </c>
      <c r="B4365" s="51"/>
      <c r="C4365" s="54"/>
      <c r="D4365" s="51"/>
      <c r="E4365" s="54"/>
      <c r="F4365" s="3" t="s">
        <v>188</v>
      </c>
      <c r="G4365" s="4">
        <v>500000</v>
      </c>
      <c r="H4365" s="4"/>
    </row>
    <row r="4366" spans="1:8" x14ac:dyDescent="0.25">
      <c r="A4366" s="2" t="s">
        <v>4493</v>
      </c>
      <c r="B4366" s="50"/>
      <c r="C4366" s="53"/>
      <c r="D4366" s="50"/>
      <c r="E4366" s="53"/>
      <c r="F4366" s="3" t="s">
        <v>24</v>
      </c>
      <c r="G4366" s="4">
        <v>1000000</v>
      </c>
      <c r="H4366" s="4"/>
    </row>
    <row r="4367" spans="1:8" x14ac:dyDescent="0.25">
      <c r="A4367" s="2" t="s">
        <v>4493</v>
      </c>
      <c r="B4367" s="2" t="s">
        <v>4003</v>
      </c>
      <c r="C4367" s="2"/>
      <c r="D4367" s="2"/>
      <c r="E4367" s="2"/>
      <c r="F4367" s="2"/>
      <c r="G4367" s="5">
        <f>SUM(G4363:G4366)</f>
        <v>2400000</v>
      </c>
      <c r="H4367" s="5">
        <f>+H4362</f>
        <v>2400000</v>
      </c>
    </row>
    <row r="4368" spans="1:8" x14ac:dyDescent="0.25">
      <c r="A4368" s="2" t="s">
        <v>4493</v>
      </c>
      <c r="B4368" s="49">
        <v>8981895</v>
      </c>
      <c r="C4368" s="52" t="s">
        <v>352</v>
      </c>
      <c r="D4368" s="49" t="s">
        <v>2989</v>
      </c>
      <c r="E4368" s="52" t="s">
        <v>2990</v>
      </c>
      <c r="F4368" s="3" t="s">
        <v>14</v>
      </c>
      <c r="G4368" s="4">
        <v>50000</v>
      </c>
      <c r="H4368" s="4"/>
    </row>
    <row r="4369" spans="1:8" x14ac:dyDescent="0.25">
      <c r="A4369" s="2" t="s">
        <v>4493</v>
      </c>
      <c r="B4369" s="50"/>
      <c r="C4369" s="53"/>
      <c r="D4369" s="50"/>
      <c r="E4369" s="53"/>
      <c r="F4369" s="3" t="s">
        <v>82</v>
      </c>
      <c r="G4369" s="4"/>
      <c r="H4369" s="4">
        <v>50000</v>
      </c>
    </row>
    <row r="4370" spans="1:8" x14ac:dyDescent="0.25">
      <c r="A4370" s="2" t="s">
        <v>4493</v>
      </c>
      <c r="B4370" s="2" t="s">
        <v>4004</v>
      </c>
      <c r="C4370" s="2"/>
      <c r="D4370" s="2"/>
      <c r="E4370" s="2"/>
      <c r="F4370" s="2"/>
      <c r="G4370" s="5">
        <f>+G4368</f>
        <v>50000</v>
      </c>
      <c r="H4370" s="5">
        <f>+H4369</f>
        <v>50000</v>
      </c>
    </row>
    <row r="4371" spans="1:8" x14ac:dyDescent="0.25">
      <c r="A4371" s="2" t="s">
        <v>4493</v>
      </c>
      <c r="B4371" s="49">
        <v>9022195</v>
      </c>
      <c r="C4371" s="52" t="s">
        <v>1084</v>
      </c>
      <c r="D4371" s="49" t="s">
        <v>3562</v>
      </c>
      <c r="E4371" s="52" t="s">
        <v>3563</v>
      </c>
      <c r="F4371" s="3" t="s">
        <v>9</v>
      </c>
      <c r="G4371" s="4"/>
      <c r="H4371" s="4">
        <v>550000</v>
      </c>
    </row>
    <row r="4372" spans="1:8" x14ac:dyDescent="0.25">
      <c r="A4372" s="2" t="s">
        <v>4493</v>
      </c>
      <c r="B4372" s="51"/>
      <c r="C4372" s="54"/>
      <c r="D4372" s="51"/>
      <c r="E4372" s="54"/>
      <c r="F4372" s="3" t="s">
        <v>334</v>
      </c>
      <c r="G4372" s="4">
        <v>600000</v>
      </c>
      <c r="H4372" s="4"/>
    </row>
    <row r="4373" spans="1:8" x14ac:dyDescent="0.25">
      <c r="A4373" s="2" t="s">
        <v>4493</v>
      </c>
      <c r="B4373" s="51"/>
      <c r="C4373" s="54"/>
      <c r="D4373" s="51"/>
      <c r="E4373" s="54"/>
      <c r="F4373" s="3" t="s">
        <v>14</v>
      </c>
      <c r="G4373" s="4"/>
      <c r="H4373" s="4">
        <v>550000</v>
      </c>
    </row>
    <row r="4374" spans="1:8" x14ac:dyDescent="0.25">
      <c r="A4374" s="2" t="s">
        <v>4493</v>
      </c>
      <c r="B4374" s="51"/>
      <c r="C4374" s="54"/>
      <c r="D4374" s="51"/>
      <c r="E4374" s="54"/>
      <c r="F4374" s="3" t="s">
        <v>15</v>
      </c>
      <c r="G4374" s="4"/>
      <c r="H4374" s="4">
        <v>600000</v>
      </c>
    </row>
    <row r="4375" spans="1:8" x14ac:dyDescent="0.25">
      <c r="A4375" s="2" t="s">
        <v>4493</v>
      </c>
      <c r="B4375" s="51"/>
      <c r="C4375" s="54"/>
      <c r="D4375" s="51"/>
      <c r="E4375" s="54"/>
      <c r="F4375" s="3" t="s">
        <v>16</v>
      </c>
      <c r="G4375" s="4">
        <v>1200000</v>
      </c>
      <c r="H4375" s="4"/>
    </row>
    <row r="4376" spans="1:8" x14ac:dyDescent="0.25">
      <c r="A4376" s="2" t="s">
        <v>4493</v>
      </c>
      <c r="B4376" s="50"/>
      <c r="C4376" s="53"/>
      <c r="D4376" s="50"/>
      <c r="E4376" s="53"/>
      <c r="F4376" s="3" t="s">
        <v>444</v>
      </c>
      <c r="G4376" s="4"/>
      <c r="H4376" s="4">
        <v>100000</v>
      </c>
    </row>
    <row r="4377" spans="1:8" x14ac:dyDescent="0.25">
      <c r="A4377" s="2" t="s">
        <v>4493</v>
      </c>
      <c r="B4377" s="2" t="s">
        <v>4005</v>
      </c>
      <c r="C4377" s="2"/>
      <c r="D4377" s="2"/>
      <c r="E4377" s="2"/>
      <c r="F4377" s="2"/>
      <c r="G4377" s="5">
        <f>+G4375+G4372</f>
        <v>1800000</v>
      </c>
      <c r="H4377" s="5">
        <f>SUM(H4371:H4376)</f>
        <v>1800000</v>
      </c>
    </row>
    <row r="4378" spans="1:8" x14ac:dyDescent="0.25">
      <c r="A4378" s="2" t="s">
        <v>4493</v>
      </c>
      <c r="B4378" s="49">
        <v>8898420</v>
      </c>
      <c r="C4378" s="52" t="s">
        <v>389</v>
      </c>
      <c r="D4378" s="49" t="s">
        <v>2701</v>
      </c>
      <c r="E4378" s="52" t="s">
        <v>389</v>
      </c>
      <c r="F4378" s="3" t="s">
        <v>44</v>
      </c>
      <c r="G4378" s="4">
        <v>300000</v>
      </c>
      <c r="H4378" s="4"/>
    </row>
    <row r="4379" spans="1:8" x14ac:dyDescent="0.25">
      <c r="A4379" s="2" t="s">
        <v>4493</v>
      </c>
      <c r="B4379" s="50"/>
      <c r="C4379" s="53"/>
      <c r="D4379" s="50"/>
      <c r="E4379" s="53"/>
      <c r="F4379" s="3" t="s">
        <v>51</v>
      </c>
      <c r="G4379" s="4"/>
      <c r="H4379" s="4">
        <v>300000</v>
      </c>
    </row>
    <row r="4380" spans="1:8" x14ac:dyDescent="0.25">
      <c r="A4380" s="2" t="s">
        <v>4493</v>
      </c>
      <c r="B4380" s="2" t="s">
        <v>4006</v>
      </c>
      <c r="C4380" s="2"/>
      <c r="D4380" s="2"/>
      <c r="E4380" s="2"/>
      <c r="F4380" s="2"/>
      <c r="G4380" s="5">
        <f>+G4378</f>
        <v>300000</v>
      </c>
      <c r="H4380" s="5">
        <f>+H4379</f>
        <v>300000</v>
      </c>
    </row>
    <row r="4381" spans="1:8" x14ac:dyDescent="0.25">
      <c r="A4381" s="2" t="s">
        <v>4493</v>
      </c>
      <c r="B4381" s="49">
        <v>9027026</v>
      </c>
      <c r="C4381" s="3" t="s">
        <v>79</v>
      </c>
      <c r="D4381" s="2" t="s">
        <v>3038</v>
      </c>
      <c r="E4381" s="3" t="s">
        <v>3039</v>
      </c>
      <c r="F4381" s="3" t="s">
        <v>96</v>
      </c>
      <c r="G4381" s="4"/>
      <c r="H4381" s="4">
        <v>215943</v>
      </c>
    </row>
    <row r="4382" spans="1:8" x14ac:dyDescent="0.25">
      <c r="A4382" s="2" t="s">
        <v>4493</v>
      </c>
      <c r="B4382" s="51"/>
      <c r="C4382" s="52" t="s">
        <v>1537</v>
      </c>
      <c r="D4382" s="49" t="s">
        <v>4007</v>
      </c>
      <c r="E4382" s="52" t="s">
        <v>1537</v>
      </c>
      <c r="F4382" s="3" t="s">
        <v>14</v>
      </c>
      <c r="G4382" s="4">
        <v>27000</v>
      </c>
      <c r="H4382" s="4"/>
    </row>
    <row r="4383" spans="1:8" x14ac:dyDescent="0.25">
      <c r="A4383" s="2" t="s">
        <v>4493</v>
      </c>
      <c r="B4383" s="50"/>
      <c r="C4383" s="53"/>
      <c r="D4383" s="50"/>
      <c r="E4383" s="53"/>
      <c r="F4383" s="3" t="s">
        <v>24</v>
      </c>
      <c r="G4383" s="4">
        <v>188943</v>
      </c>
      <c r="H4383" s="4"/>
    </row>
    <row r="4384" spans="1:8" x14ac:dyDescent="0.25">
      <c r="A4384" s="2" t="s">
        <v>4493</v>
      </c>
      <c r="B4384" s="2" t="s">
        <v>4008</v>
      </c>
      <c r="C4384" s="2"/>
      <c r="D4384" s="2"/>
      <c r="E4384" s="2"/>
      <c r="F4384" s="2"/>
      <c r="G4384" s="5">
        <f>+G4383+G4382</f>
        <v>215943</v>
      </c>
      <c r="H4384" s="5">
        <f>+H4381</f>
        <v>215943</v>
      </c>
    </row>
    <row r="4385" spans="1:8" x14ac:dyDescent="0.25">
      <c r="A4385" s="2" t="s">
        <v>4493</v>
      </c>
      <c r="B4385" s="49">
        <v>8957034</v>
      </c>
      <c r="C4385" s="52" t="s">
        <v>2856</v>
      </c>
      <c r="D4385" s="49" t="s">
        <v>2857</v>
      </c>
      <c r="E4385" s="52" t="s">
        <v>2858</v>
      </c>
      <c r="F4385" s="3" t="s">
        <v>11</v>
      </c>
      <c r="G4385" s="4"/>
      <c r="H4385" s="4">
        <v>200000</v>
      </c>
    </row>
    <row r="4386" spans="1:8" x14ac:dyDescent="0.25">
      <c r="A4386" s="2" t="s">
        <v>4493</v>
      </c>
      <c r="B4386" s="51"/>
      <c r="C4386" s="54"/>
      <c r="D4386" s="51"/>
      <c r="E4386" s="54"/>
      <c r="F4386" s="3" t="s">
        <v>103</v>
      </c>
      <c r="G4386" s="4">
        <v>200000</v>
      </c>
      <c r="H4386" s="4"/>
    </row>
    <row r="4387" spans="1:8" x14ac:dyDescent="0.25">
      <c r="A4387" s="2" t="s">
        <v>4493</v>
      </c>
      <c r="B4387" s="51"/>
      <c r="C4387" s="54"/>
      <c r="D4387" s="51"/>
      <c r="E4387" s="54"/>
      <c r="F4387" s="3" t="s">
        <v>13</v>
      </c>
      <c r="G4387" s="4"/>
      <c r="H4387" s="4">
        <v>83800</v>
      </c>
    </row>
    <row r="4388" spans="1:8" x14ac:dyDescent="0.25">
      <c r="A4388" s="2" t="s">
        <v>4493</v>
      </c>
      <c r="B4388" s="50"/>
      <c r="C4388" s="53"/>
      <c r="D4388" s="50"/>
      <c r="E4388" s="53"/>
      <c r="F4388" s="3" t="s">
        <v>18</v>
      </c>
      <c r="G4388" s="4">
        <v>83800</v>
      </c>
      <c r="H4388" s="4"/>
    </row>
    <row r="4389" spans="1:8" x14ac:dyDescent="0.25">
      <c r="A4389" s="2" t="s">
        <v>4493</v>
      </c>
      <c r="B4389" s="2" t="s">
        <v>4009</v>
      </c>
      <c r="C4389" s="2"/>
      <c r="D4389" s="2"/>
      <c r="E4389" s="2"/>
      <c r="F4389" s="2"/>
      <c r="G4389" s="5">
        <f>+G4388+G4386</f>
        <v>283800</v>
      </c>
      <c r="H4389" s="5">
        <f>+H4385+H4387</f>
        <v>283800</v>
      </c>
    </row>
    <row r="4390" spans="1:8" x14ac:dyDescent="0.25">
      <c r="A4390" s="2" t="s">
        <v>4493</v>
      </c>
      <c r="B4390" s="49">
        <v>8957019</v>
      </c>
      <c r="C4390" s="52" t="s">
        <v>2856</v>
      </c>
      <c r="D4390" s="49" t="s">
        <v>3066</v>
      </c>
      <c r="E4390" s="52" t="s">
        <v>3067</v>
      </c>
      <c r="F4390" s="3" t="s">
        <v>52</v>
      </c>
      <c r="G4390" s="4">
        <v>100000</v>
      </c>
      <c r="H4390" s="4"/>
    </row>
    <row r="4391" spans="1:8" x14ac:dyDescent="0.25">
      <c r="A4391" s="2" t="s">
        <v>4493</v>
      </c>
      <c r="B4391" s="51"/>
      <c r="C4391" s="54"/>
      <c r="D4391" s="51"/>
      <c r="E4391" s="54"/>
      <c r="F4391" s="3" t="s">
        <v>128</v>
      </c>
      <c r="G4391" s="4"/>
      <c r="H4391" s="4">
        <v>200000</v>
      </c>
    </row>
    <row r="4392" spans="1:8" x14ac:dyDescent="0.25">
      <c r="A4392" s="2" t="s">
        <v>4493</v>
      </c>
      <c r="B4392" s="51"/>
      <c r="C4392" s="54"/>
      <c r="D4392" s="51"/>
      <c r="E4392" s="54"/>
      <c r="F4392" s="3" t="s">
        <v>53</v>
      </c>
      <c r="G4392" s="4">
        <v>180000</v>
      </c>
      <c r="H4392" s="4"/>
    </row>
    <row r="4393" spans="1:8" x14ac:dyDescent="0.25">
      <c r="A4393" s="2" t="s">
        <v>4493</v>
      </c>
      <c r="B4393" s="51"/>
      <c r="C4393" s="54"/>
      <c r="D4393" s="51"/>
      <c r="E4393" s="54"/>
      <c r="F4393" s="3" t="s">
        <v>13</v>
      </c>
      <c r="G4393" s="4"/>
      <c r="H4393" s="4">
        <v>530000</v>
      </c>
    </row>
    <row r="4394" spans="1:8" x14ac:dyDescent="0.25">
      <c r="A4394" s="2" t="s">
        <v>4493</v>
      </c>
      <c r="B4394" s="51"/>
      <c r="C4394" s="54"/>
      <c r="D4394" s="51"/>
      <c r="E4394" s="54"/>
      <c r="F4394" s="3" t="s">
        <v>14</v>
      </c>
      <c r="G4394" s="4">
        <v>100000</v>
      </c>
      <c r="H4394" s="4"/>
    </row>
    <row r="4395" spans="1:8" x14ac:dyDescent="0.25">
      <c r="A4395" s="2" t="s">
        <v>4493</v>
      </c>
      <c r="B4395" s="50"/>
      <c r="C4395" s="53"/>
      <c r="D4395" s="50"/>
      <c r="E4395" s="53"/>
      <c r="F4395" s="3" t="s">
        <v>15</v>
      </c>
      <c r="G4395" s="4">
        <v>350000</v>
      </c>
      <c r="H4395" s="4"/>
    </row>
    <row r="4396" spans="1:8" x14ac:dyDescent="0.25">
      <c r="A4396" s="2" t="s">
        <v>4493</v>
      </c>
      <c r="B4396" s="2" t="s">
        <v>4010</v>
      </c>
      <c r="C4396" s="2"/>
      <c r="D4396" s="2"/>
      <c r="E4396" s="2"/>
      <c r="F4396" s="2"/>
      <c r="G4396" s="5">
        <f>SUM(G4390:G4395)</f>
        <v>730000</v>
      </c>
      <c r="H4396" s="5">
        <f>SUM(H4390:H4395)</f>
        <v>730000</v>
      </c>
    </row>
    <row r="4397" spans="1:8" x14ac:dyDescent="0.25">
      <c r="A4397" s="2" t="s">
        <v>4493</v>
      </c>
      <c r="B4397" s="49">
        <v>8922642</v>
      </c>
      <c r="C4397" s="52" t="s">
        <v>215</v>
      </c>
      <c r="D4397" s="49" t="s">
        <v>2580</v>
      </c>
      <c r="E4397" s="52" t="s">
        <v>2581</v>
      </c>
      <c r="F4397" s="3" t="s">
        <v>2482</v>
      </c>
      <c r="G4397" s="4">
        <v>4781064</v>
      </c>
      <c r="H4397" s="4"/>
    </row>
    <row r="4398" spans="1:8" x14ac:dyDescent="0.25">
      <c r="A4398" s="2" t="s">
        <v>4493</v>
      </c>
      <c r="B4398" s="51"/>
      <c r="C4398" s="54"/>
      <c r="D4398" s="51"/>
      <c r="E4398" s="54"/>
      <c r="F4398" s="3" t="s">
        <v>44</v>
      </c>
      <c r="G4398" s="4">
        <v>5956341</v>
      </c>
      <c r="H4398" s="4"/>
    </row>
    <row r="4399" spans="1:8" x14ac:dyDescent="0.25">
      <c r="A4399" s="2" t="s">
        <v>4493</v>
      </c>
      <c r="B4399" s="51"/>
      <c r="C4399" s="54"/>
      <c r="D4399" s="51"/>
      <c r="E4399" s="54"/>
      <c r="F4399" s="3" t="s">
        <v>51</v>
      </c>
      <c r="G4399" s="4"/>
      <c r="H4399" s="4">
        <v>9313482</v>
      </c>
    </row>
    <row r="4400" spans="1:8" x14ac:dyDescent="0.25">
      <c r="A4400" s="2" t="s">
        <v>4493</v>
      </c>
      <c r="B4400" s="51"/>
      <c r="C4400" s="54"/>
      <c r="D4400" s="51"/>
      <c r="E4400" s="54"/>
      <c r="F4400" s="3" t="s">
        <v>1118</v>
      </c>
      <c r="G4400" s="4"/>
      <c r="H4400" s="4">
        <v>8909</v>
      </c>
    </row>
    <row r="4401" spans="1:8" x14ac:dyDescent="0.25">
      <c r="A4401" s="2" t="s">
        <v>4493</v>
      </c>
      <c r="B4401" s="51"/>
      <c r="C4401" s="54"/>
      <c r="D4401" s="51"/>
      <c r="E4401" s="54"/>
      <c r="F4401" s="3" t="s">
        <v>101</v>
      </c>
      <c r="G4401" s="4"/>
      <c r="H4401" s="4">
        <v>30000</v>
      </c>
    </row>
    <row r="4402" spans="1:8" x14ac:dyDescent="0.25">
      <c r="A4402" s="2" t="s">
        <v>4493</v>
      </c>
      <c r="B4402" s="51"/>
      <c r="C4402" s="54"/>
      <c r="D4402" s="51"/>
      <c r="E4402" s="54"/>
      <c r="F4402" s="3" t="s">
        <v>2047</v>
      </c>
      <c r="G4402" s="4">
        <v>25000</v>
      </c>
      <c r="H4402" s="4"/>
    </row>
    <row r="4403" spans="1:8" x14ac:dyDescent="0.25">
      <c r="A4403" s="2" t="s">
        <v>4493</v>
      </c>
      <c r="B4403" s="51"/>
      <c r="C4403" s="54"/>
      <c r="D4403" s="51"/>
      <c r="E4403" s="54"/>
      <c r="F4403" s="3" t="s">
        <v>37</v>
      </c>
      <c r="G4403" s="4">
        <v>745000</v>
      </c>
      <c r="H4403" s="4"/>
    </row>
    <row r="4404" spans="1:8" x14ac:dyDescent="0.25">
      <c r="A4404" s="2" t="s">
        <v>4493</v>
      </c>
      <c r="B4404" s="51"/>
      <c r="C4404" s="54"/>
      <c r="D4404" s="51"/>
      <c r="E4404" s="54"/>
      <c r="F4404" s="3" t="s">
        <v>193</v>
      </c>
      <c r="G4404" s="4">
        <v>3636149</v>
      </c>
      <c r="H4404" s="4"/>
    </row>
    <row r="4405" spans="1:8" x14ac:dyDescent="0.25">
      <c r="A4405" s="2" t="s">
        <v>4493</v>
      </c>
      <c r="B4405" s="51"/>
      <c r="C4405" s="54"/>
      <c r="D4405" s="51"/>
      <c r="E4405" s="54"/>
      <c r="F4405" s="3" t="s">
        <v>47</v>
      </c>
      <c r="G4405" s="4"/>
      <c r="H4405" s="4">
        <v>7523211</v>
      </c>
    </row>
    <row r="4406" spans="1:8" x14ac:dyDescent="0.25">
      <c r="A4406" s="2" t="s">
        <v>4493</v>
      </c>
      <c r="B4406" s="51"/>
      <c r="C4406" s="54"/>
      <c r="D4406" s="51"/>
      <c r="E4406" s="54"/>
      <c r="F4406" s="3" t="s">
        <v>259</v>
      </c>
      <c r="G4406" s="4"/>
      <c r="H4406" s="4">
        <v>224615</v>
      </c>
    </row>
    <row r="4407" spans="1:8" x14ac:dyDescent="0.25">
      <c r="A4407" s="2" t="s">
        <v>4493</v>
      </c>
      <c r="B4407" s="51"/>
      <c r="C4407" s="54"/>
      <c r="D4407" s="51"/>
      <c r="E4407" s="54"/>
      <c r="F4407" s="3" t="s">
        <v>1608</v>
      </c>
      <c r="G4407" s="4">
        <v>1409899</v>
      </c>
      <c r="H4407" s="4"/>
    </row>
    <row r="4408" spans="1:8" x14ac:dyDescent="0.25">
      <c r="A4408" s="2" t="s">
        <v>4493</v>
      </c>
      <c r="B4408" s="51"/>
      <c r="C4408" s="54"/>
      <c r="D4408" s="51"/>
      <c r="E4408" s="54"/>
      <c r="F4408" s="3" t="s">
        <v>2756</v>
      </c>
      <c r="G4408" s="4">
        <v>466764</v>
      </c>
      <c r="H4408" s="4"/>
    </row>
    <row r="4409" spans="1:8" x14ac:dyDescent="0.25">
      <c r="A4409" s="2" t="s">
        <v>4493</v>
      </c>
      <c r="B4409" s="50"/>
      <c r="C4409" s="53"/>
      <c r="D4409" s="50"/>
      <c r="E4409" s="53"/>
      <c r="F4409" s="3" t="s">
        <v>861</v>
      </c>
      <c r="G4409" s="4">
        <v>80000</v>
      </c>
      <c r="H4409" s="4"/>
    </row>
    <row r="4410" spans="1:8" x14ac:dyDescent="0.25">
      <c r="A4410" s="2" t="s">
        <v>4493</v>
      </c>
      <c r="B4410" s="2" t="s">
        <v>4011</v>
      </c>
      <c r="C4410" s="2"/>
      <c r="D4410" s="2"/>
      <c r="E4410" s="2"/>
      <c r="F4410" s="2"/>
      <c r="G4410" s="5">
        <f>SUM(G4397:G4409)</f>
        <v>17100217</v>
      </c>
      <c r="H4410" s="5">
        <f>SUM(H4397:H4409)</f>
        <v>17100217</v>
      </c>
    </row>
    <row r="4411" spans="1:8" x14ac:dyDescent="0.25">
      <c r="A4411" s="2" t="s">
        <v>4493</v>
      </c>
      <c r="B4411" s="49">
        <v>9013332</v>
      </c>
      <c r="C4411" s="52" t="s">
        <v>640</v>
      </c>
      <c r="D4411" s="49" t="s">
        <v>2493</v>
      </c>
      <c r="E4411" s="52" t="s">
        <v>2494</v>
      </c>
      <c r="F4411" s="3" t="s">
        <v>265</v>
      </c>
      <c r="G4411" s="4"/>
      <c r="H4411" s="4">
        <v>260000</v>
      </c>
    </row>
    <row r="4412" spans="1:8" x14ac:dyDescent="0.25">
      <c r="A4412" s="2" t="s">
        <v>4493</v>
      </c>
      <c r="B4412" s="51"/>
      <c r="C4412" s="54"/>
      <c r="D4412" s="51"/>
      <c r="E4412" s="54"/>
      <c r="F4412" s="3" t="s">
        <v>15</v>
      </c>
      <c r="G4412" s="4"/>
      <c r="H4412" s="4">
        <v>900000</v>
      </c>
    </row>
    <row r="4413" spans="1:8" x14ac:dyDescent="0.25">
      <c r="A4413" s="2" t="s">
        <v>4493</v>
      </c>
      <c r="B4413" s="51"/>
      <c r="C4413" s="54"/>
      <c r="D4413" s="51"/>
      <c r="E4413" s="54"/>
      <c r="F4413" s="3" t="s">
        <v>96</v>
      </c>
      <c r="G4413" s="4"/>
      <c r="H4413" s="4">
        <v>700000</v>
      </c>
    </row>
    <row r="4414" spans="1:8" x14ac:dyDescent="0.25">
      <c r="A4414" s="2" t="s">
        <v>4493</v>
      </c>
      <c r="B4414" s="51"/>
      <c r="C4414" s="54"/>
      <c r="D4414" s="51"/>
      <c r="E4414" s="54"/>
      <c r="F4414" s="3" t="s">
        <v>20</v>
      </c>
      <c r="G4414" s="4"/>
      <c r="H4414" s="4">
        <v>1800000</v>
      </c>
    </row>
    <row r="4415" spans="1:8" x14ac:dyDescent="0.25">
      <c r="A4415" s="2" t="s">
        <v>4493</v>
      </c>
      <c r="B4415" s="51"/>
      <c r="C4415" s="54"/>
      <c r="D4415" s="50"/>
      <c r="E4415" s="53"/>
      <c r="F4415" s="3" t="s">
        <v>22</v>
      </c>
      <c r="G4415" s="4"/>
      <c r="H4415" s="4">
        <v>500000</v>
      </c>
    </row>
    <row r="4416" spans="1:8" x14ac:dyDescent="0.25">
      <c r="A4416" s="2" t="s">
        <v>4493</v>
      </c>
      <c r="B4416" s="51"/>
      <c r="C4416" s="54"/>
      <c r="D4416" s="2" t="s">
        <v>2502</v>
      </c>
      <c r="E4416" s="3" t="s">
        <v>2503</v>
      </c>
      <c r="F4416" s="3" t="s">
        <v>9</v>
      </c>
      <c r="G4416" s="4">
        <v>300000</v>
      </c>
      <c r="H4416" s="4"/>
    </row>
    <row r="4417" spans="1:8" x14ac:dyDescent="0.25">
      <c r="A4417" s="2" t="s">
        <v>4493</v>
      </c>
      <c r="B4417" s="51"/>
      <c r="C4417" s="54"/>
      <c r="D4417" s="49" t="s">
        <v>2519</v>
      </c>
      <c r="E4417" s="52" t="s">
        <v>2520</v>
      </c>
      <c r="F4417" s="3" t="s">
        <v>9</v>
      </c>
      <c r="G4417" s="4">
        <v>140000</v>
      </c>
      <c r="H4417" s="4"/>
    </row>
    <row r="4418" spans="1:8" x14ac:dyDescent="0.25">
      <c r="A4418" s="2" t="s">
        <v>4493</v>
      </c>
      <c r="B4418" s="51"/>
      <c r="C4418" s="54"/>
      <c r="D4418" s="51"/>
      <c r="E4418" s="54"/>
      <c r="F4418" s="3" t="s">
        <v>102</v>
      </c>
      <c r="G4418" s="4">
        <v>1500000</v>
      </c>
      <c r="H4418" s="4"/>
    </row>
    <row r="4419" spans="1:8" x14ac:dyDescent="0.25">
      <c r="A4419" s="2" t="s">
        <v>4493</v>
      </c>
      <c r="B4419" s="51"/>
      <c r="C4419" s="54"/>
      <c r="D4419" s="50"/>
      <c r="E4419" s="53"/>
      <c r="F4419" s="3" t="s">
        <v>53</v>
      </c>
      <c r="G4419" s="4">
        <v>420000</v>
      </c>
      <c r="H4419" s="4"/>
    </row>
    <row r="4420" spans="1:8" x14ac:dyDescent="0.25">
      <c r="A4420" s="2" t="s">
        <v>4493</v>
      </c>
      <c r="B4420" s="51"/>
      <c r="C4420" s="54"/>
      <c r="D4420" s="49" t="s">
        <v>2577</v>
      </c>
      <c r="E4420" s="52" t="s">
        <v>2578</v>
      </c>
      <c r="F4420" s="3" t="s">
        <v>18</v>
      </c>
      <c r="G4420" s="4">
        <v>400000</v>
      </c>
      <c r="H4420" s="4"/>
    </row>
    <row r="4421" spans="1:8" x14ac:dyDescent="0.25">
      <c r="A4421" s="2" t="s">
        <v>4493</v>
      </c>
      <c r="B4421" s="50"/>
      <c r="C4421" s="53"/>
      <c r="D4421" s="50"/>
      <c r="E4421" s="53"/>
      <c r="F4421" s="3" t="s">
        <v>156</v>
      </c>
      <c r="G4421" s="4">
        <v>1400000</v>
      </c>
      <c r="H4421" s="4"/>
    </row>
    <row r="4422" spans="1:8" x14ac:dyDescent="0.25">
      <c r="A4422" s="2" t="s">
        <v>4493</v>
      </c>
      <c r="B4422" s="2" t="s">
        <v>4012</v>
      </c>
      <c r="C4422" s="2"/>
      <c r="D4422" s="2"/>
      <c r="E4422" s="2"/>
      <c r="F4422" s="2"/>
      <c r="G4422" s="5">
        <f>SUM(G4411:G4421)</f>
        <v>4160000</v>
      </c>
      <c r="H4422" s="5">
        <f>SUM(H4411:H4421)</f>
        <v>4160000</v>
      </c>
    </row>
    <row r="4423" spans="1:8" x14ac:dyDescent="0.25">
      <c r="A4423" s="2" t="s">
        <v>4493</v>
      </c>
      <c r="B4423" s="49">
        <v>9012190</v>
      </c>
      <c r="C4423" s="3" t="s">
        <v>2834</v>
      </c>
      <c r="D4423" s="2" t="s">
        <v>2835</v>
      </c>
      <c r="E4423" s="3" t="s">
        <v>2836</v>
      </c>
      <c r="F4423" s="3" t="s">
        <v>11</v>
      </c>
      <c r="G4423" s="4">
        <v>600000</v>
      </c>
      <c r="H4423" s="4"/>
    </row>
    <row r="4424" spans="1:8" x14ac:dyDescent="0.25">
      <c r="A4424" s="2" t="s">
        <v>4493</v>
      </c>
      <c r="B4424" s="50"/>
      <c r="C4424" s="3" t="s">
        <v>3556</v>
      </c>
      <c r="D4424" s="2" t="s">
        <v>3557</v>
      </c>
      <c r="E4424" s="3" t="s">
        <v>3556</v>
      </c>
      <c r="F4424" s="3" t="s">
        <v>18</v>
      </c>
      <c r="G4424" s="4"/>
      <c r="H4424" s="4">
        <v>600000</v>
      </c>
    </row>
    <row r="4425" spans="1:8" x14ac:dyDescent="0.25">
      <c r="A4425" s="2" t="s">
        <v>4493</v>
      </c>
      <c r="B4425" s="2" t="s">
        <v>4013</v>
      </c>
      <c r="C4425" s="2"/>
      <c r="D4425" s="2"/>
      <c r="E4425" s="2"/>
      <c r="F4425" s="2"/>
      <c r="G4425" s="5">
        <f>+G4423</f>
        <v>600000</v>
      </c>
      <c r="H4425" s="5">
        <f>+H4424</f>
        <v>600000</v>
      </c>
    </row>
    <row r="4426" spans="1:8" x14ac:dyDescent="0.25">
      <c r="A4426" s="2" t="s">
        <v>4493</v>
      </c>
      <c r="B4426" s="49">
        <v>8904589</v>
      </c>
      <c r="C4426" s="52" t="s">
        <v>118</v>
      </c>
      <c r="D4426" s="49" t="s">
        <v>2559</v>
      </c>
      <c r="E4426" s="52" t="s">
        <v>2560</v>
      </c>
      <c r="F4426" s="3" t="s">
        <v>102</v>
      </c>
      <c r="G4426" s="4">
        <v>230743</v>
      </c>
      <c r="H4426" s="4"/>
    </row>
    <row r="4427" spans="1:8" x14ac:dyDescent="0.25">
      <c r="A4427" s="2" t="s">
        <v>4493</v>
      </c>
      <c r="B4427" s="51"/>
      <c r="C4427" s="54"/>
      <c r="D4427" s="51"/>
      <c r="E4427" s="54"/>
      <c r="F4427" s="3" t="s">
        <v>53</v>
      </c>
      <c r="G4427" s="4">
        <v>87117</v>
      </c>
      <c r="H4427" s="4"/>
    </row>
    <row r="4428" spans="1:8" x14ac:dyDescent="0.25">
      <c r="A4428" s="2" t="s">
        <v>4493</v>
      </c>
      <c r="B4428" s="51"/>
      <c r="C4428" s="54"/>
      <c r="D4428" s="51"/>
      <c r="E4428" s="54"/>
      <c r="F4428" s="3" t="s">
        <v>82</v>
      </c>
      <c r="G4428" s="4"/>
      <c r="H4428" s="4">
        <v>421300</v>
      </c>
    </row>
    <row r="4429" spans="1:8" x14ac:dyDescent="0.25">
      <c r="A4429" s="2" t="s">
        <v>4493</v>
      </c>
      <c r="B4429" s="50"/>
      <c r="C4429" s="53"/>
      <c r="D4429" s="50"/>
      <c r="E4429" s="53"/>
      <c r="F4429" s="3" t="s">
        <v>444</v>
      </c>
      <c r="G4429" s="4">
        <v>103440</v>
      </c>
      <c r="H4429" s="4"/>
    </row>
    <row r="4430" spans="1:8" x14ac:dyDescent="0.25">
      <c r="A4430" s="2" t="s">
        <v>4493</v>
      </c>
      <c r="B4430" s="2" t="s">
        <v>4014</v>
      </c>
      <c r="C4430" s="2"/>
      <c r="D4430" s="2"/>
      <c r="E4430" s="2"/>
      <c r="F4430" s="2"/>
      <c r="G4430" s="5">
        <f>+G4429+G4427+G4426</f>
        <v>421300</v>
      </c>
      <c r="H4430" s="5">
        <f>+H4428</f>
        <v>421300</v>
      </c>
    </row>
    <row r="4431" spans="1:8" x14ac:dyDescent="0.25">
      <c r="A4431" s="2" t="s">
        <v>4493</v>
      </c>
      <c r="B4431" s="49">
        <v>8898716</v>
      </c>
      <c r="C4431" s="52" t="s">
        <v>2834</v>
      </c>
      <c r="D4431" s="49" t="s">
        <v>2835</v>
      </c>
      <c r="E4431" s="52" t="s">
        <v>2836</v>
      </c>
      <c r="F4431" s="3" t="s">
        <v>46</v>
      </c>
      <c r="G4431" s="4"/>
      <c r="H4431" s="4">
        <v>142440</v>
      </c>
    </row>
    <row r="4432" spans="1:8" x14ac:dyDescent="0.25">
      <c r="A4432" s="2" t="s">
        <v>4493</v>
      </c>
      <c r="B4432" s="51"/>
      <c r="C4432" s="54"/>
      <c r="D4432" s="51"/>
      <c r="E4432" s="54"/>
      <c r="F4432" s="3" t="s">
        <v>101</v>
      </c>
      <c r="G4432" s="4">
        <v>55540</v>
      </c>
      <c r="H4432" s="4"/>
    </row>
    <row r="4433" spans="1:8" x14ac:dyDescent="0.25">
      <c r="A4433" s="2" t="s">
        <v>4493</v>
      </c>
      <c r="B4433" s="50"/>
      <c r="C4433" s="53"/>
      <c r="D4433" s="50"/>
      <c r="E4433" s="53"/>
      <c r="F4433" s="3" t="s">
        <v>37</v>
      </c>
      <c r="G4433" s="4">
        <v>86900</v>
      </c>
      <c r="H4433" s="4"/>
    </row>
    <row r="4434" spans="1:8" x14ac:dyDescent="0.25">
      <c r="A4434" s="2" t="s">
        <v>4493</v>
      </c>
      <c r="B4434" s="2" t="s">
        <v>4015</v>
      </c>
      <c r="C4434" s="2"/>
      <c r="D4434" s="2"/>
      <c r="E4434" s="2"/>
      <c r="F4434" s="2"/>
      <c r="G4434" s="5">
        <f>+G4433+G4432</f>
        <v>142440</v>
      </c>
      <c r="H4434" s="5">
        <f>+H4431</f>
        <v>142440</v>
      </c>
    </row>
    <row r="4435" spans="1:8" x14ac:dyDescent="0.25">
      <c r="A4435" s="2" t="s">
        <v>4493</v>
      </c>
      <c r="B4435" s="49">
        <v>8957042</v>
      </c>
      <c r="C4435" s="52" t="s">
        <v>261</v>
      </c>
      <c r="D4435" s="49" t="s">
        <v>3178</v>
      </c>
      <c r="E4435" s="52" t="s">
        <v>3179</v>
      </c>
      <c r="F4435" s="3" t="s">
        <v>52</v>
      </c>
      <c r="G4435" s="4">
        <v>97000</v>
      </c>
      <c r="H4435" s="4"/>
    </row>
    <row r="4436" spans="1:8" x14ac:dyDescent="0.25">
      <c r="A4436" s="2" t="s">
        <v>4493</v>
      </c>
      <c r="B4436" s="51"/>
      <c r="C4436" s="54"/>
      <c r="D4436" s="51"/>
      <c r="E4436" s="54"/>
      <c r="F4436" s="3" t="s">
        <v>53</v>
      </c>
      <c r="G4436" s="4">
        <v>80000</v>
      </c>
      <c r="H4436" s="4"/>
    </row>
    <row r="4437" spans="1:8" x14ac:dyDescent="0.25">
      <c r="A4437" s="2" t="s">
        <v>4493</v>
      </c>
      <c r="B4437" s="51"/>
      <c r="C4437" s="54"/>
      <c r="D4437" s="51"/>
      <c r="E4437" s="54"/>
      <c r="F4437" s="3" t="s">
        <v>12</v>
      </c>
      <c r="G4437" s="4">
        <v>50000</v>
      </c>
      <c r="H4437" s="4"/>
    </row>
    <row r="4438" spans="1:8" x14ac:dyDescent="0.25">
      <c r="A4438" s="2" t="s">
        <v>4493</v>
      </c>
      <c r="B4438" s="51"/>
      <c r="C4438" s="54"/>
      <c r="D4438" s="51"/>
      <c r="E4438" s="54"/>
      <c r="F4438" s="3" t="s">
        <v>20</v>
      </c>
      <c r="G4438" s="4"/>
      <c r="H4438" s="4">
        <v>130000</v>
      </c>
    </row>
    <row r="4439" spans="1:8" x14ac:dyDescent="0.25">
      <c r="A4439" s="2" t="s">
        <v>4493</v>
      </c>
      <c r="B4439" s="51"/>
      <c r="C4439" s="54"/>
      <c r="D4439" s="51"/>
      <c r="E4439" s="54"/>
      <c r="F4439" s="3" t="s">
        <v>22</v>
      </c>
      <c r="G4439" s="4"/>
      <c r="H4439" s="4">
        <v>147000</v>
      </c>
    </row>
    <row r="4440" spans="1:8" x14ac:dyDescent="0.25">
      <c r="A4440" s="2" t="s">
        <v>4493</v>
      </c>
      <c r="B4440" s="50"/>
      <c r="C4440" s="53"/>
      <c r="D4440" s="50"/>
      <c r="E4440" s="53"/>
      <c r="F4440" s="3" t="s">
        <v>24</v>
      </c>
      <c r="G4440" s="4">
        <v>50000</v>
      </c>
      <c r="H4440" s="4"/>
    </row>
    <row r="4441" spans="1:8" x14ac:dyDescent="0.25">
      <c r="A4441" s="2" t="s">
        <v>4493</v>
      </c>
      <c r="B4441" s="2" t="s">
        <v>4016</v>
      </c>
      <c r="C4441" s="2"/>
      <c r="D4441" s="2"/>
      <c r="E4441" s="2"/>
      <c r="F4441" s="2"/>
      <c r="G4441" s="5">
        <f>SUM(G4435:G4440)</f>
        <v>277000</v>
      </c>
      <c r="H4441" s="5">
        <f>SUM(H4435:H4440)</f>
        <v>277000</v>
      </c>
    </row>
    <row r="4442" spans="1:8" x14ac:dyDescent="0.25">
      <c r="A4442" s="2" t="s">
        <v>4493</v>
      </c>
      <c r="B4442" s="49">
        <v>8934063</v>
      </c>
      <c r="C4442" s="52" t="s">
        <v>487</v>
      </c>
      <c r="D4442" s="49" t="s">
        <v>2477</v>
      </c>
      <c r="E4442" s="52" t="s">
        <v>2478</v>
      </c>
      <c r="F4442" s="3" t="s">
        <v>11</v>
      </c>
      <c r="G4442" s="4">
        <v>1000000</v>
      </c>
      <c r="H4442" s="4"/>
    </row>
    <row r="4443" spans="1:8" x14ac:dyDescent="0.25">
      <c r="A4443" s="2" t="s">
        <v>4493</v>
      </c>
      <c r="B4443" s="51"/>
      <c r="C4443" s="54"/>
      <c r="D4443" s="51"/>
      <c r="E4443" s="54"/>
      <c r="F4443" s="3" t="s">
        <v>13</v>
      </c>
      <c r="G4443" s="4"/>
      <c r="H4443" s="4">
        <v>1500000</v>
      </c>
    </row>
    <row r="4444" spans="1:8" x14ac:dyDescent="0.25">
      <c r="A4444" s="2" t="s">
        <v>4493</v>
      </c>
      <c r="B4444" s="51"/>
      <c r="C4444" s="54"/>
      <c r="D4444" s="51"/>
      <c r="E4444" s="54"/>
      <c r="F4444" s="3" t="s">
        <v>14</v>
      </c>
      <c r="G4444" s="4">
        <v>3000000</v>
      </c>
      <c r="H4444" s="4"/>
    </row>
    <row r="4445" spans="1:8" x14ac:dyDescent="0.25">
      <c r="A4445" s="2" t="s">
        <v>4493</v>
      </c>
      <c r="B4445" s="51"/>
      <c r="C4445" s="54"/>
      <c r="D4445" s="51"/>
      <c r="E4445" s="54"/>
      <c r="F4445" s="3" t="s">
        <v>16</v>
      </c>
      <c r="G4445" s="4">
        <v>800000</v>
      </c>
      <c r="H4445" s="4"/>
    </row>
    <row r="4446" spans="1:8" x14ac:dyDescent="0.25">
      <c r="A4446" s="2" t="s">
        <v>4493</v>
      </c>
      <c r="B4446" s="51"/>
      <c r="C4446" s="54"/>
      <c r="D4446" s="51"/>
      <c r="E4446" s="54"/>
      <c r="F4446" s="3" t="s">
        <v>18</v>
      </c>
      <c r="G4446" s="4"/>
      <c r="H4446" s="4">
        <v>2500000</v>
      </c>
    </row>
    <row r="4447" spans="1:8" x14ac:dyDescent="0.25">
      <c r="A4447" s="2" t="s">
        <v>4493</v>
      </c>
      <c r="B4447" s="50"/>
      <c r="C4447" s="53"/>
      <c r="D4447" s="50"/>
      <c r="E4447" s="53"/>
      <c r="F4447" s="3" t="s">
        <v>20</v>
      </c>
      <c r="G4447" s="4"/>
      <c r="H4447" s="4">
        <v>800000</v>
      </c>
    </row>
    <row r="4448" spans="1:8" x14ac:dyDescent="0.25">
      <c r="A4448" s="2" t="s">
        <v>4493</v>
      </c>
      <c r="B4448" s="2" t="s">
        <v>4017</v>
      </c>
      <c r="C4448" s="2"/>
      <c r="D4448" s="2"/>
      <c r="E4448" s="2"/>
      <c r="F4448" s="2"/>
      <c r="G4448" s="5">
        <f>+G4444+G4445+G4442</f>
        <v>4800000</v>
      </c>
      <c r="H4448" s="5">
        <f>+H4447+H4446+H4443</f>
        <v>4800000</v>
      </c>
    </row>
    <row r="4449" spans="1:8" x14ac:dyDescent="0.25">
      <c r="A4449" s="2" t="s">
        <v>4493</v>
      </c>
      <c r="B4449" s="49">
        <v>8933950</v>
      </c>
      <c r="C4449" s="52" t="s">
        <v>647</v>
      </c>
      <c r="D4449" s="49" t="s">
        <v>2963</v>
      </c>
      <c r="E4449" s="52" t="s">
        <v>2964</v>
      </c>
      <c r="F4449" s="3" t="s">
        <v>11</v>
      </c>
      <c r="G4449" s="4">
        <v>30000</v>
      </c>
      <c r="H4449" s="4"/>
    </row>
    <row r="4450" spans="1:8" x14ac:dyDescent="0.25">
      <c r="A4450" s="2" t="s">
        <v>4493</v>
      </c>
      <c r="B4450" s="51"/>
      <c r="C4450" s="54"/>
      <c r="D4450" s="51"/>
      <c r="E4450" s="54"/>
      <c r="F4450" s="3" t="s">
        <v>53</v>
      </c>
      <c r="G4450" s="4">
        <v>8100</v>
      </c>
      <c r="H4450" s="4"/>
    </row>
    <row r="4451" spans="1:8" x14ac:dyDescent="0.25">
      <c r="A4451" s="2" t="s">
        <v>4493</v>
      </c>
      <c r="B4451" s="51"/>
      <c r="C4451" s="54"/>
      <c r="D4451" s="51"/>
      <c r="E4451" s="54"/>
      <c r="F4451" s="3" t="s">
        <v>13</v>
      </c>
      <c r="G4451" s="4"/>
      <c r="H4451" s="4">
        <v>5000</v>
      </c>
    </row>
    <row r="4452" spans="1:8" x14ac:dyDescent="0.25">
      <c r="A4452" s="2" t="s">
        <v>4493</v>
      </c>
      <c r="B4452" s="51"/>
      <c r="C4452" s="54"/>
      <c r="D4452" s="51"/>
      <c r="E4452" s="54"/>
      <c r="F4452" s="3" t="s">
        <v>14</v>
      </c>
      <c r="G4452" s="4">
        <v>52000</v>
      </c>
      <c r="H4452" s="4"/>
    </row>
    <row r="4453" spans="1:8" x14ac:dyDescent="0.25">
      <c r="A4453" s="2" t="s">
        <v>4493</v>
      </c>
      <c r="B4453" s="51"/>
      <c r="C4453" s="54"/>
      <c r="D4453" s="51"/>
      <c r="E4453" s="54"/>
      <c r="F4453" s="3" t="s">
        <v>18</v>
      </c>
      <c r="G4453" s="4"/>
      <c r="H4453" s="4">
        <v>94643</v>
      </c>
    </row>
    <row r="4454" spans="1:8" x14ac:dyDescent="0.25">
      <c r="A4454" s="2" t="s">
        <v>4493</v>
      </c>
      <c r="B4454" s="51"/>
      <c r="C4454" s="54"/>
      <c r="D4454" s="51"/>
      <c r="E4454" s="54"/>
      <c r="F4454" s="3" t="s">
        <v>259</v>
      </c>
      <c r="G4454" s="4"/>
      <c r="H4454" s="4">
        <v>3100</v>
      </c>
    </row>
    <row r="4455" spans="1:8" x14ac:dyDescent="0.25">
      <c r="A4455" s="2" t="s">
        <v>4493</v>
      </c>
      <c r="B4455" s="50"/>
      <c r="C4455" s="53"/>
      <c r="D4455" s="50"/>
      <c r="E4455" s="53"/>
      <c r="F4455" s="3" t="s">
        <v>490</v>
      </c>
      <c r="G4455" s="4">
        <v>12643</v>
      </c>
      <c r="H4455" s="4"/>
    </row>
    <row r="4456" spans="1:8" x14ac:dyDescent="0.25">
      <c r="A4456" s="2" t="s">
        <v>4493</v>
      </c>
      <c r="B4456" s="2" t="s">
        <v>4018</v>
      </c>
      <c r="C4456" s="2"/>
      <c r="D4456" s="2"/>
      <c r="E4456" s="2"/>
      <c r="F4456" s="2"/>
      <c r="G4456" s="5">
        <f>SUM(G4449:G4455)</f>
        <v>102743</v>
      </c>
      <c r="H4456" s="5">
        <f>SUM(H4449:H4455)</f>
        <v>102743</v>
      </c>
    </row>
    <row r="4457" spans="1:8" x14ac:dyDescent="0.25">
      <c r="A4457" s="2" t="s">
        <v>4493</v>
      </c>
      <c r="B4457" s="49">
        <v>8949704</v>
      </c>
      <c r="C4457" s="52" t="s">
        <v>2290</v>
      </c>
      <c r="D4457" s="2" t="s">
        <v>4019</v>
      </c>
      <c r="E4457" s="3" t="s">
        <v>4020</v>
      </c>
      <c r="F4457" s="3" t="s">
        <v>51</v>
      </c>
      <c r="G4457" s="4">
        <v>5000000</v>
      </c>
      <c r="H4457" s="4"/>
    </row>
    <row r="4458" spans="1:8" x14ac:dyDescent="0.25">
      <c r="A4458" s="2" t="s">
        <v>4493</v>
      </c>
      <c r="B4458" s="50"/>
      <c r="C4458" s="53"/>
      <c r="D4458" s="2" t="s">
        <v>4021</v>
      </c>
      <c r="E4458" s="3" t="s">
        <v>4022</v>
      </c>
      <c r="F4458" s="3" t="s">
        <v>51</v>
      </c>
      <c r="G4458" s="4"/>
      <c r="H4458" s="4">
        <v>5000000</v>
      </c>
    </row>
    <row r="4459" spans="1:8" x14ac:dyDescent="0.25">
      <c r="A4459" s="2" t="s">
        <v>4493</v>
      </c>
      <c r="B4459" s="2" t="s">
        <v>4023</v>
      </c>
      <c r="C4459" s="2"/>
      <c r="D4459" s="2"/>
      <c r="E4459" s="2"/>
      <c r="F4459" s="2"/>
      <c r="G4459" s="5">
        <f>+G4457</f>
        <v>5000000</v>
      </c>
      <c r="H4459" s="5">
        <f>+H4458</f>
        <v>5000000</v>
      </c>
    </row>
    <row r="4460" spans="1:8" x14ac:dyDescent="0.25">
      <c r="A4460" s="2" t="s">
        <v>4493</v>
      </c>
      <c r="B4460" s="49">
        <v>9026326</v>
      </c>
      <c r="C4460" s="52" t="s">
        <v>558</v>
      </c>
      <c r="D4460" s="49" t="s">
        <v>3227</v>
      </c>
      <c r="E4460" s="52" t="s">
        <v>3228</v>
      </c>
      <c r="F4460" s="3" t="s">
        <v>13</v>
      </c>
      <c r="G4460" s="4"/>
      <c r="H4460" s="4">
        <v>400000</v>
      </c>
    </row>
    <row r="4461" spans="1:8" x14ac:dyDescent="0.25">
      <c r="A4461" s="2" t="s">
        <v>4493</v>
      </c>
      <c r="B4461" s="50"/>
      <c r="C4461" s="53"/>
      <c r="D4461" s="50"/>
      <c r="E4461" s="53"/>
      <c r="F4461" s="3" t="s">
        <v>20</v>
      </c>
      <c r="G4461" s="4">
        <v>400000</v>
      </c>
      <c r="H4461" s="4"/>
    </row>
    <row r="4462" spans="1:8" x14ac:dyDescent="0.25">
      <c r="A4462" s="2" t="s">
        <v>4493</v>
      </c>
      <c r="B4462" s="2" t="s">
        <v>4024</v>
      </c>
      <c r="C4462" s="2"/>
      <c r="D4462" s="2"/>
      <c r="E4462" s="2"/>
      <c r="F4462" s="2"/>
      <c r="G4462" s="5">
        <f>+G4461</f>
        <v>400000</v>
      </c>
      <c r="H4462" s="5">
        <f>+H4460</f>
        <v>400000</v>
      </c>
    </row>
    <row r="4463" spans="1:8" x14ac:dyDescent="0.25">
      <c r="A4463" s="2" t="s">
        <v>4493</v>
      </c>
      <c r="B4463" s="49">
        <v>9023047</v>
      </c>
      <c r="C4463" s="52" t="s">
        <v>261</v>
      </c>
      <c r="D4463" s="49" t="s">
        <v>4025</v>
      </c>
      <c r="E4463" s="52" t="s">
        <v>4026</v>
      </c>
      <c r="F4463" s="3" t="s">
        <v>11</v>
      </c>
      <c r="G4463" s="4">
        <v>100000</v>
      </c>
      <c r="H4463" s="4"/>
    </row>
    <row r="4464" spans="1:8" x14ac:dyDescent="0.25">
      <c r="A4464" s="2" t="s">
        <v>4493</v>
      </c>
      <c r="B4464" s="51"/>
      <c r="C4464" s="54"/>
      <c r="D4464" s="51"/>
      <c r="E4464" s="54"/>
      <c r="F4464" s="3" t="s">
        <v>103</v>
      </c>
      <c r="G4464" s="4"/>
      <c r="H4464" s="4">
        <v>100000</v>
      </c>
    </row>
    <row r="4465" spans="1:8" x14ac:dyDescent="0.25">
      <c r="A4465" s="2" t="s">
        <v>4493</v>
      </c>
      <c r="B4465" s="51"/>
      <c r="C4465" s="54"/>
      <c r="D4465" s="51"/>
      <c r="E4465" s="54"/>
      <c r="F4465" s="3" t="s">
        <v>53</v>
      </c>
      <c r="G4465" s="4">
        <v>200000</v>
      </c>
      <c r="H4465" s="4"/>
    </row>
    <row r="4466" spans="1:8" x14ac:dyDescent="0.25">
      <c r="A4466" s="2" t="s">
        <v>4493</v>
      </c>
      <c r="B4466" s="51"/>
      <c r="C4466" s="54"/>
      <c r="D4466" s="51"/>
      <c r="E4466" s="54"/>
      <c r="F4466" s="3" t="s">
        <v>129</v>
      </c>
      <c r="G4466" s="4">
        <v>100000</v>
      </c>
      <c r="H4466" s="4"/>
    </row>
    <row r="4467" spans="1:8" x14ac:dyDescent="0.25">
      <c r="A4467" s="2" t="s">
        <v>4493</v>
      </c>
      <c r="B4467" s="50"/>
      <c r="C4467" s="53"/>
      <c r="D4467" s="50"/>
      <c r="E4467" s="53"/>
      <c r="F4467" s="3" t="s">
        <v>20</v>
      </c>
      <c r="G4467" s="4"/>
      <c r="H4467" s="4">
        <v>300000</v>
      </c>
    </row>
    <row r="4468" spans="1:8" x14ac:dyDescent="0.25">
      <c r="A4468" s="2" t="s">
        <v>4493</v>
      </c>
      <c r="B4468" s="2" t="s">
        <v>4027</v>
      </c>
      <c r="C4468" s="2"/>
      <c r="D4468" s="2"/>
      <c r="E4468" s="2"/>
      <c r="F4468" s="2"/>
      <c r="G4468" s="5">
        <f>SUM(G4463:G4467)</f>
        <v>400000</v>
      </c>
      <c r="H4468" s="5">
        <f>SUM(H4463:H4467)</f>
        <v>400000</v>
      </c>
    </row>
    <row r="4469" spans="1:8" x14ac:dyDescent="0.25">
      <c r="A4469" s="2" t="s">
        <v>4493</v>
      </c>
      <c r="B4469" s="49">
        <v>8971295</v>
      </c>
      <c r="C4469" s="52" t="s">
        <v>1258</v>
      </c>
      <c r="D4469" s="2" t="s">
        <v>2735</v>
      </c>
      <c r="E4469" s="3" t="s">
        <v>2736</v>
      </c>
      <c r="F4469" s="3" t="s">
        <v>24</v>
      </c>
      <c r="G4469" s="4"/>
      <c r="H4469" s="4">
        <v>168000</v>
      </c>
    </row>
    <row r="4470" spans="1:8" x14ac:dyDescent="0.25">
      <c r="A4470" s="2" t="s">
        <v>4493</v>
      </c>
      <c r="B4470" s="50"/>
      <c r="C4470" s="53"/>
      <c r="D4470" s="2" t="s">
        <v>3056</v>
      </c>
      <c r="E4470" s="3" t="s">
        <v>3057</v>
      </c>
      <c r="F4470" s="3" t="s">
        <v>82</v>
      </c>
      <c r="G4470" s="4">
        <v>168000</v>
      </c>
      <c r="H4470" s="4"/>
    </row>
    <row r="4471" spans="1:8" x14ac:dyDescent="0.25">
      <c r="A4471" s="2" t="s">
        <v>4493</v>
      </c>
      <c r="B4471" s="2" t="s">
        <v>4028</v>
      </c>
      <c r="C4471" s="2"/>
      <c r="D4471" s="2"/>
      <c r="E4471" s="2"/>
      <c r="F4471" s="2"/>
      <c r="G4471" s="5">
        <f>+G4470</f>
        <v>168000</v>
      </c>
      <c r="H4471" s="5">
        <f>+H4469</f>
        <v>168000</v>
      </c>
    </row>
    <row r="4472" spans="1:8" x14ac:dyDescent="0.25">
      <c r="A4472" s="2" t="s">
        <v>4493</v>
      </c>
      <c r="B4472" s="49">
        <v>8944181</v>
      </c>
      <c r="C4472" s="52" t="s">
        <v>41</v>
      </c>
      <c r="D4472" s="49" t="s">
        <v>4029</v>
      </c>
      <c r="E4472" s="52" t="s">
        <v>4030</v>
      </c>
      <c r="F4472" s="3" t="s">
        <v>2482</v>
      </c>
      <c r="G4472" s="4"/>
      <c r="H4472" s="4">
        <v>2701819</v>
      </c>
    </row>
    <row r="4473" spans="1:8" x14ac:dyDescent="0.25">
      <c r="A4473" s="2" t="s">
        <v>4493</v>
      </c>
      <c r="B4473" s="50"/>
      <c r="C4473" s="53"/>
      <c r="D4473" s="50"/>
      <c r="E4473" s="53"/>
      <c r="F4473" s="3" t="s">
        <v>2756</v>
      </c>
      <c r="G4473" s="4">
        <v>2701819</v>
      </c>
      <c r="H4473" s="4"/>
    </row>
    <row r="4474" spans="1:8" x14ac:dyDescent="0.25">
      <c r="A4474" s="2" t="s">
        <v>4493</v>
      </c>
      <c r="B4474" s="2" t="s">
        <v>4031</v>
      </c>
      <c r="C4474" s="2"/>
      <c r="D4474" s="2"/>
      <c r="E4474" s="2"/>
      <c r="F4474" s="2"/>
      <c r="G4474" s="5">
        <f>+G4473</f>
        <v>2701819</v>
      </c>
      <c r="H4474" s="5">
        <f>+H4472</f>
        <v>2701819</v>
      </c>
    </row>
    <row r="4475" spans="1:8" x14ac:dyDescent="0.25">
      <c r="A4475" s="2" t="s">
        <v>4493</v>
      </c>
      <c r="B4475" s="49">
        <v>9021007</v>
      </c>
      <c r="C4475" s="52" t="s">
        <v>558</v>
      </c>
      <c r="D4475" s="49" t="s">
        <v>3027</v>
      </c>
      <c r="E4475" s="52" t="s">
        <v>3028</v>
      </c>
      <c r="F4475" s="3" t="s">
        <v>128</v>
      </c>
      <c r="G4475" s="4">
        <v>59000</v>
      </c>
      <c r="H4475" s="4"/>
    </row>
    <row r="4476" spans="1:8" x14ac:dyDescent="0.25">
      <c r="A4476" s="2" t="s">
        <v>4493</v>
      </c>
      <c r="B4476" s="51"/>
      <c r="C4476" s="54"/>
      <c r="D4476" s="51"/>
      <c r="E4476" s="54"/>
      <c r="F4476" s="3" t="s">
        <v>9</v>
      </c>
      <c r="G4476" s="4"/>
      <c r="H4476" s="4">
        <v>279000</v>
      </c>
    </row>
    <row r="4477" spans="1:8" x14ac:dyDescent="0.25">
      <c r="A4477" s="2" t="s">
        <v>4493</v>
      </c>
      <c r="B4477" s="51"/>
      <c r="C4477" s="54"/>
      <c r="D4477" s="51"/>
      <c r="E4477" s="54"/>
      <c r="F4477" s="3" t="s">
        <v>334</v>
      </c>
      <c r="G4477" s="4">
        <v>50000</v>
      </c>
      <c r="H4477" s="4"/>
    </row>
    <row r="4478" spans="1:8" x14ac:dyDescent="0.25">
      <c r="A4478" s="2" t="s">
        <v>4493</v>
      </c>
      <c r="B4478" s="51"/>
      <c r="C4478" s="54"/>
      <c r="D4478" s="51"/>
      <c r="E4478" s="54"/>
      <c r="F4478" s="3" t="s">
        <v>17</v>
      </c>
      <c r="G4478" s="4">
        <v>20000</v>
      </c>
      <c r="H4478" s="4"/>
    </row>
    <row r="4479" spans="1:8" x14ac:dyDescent="0.25">
      <c r="A4479" s="2" t="s">
        <v>4493</v>
      </c>
      <c r="B4479" s="50"/>
      <c r="C4479" s="53"/>
      <c r="D4479" s="50"/>
      <c r="E4479" s="53"/>
      <c r="F4479" s="3" t="s">
        <v>3029</v>
      </c>
      <c r="G4479" s="4">
        <v>150000</v>
      </c>
      <c r="H4479" s="4"/>
    </row>
    <row r="4480" spans="1:8" x14ac:dyDescent="0.25">
      <c r="A4480" s="2" t="s">
        <v>4493</v>
      </c>
      <c r="B4480" s="2" t="s">
        <v>4032</v>
      </c>
      <c r="C4480" s="2"/>
      <c r="D4480" s="2"/>
      <c r="E4480" s="2"/>
      <c r="F4480" s="2"/>
      <c r="G4480" s="5">
        <f>SUM(G4475:G4479)</f>
        <v>279000</v>
      </c>
      <c r="H4480" s="5">
        <f>+H4476</f>
        <v>279000</v>
      </c>
    </row>
    <row r="4481" spans="1:8" x14ac:dyDescent="0.25">
      <c r="A4481" s="2" t="s">
        <v>4493</v>
      </c>
      <c r="B4481" s="49">
        <v>8937841</v>
      </c>
      <c r="C4481" s="52" t="s">
        <v>663</v>
      </c>
      <c r="D4481" s="49" t="s">
        <v>3169</v>
      </c>
      <c r="E4481" s="52" t="s">
        <v>3170</v>
      </c>
      <c r="F4481" s="3" t="s">
        <v>13</v>
      </c>
      <c r="G4481" s="4">
        <v>60000</v>
      </c>
      <c r="H4481" s="4"/>
    </row>
    <row r="4482" spans="1:8" x14ac:dyDescent="0.25">
      <c r="A4482" s="2" t="s">
        <v>4493</v>
      </c>
      <c r="B4482" s="51"/>
      <c r="C4482" s="54"/>
      <c r="D4482" s="51"/>
      <c r="E4482" s="54"/>
      <c r="F4482" s="3" t="s">
        <v>20</v>
      </c>
      <c r="G4482" s="4"/>
      <c r="H4482" s="4">
        <v>60000</v>
      </c>
    </row>
    <row r="4483" spans="1:8" x14ac:dyDescent="0.25">
      <c r="A4483" s="2" t="s">
        <v>4493</v>
      </c>
      <c r="B4483" s="51"/>
      <c r="C4483" s="54"/>
      <c r="D4483" s="51"/>
      <c r="E4483" s="54"/>
      <c r="F4483" s="3" t="s">
        <v>22</v>
      </c>
      <c r="G4483" s="4"/>
      <c r="H4483" s="4">
        <v>590000</v>
      </c>
    </row>
    <row r="4484" spans="1:8" x14ac:dyDescent="0.25">
      <c r="A4484" s="2" t="s">
        <v>4493</v>
      </c>
      <c r="B4484" s="50"/>
      <c r="C4484" s="53"/>
      <c r="D4484" s="50"/>
      <c r="E4484" s="53"/>
      <c r="F4484" s="3" t="s">
        <v>23</v>
      </c>
      <c r="G4484" s="4">
        <v>590000</v>
      </c>
      <c r="H4484" s="4"/>
    </row>
    <row r="4485" spans="1:8" x14ac:dyDescent="0.25">
      <c r="A4485" s="2" t="s">
        <v>4493</v>
      </c>
      <c r="B4485" s="2" t="s">
        <v>4033</v>
      </c>
      <c r="C4485" s="2"/>
      <c r="D4485" s="2"/>
      <c r="E4485" s="2"/>
      <c r="F4485" s="2"/>
      <c r="G4485" s="5">
        <f>+G4484+G4481</f>
        <v>650000</v>
      </c>
      <c r="H4485" s="5">
        <f>+H4483+H4482</f>
        <v>650000</v>
      </c>
    </row>
    <row r="4486" spans="1:8" x14ac:dyDescent="0.25">
      <c r="A4486" s="2" t="s">
        <v>4493</v>
      </c>
      <c r="B4486" s="49">
        <v>8898412</v>
      </c>
      <c r="C4486" s="52" t="s">
        <v>663</v>
      </c>
      <c r="D4486" s="49" t="s">
        <v>3169</v>
      </c>
      <c r="E4486" s="52" t="s">
        <v>3170</v>
      </c>
      <c r="F4486" s="3" t="s">
        <v>101</v>
      </c>
      <c r="G4486" s="4"/>
      <c r="H4486" s="4">
        <v>50000</v>
      </c>
    </row>
    <row r="4487" spans="1:8" x14ac:dyDescent="0.25">
      <c r="A4487" s="2" t="s">
        <v>4493</v>
      </c>
      <c r="B4487" s="51"/>
      <c r="C4487" s="54"/>
      <c r="D4487" s="51"/>
      <c r="E4487" s="54"/>
      <c r="F4487" s="3" t="s">
        <v>265</v>
      </c>
      <c r="G4487" s="4">
        <v>50000</v>
      </c>
      <c r="H4487" s="4"/>
    </row>
    <row r="4488" spans="1:8" x14ac:dyDescent="0.25">
      <c r="A4488" s="2" t="s">
        <v>4493</v>
      </c>
      <c r="B4488" s="51"/>
      <c r="C4488" s="54"/>
      <c r="D4488" s="51"/>
      <c r="E4488" s="54"/>
      <c r="F4488" s="3" t="s">
        <v>11</v>
      </c>
      <c r="G4488" s="4">
        <v>100000</v>
      </c>
      <c r="H4488" s="4"/>
    </row>
    <row r="4489" spans="1:8" x14ac:dyDescent="0.25">
      <c r="A4489" s="2" t="s">
        <v>4493</v>
      </c>
      <c r="B4489" s="51"/>
      <c r="C4489" s="54"/>
      <c r="D4489" s="51"/>
      <c r="E4489" s="54"/>
      <c r="F4489" s="3" t="s">
        <v>187</v>
      </c>
      <c r="G4489" s="4"/>
      <c r="H4489" s="4">
        <v>180000</v>
      </c>
    </row>
    <row r="4490" spans="1:8" x14ac:dyDescent="0.25">
      <c r="A4490" s="2" t="s">
        <v>4493</v>
      </c>
      <c r="B4490" s="51"/>
      <c r="C4490" s="54"/>
      <c r="D4490" s="51"/>
      <c r="E4490" s="54"/>
      <c r="F4490" s="3" t="s">
        <v>15</v>
      </c>
      <c r="G4490" s="4"/>
      <c r="H4490" s="4">
        <v>70000</v>
      </c>
    </row>
    <row r="4491" spans="1:8" x14ac:dyDescent="0.25">
      <c r="A4491" s="2" t="s">
        <v>4493</v>
      </c>
      <c r="B4491" s="51"/>
      <c r="C4491" s="54"/>
      <c r="D4491" s="51"/>
      <c r="E4491" s="54"/>
      <c r="F4491" s="3" t="s">
        <v>16</v>
      </c>
      <c r="G4491" s="4">
        <v>197950</v>
      </c>
      <c r="H4491" s="4"/>
    </row>
    <row r="4492" spans="1:8" x14ac:dyDescent="0.25">
      <c r="A4492" s="2" t="s">
        <v>4493</v>
      </c>
      <c r="B4492" s="50"/>
      <c r="C4492" s="53"/>
      <c r="D4492" s="50"/>
      <c r="E4492" s="53"/>
      <c r="F4492" s="3" t="s">
        <v>19</v>
      </c>
      <c r="G4492" s="4"/>
      <c r="H4492" s="4">
        <v>47950</v>
      </c>
    </row>
    <row r="4493" spans="1:8" x14ac:dyDescent="0.25">
      <c r="A4493" s="2" t="s">
        <v>4493</v>
      </c>
      <c r="B4493" s="2" t="s">
        <v>4034</v>
      </c>
      <c r="C4493" s="2"/>
      <c r="D4493" s="2"/>
      <c r="E4493" s="2"/>
      <c r="F4493" s="2"/>
      <c r="G4493" s="5">
        <f>SUM(G4486:G4492)</f>
        <v>347950</v>
      </c>
      <c r="H4493" s="5">
        <f>SUM(H4486:H4492)</f>
        <v>347950</v>
      </c>
    </row>
    <row r="4494" spans="1:8" x14ac:dyDescent="0.25">
      <c r="A4494" s="2" t="s">
        <v>4493</v>
      </c>
      <c r="B4494" s="49">
        <v>8999250</v>
      </c>
      <c r="C4494" s="52" t="s">
        <v>520</v>
      </c>
      <c r="D4494" s="49" t="s">
        <v>2689</v>
      </c>
      <c r="E4494" s="52" t="s">
        <v>2690</v>
      </c>
      <c r="F4494" s="3" t="s">
        <v>187</v>
      </c>
      <c r="G4494" s="4"/>
      <c r="H4494" s="4">
        <v>200000</v>
      </c>
    </row>
    <row r="4495" spans="1:8" x14ac:dyDescent="0.25">
      <c r="A4495" s="2" t="s">
        <v>4493</v>
      </c>
      <c r="B4495" s="50"/>
      <c r="C4495" s="53"/>
      <c r="D4495" s="50"/>
      <c r="E4495" s="53"/>
      <c r="F4495" s="3" t="s">
        <v>13</v>
      </c>
      <c r="G4495" s="4">
        <v>200000</v>
      </c>
      <c r="H4495" s="4"/>
    </row>
    <row r="4496" spans="1:8" x14ac:dyDescent="0.25">
      <c r="A4496" s="2" t="s">
        <v>4493</v>
      </c>
      <c r="B4496" s="2" t="s">
        <v>4035</v>
      </c>
      <c r="C4496" s="2"/>
      <c r="D4496" s="2"/>
      <c r="E4496" s="2"/>
      <c r="F4496" s="2"/>
      <c r="G4496" s="5">
        <f>+G4495</f>
        <v>200000</v>
      </c>
      <c r="H4496" s="5">
        <f>+H4494</f>
        <v>200000</v>
      </c>
    </row>
    <row r="4497" spans="1:8" x14ac:dyDescent="0.25">
      <c r="A4497" s="2" t="s">
        <v>4493</v>
      </c>
      <c r="B4497" s="49">
        <v>8920101</v>
      </c>
      <c r="C4497" s="52" t="s">
        <v>520</v>
      </c>
      <c r="D4497" s="49" t="s">
        <v>2689</v>
      </c>
      <c r="E4497" s="52" t="s">
        <v>2690</v>
      </c>
      <c r="F4497" s="3" t="s">
        <v>102</v>
      </c>
      <c r="G4497" s="4"/>
      <c r="H4497" s="4">
        <v>30000</v>
      </c>
    </row>
    <row r="4498" spans="1:8" x14ac:dyDescent="0.25">
      <c r="A4498" s="2" t="s">
        <v>4493</v>
      </c>
      <c r="B4498" s="51"/>
      <c r="C4498" s="54"/>
      <c r="D4498" s="51"/>
      <c r="E4498" s="54"/>
      <c r="F4498" s="3" t="s">
        <v>18</v>
      </c>
      <c r="G4498" s="4"/>
      <c r="H4498" s="4">
        <v>250000</v>
      </c>
    </row>
    <row r="4499" spans="1:8" x14ac:dyDescent="0.25">
      <c r="A4499" s="2" t="s">
        <v>4493</v>
      </c>
      <c r="B4499" s="50"/>
      <c r="C4499" s="53"/>
      <c r="D4499" s="50"/>
      <c r="E4499" s="53"/>
      <c r="F4499" s="3" t="s">
        <v>21</v>
      </c>
      <c r="G4499" s="4">
        <v>280000</v>
      </c>
      <c r="H4499" s="4"/>
    </row>
    <row r="4500" spans="1:8" x14ac:dyDescent="0.25">
      <c r="A4500" s="2" t="s">
        <v>4493</v>
      </c>
      <c r="B4500" s="2" t="s">
        <v>4036</v>
      </c>
      <c r="C4500" s="2"/>
      <c r="D4500" s="2"/>
      <c r="E4500" s="2"/>
      <c r="F4500" s="2"/>
      <c r="G4500" s="5">
        <f>+G4499</f>
        <v>280000</v>
      </c>
      <c r="H4500" s="5">
        <f>+H4498+H4497</f>
        <v>280000</v>
      </c>
    </row>
    <row r="4501" spans="1:8" x14ac:dyDescent="0.25">
      <c r="A4501" s="2" t="s">
        <v>4493</v>
      </c>
      <c r="B4501" s="49">
        <v>8920063</v>
      </c>
      <c r="C4501" s="52" t="s">
        <v>520</v>
      </c>
      <c r="D4501" s="49" t="s">
        <v>2689</v>
      </c>
      <c r="E4501" s="52" t="s">
        <v>2690</v>
      </c>
      <c r="F4501" s="3" t="s">
        <v>44</v>
      </c>
      <c r="G4501" s="4"/>
      <c r="H4501" s="4">
        <v>53000</v>
      </c>
    </row>
    <row r="4502" spans="1:8" x14ac:dyDescent="0.25">
      <c r="A4502" s="2" t="s">
        <v>4493</v>
      </c>
      <c r="B4502" s="50"/>
      <c r="C4502" s="53"/>
      <c r="D4502" s="50"/>
      <c r="E4502" s="53"/>
      <c r="F4502" s="3" t="s">
        <v>1118</v>
      </c>
      <c r="G4502" s="4">
        <v>53000</v>
      </c>
      <c r="H4502" s="4"/>
    </row>
    <row r="4503" spans="1:8" x14ac:dyDescent="0.25">
      <c r="A4503" s="2" t="s">
        <v>4493</v>
      </c>
      <c r="B4503" s="2" t="s">
        <v>4037</v>
      </c>
      <c r="C4503" s="2"/>
      <c r="D4503" s="2"/>
      <c r="E4503" s="2"/>
      <c r="F4503" s="2"/>
      <c r="G4503" s="5">
        <f>+G4502</f>
        <v>53000</v>
      </c>
      <c r="H4503" s="5">
        <f>+H4501</f>
        <v>53000</v>
      </c>
    </row>
    <row r="4504" spans="1:8" x14ac:dyDescent="0.25">
      <c r="A4504" s="2" t="s">
        <v>4493</v>
      </c>
      <c r="B4504" s="49">
        <v>8956968</v>
      </c>
      <c r="C4504" s="52" t="s">
        <v>2562</v>
      </c>
      <c r="D4504" s="49" t="s">
        <v>2563</v>
      </c>
      <c r="E4504" s="52" t="s">
        <v>2564</v>
      </c>
      <c r="F4504" s="3" t="s">
        <v>16</v>
      </c>
      <c r="G4504" s="4">
        <v>427500</v>
      </c>
      <c r="H4504" s="4"/>
    </row>
    <row r="4505" spans="1:8" x14ac:dyDescent="0.25">
      <c r="A4505" s="2" t="s">
        <v>4493</v>
      </c>
      <c r="B4505" s="51"/>
      <c r="C4505" s="54"/>
      <c r="D4505" s="51"/>
      <c r="E4505" s="54"/>
      <c r="F4505" s="3" t="s">
        <v>18</v>
      </c>
      <c r="G4505" s="4"/>
      <c r="H4505" s="4">
        <v>300000</v>
      </c>
    </row>
    <row r="4506" spans="1:8" x14ac:dyDescent="0.25">
      <c r="A4506" s="2" t="s">
        <v>4493</v>
      </c>
      <c r="B4506" s="51"/>
      <c r="C4506" s="54"/>
      <c r="D4506" s="51"/>
      <c r="E4506" s="54"/>
      <c r="F4506" s="3" t="s">
        <v>96</v>
      </c>
      <c r="G4506" s="4"/>
      <c r="H4506" s="4">
        <v>290592</v>
      </c>
    </row>
    <row r="4507" spans="1:8" x14ac:dyDescent="0.25">
      <c r="A4507" s="2" t="s">
        <v>4493</v>
      </c>
      <c r="B4507" s="50"/>
      <c r="C4507" s="53"/>
      <c r="D4507" s="50"/>
      <c r="E4507" s="53"/>
      <c r="F4507" s="3" t="s">
        <v>188</v>
      </c>
      <c r="G4507" s="4">
        <v>163092</v>
      </c>
      <c r="H4507" s="4"/>
    </row>
    <row r="4508" spans="1:8" x14ac:dyDescent="0.25">
      <c r="A4508" s="2" t="s">
        <v>4493</v>
      </c>
      <c r="B4508" s="2" t="s">
        <v>4038</v>
      </c>
      <c r="C4508" s="2"/>
      <c r="D4508" s="2"/>
      <c r="E4508" s="2"/>
      <c r="F4508" s="2"/>
      <c r="G4508" s="5">
        <f>+G4507+G4504</f>
        <v>590592</v>
      </c>
      <c r="H4508" s="5">
        <f>+H4506+H4505</f>
        <v>590592</v>
      </c>
    </row>
    <row r="4509" spans="1:8" x14ac:dyDescent="0.25">
      <c r="A4509" s="2" t="s">
        <v>4493</v>
      </c>
      <c r="B4509" s="49">
        <v>8898243</v>
      </c>
      <c r="C4509" s="52" t="s">
        <v>2703</v>
      </c>
      <c r="D4509" s="49" t="s">
        <v>2704</v>
      </c>
      <c r="E4509" s="52" t="s">
        <v>2705</v>
      </c>
      <c r="F4509" s="3" t="s">
        <v>15</v>
      </c>
      <c r="G4509" s="4">
        <v>900000</v>
      </c>
      <c r="H4509" s="4"/>
    </row>
    <row r="4510" spans="1:8" x14ac:dyDescent="0.25">
      <c r="A4510" s="2" t="s">
        <v>4493</v>
      </c>
      <c r="B4510" s="50"/>
      <c r="C4510" s="53"/>
      <c r="D4510" s="50"/>
      <c r="E4510" s="53"/>
      <c r="F4510" s="3" t="s">
        <v>23</v>
      </c>
      <c r="G4510" s="4"/>
      <c r="H4510" s="4">
        <v>900000</v>
      </c>
    </row>
    <row r="4511" spans="1:8" x14ac:dyDescent="0.25">
      <c r="A4511" s="2" t="s">
        <v>4493</v>
      </c>
      <c r="B4511" s="2" t="s">
        <v>4039</v>
      </c>
      <c r="C4511" s="2"/>
      <c r="D4511" s="2"/>
      <c r="E4511" s="2"/>
      <c r="F4511" s="2"/>
      <c r="G4511" s="5">
        <f>+G4509</f>
        <v>900000</v>
      </c>
      <c r="H4511" s="5">
        <f>+H4510</f>
        <v>900000</v>
      </c>
    </row>
    <row r="4512" spans="1:8" x14ac:dyDescent="0.25">
      <c r="A4512" s="2" t="s">
        <v>4493</v>
      </c>
      <c r="B4512" s="49">
        <v>9025209</v>
      </c>
      <c r="C4512" s="52" t="s">
        <v>1084</v>
      </c>
      <c r="D4512" s="49" t="s">
        <v>2817</v>
      </c>
      <c r="E4512" s="52" t="s">
        <v>2818</v>
      </c>
      <c r="F4512" s="3" t="s">
        <v>9</v>
      </c>
      <c r="G4512" s="4"/>
      <c r="H4512" s="4">
        <v>250000</v>
      </c>
    </row>
    <row r="4513" spans="1:8" x14ac:dyDescent="0.25">
      <c r="A4513" s="2" t="s">
        <v>4493</v>
      </c>
      <c r="B4513" s="51"/>
      <c r="C4513" s="54"/>
      <c r="D4513" s="51"/>
      <c r="E4513" s="54"/>
      <c r="F4513" s="3" t="s">
        <v>53</v>
      </c>
      <c r="G4513" s="4"/>
      <c r="H4513" s="4">
        <v>238000</v>
      </c>
    </row>
    <row r="4514" spans="1:8" x14ac:dyDescent="0.25">
      <c r="A4514" s="2" t="s">
        <v>4493</v>
      </c>
      <c r="B4514" s="51"/>
      <c r="C4514" s="54"/>
      <c r="D4514" s="51"/>
      <c r="E4514" s="54"/>
      <c r="F4514" s="3" t="s">
        <v>13</v>
      </c>
      <c r="G4514" s="4"/>
      <c r="H4514" s="4">
        <v>180000</v>
      </c>
    </row>
    <row r="4515" spans="1:8" x14ac:dyDescent="0.25">
      <c r="A4515" s="2" t="s">
        <v>4493</v>
      </c>
      <c r="B4515" s="51"/>
      <c r="C4515" s="54"/>
      <c r="D4515" s="51"/>
      <c r="E4515" s="54"/>
      <c r="F4515" s="3" t="s">
        <v>14</v>
      </c>
      <c r="G4515" s="4">
        <v>500000</v>
      </c>
      <c r="H4515" s="4"/>
    </row>
    <row r="4516" spans="1:8" x14ac:dyDescent="0.25">
      <c r="A4516" s="2" t="s">
        <v>4493</v>
      </c>
      <c r="B4516" s="51"/>
      <c r="C4516" s="54"/>
      <c r="D4516" s="51"/>
      <c r="E4516" s="54"/>
      <c r="F4516" s="3" t="s">
        <v>18</v>
      </c>
      <c r="G4516" s="4">
        <v>250000</v>
      </c>
      <c r="H4516" s="4"/>
    </row>
    <row r="4517" spans="1:8" x14ac:dyDescent="0.25">
      <c r="A4517" s="2" t="s">
        <v>4493</v>
      </c>
      <c r="B4517" s="51"/>
      <c r="C4517" s="54"/>
      <c r="D4517" s="51"/>
      <c r="E4517" s="54"/>
      <c r="F4517" s="3" t="s">
        <v>490</v>
      </c>
      <c r="G4517" s="4"/>
      <c r="H4517" s="4">
        <v>50000</v>
      </c>
    </row>
    <row r="4518" spans="1:8" x14ac:dyDescent="0.25">
      <c r="A4518" s="2" t="s">
        <v>4493</v>
      </c>
      <c r="B4518" s="50"/>
      <c r="C4518" s="53"/>
      <c r="D4518" s="50"/>
      <c r="E4518" s="53"/>
      <c r="F4518" s="3" t="s">
        <v>802</v>
      </c>
      <c r="G4518" s="4"/>
      <c r="H4518" s="4">
        <v>32000</v>
      </c>
    </row>
    <row r="4519" spans="1:8" x14ac:dyDescent="0.25">
      <c r="A4519" s="2" t="s">
        <v>4493</v>
      </c>
      <c r="B4519" s="2" t="s">
        <v>4040</v>
      </c>
      <c r="C4519" s="2"/>
      <c r="D4519" s="2"/>
      <c r="E4519" s="2"/>
      <c r="F4519" s="2"/>
      <c r="G4519" s="5">
        <f>+G4515+G4516</f>
        <v>750000</v>
      </c>
      <c r="H4519" s="5">
        <f>SUM(H4512:H4518)</f>
        <v>750000</v>
      </c>
    </row>
    <row r="4520" spans="1:8" x14ac:dyDescent="0.25">
      <c r="A4520" s="2" t="s">
        <v>4493</v>
      </c>
      <c r="B4520" s="49">
        <v>8939414</v>
      </c>
      <c r="C4520" s="52" t="s">
        <v>352</v>
      </c>
      <c r="D4520" s="49" t="s">
        <v>2989</v>
      </c>
      <c r="E4520" s="52" t="s">
        <v>2990</v>
      </c>
      <c r="F4520" s="3" t="s">
        <v>13</v>
      </c>
      <c r="G4520" s="4">
        <v>20020</v>
      </c>
      <c r="H4520" s="4"/>
    </row>
    <row r="4521" spans="1:8" x14ac:dyDescent="0.25">
      <c r="A4521" s="2" t="s">
        <v>4493</v>
      </c>
      <c r="B4521" s="51"/>
      <c r="C4521" s="54"/>
      <c r="D4521" s="51"/>
      <c r="E4521" s="54"/>
      <c r="F4521" s="3" t="s">
        <v>15</v>
      </c>
      <c r="G4521" s="4"/>
      <c r="H4521" s="4">
        <v>300000</v>
      </c>
    </row>
    <row r="4522" spans="1:8" x14ac:dyDescent="0.25">
      <c r="A4522" s="2" t="s">
        <v>4493</v>
      </c>
      <c r="B4522" s="51"/>
      <c r="C4522" s="54"/>
      <c r="D4522" s="51"/>
      <c r="E4522" s="54"/>
      <c r="F4522" s="3" t="s">
        <v>16</v>
      </c>
      <c r="G4522" s="4">
        <v>300000</v>
      </c>
      <c r="H4522" s="4"/>
    </row>
    <row r="4523" spans="1:8" x14ac:dyDescent="0.25">
      <c r="A4523" s="2" t="s">
        <v>4493</v>
      </c>
      <c r="B4523" s="50"/>
      <c r="C4523" s="53"/>
      <c r="D4523" s="50"/>
      <c r="E4523" s="53"/>
      <c r="F4523" s="3" t="s">
        <v>21</v>
      </c>
      <c r="G4523" s="4"/>
      <c r="H4523" s="4">
        <v>20020</v>
      </c>
    </row>
    <row r="4524" spans="1:8" x14ac:dyDescent="0.25">
      <c r="A4524" s="2" t="s">
        <v>4493</v>
      </c>
      <c r="B4524" s="2" t="s">
        <v>4041</v>
      </c>
      <c r="C4524" s="2"/>
      <c r="D4524" s="2"/>
      <c r="E4524" s="2"/>
      <c r="F4524" s="2"/>
      <c r="G4524" s="5">
        <f>+G4522+G4520</f>
        <v>320020</v>
      </c>
      <c r="H4524" s="5">
        <f>+H4523+H4521</f>
        <v>320020</v>
      </c>
    </row>
    <row r="4525" spans="1:8" x14ac:dyDescent="0.25">
      <c r="A4525" s="2" t="s">
        <v>4493</v>
      </c>
      <c r="B4525" s="49">
        <v>8901266</v>
      </c>
      <c r="C4525" s="52" t="s">
        <v>422</v>
      </c>
      <c r="D4525" s="49" t="s">
        <v>3594</v>
      </c>
      <c r="E4525" s="52" t="s">
        <v>3595</v>
      </c>
      <c r="F4525" s="3" t="s">
        <v>102</v>
      </c>
      <c r="G4525" s="4">
        <v>162000</v>
      </c>
      <c r="H4525" s="4"/>
    </row>
    <row r="4526" spans="1:8" x14ac:dyDescent="0.25">
      <c r="A4526" s="2" t="s">
        <v>4493</v>
      </c>
      <c r="B4526" s="51"/>
      <c r="C4526" s="54"/>
      <c r="D4526" s="51"/>
      <c r="E4526" s="54"/>
      <c r="F4526" s="3" t="s">
        <v>103</v>
      </c>
      <c r="G4526" s="4">
        <v>162000</v>
      </c>
      <c r="H4526" s="4"/>
    </row>
    <row r="4527" spans="1:8" x14ac:dyDescent="0.25">
      <c r="A4527" s="2" t="s">
        <v>4493</v>
      </c>
      <c r="B4527" s="51"/>
      <c r="C4527" s="54"/>
      <c r="D4527" s="51"/>
      <c r="E4527" s="54"/>
      <c r="F4527" s="3" t="s">
        <v>187</v>
      </c>
      <c r="G4527" s="4">
        <v>134826</v>
      </c>
      <c r="H4527" s="4"/>
    </row>
    <row r="4528" spans="1:8" x14ac:dyDescent="0.25">
      <c r="A4528" s="2" t="s">
        <v>4493</v>
      </c>
      <c r="B4528" s="51"/>
      <c r="C4528" s="54"/>
      <c r="D4528" s="51"/>
      <c r="E4528" s="54"/>
      <c r="F4528" s="3" t="s">
        <v>13</v>
      </c>
      <c r="G4528" s="4">
        <v>87150</v>
      </c>
      <c r="H4528" s="4"/>
    </row>
    <row r="4529" spans="1:8" x14ac:dyDescent="0.25">
      <c r="A4529" s="2" t="s">
        <v>4493</v>
      </c>
      <c r="B4529" s="51"/>
      <c r="C4529" s="54"/>
      <c r="D4529" s="51"/>
      <c r="E4529" s="54"/>
      <c r="F4529" s="3" t="s">
        <v>16</v>
      </c>
      <c r="G4529" s="4">
        <v>663690</v>
      </c>
      <c r="H4529" s="4"/>
    </row>
    <row r="4530" spans="1:8" x14ac:dyDescent="0.25">
      <c r="A4530" s="2" t="s">
        <v>4493</v>
      </c>
      <c r="B4530" s="51"/>
      <c r="C4530" s="54"/>
      <c r="D4530" s="51"/>
      <c r="E4530" s="54"/>
      <c r="F4530" s="3" t="s">
        <v>18</v>
      </c>
      <c r="G4530" s="4"/>
      <c r="H4530" s="4">
        <v>503690</v>
      </c>
    </row>
    <row r="4531" spans="1:8" x14ac:dyDescent="0.25">
      <c r="A4531" s="2" t="s">
        <v>4493</v>
      </c>
      <c r="B4531" s="50"/>
      <c r="C4531" s="53"/>
      <c r="D4531" s="50"/>
      <c r="E4531" s="53"/>
      <c r="F4531" s="3" t="s">
        <v>188</v>
      </c>
      <c r="G4531" s="4"/>
      <c r="H4531" s="4">
        <v>705976</v>
      </c>
    </row>
    <row r="4532" spans="1:8" x14ac:dyDescent="0.25">
      <c r="A4532" s="2" t="s">
        <v>4493</v>
      </c>
      <c r="B4532" s="2" t="s">
        <v>4042</v>
      </c>
      <c r="C4532" s="2"/>
      <c r="D4532" s="2"/>
      <c r="E4532" s="2"/>
      <c r="F4532" s="2"/>
      <c r="G4532" s="5">
        <f>SUM(G4525:G4531)</f>
        <v>1209666</v>
      </c>
      <c r="H4532" s="5">
        <f>+H4531+H4530</f>
        <v>1209666</v>
      </c>
    </row>
    <row r="4533" spans="1:8" x14ac:dyDescent="0.25">
      <c r="A4533" s="2" t="s">
        <v>4493</v>
      </c>
      <c r="B4533" s="49">
        <v>8898241</v>
      </c>
      <c r="C4533" s="52" t="s">
        <v>2703</v>
      </c>
      <c r="D4533" s="49" t="s">
        <v>2704</v>
      </c>
      <c r="E4533" s="52" t="s">
        <v>2705</v>
      </c>
      <c r="F4533" s="3" t="s">
        <v>52</v>
      </c>
      <c r="G4533" s="4">
        <v>1300000</v>
      </c>
      <c r="H4533" s="4"/>
    </row>
    <row r="4534" spans="1:8" x14ac:dyDescent="0.25">
      <c r="A4534" s="2" t="s">
        <v>4493</v>
      </c>
      <c r="B4534" s="51"/>
      <c r="C4534" s="54"/>
      <c r="D4534" s="51"/>
      <c r="E4534" s="54"/>
      <c r="F4534" s="3" t="s">
        <v>128</v>
      </c>
      <c r="G4534" s="4">
        <v>350000</v>
      </c>
      <c r="H4534" s="4"/>
    </row>
    <row r="4535" spans="1:8" x14ac:dyDescent="0.25">
      <c r="A4535" s="2" t="s">
        <v>4493</v>
      </c>
      <c r="B4535" s="51"/>
      <c r="C4535" s="54"/>
      <c r="D4535" s="51"/>
      <c r="E4535" s="54"/>
      <c r="F4535" s="3" t="s">
        <v>102</v>
      </c>
      <c r="G4535" s="4"/>
      <c r="H4535" s="4">
        <v>100000</v>
      </c>
    </row>
    <row r="4536" spans="1:8" x14ac:dyDescent="0.25">
      <c r="A4536" s="2" t="s">
        <v>4493</v>
      </c>
      <c r="B4536" s="51"/>
      <c r="C4536" s="54"/>
      <c r="D4536" s="51"/>
      <c r="E4536" s="54"/>
      <c r="F4536" s="3" t="s">
        <v>11</v>
      </c>
      <c r="G4536" s="4"/>
      <c r="H4536" s="4">
        <v>320000</v>
      </c>
    </row>
    <row r="4537" spans="1:8" x14ac:dyDescent="0.25">
      <c r="A4537" s="2" t="s">
        <v>4493</v>
      </c>
      <c r="B4537" s="51"/>
      <c r="C4537" s="54"/>
      <c r="D4537" s="51"/>
      <c r="E4537" s="54"/>
      <c r="F4537" s="3" t="s">
        <v>103</v>
      </c>
      <c r="G4537" s="4"/>
      <c r="H4537" s="4">
        <v>760000</v>
      </c>
    </row>
    <row r="4538" spans="1:8" x14ac:dyDescent="0.25">
      <c r="A4538" s="2" t="s">
        <v>4493</v>
      </c>
      <c r="B4538" s="51"/>
      <c r="C4538" s="54"/>
      <c r="D4538" s="51"/>
      <c r="E4538" s="54"/>
      <c r="F4538" s="3" t="s">
        <v>12</v>
      </c>
      <c r="G4538" s="4">
        <v>200000</v>
      </c>
      <c r="H4538" s="4"/>
    </row>
    <row r="4539" spans="1:8" x14ac:dyDescent="0.25">
      <c r="A4539" s="2" t="s">
        <v>4493</v>
      </c>
      <c r="B4539" s="51"/>
      <c r="C4539" s="54"/>
      <c r="D4539" s="51"/>
      <c r="E4539" s="54"/>
      <c r="F4539" s="3" t="s">
        <v>14</v>
      </c>
      <c r="G4539" s="4"/>
      <c r="H4539" s="4">
        <v>420000</v>
      </c>
    </row>
    <row r="4540" spans="1:8" x14ac:dyDescent="0.25">
      <c r="A4540" s="2" t="s">
        <v>4493</v>
      </c>
      <c r="B4540" s="51"/>
      <c r="C4540" s="54"/>
      <c r="D4540" s="51"/>
      <c r="E4540" s="54"/>
      <c r="F4540" s="3" t="s">
        <v>16</v>
      </c>
      <c r="G4540" s="4">
        <v>1000000</v>
      </c>
      <c r="H4540" s="4"/>
    </row>
    <row r="4541" spans="1:8" x14ac:dyDescent="0.25">
      <c r="A4541" s="2" t="s">
        <v>4493</v>
      </c>
      <c r="B4541" s="50"/>
      <c r="C4541" s="53"/>
      <c r="D4541" s="50"/>
      <c r="E4541" s="53"/>
      <c r="F4541" s="3" t="s">
        <v>20</v>
      </c>
      <c r="G4541" s="4"/>
      <c r="H4541" s="4">
        <v>1250000</v>
      </c>
    </row>
    <row r="4542" spans="1:8" x14ac:dyDescent="0.25">
      <c r="A4542" s="2" t="s">
        <v>4493</v>
      </c>
      <c r="B4542" s="2" t="s">
        <v>4043</v>
      </c>
      <c r="C4542" s="2"/>
      <c r="D4542" s="2"/>
      <c r="E4542" s="2"/>
      <c r="F4542" s="2"/>
      <c r="G4542" s="5">
        <f>SUM(G4533:G4541)</f>
        <v>2850000</v>
      </c>
      <c r="H4542" s="5">
        <f>SUM(H4533:H4541)</f>
        <v>2850000</v>
      </c>
    </row>
    <row r="4543" spans="1:8" x14ac:dyDescent="0.25">
      <c r="A4543" s="2" t="s">
        <v>4493</v>
      </c>
      <c r="B4543" s="49">
        <v>8956827</v>
      </c>
      <c r="C4543" s="52" t="s">
        <v>700</v>
      </c>
      <c r="D4543" s="49" t="s">
        <v>3192</v>
      </c>
      <c r="E4543" s="52" t="s">
        <v>3193</v>
      </c>
      <c r="F4543" s="3" t="s">
        <v>187</v>
      </c>
      <c r="G4543" s="4">
        <v>200000</v>
      </c>
      <c r="H4543" s="4"/>
    </row>
    <row r="4544" spans="1:8" x14ac:dyDescent="0.25">
      <c r="A4544" s="2" t="s">
        <v>4493</v>
      </c>
      <c r="B4544" s="51"/>
      <c r="C4544" s="54"/>
      <c r="D4544" s="51"/>
      <c r="E4544" s="54"/>
      <c r="F4544" s="3" t="s">
        <v>53</v>
      </c>
      <c r="G4544" s="4"/>
      <c r="H4544" s="4">
        <v>100000</v>
      </c>
    </row>
    <row r="4545" spans="1:8" x14ac:dyDescent="0.25">
      <c r="A4545" s="2" t="s">
        <v>4493</v>
      </c>
      <c r="B4545" s="51"/>
      <c r="C4545" s="54"/>
      <c r="D4545" s="51"/>
      <c r="E4545" s="54"/>
      <c r="F4545" s="3" t="s">
        <v>18</v>
      </c>
      <c r="G4545" s="4"/>
      <c r="H4545" s="4">
        <v>600000</v>
      </c>
    </row>
    <row r="4546" spans="1:8" x14ac:dyDescent="0.25">
      <c r="A4546" s="2" t="s">
        <v>4493</v>
      </c>
      <c r="B4546" s="51"/>
      <c r="C4546" s="54"/>
      <c r="D4546" s="51"/>
      <c r="E4546" s="54"/>
      <c r="F4546" s="3" t="s">
        <v>19</v>
      </c>
      <c r="G4546" s="4">
        <v>300000</v>
      </c>
      <c r="H4546" s="4"/>
    </row>
    <row r="4547" spans="1:8" x14ac:dyDescent="0.25">
      <c r="A4547" s="2" t="s">
        <v>4493</v>
      </c>
      <c r="B4547" s="50"/>
      <c r="C4547" s="53"/>
      <c r="D4547" s="50"/>
      <c r="E4547" s="53"/>
      <c r="F4547" s="3" t="s">
        <v>188</v>
      </c>
      <c r="G4547" s="4">
        <v>200000</v>
      </c>
      <c r="H4547" s="4"/>
    </row>
    <row r="4548" spans="1:8" x14ac:dyDescent="0.25">
      <c r="A4548" s="2" t="s">
        <v>4493</v>
      </c>
      <c r="B4548" s="2" t="s">
        <v>4044</v>
      </c>
      <c r="C4548" s="2"/>
      <c r="D4548" s="2"/>
      <c r="E4548" s="2"/>
      <c r="F4548" s="2"/>
      <c r="G4548" s="5">
        <f>SUM(G4543:G4547)</f>
        <v>700000</v>
      </c>
      <c r="H4548" s="5">
        <f>+H4545+H4544</f>
        <v>700000</v>
      </c>
    </row>
    <row r="4549" spans="1:8" x14ac:dyDescent="0.25">
      <c r="A4549" s="2" t="s">
        <v>4493</v>
      </c>
      <c r="B4549" s="49">
        <v>8942606</v>
      </c>
      <c r="C4549" s="3" t="s">
        <v>79</v>
      </c>
      <c r="D4549" s="2" t="s">
        <v>2722</v>
      </c>
      <c r="E4549" s="3" t="s">
        <v>2723</v>
      </c>
      <c r="F4549" s="3" t="s">
        <v>18</v>
      </c>
      <c r="G4549" s="4"/>
      <c r="H4549" s="4">
        <v>1717291</v>
      </c>
    </row>
    <row r="4550" spans="1:8" x14ac:dyDescent="0.25">
      <c r="A4550" s="2" t="s">
        <v>4493</v>
      </c>
      <c r="B4550" s="51"/>
      <c r="C4550" s="3" t="s">
        <v>593</v>
      </c>
      <c r="D4550" s="2" t="s">
        <v>2960</v>
      </c>
      <c r="E4550" s="3" t="s">
        <v>2961</v>
      </c>
      <c r="F4550" s="3" t="s">
        <v>3369</v>
      </c>
      <c r="G4550" s="4">
        <v>999711</v>
      </c>
      <c r="H4550" s="4"/>
    </row>
    <row r="4551" spans="1:8" x14ac:dyDescent="0.25">
      <c r="A4551" s="2" t="s">
        <v>4493</v>
      </c>
      <c r="B4551" s="50"/>
      <c r="C4551" s="3" t="s">
        <v>3380</v>
      </c>
      <c r="D4551" s="2" t="s">
        <v>3381</v>
      </c>
      <c r="E4551" s="3" t="s">
        <v>3382</v>
      </c>
      <c r="F4551" s="3" t="s">
        <v>54</v>
      </c>
      <c r="G4551" s="4">
        <v>717580</v>
      </c>
      <c r="H4551" s="4"/>
    </row>
    <row r="4552" spans="1:8" x14ac:dyDescent="0.25">
      <c r="A4552" s="2" t="s">
        <v>4493</v>
      </c>
      <c r="B4552" s="2" t="s">
        <v>4045</v>
      </c>
      <c r="C4552" s="2"/>
      <c r="D4552" s="2"/>
      <c r="E4552" s="2"/>
      <c r="F4552" s="2"/>
      <c r="G4552" s="5">
        <f>+G4550+G4551</f>
        <v>1717291</v>
      </c>
      <c r="H4552" s="5">
        <f>+H4549</f>
        <v>1717291</v>
      </c>
    </row>
    <row r="4553" spans="1:8" x14ac:dyDescent="0.25">
      <c r="A4553" s="2" t="s">
        <v>4493</v>
      </c>
      <c r="B4553" s="2">
        <v>8944402</v>
      </c>
      <c r="C4553" s="3" t="s">
        <v>647</v>
      </c>
      <c r="D4553" s="2" t="s">
        <v>2963</v>
      </c>
      <c r="E4553" s="3" t="s">
        <v>2964</v>
      </c>
      <c r="F4553" s="3" t="s">
        <v>14</v>
      </c>
      <c r="G4553" s="4">
        <v>13330</v>
      </c>
      <c r="H4553" s="4"/>
    </row>
    <row r="4554" spans="1:8" x14ac:dyDescent="0.25">
      <c r="A4554" s="2" t="s">
        <v>4493</v>
      </c>
      <c r="B4554" s="2"/>
      <c r="C4554" s="3"/>
      <c r="D4554" s="2"/>
      <c r="E4554" s="3"/>
      <c r="F4554" s="3" t="s">
        <v>18</v>
      </c>
      <c r="G4554" s="4"/>
      <c r="H4554" s="4">
        <v>13330</v>
      </c>
    </row>
    <row r="4555" spans="1:8" x14ac:dyDescent="0.25">
      <c r="A4555" s="2" t="s">
        <v>4493</v>
      </c>
      <c r="B4555" s="2" t="s">
        <v>4046</v>
      </c>
      <c r="C4555" s="2"/>
      <c r="D4555" s="2"/>
      <c r="E4555" s="2"/>
      <c r="F4555" s="2"/>
      <c r="G4555" s="5">
        <f>+G4553</f>
        <v>13330</v>
      </c>
      <c r="H4555" s="5">
        <f>+H4554</f>
        <v>13330</v>
      </c>
    </row>
    <row r="4556" spans="1:8" x14ac:dyDescent="0.25">
      <c r="A4556" s="2" t="s">
        <v>4493</v>
      </c>
      <c r="B4556" s="49">
        <v>8904593</v>
      </c>
      <c r="C4556" s="52" t="s">
        <v>2838</v>
      </c>
      <c r="D4556" s="49" t="s">
        <v>2841</v>
      </c>
      <c r="E4556" s="52" t="s">
        <v>2842</v>
      </c>
      <c r="F4556" s="3" t="s">
        <v>9</v>
      </c>
      <c r="G4556" s="4">
        <v>5000000</v>
      </c>
      <c r="H4556" s="4"/>
    </row>
    <row r="4557" spans="1:8" x14ac:dyDescent="0.25">
      <c r="A4557" s="2" t="s">
        <v>4493</v>
      </c>
      <c r="B4557" s="51"/>
      <c r="C4557" s="54"/>
      <c r="D4557" s="51"/>
      <c r="E4557" s="54"/>
      <c r="F4557" s="3" t="s">
        <v>20</v>
      </c>
      <c r="G4557" s="4"/>
      <c r="H4557" s="4">
        <v>2000000</v>
      </c>
    </row>
    <row r="4558" spans="1:8" x14ac:dyDescent="0.25">
      <c r="A4558" s="2" t="s">
        <v>4493</v>
      </c>
      <c r="B4558" s="51"/>
      <c r="C4558" s="54"/>
      <c r="D4558" s="50"/>
      <c r="E4558" s="53"/>
      <c r="F4558" s="3" t="s">
        <v>188</v>
      </c>
      <c r="G4558" s="4"/>
      <c r="H4558" s="4">
        <v>3000000</v>
      </c>
    </row>
    <row r="4559" spans="1:8" x14ac:dyDescent="0.25">
      <c r="A4559" s="2" t="s">
        <v>4493</v>
      </c>
      <c r="B4559" s="51"/>
      <c r="C4559" s="54"/>
      <c r="D4559" s="49" t="s">
        <v>3302</v>
      </c>
      <c r="E4559" s="52" t="s">
        <v>3303</v>
      </c>
      <c r="F4559" s="3" t="s">
        <v>13</v>
      </c>
      <c r="G4559" s="4"/>
      <c r="H4559" s="4">
        <v>1600000</v>
      </c>
    </row>
    <row r="4560" spans="1:8" x14ac:dyDescent="0.25">
      <c r="A4560" s="2" t="s">
        <v>4493</v>
      </c>
      <c r="B4560" s="51"/>
      <c r="C4560" s="54"/>
      <c r="D4560" s="51"/>
      <c r="E4560" s="54"/>
      <c r="F4560" s="3" t="s">
        <v>20</v>
      </c>
      <c r="G4560" s="4"/>
      <c r="H4560" s="4">
        <v>3500000</v>
      </c>
    </row>
    <row r="4561" spans="1:8" x14ac:dyDescent="0.25">
      <c r="A4561" s="2" t="s">
        <v>4493</v>
      </c>
      <c r="B4561" s="51"/>
      <c r="C4561" s="54"/>
      <c r="D4561" s="51"/>
      <c r="E4561" s="54"/>
      <c r="F4561" s="3" t="s">
        <v>24</v>
      </c>
      <c r="G4561" s="4">
        <v>1500000</v>
      </c>
      <c r="H4561" s="4"/>
    </row>
    <row r="4562" spans="1:8" x14ac:dyDescent="0.25">
      <c r="A4562" s="2" t="s">
        <v>4493</v>
      </c>
      <c r="B4562" s="50"/>
      <c r="C4562" s="53"/>
      <c r="D4562" s="50"/>
      <c r="E4562" s="53"/>
      <c r="F4562" s="3" t="s">
        <v>3304</v>
      </c>
      <c r="G4562" s="4">
        <v>3600000</v>
      </c>
      <c r="H4562" s="4"/>
    </row>
    <row r="4563" spans="1:8" x14ac:dyDescent="0.25">
      <c r="A4563" s="2" t="s">
        <v>4493</v>
      </c>
      <c r="B4563" s="2" t="s">
        <v>4047</v>
      </c>
      <c r="C4563" s="2"/>
      <c r="D4563" s="2"/>
      <c r="E4563" s="2"/>
      <c r="F4563" s="2"/>
      <c r="G4563" s="5">
        <f>SUM(G4556:G4562)</f>
        <v>10100000</v>
      </c>
      <c r="H4563" s="5">
        <f>SUM(H4556:H4562)</f>
        <v>10100000</v>
      </c>
    </row>
    <row r="4564" spans="1:8" x14ac:dyDescent="0.25">
      <c r="A4564" s="2" t="s">
        <v>4493</v>
      </c>
      <c r="B4564" s="49">
        <v>8909031</v>
      </c>
      <c r="C4564" s="52" t="s">
        <v>2844</v>
      </c>
      <c r="D4564" s="2" t="s">
        <v>3610</v>
      </c>
      <c r="E4564" s="3" t="s">
        <v>3611</v>
      </c>
      <c r="F4564" s="3" t="s">
        <v>193</v>
      </c>
      <c r="G4564" s="4">
        <v>5000000</v>
      </c>
      <c r="H4564" s="4"/>
    </row>
    <row r="4565" spans="1:8" x14ac:dyDescent="0.25">
      <c r="A4565" s="2" t="s">
        <v>4493</v>
      </c>
      <c r="B4565" s="50"/>
      <c r="C4565" s="53"/>
      <c r="D4565" s="2" t="s">
        <v>4048</v>
      </c>
      <c r="E4565" s="3" t="s">
        <v>4049</v>
      </c>
      <c r="F4565" s="3" t="s">
        <v>3903</v>
      </c>
      <c r="G4565" s="4"/>
      <c r="H4565" s="4">
        <v>5000000</v>
      </c>
    </row>
    <row r="4566" spans="1:8" x14ac:dyDescent="0.25">
      <c r="A4566" s="2" t="s">
        <v>4493</v>
      </c>
      <c r="B4566" s="2" t="s">
        <v>4050</v>
      </c>
      <c r="C4566" s="2"/>
      <c r="D4566" s="2"/>
      <c r="E4566" s="2"/>
      <c r="F4566" s="2"/>
      <c r="G4566" s="5">
        <f>+G4564</f>
        <v>5000000</v>
      </c>
      <c r="H4566" s="5">
        <f>+H4565</f>
        <v>5000000</v>
      </c>
    </row>
    <row r="4567" spans="1:8" x14ac:dyDescent="0.25">
      <c r="A4567" s="2" t="s">
        <v>4493</v>
      </c>
      <c r="B4567" s="49">
        <v>8930255</v>
      </c>
      <c r="C4567" s="52" t="s">
        <v>558</v>
      </c>
      <c r="D4567" s="49" t="s">
        <v>2546</v>
      </c>
      <c r="E4567" s="52" t="s">
        <v>2547</v>
      </c>
      <c r="F4567" s="3" t="s">
        <v>9</v>
      </c>
      <c r="G4567" s="4"/>
      <c r="H4567" s="4">
        <v>90000</v>
      </c>
    </row>
    <row r="4568" spans="1:8" x14ac:dyDescent="0.25">
      <c r="A4568" s="2" t="s">
        <v>4493</v>
      </c>
      <c r="B4568" s="51"/>
      <c r="C4568" s="54"/>
      <c r="D4568" s="51"/>
      <c r="E4568" s="54"/>
      <c r="F4568" s="3" t="s">
        <v>187</v>
      </c>
      <c r="G4568" s="4"/>
      <c r="H4568" s="4">
        <v>90000</v>
      </c>
    </row>
    <row r="4569" spans="1:8" x14ac:dyDescent="0.25">
      <c r="A4569" s="2" t="s">
        <v>4493</v>
      </c>
      <c r="B4569" s="51"/>
      <c r="C4569" s="54"/>
      <c r="D4569" s="51"/>
      <c r="E4569" s="54"/>
      <c r="F4569" s="3" t="s">
        <v>53</v>
      </c>
      <c r="G4569" s="4">
        <v>90000</v>
      </c>
      <c r="H4569" s="4"/>
    </row>
    <row r="4570" spans="1:8" x14ac:dyDescent="0.25">
      <c r="A4570" s="2" t="s">
        <v>4493</v>
      </c>
      <c r="B4570" s="51"/>
      <c r="C4570" s="54"/>
      <c r="D4570" s="51"/>
      <c r="E4570" s="54"/>
      <c r="F4570" s="3" t="s">
        <v>13</v>
      </c>
      <c r="G4570" s="4"/>
      <c r="H4570" s="4">
        <v>40000</v>
      </c>
    </row>
    <row r="4571" spans="1:8" x14ac:dyDescent="0.25">
      <c r="A4571" s="2" t="s">
        <v>4493</v>
      </c>
      <c r="B4571" s="51"/>
      <c r="C4571" s="54"/>
      <c r="D4571" s="51"/>
      <c r="E4571" s="54"/>
      <c r="F4571" s="3" t="s">
        <v>14</v>
      </c>
      <c r="G4571" s="4">
        <v>30000</v>
      </c>
      <c r="H4571" s="4"/>
    </row>
    <row r="4572" spans="1:8" x14ac:dyDescent="0.25">
      <c r="A4572" s="2" t="s">
        <v>4493</v>
      </c>
      <c r="B4572" s="51"/>
      <c r="C4572" s="54"/>
      <c r="D4572" s="51"/>
      <c r="E4572" s="54"/>
      <c r="F4572" s="3" t="s">
        <v>20</v>
      </c>
      <c r="G4572" s="4"/>
      <c r="H4572" s="4">
        <v>30000</v>
      </c>
    </row>
    <row r="4573" spans="1:8" x14ac:dyDescent="0.25">
      <c r="A4573" s="2" t="s">
        <v>4493</v>
      </c>
      <c r="B4573" s="50"/>
      <c r="C4573" s="53"/>
      <c r="D4573" s="50"/>
      <c r="E4573" s="53"/>
      <c r="F4573" s="3" t="s">
        <v>752</v>
      </c>
      <c r="G4573" s="4">
        <v>130000</v>
      </c>
      <c r="H4573" s="4"/>
    </row>
    <row r="4574" spans="1:8" x14ac:dyDescent="0.25">
      <c r="A4574" s="2" t="s">
        <v>4493</v>
      </c>
      <c r="B4574" s="2" t="s">
        <v>4051</v>
      </c>
      <c r="C4574" s="2"/>
      <c r="D4574" s="2"/>
      <c r="E4574" s="2"/>
      <c r="F4574" s="2"/>
      <c r="G4574" s="5">
        <f>SUM(G4567:G4573)</f>
        <v>250000</v>
      </c>
      <c r="H4574" s="5">
        <f>SUM(H4567:H4573)</f>
        <v>250000</v>
      </c>
    </row>
    <row r="4575" spans="1:8" x14ac:dyDescent="0.25">
      <c r="A4575" s="2" t="s">
        <v>4493</v>
      </c>
      <c r="B4575" s="49">
        <v>8971462</v>
      </c>
      <c r="C4575" s="52" t="s">
        <v>558</v>
      </c>
      <c r="D4575" s="49" t="s">
        <v>3665</v>
      </c>
      <c r="E4575" s="52" t="s">
        <v>3666</v>
      </c>
      <c r="F4575" s="3" t="s">
        <v>187</v>
      </c>
      <c r="G4575" s="4"/>
      <c r="H4575" s="4">
        <v>60000</v>
      </c>
    </row>
    <row r="4576" spans="1:8" x14ac:dyDescent="0.25">
      <c r="A4576" s="2" t="s">
        <v>4493</v>
      </c>
      <c r="B4576" s="51"/>
      <c r="C4576" s="54"/>
      <c r="D4576" s="51"/>
      <c r="E4576" s="54"/>
      <c r="F4576" s="3" t="s">
        <v>53</v>
      </c>
      <c r="G4576" s="4">
        <v>62000</v>
      </c>
      <c r="H4576" s="4"/>
    </row>
    <row r="4577" spans="1:8" x14ac:dyDescent="0.25">
      <c r="A4577" s="2" t="s">
        <v>4493</v>
      </c>
      <c r="B4577" s="51"/>
      <c r="C4577" s="54"/>
      <c r="D4577" s="51"/>
      <c r="E4577" s="54"/>
      <c r="F4577" s="3" t="s">
        <v>13</v>
      </c>
      <c r="G4577" s="4"/>
      <c r="H4577" s="4">
        <v>50000</v>
      </c>
    </row>
    <row r="4578" spans="1:8" x14ac:dyDescent="0.25">
      <c r="A4578" s="2" t="s">
        <v>4493</v>
      </c>
      <c r="B4578" s="51"/>
      <c r="C4578" s="54"/>
      <c r="D4578" s="51"/>
      <c r="E4578" s="54"/>
      <c r="F4578" s="3" t="s">
        <v>20</v>
      </c>
      <c r="G4578" s="4">
        <v>50000</v>
      </c>
      <c r="H4578" s="4"/>
    </row>
    <row r="4579" spans="1:8" x14ac:dyDescent="0.25">
      <c r="A4579" s="2" t="s">
        <v>4493</v>
      </c>
      <c r="B4579" s="50"/>
      <c r="C4579" s="53"/>
      <c r="D4579" s="50"/>
      <c r="E4579" s="53"/>
      <c r="F4579" s="3" t="s">
        <v>21</v>
      </c>
      <c r="G4579" s="4"/>
      <c r="H4579" s="4">
        <v>2000</v>
      </c>
    </row>
    <row r="4580" spans="1:8" x14ac:dyDescent="0.25">
      <c r="A4580" s="2" t="s">
        <v>4493</v>
      </c>
      <c r="B4580" s="2" t="s">
        <v>4052</v>
      </c>
      <c r="C4580" s="2"/>
      <c r="D4580" s="2"/>
      <c r="E4580" s="2"/>
      <c r="F4580" s="2"/>
      <c r="G4580" s="5">
        <f>SUM(G4575:G4579)</f>
        <v>112000</v>
      </c>
      <c r="H4580" s="5">
        <f>SUM(H4575:H4579)</f>
        <v>112000</v>
      </c>
    </row>
    <row r="4581" spans="1:8" x14ac:dyDescent="0.25">
      <c r="A4581" s="2" t="s">
        <v>4493</v>
      </c>
      <c r="B4581" s="49">
        <v>8957187</v>
      </c>
      <c r="C4581" s="52" t="s">
        <v>558</v>
      </c>
      <c r="D4581" s="49" t="s">
        <v>2900</v>
      </c>
      <c r="E4581" s="52" t="s">
        <v>2901</v>
      </c>
      <c r="F4581" s="3" t="s">
        <v>9</v>
      </c>
      <c r="G4581" s="4"/>
      <c r="H4581" s="4">
        <v>100000</v>
      </c>
    </row>
    <row r="4582" spans="1:8" x14ac:dyDescent="0.25">
      <c r="A4582" s="2" t="s">
        <v>4493</v>
      </c>
      <c r="B4582" s="50"/>
      <c r="C4582" s="53"/>
      <c r="D4582" s="50"/>
      <c r="E4582" s="53"/>
      <c r="F4582" s="3" t="s">
        <v>298</v>
      </c>
      <c r="G4582" s="4">
        <v>100000</v>
      </c>
      <c r="H4582" s="4"/>
    </row>
    <row r="4583" spans="1:8" x14ac:dyDescent="0.25">
      <c r="A4583" s="2" t="s">
        <v>4493</v>
      </c>
      <c r="B4583" s="2" t="s">
        <v>4053</v>
      </c>
      <c r="C4583" s="2"/>
      <c r="D4583" s="2"/>
      <c r="E4583" s="2"/>
      <c r="F4583" s="2"/>
      <c r="G4583" s="5">
        <f>+G4582</f>
        <v>100000</v>
      </c>
      <c r="H4583" s="5">
        <f>+H4581</f>
        <v>100000</v>
      </c>
    </row>
    <row r="4584" spans="1:8" x14ac:dyDescent="0.25">
      <c r="A4584" s="2" t="s">
        <v>4493</v>
      </c>
      <c r="B4584" s="49">
        <v>8984276</v>
      </c>
      <c r="C4584" s="52" t="s">
        <v>109</v>
      </c>
      <c r="D4584" s="49" t="s">
        <v>2956</v>
      </c>
      <c r="E4584" s="52" t="s">
        <v>2957</v>
      </c>
      <c r="F4584" s="3" t="s">
        <v>51</v>
      </c>
      <c r="G4584" s="4"/>
      <c r="H4584" s="4">
        <v>520000</v>
      </c>
    </row>
    <row r="4585" spans="1:8" x14ac:dyDescent="0.25">
      <c r="A4585" s="2" t="s">
        <v>4493</v>
      </c>
      <c r="B4585" s="51"/>
      <c r="C4585" s="54"/>
      <c r="D4585" s="51"/>
      <c r="E4585" s="54"/>
      <c r="F4585" s="3" t="s">
        <v>18</v>
      </c>
      <c r="G4585" s="4">
        <v>720000</v>
      </c>
      <c r="H4585" s="4"/>
    </row>
    <row r="4586" spans="1:8" x14ac:dyDescent="0.25">
      <c r="A4586" s="2" t="s">
        <v>4493</v>
      </c>
      <c r="B4586" s="50"/>
      <c r="C4586" s="53"/>
      <c r="D4586" s="50"/>
      <c r="E4586" s="53"/>
      <c r="F4586" s="3" t="s">
        <v>20</v>
      </c>
      <c r="G4586" s="4"/>
      <c r="H4586" s="4">
        <v>200000</v>
      </c>
    </row>
    <row r="4587" spans="1:8" x14ac:dyDescent="0.25">
      <c r="A4587" s="2" t="s">
        <v>4493</v>
      </c>
      <c r="B4587" s="2" t="s">
        <v>4054</v>
      </c>
      <c r="C4587" s="2"/>
      <c r="D4587" s="2"/>
      <c r="E4587" s="2"/>
      <c r="F4587" s="2"/>
      <c r="G4587" s="5">
        <f>+G4585</f>
        <v>720000</v>
      </c>
      <c r="H4587" s="5">
        <f>+H4586+H4584</f>
        <v>720000</v>
      </c>
    </row>
    <row r="4588" spans="1:8" x14ac:dyDescent="0.25">
      <c r="A4588" s="2" t="s">
        <v>4493</v>
      </c>
      <c r="B4588" s="49">
        <v>9004722</v>
      </c>
      <c r="C4588" s="52" t="s">
        <v>520</v>
      </c>
      <c r="D4588" s="49" t="s">
        <v>2689</v>
      </c>
      <c r="E4588" s="52" t="s">
        <v>2690</v>
      </c>
      <c r="F4588" s="3" t="s">
        <v>156</v>
      </c>
      <c r="G4588" s="4">
        <v>231000</v>
      </c>
      <c r="H4588" s="4"/>
    </row>
    <row r="4589" spans="1:8" x14ac:dyDescent="0.25">
      <c r="A4589" s="2" t="s">
        <v>4493</v>
      </c>
      <c r="B4589" s="51"/>
      <c r="C4589" s="54"/>
      <c r="D4589" s="51"/>
      <c r="E4589" s="54"/>
      <c r="F4589" s="3" t="s">
        <v>188</v>
      </c>
      <c r="G4589" s="4"/>
      <c r="H4589" s="4">
        <v>400000</v>
      </c>
    </row>
    <row r="4590" spans="1:8" x14ac:dyDescent="0.25">
      <c r="A4590" s="2" t="s">
        <v>4493</v>
      </c>
      <c r="B4590" s="50"/>
      <c r="C4590" s="53"/>
      <c r="D4590" s="50"/>
      <c r="E4590" s="53"/>
      <c r="F4590" s="3" t="s">
        <v>405</v>
      </c>
      <c r="G4590" s="4">
        <v>169000</v>
      </c>
      <c r="H4590" s="4"/>
    </row>
    <row r="4591" spans="1:8" x14ac:dyDescent="0.25">
      <c r="A4591" s="2" t="s">
        <v>4493</v>
      </c>
      <c r="B4591" s="2" t="s">
        <v>4055</v>
      </c>
      <c r="C4591" s="2"/>
      <c r="D4591" s="2"/>
      <c r="E4591" s="2"/>
      <c r="F4591" s="2"/>
      <c r="G4591" s="5">
        <f>+G4590+G4588</f>
        <v>400000</v>
      </c>
      <c r="H4591" s="5">
        <f>+H4589</f>
        <v>400000</v>
      </c>
    </row>
    <row r="4592" spans="1:8" x14ac:dyDescent="0.25">
      <c r="A4592" s="2" t="s">
        <v>4493</v>
      </c>
      <c r="B4592" s="49">
        <v>9022005</v>
      </c>
      <c r="C4592" s="52" t="s">
        <v>1084</v>
      </c>
      <c r="D4592" s="49" t="s">
        <v>3591</v>
      </c>
      <c r="E4592" s="52" t="s">
        <v>3592</v>
      </c>
      <c r="F4592" s="3" t="s">
        <v>47</v>
      </c>
      <c r="G4592" s="4"/>
      <c r="H4592" s="4">
        <v>637500</v>
      </c>
    </row>
    <row r="4593" spans="1:8" x14ac:dyDescent="0.25">
      <c r="A4593" s="2" t="s">
        <v>4493</v>
      </c>
      <c r="B4593" s="50"/>
      <c r="C4593" s="53"/>
      <c r="D4593" s="50"/>
      <c r="E4593" s="53"/>
      <c r="F4593" s="3" t="s">
        <v>12</v>
      </c>
      <c r="G4593" s="4">
        <v>637500</v>
      </c>
      <c r="H4593" s="4"/>
    </row>
    <row r="4594" spans="1:8" x14ac:dyDescent="0.25">
      <c r="A4594" s="2" t="s">
        <v>4493</v>
      </c>
      <c r="B4594" s="2" t="s">
        <v>4056</v>
      </c>
      <c r="C4594" s="2"/>
      <c r="D4594" s="2"/>
      <c r="E4594" s="2"/>
      <c r="F4594" s="2"/>
      <c r="G4594" s="5">
        <f>+G4593</f>
        <v>637500</v>
      </c>
      <c r="H4594" s="5">
        <f>+H4592</f>
        <v>637500</v>
      </c>
    </row>
    <row r="4595" spans="1:8" x14ac:dyDescent="0.25">
      <c r="A4595" s="2" t="s">
        <v>4493</v>
      </c>
      <c r="B4595" s="49">
        <v>8938065</v>
      </c>
      <c r="C4595" s="52" t="s">
        <v>1537</v>
      </c>
      <c r="D4595" s="49" t="s">
        <v>4007</v>
      </c>
      <c r="E4595" s="52" t="s">
        <v>1537</v>
      </c>
      <c r="F4595" s="3" t="s">
        <v>44</v>
      </c>
      <c r="G4595" s="4"/>
      <c r="H4595" s="4">
        <v>442972</v>
      </c>
    </row>
    <row r="4596" spans="1:8" x14ac:dyDescent="0.25">
      <c r="A4596" s="2" t="s">
        <v>4493</v>
      </c>
      <c r="B4596" s="50"/>
      <c r="C4596" s="53"/>
      <c r="D4596" s="50"/>
      <c r="E4596" s="53"/>
      <c r="F4596" s="3" t="s">
        <v>193</v>
      </c>
      <c r="G4596" s="4">
        <v>442972</v>
      </c>
      <c r="H4596" s="4">
        <f>+H4595</f>
        <v>442972</v>
      </c>
    </row>
    <row r="4597" spans="1:8" x14ac:dyDescent="0.25">
      <c r="A4597" s="2" t="s">
        <v>4493</v>
      </c>
      <c r="B4597" s="2" t="s">
        <v>4057</v>
      </c>
      <c r="C4597" s="2"/>
      <c r="D4597" s="2"/>
      <c r="E4597" s="2"/>
      <c r="F4597" s="2"/>
      <c r="G4597" s="5">
        <f>+G4596</f>
        <v>442972</v>
      </c>
      <c r="H4597" s="5">
        <v>0</v>
      </c>
    </row>
    <row r="4598" spans="1:8" x14ac:dyDescent="0.25">
      <c r="A4598" s="2" t="s">
        <v>4493</v>
      </c>
      <c r="B4598" s="49">
        <v>9013382</v>
      </c>
      <c r="C4598" s="52" t="s">
        <v>640</v>
      </c>
      <c r="D4598" s="2" t="s">
        <v>2493</v>
      </c>
      <c r="E4598" s="3" t="s">
        <v>2494</v>
      </c>
      <c r="F4598" s="3" t="s">
        <v>13</v>
      </c>
      <c r="G4598" s="4"/>
      <c r="H4598" s="4">
        <v>400000</v>
      </c>
    </row>
    <row r="4599" spans="1:8" x14ac:dyDescent="0.25">
      <c r="A4599" s="2" t="s">
        <v>4493</v>
      </c>
      <c r="B4599" s="50"/>
      <c r="C4599" s="53"/>
      <c r="D4599" s="2" t="s">
        <v>2495</v>
      </c>
      <c r="E4599" s="3" t="s">
        <v>2496</v>
      </c>
      <c r="F4599" s="3" t="s">
        <v>53</v>
      </c>
      <c r="G4599" s="4">
        <v>400000</v>
      </c>
      <c r="H4599" s="4"/>
    </row>
    <row r="4600" spans="1:8" x14ac:dyDescent="0.25">
      <c r="A4600" s="2" t="s">
        <v>4493</v>
      </c>
      <c r="B4600" s="2" t="s">
        <v>4058</v>
      </c>
      <c r="C4600" s="2"/>
      <c r="D4600" s="2"/>
      <c r="E4600" s="2"/>
      <c r="F4600" s="2"/>
      <c r="G4600" s="5">
        <f>+G4599</f>
        <v>400000</v>
      </c>
      <c r="H4600" s="5">
        <f>+H4598</f>
        <v>400000</v>
      </c>
    </row>
    <row r="4601" spans="1:8" x14ac:dyDescent="0.25">
      <c r="A4601" s="2" t="s">
        <v>4493</v>
      </c>
      <c r="B4601" s="49">
        <v>9025224</v>
      </c>
      <c r="C4601" s="52" t="s">
        <v>261</v>
      </c>
      <c r="D4601" s="49" t="s">
        <v>4059</v>
      </c>
      <c r="E4601" s="52" t="s">
        <v>4060</v>
      </c>
      <c r="F4601" s="3" t="s">
        <v>329</v>
      </c>
      <c r="G4601" s="4">
        <v>50000</v>
      </c>
      <c r="H4601" s="4"/>
    </row>
    <row r="4602" spans="1:8" x14ac:dyDescent="0.25">
      <c r="A4602" s="2" t="s">
        <v>4493</v>
      </c>
      <c r="B4602" s="50"/>
      <c r="C4602" s="53"/>
      <c r="D4602" s="50"/>
      <c r="E4602" s="53"/>
      <c r="F4602" s="3" t="s">
        <v>367</v>
      </c>
      <c r="G4602" s="4"/>
      <c r="H4602" s="4">
        <v>50000</v>
      </c>
    </row>
    <row r="4603" spans="1:8" x14ac:dyDescent="0.25">
      <c r="A4603" s="2" t="s">
        <v>4493</v>
      </c>
      <c r="B4603" s="2" t="s">
        <v>4061</v>
      </c>
      <c r="C4603" s="2"/>
      <c r="D4603" s="2"/>
      <c r="E4603" s="2"/>
      <c r="F4603" s="2"/>
      <c r="G4603" s="5">
        <f>+G4601</f>
        <v>50000</v>
      </c>
      <c r="H4603" s="5">
        <f>+H4602</f>
        <v>50000</v>
      </c>
    </row>
    <row r="4604" spans="1:8" x14ac:dyDescent="0.25">
      <c r="A4604" s="2" t="s">
        <v>4493</v>
      </c>
      <c r="B4604" s="49">
        <v>8944497</v>
      </c>
      <c r="C4604" s="52" t="s">
        <v>98</v>
      </c>
      <c r="D4604" s="49" t="s">
        <v>2524</v>
      </c>
      <c r="E4604" s="52" t="s">
        <v>2525</v>
      </c>
      <c r="F4604" s="3" t="s">
        <v>101</v>
      </c>
      <c r="G4604" s="4"/>
      <c r="H4604" s="4">
        <v>180000</v>
      </c>
    </row>
    <row r="4605" spans="1:8" x14ac:dyDescent="0.25">
      <c r="A4605" s="2" t="s">
        <v>4493</v>
      </c>
      <c r="B4605" s="51"/>
      <c r="C4605" s="54"/>
      <c r="D4605" s="51"/>
      <c r="E4605" s="54"/>
      <c r="F4605" s="3" t="s">
        <v>102</v>
      </c>
      <c r="G4605" s="4"/>
      <c r="H4605" s="4">
        <v>300000</v>
      </c>
    </row>
    <row r="4606" spans="1:8" x14ac:dyDescent="0.25">
      <c r="A4606" s="2" t="s">
        <v>4493</v>
      </c>
      <c r="B4606" s="51"/>
      <c r="C4606" s="54"/>
      <c r="D4606" s="51"/>
      <c r="E4606" s="54"/>
      <c r="F4606" s="3" t="s">
        <v>11</v>
      </c>
      <c r="G4606" s="4"/>
      <c r="H4606" s="4">
        <v>200000</v>
      </c>
    </row>
    <row r="4607" spans="1:8" x14ac:dyDescent="0.25">
      <c r="A4607" s="2" t="s">
        <v>4493</v>
      </c>
      <c r="B4607" s="51"/>
      <c r="C4607" s="54"/>
      <c r="D4607" s="51"/>
      <c r="E4607" s="54"/>
      <c r="F4607" s="3" t="s">
        <v>13</v>
      </c>
      <c r="G4607" s="4"/>
      <c r="H4607" s="4">
        <v>200000</v>
      </c>
    </row>
    <row r="4608" spans="1:8" x14ac:dyDescent="0.25">
      <c r="A4608" s="2" t="s">
        <v>4493</v>
      </c>
      <c r="B4608" s="50"/>
      <c r="C4608" s="53"/>
      <c r="D4608" s="50"/>
      <c r="E4608" s="53"/>
      <c r="F4608" s="3" t="s">
        <v>16</v>
      </c>
      <c r="G4608" s="4">
        <v>880000</v>
      </c>
      <c r="H4608" s="4"/>
    </row>
    <row r="4609" spans="1:8" x14ac:dyDescent="0.25">
      <c r="A4609" s="2" t="s">
        <v>4493</v>
      </c>
      <c r="B4609" s="2" t="s">
        <v>4062</v>
      </c>
      <c r="C4609" s="2"/>
      <c r="D4609" s="2"/>
      <c r="E4609" s="2"/>
      <c r="F4609" s="2"/>
      <c r="G4609" s="5">
        <f>+G4608</f>
        <v>880000</v>
      </c>
      <c r="H4609" s="5">
        <f>SUM(H4604:H4608)</f>
        <v>880000</v>
      </c>
    </row>
    <row r="4610" spans="1:8" x14ac:dyDescent="0.25">
      <c r="A4610" s="2" t="s">
        <v>4493</v>
      </c>
      <c r="B4610" s="49">
        <v>9021261</v>
      </c>
      <c r="C4610" s="52" t="s">
        <v>4063</v>
      </c>
      <c r="D4610" s="49" t="s">
        <v>4064</v>
      </c>
      <c r="E4610" s="52" t="s">
        <v>4065</v>
      </c>
      <c r="F4610" s="3" t="s">
        <v>2482</v>
      </c>
      <c r="G4610" s="4"/>
      <c r="H4610" s="4">
        <v>67884</v>
      </c>
    </row>
    <row r="4611" spans="1:8" x14ac:dyDescent="0.25">
      <c r="A4611" s="2" t="s">
        <v>4493</v>
      </c>
      <c r="B4611" s="50"/>
      <c r="C4611" s="53"/>
      <c r="D4611" s="50"/>
      <c r="E4611" s="53"/>
      <c r="F4611" s="3" t="s">
        <v>193</v>
      </c>
      <c r="G4611" s="4">
        <v>67884</v>
      </c>
      <c r="H4611" s="4"/>
    </row>
    <row r="4612" spans="1:8" x14ac:dyDescent="0.25">
      <c r="A4612" s="2" t="s">
        <v>4493</v>
      </c>
      <c r="B4612" s="2" t="s">
        <v>4066</v>
      </c>
      <c r="C4612" s="2"/>
      <c r="D4612" s="2"/>
      <c r="E4612" s="2"/>
      <c r="F4612" s="2"/>
      <c r="G4612" s="5">
        <f>+G4611</f>
        <v>67884</v>
      </c>
      <c r="H4612" s="5">
        <f>+H4610</f>
        <v>67884</v>
      </c>
    </row>
    <row r="4613" spans="1:8" x14ac:dyDescent="0.25">
      <c r="A4613" s="2" t="s">
        <v>4493</v>
      </c>
      <c r="B4613" s="49">
        <v>9001102</v>
      </c>
      <c r="C4613" s="52" t="s">
        <v>558</v>
      </c>
      <c r="D4613" s="49" t="s">
        <v>2611</v>
      </c>
      <c r="E4613" s="52" t="s">
        <v>2612</v>
      </c>
      <c r="F4613" s="3" t="s">
        <v>44</v>
      </c>
      <c r="G4613" s="4"/>
      <c r="H4613" s="4">
        <v>223888</v>
      </c>
    </row>
    <row r="4614" spans="1:8" x14ac:dyDescent="0.25">
      <c r="A4614" s="2" t="s">
        <v>4493</v>
      </c>
      <c r="B4614" s="51"/>
      <c r="C4614" s="54"/>
      <c r="D4614" s="51"/>
      <c r="E4614" s="54"/>
      <c r="F4614" s="3" t="s">
        <v>47</v>
      </c>
      <c r="G4614" s="4"/>
      <c r="H4614" s="4">
        <v>47436</v>
      </c>
    </row>
    <row r="4615" spans="1:8" x14ac:dyDescent="0.25">
      <c r="A4615" s="2" t="s">
        <v>4493</v>
      </c>
      <c r="B4615" s="51"/>
      <c r="C4615" s="54"/>
      <c r="D4615" s="51"/>
      <c r="E4615" s="54"/>
      <c r="F4615" s="3" t="s">
        <v>334</v>
      </c>
      <c r="G4615" s="4">
        <v>83256</v>
      </c>
      <c r="H4615" s="4"/>
    </row>
    <row r="4616" spans="1:8" x14ac:dyDescent="0.25">
      <c r="A4616" s="2" t="s">
        <v>4493</v>
      </c>
      <c r="B4616" s="51"/>
      <c r="C4616" s="54"/>
      <c r="D4616" s="51"/>
      <c r="E4616" s="54"/>
      <c r="F4616" s="3" t="s">
        <v>13</v>
      </c>
      <c r="G4616" s="4">
        <v>50000</v>
      </c>
      <c r="H4616" s="4"/>
    </row>
    <row r="4617" spans="1:8" x14ac:dyDescent="0.25">
      <c r="A4617" s="2" t="s">
        <v>4493</v>
      </c>
      <c r="B4617" s="51"/>
      <c r="C4617" s="54"/>
      <c r="D4617" s="51"/>
      <c r="E4617" s="54"/>
      <c r="F4617" s="3" t="s">
        <v>18</v>
      </c>
      <c r="G4617" s="4">
        <v>108068</v>
      </c>
      <c r="H4617" s="4"/>
    </row>
    <row r="4618" spans="1:8" x14ac:dyDescent="0.25">
      <c r="A4618" s="2" t="s">
        <v>4493</v>
      </c>
      <c r="B4618" s="50"/>
      <c r="C4618" s="53"/>
      <c r="D4618" s="50"/>
      <c r="E4618" s="53"/>
      <c r="F4618" s="3" t="s">
        <v>298</v>
      </c>
      <c r="G4618" s="4">
        <v>30000</v>
      </c>
      <c r="H4618" s="4"/>
    </row>
    <row r="4619" spans="1:8" x14ac:dyDescent="0.25">
      <c r="A4619" s="2" t="s">
        <v>4493</v>
      </c>
      <c r="B4619" s="2" t="s">
        <v>4067</v>
      </c>
      <c r="C4619" s="2"/>
      <c r="D4619" s="2"/>
      <c r="E4619" s="2"/>
      <c r="F4619" s="2"/>
      <c r="G4619" s="5">
        <f>SUM(G4613:G4618)</f>
        <v>271324</v>
      </c>
      <c r="H4619" s="5">
        <f>+H4613+H4614</f>
        <v>271324</v>
      </c>
    </row>
    <row r="4620" spans="1:8" x14ac:dyDescent="0.25">
      <c r="A4620" s="2" t="s">
        <v>4493</v>
      </c>
      <c r="B4620" s="49">
        <v>9005955</v>
      </c>
      <c r="C4620" s="52" t="s">
        <v>109</v>
      </c>
      <c r="D4620" s="49" t="s">
        <v>2956</v>
      </c>
      <c r="E4620" s="52" t="s">
        <v>2957</v>
      </c>
      <c r="F4620" s="3" t="s">
        <v>51</v>
      </c>
      <c r="G4620" s="4"/>
      <c r="H4620" s="4">
        <v>520000</v>
      </c>
    </row>
    <row r="4621" spans="1:8" x14ac:dyDescent="0.25">
      <c r="A4621" s="2" t="s">
        <v>4493</v>
      </c>
      <c r="B4621" s="51"/>
      <c r="C4621" s="54"/>
      <c r="D4621" s="51"/>
      <c r="E4621" s="54"/>
      <c r="F4621" s="3" t="s">
        <v>18</v>
      </c>
      <c r="G4621" s="4">
        <v>720000</v>
      </c>
      <c r="H4621" s="4"/>
    </row>
    <row r="4622" spans="1:8" x14ac:dyDescent="0.25">
      <c r="A4622" s="2" t="s">
        <v>4493</v>
      </c>
      <c r="B4622" s="50"/>
      <c r="C4622" s="53"/>
      <c r="D4622" s="50"/>
      <c r="E4622" s="53"/>
      <c r="F4622" s="3" t="s">
        <v>20</v>
      </c>
      <c r="G4622" s="4"/>
      <c r="H4622" s="4">
        <v>200000</v>
      </c>
    </row>
    <row r="4623" spans="1:8" x14ac:dyDescent="0.25">
      <c r="A4623" s="2" t="s">
        <v>4493</v>
      </c>
      <c r="B4623" s="2" t="s">
        <v>4068</v>
      </c>
      <c r="C4623" s="2"/>
      <c r="D4623" s="2"/>
      <c r="E4623" s="2"/>
      <c r="F4623" s="2"/>
      <c r="G4623" s="5">
        <f>+G4621</f>
        <v>720000</v>
      </c>
      <c r="H4623" s="5">
        <f>+H4622+H4620</f>
        <v>720000</v>
      </c>
    </row>
    <row r="4624" spans="1:8" x14ac:dyDescent="0.25">
      <c r="A4624" s="2" t="s">
        <v>4493</v>
      </c>
      <c r="B4624" s="49">
        <v>8907374</v>
      </c>
      <c r="C4624" s="52" t="s">
        <v>306</v>
      </c>
      <c r="D4624" s="49" t="s">
        <v>3214</v>
      </c>
      <c r="E4624" s="52" t="s">
        <v>306</v>
      </c>
      <c r="F4624" s="3" t="s">
        <v>13</v>
      </c>
      <c r="G4624" s="4">
        <v>400000</v>
      </c>
      <c r="H4624" s="4"/>
    </row>
    <row r="4625" spans="1:8" x14ac:dyDescent="0.25">
      <c r="A4625" s="2" t="s">
        <v>4493</v>
      </c>
      <c r="B4625" s="50"/>
      <c r="C4625" s="53"/>
      <c r="D4625" s="50"/>
      <c r="E4625" s="53"/>
      <c r="F4625" s="3" t="s">
        <v>22</v>
      </c>
      <c r="G4625" s="4"/>
      <c r="H4625" s="4">
        <v>400000</v>
      </c>
    </row>
    <row r="4626" spans="1:8" x14ac:dyDescent="0.25">
      <c r="A4626" s="2" t="s">
        <v>4493</v>
      </c>
      <c r="B4626" s="2" t="s">
        <v>4069</v>
      </c>
      <c r="C4626" s="2"/>
      <c r="D4626" s="2"/>
      <c r="E4626" s="2"/>
      <c r="F4626" s="2"/>
      <c r="G4626" s="5">
        <f>+G4624</f>
        <v>400000</v>
      </c>
      <c r="H4626" s="5">
        <f>+H4625</f>
        <v>400000</v>
      </c>
    </row>
    <row r="4627" spans="1:8" x14ac:dyDescent="0.25">
      <c r="A4627" s="2" t="s">
        <v>4493</v>
      </c>
      <c r="B4627" s="49">
        <v>8898262</v>
      </c>
      <c r="C4627" s="52" t="s">
        <v>261</v>
      </c>
      <c r="D4627" s="49" t="s">
        <v>2915</v>
      </c>
      <c r="E4627" s="52" t="s">
        <v>2478</v>
      </c>
      <c r="F4627" s="3" t="s">
        <v>11</v>
      </c>
      <c r="G4627" s="4">
        <v>400000</v>
      </c>
      <c r="H4627" s="4"/>
    </row>
    <row r="4628" spans="1:8" x14ac:dyDescent="0.25">
      <c r="A4628" s="2" t="s">
        <v>4493</v>
      </c>
      <c r="B4628" s="50"/>
      <c r="C4628" s="53"/>
      <c r="D4628" s="50"/>
      <c r="E4628" s="53"/>
      <c r="F4628" s="3" t="s">
        <v>24</v>
      </c>
      <c r="G4628" s="4"/>
      <c r="H4628" s="4">
        <v>400000</v>
      </c>
    </row>
    <row r="4629" spans="1:8" x14ac:dyDescent="0.25">
      <c r="A4629" s="2" t="s">
        <v>4493</v>
      </c>
      <c r="B4629" s="2" t="s">
        <v>4070</v>
      </c>
      <c r="C4629" s="2"/>
      <c r="D4629" s="2"/>
      <c r="E4629" s="2"/>
      <c r="F4629" s="2"/>
      <c r="G4629" s="5">
        <f>+G4627</f>
        <v>400000</v>
      </c>
      <c r="H4629" s="5">
        <f>+H4628</f>
        <v>400000</v>
      </c>
    </row>
    <row r="4630" spans="1:8" x14ac:dyDescent="0.25">
      <c r="A4630" s="2" t="s">
        <v>4493</v>
      </c>
      <c r="B4630" s="49">
        <v>9021012</v>
      </c>
      <c r="C4630" s="52" t="s">
        <v>558</v>
      </c>
      <c r="D4630" s="49" t="s">
        <v>2719</v>
      </c>
      <c r="E4630" s="52" t="s">
        <v>2720</v>
      </c>
      <c r="F4630" s="3" t="s">
        <v>51</v>
      </c>
      <c r="G4630" s="4"/>
      <c r="H4630" s="4">
        <v>24000</v>
      </c>
    </row>
    <row r="4631" spans="1:8" x14ac:dyDescent="0.25">
      <c r="A4631" s="2" t="s">
        <v>4493</v>
      </c>
      <c r="B4631" s="50"/>
      <c r="C4631" s="53"/>
      <c r="D4631" s="50"/>
      <c r="E4631" s="53"/>
      <c r="F4631" s="3" t="s">
        <v>103</v>
      </c>
      <c r="G4631" s="4">
        <v>24000</v>
      </c>
      <c r="H4631" s="4"/>
    </row>
    <row r="4632" spans="1:8" x14ac:dyDescent="0.25">
      <c r="A4632" s="2" t="s">
        <v>4493</v>
      </c>
      <c r="B4632" s="2" t="s">
        <v>4071</v>
      </c>
      <c r="C4632" s="2"/>
      <c r="D4632" s="2"/>
      <c r="E4632" s="2"/>
      <c r="F4632" s="2"/>
      <c r="G4632" s="5">
        <f>+G4631</f>
        <v>24000</v>
      </c>
      <c r="H4632" s="5">
        <f>+H4630</f>
        <v>24000</v>
      </c>
    </row>
    <row r="4633" spans="1:8" x14ac:dyDescent="0.25">
      <c r="A4633" s="2" t="s">
        <v>4493</v>
      </c>
      <c r="B4633" s="49">
        <v>8938142</v>
      </c>
      <c r="C4633" s="52" t="s">
        <v>261</v>
      </c>
      <c r="D4633" s="2" t="s">
        <v>2915</v>
      </c>
      <c r="E4633" s="3" t="s">
        <v>2478</v>
      </c>
      <c r="F4633" s="3" t="s">
        <v>170</v>
      </c>
      <c r="G4633" s="4"/>
      <c r="H4633" s="4">
        <v>3600000</v>
      </c>
    </row>
    <row r="4634" spans="1:8" x14ac:dyDescent="0.25">
      <c r="A4634" s="2" t="s">
        <v>4493</v>
      </c>
      <c r="B4634" s="50"/>
      <c r="C4634" s="53"/>
      <c r="D4634" s="2" t="s">
        <v>3199</v>
      </c>
      <c r="E4634" s="3" t="s">
        <v>3200</v>
      </c>
      <c r="F4634" s="3" t="s">
        <v>193</v>
      </c>
      <c r="G4634" s="4">
        <v>3600000</v>
      </c>
      <c r="H4634" s="4"/>
    </row>
    <row r="4635" spans="1:8" x14ac:dyDescent="0.25">
      <c r="A4635" s="2" t="s">
        <v>4493</v>
      </c>
      <c r="B4635" s="2" t="s">
        <v>4072</v>
      </c>
      <c r="C4635" s="2"/>
      <c r="D4635" s="2"/>
      <c r="E4635" s="2"/>
      <c r="F4635" s="2"/>
      <c r="G4635" s="5">
        <f>+G4634</f>
        <v>3600000</v>
      </c>
      <c r="H4635" s="5">
        <f>+H4633</f>
        <v>3600000</v>
      </c>
    </row>
    <row r="4636" spans="1:8" x14ac:dyDescent="0.25">
      <c r="A4636" s="2" t="s">
        <v>4493</v>
      </c>
      <c r="B4636" s="49">
        <v>9029935</v>
      </c>
      <c r="C4636" s="52" t="s">
        <v>211</v>
      </c>
      <c r="D4636" s="49" t="s">
        <v>2716</v>
      </c>
      <c r="E4636" s="52" t="s">
        <v>2717</v>
      </c>
      <c r="F4636" s="3" t="s">
        <v>12</v>
      </c>
      <c r="G4636" s="4">
        <v>2520000</v>
      </c>
      <c r="H4636" s="4"/>
    </row>
    <row r="4637" spans="1:8" x14ac:dyDescent="0.25">
      <c r="A4637" s="2" t="s">
        <v>4493</v>
      </c>
      <c r="B4637" s="50"/>
      <c r="C4637" s="53"/>
      <c r="D4637" s="50"/>
      <c r="E4637" s="53"/>
      <c r="F4637" s="3" t="s">
        <v>4073</v>
      </c>
      <c r="G4637" s="4"/>
      <c r="H4637" s="4">
        <v>2520000</v>
      </c>
    </row>
    <row r="4638" spans="1:8" x14ac:dyDescent="0.25">
      <c r="A4638" s="2" t="s">
        <v>4493</v>
      </c>
      <c r="B4638" s="2" t="s">
        <v>4074</v>
      </c>
      <c r="C4638" s="2"/>
      <c r="D4638" s="2"/>
      <c r="E4638" s="2"/>
      <c r="F4638" s="2"/>
      <c r="G4638" s="5">
        <f>+G4636</f>
        <v>2520000</v>
      </c>
      <c r="H4638" s="5">
        <f>+H4637</f>
        <v>2520000</v>
      </c>
    </row>
    <row r="4639" spans="1:8" x14ac:dyDescent="0.25">
      <c r="A4639" s="2" t="s">
        <v>4493</v>
      </c>
      <c r="B4639" s="49">
        <v>9017436</v>
      </c>
      <c r="C4639" s="52" t="s">
        <v>389</v>
      </c>
      <c r="D4639" s="49" t="s">
        <v>2701</v>
      </c>
      <c r="E4639" s="52" t="s">
        <v>389</v>
      </c>
      <c r="F4639" s="3" t="s">
        <v>9</v>
      </c>
      <c r="G4639" s="4">
        <v>110000</v>
      </c>
      <c r="H4639" s="4"/>
    </row>
    <row r="4640" spans="1:8" x14ac:dyDescent="0.25">
      <c r="A4640" s="2" t="s">
        <v>4493</v>
      </c>
      <c r="B4640" s="51"/>
      <c r="C4640" s="54"/>
      <c r="D4640" s="51"/>
      <c r="E4640" s="54"/>
      <c r="F4640" s="3" t="s">
        <v>334</v>
      </c>
      <c r="G4640" s="4">
        <v>40000</v>
      </c>
      <c r="H4640" s="4"/>
    </row>
    <row r="4641" spans="1:8" x14ac:dyDescent="0.25">
      <c r="A4641" s="2" t="s">
        <v>4493</v>
      </c>
      <c r="B4641" s="50"/>
      <c r="C4641" s="53"/>
      <c r="D4641" s="50"/>
      <c r="E4641" s="53"/>
      <c r="F4641" s="3" t="s">
        <v>11</v>
      </c>
      <c r="G4641" s="4"/>
      <c r="H4641" s="4">
        <v>150000</v>
      </c>
    </row>
    <row r="4642" spans="1:8" x14ac:dyDescent="0.25">
      <c r="A4642" s="2" t="s">
        <v>4493</v>
      </c>
      <c r="B4642" s="2" t="s">
        <v>4075</v>
      </c>
      <c r="C4642" s="2"/>
      <c r="D4642" s="2"/>
      <c r="E4642" s="2"/>
      <c r="F4642" s="2"/>
      <c r="G4642" s="5">
        <f>+G4639+G4640</f>
        <v>150000</v>
      </c>
      <c r="H4642" s="5">
        <f>+H4641</f>
        <v>150000</v>
      </c>
    </row>
    <row r="4643" spans="1:8" x14ac:dyDescent="0.25">
      <c r="A4643" s="2" t="s">
        <v>4493</v>
      </c>
      <c r="B4643" s="49">
        <v>8939123</v>
      </c>
      <c r="C4643" s="52" t="s">
        <v>700</v>
      </c>
      <c r="D4643" s="49" t="s">
        <v>3192</v>
      </c>
      <c r="E4643" s="52" t="s">
        <v>3193</v>
      </c>
      <c r="F4643" s="3" t="s">
        <v>17</v>
      </c>
      <c r="G4643" s="4">
        <v>80000</v>
      </c>
      <c r="H4643" s="4"/>
    </row>
    <row r="4644" spans="1:8" x14ac:dyDescent="0.25">
      <c r="A4644" s="2" t="s">
        <v>4493</v>
      </c>
      <c r="B4644" s="51"/>
      <c r="C4644" s="54"/>
      <c r="D4644" s="51"/>
      <c r="E4644" s="54"/>
      <c r="F4644" s="3" t="s">
        <v>21</v>
      </c>
      <c r="G4644" s="4">
        <v>120000</v>
      </c>
      <c r="H4644" s="4"/>
    </row>
    <row r="4645" spans="1:8" x14ac:dyDescent="0.25">
      <c r="A4645" s="2" t="s">
        <v>4493</v>
      </c>
      <c r="B4645" s="50"/>
      <c r="C4645" s="53"/>
      <c r="D4645" s="50"/>
      <c r="E4645" s="53"/>
      <c r="F4645" s="3" t="s">
        <v>82</v>
      </c>
      <c r="G4645" s="4"/>
      <c r="H4645" s="4">
        <v>200000</v>
      </c>
    </row>
    <row r="4646" spans="1:8" x14ac:dyDescent="0.25">
      <c r="A4646" s="2" t="s">
        <v>4493</v>
      </c>
      <c r="B4646" s="2" t="s">
        <v>4076</v>
      </c>
      <c r="C4646" s="2"/>
      <c r="D4646" s="2"/>
      <c r="E4646" s="2"/>
      <c r="F4646" s="2"/>
      <c r="G4646" s="5">
        <f>+G4643+G4644</f>
        <v>200000</v>
      </c>
      <c r="H4646" s="5">
        <f>+H4645</f>
        <v>200000</v>
      </c>
    </row>
    <row r="4647" spans="1:8" x14ac:dyDescent="0.25">
      <c r="A4647" s="2" t="s">
        <v>4493</v>
      </c>
      <c r="B4647" s="49">
        <v>8917645</v>
      </c>
      <c r="C4647" s="52" t="s">
        <v>98</v>
      </c>
      <c r="D4647" s="49" t="s">
        <v>2969</v>
      </c>
      <c r="E4647" s="52" t="s">
        <v>2970</v>
      </c>
      <c r="F4647" s="3" t="s">
        <v>44</v>
      </c>
      <c r="G4647" s="4">
        <v>336240</v>
      </c>
      <c r="H4647" s="4"/>
    </row>
    <row r="4648" spans="1:8" x14ac:dyDescent="0.25">
      <c r="A4648" s="2" t="s">
        <v>4493</v>
      </c>
      <c r="B4648" s="50"/>
      <c r="C4648" s="53"/>
      <c r="D4648" s="50"/>
      <c r="E4648" s="53"/>
      <c r="F4648" s="3" t="s">
        <v>101</v>
      </c>
      <c r="G4648" s="4"/>
      <c r="H4648" s="4">
        <v>336240</v>
      </c>
    </row>
    <row r="4649" spans="1:8" x14ac:dyDescent="0.25">
      <c r="A4649" s="2" t="s">
        <v>4493</v>
      </c>
      <c r="B4649" s="2" t="s">
        <v>4077</v>
      </c>
      <c r="C4649" s="2"/>
      <c r="D4649" s="2"/>
      <c r="E4649" s="2"/>
      <c r="F4649" s="2"/>
      <c r="G4649" s="5">
        <f>+G4647</f>
        <v>336240</v>
      </c>
      <c r="H4649" s="5">
        <f>+H4648</f>
        <v>336240</v>
      </c>
    </row>
    <row r="4650" spans="1:8" x14ac:dyDescent="0.25">
      <c r="A4650" s="2" t="s">
        <v>4493</v>
      </c>
      <c r="B4650" s="49">
        <v>8934554</v>
      </c>
      <c r="C4650" s="52" t="s">
        <v>520</v>
      </c>
      <c r="D4650" s="49" t="s">
        <v>2689</v>
      </c>
      <c r="E4650" s="52" t="s">
        <v>2690</v>
      </c>
      <c r="F4650" s="3" t="s">
        <v>187</v>
      </c>
      <c r="G4650" s="4"/>
      <c r="H4650" s="4">
        <v>200000</v>
      </c>
    </row>
    <row r="4651" spans="1:8" x14ac:dyDescent="0.25">
      <c r="A4651" s="2" t="s">
        <v>4493</v>
      </c>
      <c r="B4651" s="50"/>
      <c r="C4651" s="53"/>
      <c r="D4651" s="50"/>
      <c r="E4651" s="53"/>
      <c r="F4651" s="3" t="s">
        <v>13</v>
      </c>
      <c r="G4651" s="4">
        <v>200000</v>
      </c>
      <c r="H4651" s="4"/>
    </row>
    <row r="4652" spans="1:8" x14ac:dyDescent="0.25">
      <c r="A4652" s="2" t="s">
        <v>4493</v>
      </c>
      <c r="B4652" s="2" t="s">
        <v>4078</v>
      </c>
      <c r="C4652" s="2"/>
      <c r="D4652" s="2"/>
      <c r="E4652" s="2"/>
      <c r="F4652" s="2"/>
      <c r="G4652" s="5">
        <f>+G4651</f>
        <v>200000</v>
      </c>
      <c r="H4652" s="5">
        <f>+H4650</f>
        <v>200000</v>
      </c>
    </row>
    <row r="4653" spans="1:8" x14ac:dyDescent="0.25">
      <c r="A4653" s="2" t="s">
        <v>4493</v>
      </c>
      <c r="B4653" s="49">
        <v>9058113</v>
      </c>
      <c r="C4653" s="52" t="s">
        <v>79</v>
      </c>
      <c r="D4653" s="49" t="s">
        <v>2722</v>
      </c>
      <c r="E4653" s="52" t="s">
        <v>2723</v>
      </c>
      <c r="F4653" s="3" t="s">
        <v>1118</v>
      </c>
      <c r="G4653" s="4"/>
      <c r="H4653" s="4">
        <v>26350</v>
      </c>
    </row>
    <row r="4654" spans="1:8" x14ac:dyDescent="0.25">
      <c r="A4654" s="2" t="s">
        <v>4493</v>
      </c>
      <c r="B4654" s="51"/>
      <c r="C4654" s="54"/>
      <c r="D4654" s="51"/>
      <c r="E4654" s="54"/>
      <c r="F4654" s="3" t="s">
        <v>193</v>
      </c>
      <c r="G4654" s="4">
        <v>137800</v>
      </c>
      <c r="H4654" s="4"/>
    </row>
    <row r="4655" spans="1:8" x14ac:dyDescent="0.25">
      <c r="A4655" s="2" t="s">
        <v>4493</v>
      </c>
      <c r="B4655" s="50"/>
      <c r="C4655" s="53"/>
      <c r="D4655" s="50"/>
      <c r="E4655" s="53"/>
      <c r="F4655" s="3" t="s">
        <v>2755</v>
      </c>
      <c r="G4655" s="4"/>
      <c r="H4655" s="4">
        <v>111450</v>
      </c>
    </row>
    <row r="4656" spans="1:8" x14ac:dyDescent="0.25">
      <c r="A4656" s="2" t="s">
        <v>4493</v>
      </c>
      <c r="B4656" s="2" t="s">
        <v>4079</v>
      </c>
      <c r="C4656" s="2"/>
      <c r="D4656" s="2"/>
      <c r="E4656" s="2"/>
      <c r="F4656" s="2"/>
      <c r="G4656" s="5">
        <f>+G4654</f>
        <v>137800</v>
      </c>
      <c r="H4656" s="5">
        <f>+H4655+H4653</f>
        <v>137800</v>
      </c>
    </row>
    <row r="4657" spans="1:8" x14ac:dyDescent="0.25">
      <c r="A4657" s="2" t="s">
        <v>4493</v>
      </c>
      <c r="B4657" s="49">
        <v>9068787</v>
      </c>
      <c r="C4657" s="52" t="s">
        <v>79</v>
      </c>
      <c r="D4657" s="49" t="s">
        <v>2722</v>
      </c>
      <c r="E4657" s="52" t="s">
        <v>2723</v>
      </c>
      <c r="F4657" s="3" t="s">
        <v>334</v>
      </c>
      <c r="G4657" s="4"/>
      <c r="H4657" s="4">
        <v>25000</v>
      </c>
    </row>
    <row r="4658" spans="1:8" x14ac:dyDescent="0.25">
      <c r="A4658" s="2" t="s">
        <v>4493</v>
      </c>
      <c r="B4658" s="51"/>
      <c r="C4658" s="54"/>
      <c r="D4658" s="51"/>
      <c r="E4658" s="54"/>
      <c r="F4658" s="3" t="s">
        <v>129</v>
      </c>
      <c r="G4658" s="4">
        <v>50600</v>
      </c>
      <c r="H4658" s="4"/>
    </row>
    <row r="4659" spans="1:8" x14ac:dyDescent="0.25">
      <c r="A4659" s="2" t="s">
        <v>4493</v>
      </c>
      <c r="B4659" s="51"/>
      <c r="C4659" s="54"/>
      <c r="D4659" s="51"/>
      <c r="E4659" s="54"/>
      <c r="F4659" s="3" t="s">
        <v>18</v>
      </c>
      <c r="G4659" s="4"/>
      <c r="H4659" s="4">
        <v>159977</v>
      </c>
    </row>
    <row r="4660" spans="1:8" x14ac:dyDescent="0.25">
      <c r="A4660" s="2" t="s">
        <v>4493</v>
      </c>
      <c r="B4660" s="50"/>
      <c r="C4660" s="53"/>
      <c r="D4660" s="50"/>
      <c r="E4660" s="53"/>
      <c r="F4660" s="3" t="s">
        <v>384</v>
      </c>
      <c r="G4660" s="4">
        <v>134377</v>
      </c>
      <c r="H4660" s="4"/>
    </row>
    <row r="4661" spans="1:8" x14ac:dyDescent="0.25">
      <c r="A4661" s="2" t="s">
        <v>4493</v>
      </c>
      <c r="B4661" s="2" t="s">
        <v>4080</v>
      </c>
      <c r="C4661" s="2"/>
      <c r="D4661" s="2"/>
      <c r="E4661" s="2"/>
      <c r="F4661" s="2"/>
      <c r="G4661" s="5">
        <f>+G4660+G4658</f>
        <v>184977</v>
      </c>
      <c r="H4661" s="5">
        <f>+H4659+H4657</f>
        <v>184977</v>
      </c>
    </row>
    <row r="4662" spans="1:8" x14ac:dyDescent="0.25">
      <c r="A4662" s="2" t="s">
        <v>4493</v>
      </c>
      <c r="B4662" s="49">
        <v>9092202</v>
      </c>
      <c r="C4662" s="52" t="s">
        <v>6</v>
      </c>
      <c r="D4662" s="49" t="s">
        <v>2469</v>
      </c>
      <c r="E4662" s="52" t="s">
        <v>2470</v>
      </c>
      <c r="F4662" s="3" t="s">
        <v>9</v>
      </c>
      <c r="G4662" s="4"/>
      <c r="H4662" s="4">
        <v>2500000</v>
      </c>
    </row>
    <row r="4663" spans="1:8" x14ac:dyDescent="0.25">
      <c r="A4663" s="2" t="s">
        <v>4493</v>
      </c>
      <c r="B4663" s="51"/>
      <c r="C4663" s="54"/>
      <c r="D4663" s="51"/>
      <c r="E4663" s="54"/>
      <c r="F4663" s="3" t="s">
        <v>102</v>
      </c>
      <c r="G4663" s="4">
        <v>1000000</v>
      </c>
      <c r="H4663" s="4"/>
    </row>
    <row r="4664" spans="1:8" x14ac:dyDescent="0.25">
      <c r="A4664" s="2" t="s">
        <v>4493</v>
      </c>
      <c r="B4664" s="51"/>
      <c r="C4664" s="54"/>
      <c r="D4664" s="51"/>
      <c r="E4664" s="54"/>
      <c r="F4664" s="3" t="s">
        <v>103</v>
      </c>
      <c r="G4664" s="4">
        <v>500000</v>
      </c>
      <c r="H4664" s="4"/>
    </row>
    <row r="4665" spans="1:8" x14ac:dyDescent="0.25">
      <c r="A4665" s="2" t="s">
        <v>4493</v>
      </c>
      <c r="B4665" s="51"/>
      <c r="C4665" s="54"/>
      <c r="D4665" s="51"/>
      <c r="E4665" s="54"/>
      <c r="F4665" s="3" t="s">
        <v>53</v>
      </c>
      <c r="G4665" s="4">
        <v>2000000</v>
      </c>
      <c r="H4665" s="4"/>
    </row>
    <row r="4666" spans="1:8" x14ac:dyDescent="0.25">
      <c r="A4666" s="2" t="s">
        <v>4493</v>
      </c>
      <c r="B4666" s="51"/>
      <c r="C4666" s="54"/>
      <c r="D4666" s="51"/>
      <c r="E4666" s="54"/>
      <c r="F4666" s="3" t="s">
        <v>13</v>
      </c>
      <c r="G4666" s="4">
        <v>300000</v>
      </c>
      <c r="H4666" s="4"/>
    </row>
    <row r="4667" spans="1:8" x14ac:dyDescent="0.25">
      <c r="A4667" s="2" t="s">
        <v>4493</v>
      </c>
      <c r="B4667" s="51"/>
      <c r="C4667" s="54"/>
      <c r="D4667" s="51"/>
      <c r="E4667" s="54"/>
      <c r="F4667" s="3" t="s">
        <v>14</v>
      </c>
      <c r="G4667" s="4"/>
      <c r="H4667" s="4">
        <v>4686548</v>
      </c>
    </row>
    <row r="4668" spans="1:8" x14ac:dyDescent="0.25">
      <c r="A4668" s="2" t="s">
        <v>4493</v>
      </c>
      <c r="B4668" s="51"/>
      <c r="C4668" s="54"/>
      <c r="D4668" s="51"/>
      <c r="E4668" s="54"/>
      <c r="F4668" s="3" t="s">
        <v>15</v>
      </c>
      <c r="G4668" s="4"/>
      <c r="H4668" s="4">
        <v>1420145</v>
      </c>
    </row>
    <row r="4669" spans="1:8" x14ac:dyDescent="0.25">
      <c r="A4669" s="2" t="s">
        <v>4493</v>
      </c>
      <c r="B4669" s="51"/>
      <c r="C4669" s="54"/>
      <c r="D4669" s="51"/>
      <c r="E4669" s="54"/>
      <c r="F4669" s="3" t="s">
        <v>16</v>
      </c>
      <c r="G4669" s="4">
        <v>6106693</v>
      </c>
      <c r="H4669" s="4"/>
    </row>
    <row r="4670" spans="1:8" x14ac:dyDescent="0.25">
      <c r="A4670" s="2" t="s">
        <v>4493</v>
      </c>
      <c r="B4670" s="51"/>
      <c r="C4670" s="54"/>
      <c r="D4670" s="51"/>
      <c r="E4670" s="54"/>
      <c r="F4670" s="3" t="s">
        <v>17</v>
      </c>
      <c r="G4670" s="4"/>
      <c r="H4670" s="4">
        <v>300000</v>
      </c>
    </row>
    <row r="4671" spans="1:8" x14ac:dyDescent="0.25">
      <c r="A4671" s="2" t="s">
        <v>4493</v>
      </c>
      <c r="B4671" s="51"/>
      <c r="C4671" s="54"/>
      <c r="D4671" s="51"/>
      <c r="E4671" s="54"/>
      <c r="F4671" s="3" t="s">
        <v>19</v>
      </c>
      <c r="G4671" s="4">
        <v>700000</v>
      </c>
      <c r="H4671" s="4"/>
    </row>
    <row r="4672" spans="1:8" x14ac:dyDescent="0.25">
      <c r="A4672" s="2" t="s">
        <v>4493</v>
      </c>
      <c r="B4672" s="51"/>
      <c r="C4672" s="54"/>
      <c r="D4672" s="51"/>
      <c r="E4672" s="54"/>
      <c r="F4672" s="3" t="s">
        <v>20</v>
      </c>
      <c r="G4672" s="4"/>
      <c r="H4672" s="4">
        <v>1000000</v>
      </c>
    </row>
    <row r="4673" spans="1:8" x14ac:dyDescent="0.25">
      <c r="A4673" s="2" t="s">
        <v>4493</v>
      </c>
      <c r="B4673" s="50"/>
      <c r="C4673" s="53"/>
      <c r="D4673" s="50"/>
      <c r="E4673" s="53"/>
      <c r="F4673" s="3" t="s">
        <v>21</v>
      </c>
      <c r="G4673" s="4"/>
      <c r="H4673" s="4">
        <v>700000</v>
      </c>
    </row>
    <row r="4674" spans="1:8" x14ac:dyDescent="0.25">
      <c r="A4674" s="2" t="s">
        <v>4493</v>
      </c>
      <c r="B4674" s="2" t="s">
        <v>4081</v>
      </c>
      <c r="C4674" s="2"/>
      <c r="D4674" s="2"/>
      <c r="E4674" s="2"/>
      <c r="F4674" s="2"/>
      <c r="G4674" s="5">
        <f>SUM(G4662:G4673)</f>
        <v>10606693</v>
      </c>
      <c r="H4674" s="5">
        <f>SUM(H4662:H4673)</f>
        <v>10606693</v>
      </c>
    </row>
    <row r="4675" spans="1:8" x14ac:dyDescent="0.25">
      <c r="A4675" s="2" t="s">
        <v>4493</v>
      </c>
      <c r="B4675" s="49">
        <v>9072107</v>
      </c>
      <c r="C4675" s="52" t="s">
        <v>6</v>
      </c>
      <c r="D4675" s="49" t="s">
        <v>2469</v>
      </c>
      <c r="E4675" s="52" t="s">
        <v>2470</v>
      </c>
      <c r="F4675" s="3" t="s">
        <v>102</v>
      </c>
      <c r="G4675" s="4">
        <v>375000</v>
      </c>
      <c r="H4675" s="4"/>
    </row>
    <row r="4676" spans="1:8" x14ac:dyDescent="0.25">
      <c r="A4676" s="2" t="s">
        <v>4493</v>
      </c>
      <c r="B4676" s="51"/>
      <c r="C4676" s="54"/>
      <c r="D4676" s="51"/>
      <c r="E4676" s="54"/>
      <c r="F4676" s="3" t="s">
        <v>11</v>
      </c>
      <c r="G4676" s="4">
        <v>1154170</v>
      </c>
      <c r="H4676" s="4"/>
    </row>
    <row r="4677" spans="1:8" x14ac:dyDescent="0.25">
      <c r="A4677" s="2" t="s">
        <v>4493</v>
      </c>
      <c r="B4677" s="51"/>
      <c r="C4677" s="54"/>
      <c r="D4677" s="51"/>
      <c r="E4677" s="54"/>
      <c r="F4677" s="3" t="s">
        <v>14</v>
      </c>
      <c r="G4677" s="4">
        <v>2300000</v>
      </c>
      <c r="H4677" s="4"/>
    </row>
    <row r="4678" spans="1:8" x14ac:dyDescent="0.25">
      <c r="A4678" s="2" t="s">
        <v>4493</v>
      </c>
      <c r="B4678" s="51"/>
      <c r="C4678" s="53"/>
      <c r="D4678" s="50"/>
      <c r="E4678" s="53"/>
      <c r="F4678" s="3" t="s">
        <v>16</v>
      </c>
      <c r="G4678" s="4">
        <v>3811577</v>
      </c>
      <c r="H4678" s="4"/>
    </row>
    <row r="4679" spans="1:8" x14ac:dyDescent="0.25">
      <c r="A4679" s="2" t="s">
        <v>4493</v>
      </c>
      <c r="B4679" s="51"/>
      <c r="C4679" s="52" t="s">
        <v>93</v>
      </c>
      <c r="D4679" s="49" t="s">
        <v>2753</v>
      </c>
      <c r="E4679" s="52" t="s">
        <v>2754</v>
      </c>
      <c r="F4679" s="3" t="s">
        <v>18</v>
      </c>
      <c r="G4679" s="4"/>
      <c r="H4679" s="4">
        <v>4522290</v>
      </c>
    </row>
    <row r="4680" spans="1:8" x14ac:dyDescent="0.25">
      <c r="A4680" s="2" t="s">
        <v>4493</v>
      </c>
      <c r="B4680" s="51"/>
      <c r="C4680" s="53"/>
      <c r="D4680" s="50"/>
      <c r="E4680" s="53"/>
      <c r="F4680" s="3" t="s">
        <v>20</v>
      </c>
      <c r="G4680" s="4"/>
      <c r="H4680" s="4">
        <v>1529170</v>
      </c>
    </row>
    <row r="4681" spans="1:8" x14ac:dyDescent="0.25">
      <c r="A4681" s="2" t="s">
        <v>4493</v>
      </c>
      <c r="B4681" s="50"/>
      <c r="C4681" s="3" t="s">
        <v>457</v>
      </c>
      <c r="D4681" s="2" t="s">
        <v>2484</v>
      </c>
      <c r="E4681" s="3" t="s">
        <v>2485</v>
      </c>
      <c r="F4681" s="3" t="s">
        <v>2487</v>
      </c>
      <c r="G4681" s="4"/>
      <c r="H4681" s="4">
        <v>1589287</v>
      </c>
    </row>
    <row r="4682" spans="1:8" x14ac:dyDescent="0.25">
      <c r="A4682" s="2" t="s">
        <v>4493</v>
      </c>
      <c r="B4682" s="2" t="s">
        <v>4082</v>
      </c>
      <c r="C4682" s="2"/>
      <c r="D4682" s="2"/>
      <c r="E4682" s="2"/>
      <c r="F4682" s="2"/>
      <c r="G4682" s="5">
        <f>SUM(G4675:G4681)</f>
        <v>7640747</v>
      </c>
      <c r="H4682" s="5">
        <f>SUM(H4675:H4681)</f>
        <v>7640747</v>
      </c>
    </row>
    <row r="4683" spans="1:8" x14ac:dyDescent="0.25">
      <c r="A4683" s="2" t="s">
        <v>4493</v>
      </c>
      <c r="B4683" s="49">
        <v>9118283</v>
      </c>
      <c r="C4683" s="52" t="s">
        <v>6</v>
      </c>
      <c r="D4683" s="49" t="s">
        <v>2469</v>
      </c>
      <c r="E4683" s="52" t="s">
        <v>2470</v>
      </c>
      <c r="F4683" s="3" t="s">
        <v>96</v>
      </c>
      <c r="G4683" s="4"/>
      <c r="H4683" s="4">
        <v>100000</v>
      </c>
    </row>
    <row r="4684" spans="1:8" x14ac:dyDescent="0.25">
      <c r="A4684" s="2" t="s">
        <v>4493</v>
      </c>
      <c r="B4684" s="50"/>
      <c r="C4684" s="53"/>
      <c r="D4684" s="50"/>
      <c r="E4684" s="53"/>
      <c r="F4684" s="3" t="s">
        <v>156</v>
      </c>
      <c r="G4684" s="4">
        <v>100000</v>
      </c>
      <c r="H4684" s="4"/>
    </row>
    <row r="4685" spans="1:8" x14ac:dyDescent="0.25">
      <c r="A4685" s="2" t="s">
        <v>4493</v>
      </c>
      <c r="B4685" s="2" t="s">
        <v>4083</v>
      </c>
      <c r="C4685" s="2"/>
      <c r="D4685" s="2"/>
      <c r="E4685" s="2"/>
      <c r="F4685" s="2"/>
      <c r="G4685" s="5">
        <f>+G4684</f>
        <v>100000</v>
      </c>
      <c r="H4685" s="5">
        <f>+H4683</f>
        <v>100000</v>
      </c>
    </row>
    <row r="4686" spans="1:8" x14ac:dyDescent="0.25">
      <c r="A4686" s="2" t="s">
        <v>4493</v>
      </c>
      <c r="B4686" s="49">
        <v>9074010</v>
      </c>
      <c r="C4686" s="52" t="s">
        <v>88</v>
      </c>
      <c r="D4686" s="2" t="s">
        <v>3441</v>
      </c>
      <c r="E4686" s="3" t="s">
        <v>3442</v>
      </c>
      <c r="F4686" s="3" t="s">
        <v>187</v>
      </c>
      <c r="G4686" s="4">
        <v>63420</v>
      </c>
      <c r="H4686" s="4"/>
    </row>
    <row r="4687" spans="1:8" x14ac:dyDescent="0.25">
      <c r="A4687" s="2" t="s">
        <v>4493</v>
      </c>
      <c r="B4687" s="51"/>
      <c r="C4687" s="54"/>
      <c r="D4687" s="2" t="s">
        <v>4084</v>
      </c>
      <c r="E4687" s="3" t="s">
        <v>4085</v>
      </c>
      <c r="F4687" s="3" t="s">
        <v>103</v>
      </c>
      <c r="G4687" s="4">
        <v>7610</v>
      </c>
      <c r="H4687" s="4"/>
    </row>
    <row r="4688" spans="1:8" x14ac:dyDescent="0.25">
      <c r="A4688" s="2" t="s">
        <v>4493</v>
      </c>
      <c r="B4688" s="51"/>
      <c r="C4688" s="54"/>
      <c r="D4688" s="2" t="s">
        <v>4086</v>
      </c>
      <c r="E4688" s="3" t="s">
        <v>4087</v>
      </c>
      <c r="F4688" s="3" t="s">
        <v>103</v>
      </c>
      <c r="G4688" s="4">
        <v>5074</v>
      </c>
      <c r="H4688" s="4"/>
    </row>
    <row r="4689" spans="1:8" x14ac:dyDescent="0.25">
      <c r="A4689" s="2" t="s">
        <v>4493</v>
      </c>
      <c r="B4689" s="51"/>
      <c r="C4689" s="53"/>
      <c r="D4689" s="2" t="s">
        <v>4088</v>
      </c>
      <c r="E4689" s="3" t="s">
        <v>4089</v>
      </c>
      <c r="F4689" s="3" t="s">
        <v>18</v>
      </c>
      <c r="G4689" s="4">
        <v>5708</v>
      </c>
      <c r="H4689" s="4"/>
    </row>
    <row r="4690" spans="1:8" x14ac:dyDescent="0.25">
      <c r="A4690" s="2" t="s">
        <v>4493</v>
      </c>
      <c r="B4690" s="51"/>
      <c r="C4690" s="3" t="s">
        <v>190</v>
      </c>
      <c r="D4690" s="2" t="s">
        <v>2620</v>
      </c>
      <c r="E4690" s="3" t="s">
        <v>2621</v>
      </c>
      <c r="F4690" s="3" t="s">
        <v>17</v>
      </c>
      <c r="G4690" s="4">
        <v>126839</v>
      </c>
      <c r="H4690" s="4"/>
    </row>
    <row r="4691" spans="1:8" x14ac:dyDescent="0.25">
      <c r="A4691" s="2" t="s">
        <v>4493</v>
      </c>
      <c r="B4691" s="51"/>
      <c r="C4691" s="3" t="s">
        <v>457</v>
      </c>
      <c r="D4691" s="2" t="s">
        <v>2484</v>
      </c>
      <c r="E4691" s="3" t="s">
        <v>2485</v>
      </c>
      <c r="F4691" s="3" t="s">
        <v>2487</v>
      </c>
      <c r="G4691" s="4"/>
      <c r="H4691" s="4">
        <v>272071</v>
      </c>
    </row>
    <row r="4692" spans="1:8" x14ac:dyDescent="0.25">
      <c r="A4692" s="2" t="s">
        <v>4493</v>
      </c>
      <c r="B4692" s="50"/>
      <c r="C4692" s="3" t="s">
        <v>251</v>
      </c>
      <c r="D4692" s="2" t="s">
        <v>2683</v>
      </c>
      <c r="E4692" s="3" t="s">
        <v>2684</v>
      </c>
      <c r="F4692" s="3" t="s">
        <v>14</v>
      </c>
      <c r="G4692" s="4">
        <v>63420</v>
      </c>
      <c r="H4692" s="4"/>
    </row>
    <row r="4693" spans="1:8" x14ac:dyDescent="0.25">
      <c r="A4693" s="2" t="s">
        <v>4493</v>
      </c>
      <c r="B4693" s="2" t="s">
        <v>4090</v>
      </c>
      <c r="C4693" s="2"/>
      <c r="D4693" s="2"/>
      <c r="E4693" s="2"/>
      <c r="F4693" s="2"/>
      <c r="G4693" s="5">
        <f>SUM(G4686:G4692)</f>
        <v>272071</v>
      </c>
      <c r="H4693" s="5">
        <f>+H4691</f>
        <v>272071</v>
      </c>
    </row>
    <row r="4694" spans="1:8" x14ac:dyDescent="0.25">
      <c r="A4694" s="2" t="s">
        <v>4493</v>
      </c>
      <c r="B4694" s="49">
        <v>9055021</v>
      </c>
      <c r="C4694" s="52" t="s">
        <v>3576</v>
      </c>
      <c r="D4694" s="49" t="s">
        <v>3577</v>
      </c>
      <c r="E4694" s="52" t="s">
        <v>3578</v>
      </c>
      <c r="F4694" s="3" t="s">
        <v>128</v>
      </c>
      <c r="G4694" s="4"/>
      <c r="H4694" s="4">
        <v>160000</v>
      </c>
    </row>
    <row r="4695" spans="1:8" x14ac:dyDescent="0.25">
      <c r="A4695" s="2" t="s">
        <v>4493</v>
      </c>
      <c r="B4695" s="50"/>
      <c r="C4695" s="53"/>
      <c r="D4695" s="50"/>
      <c r="E4695" s="53"/>
      <c r="F4695" s="3" t="s">
        <v>11</v>
      </c>
      <c r="G4695" s="4">
        <v>160000</v>
      </c>
      <c r="H4695" s="4"/>
    </row>
    <row r="4696" spans="1:8" x14ac:dyDescent="0.25">
      <c r="A4696" s="2" t="s">
        <v>4493</v>
      </c>
      <c r="B4696" s="2" t="s">
        <v>4091</v>
      </c>
      <c r="C4696" s="2"/>
      <c r="D4696" s="2"/>
      <c r="E4696" s="2"/>
      <c r="F4696" s="2"/>
      <c r="G4696" s="5">
        <f>+G4695</f>
        <v>160000</v>
      </c>
      <c r="H4696" s="5">
        <f>+H4694</f>
        <v>160000</v>
      </c>
    </row>
    <row r="4697" spans="1:8" x14ac:dyDescent="0.25">
      <c r="A4697" s="2" t="s">
        <v>4493</v>
      </c>
      <c r="B4697" s="49">
        <v>9080911</v>
      </c>
      <c r="C4697" s="52" t="s">
        <v>3817</v>
      </c>
      <c r="D4697" s="49" t="s">
        <v>3818</v>
      </c>
      <c r="E4697" s="52" t="s">
        <v>3819</v>
      </c>
      <c r="F4697" s="3" t="s">
        <v>15</v>
      </c>
      <c r="G4697" s="4"/>
      <c r="H4697" s="4">
        <v>4910</v>
      </c>
    </row>
    <row r="4698" spans="1:8" x14ac:dyDescent="0.25">
      <c r="A4698" s="2" t="s">
        <v>4493</v>
      </c>
      <c r="B4698" s="50"/>
      <c r="C4698" s="53"/>
      <c r="D4698" s="50"/>
      <c r="E4698" s="53"/>
      <c r="F4698" s="3" t="s">
        <v>16</v>
      </c>
      <c r="G4698" s="4">
        <v>4910</v>
      </c>
      <c r="H4698" s="4"/>
    </row>
    <row r="4699" spans="1:8" x14ac:dyDescent="0.25">
      <c r="A4699" s="2" t="s">
        <v>4493</v>
      </c>
      <c r="B4699" s="2" t="s">
        <v>4092</v>
      </c>
      <c r="C4699" s="2"/>
      <c r="D4699" s="2"/>
      <c r="E4699" s="2"/>
      <c r="F4699" s="2"/>
      <c r="G4699" s="5">
        <f>+G4698</f>
        <v>4910</v>
      </c>
      <c r="H4699" s="5">
        <f>+H4697</f>
        <v>4910</v>
      </c>
    </row>
    <row r="4700" spans="1:8" x14ac:dyDescent="0.25">
      <c r="A4700" s="2" t="s">
        <v>4493</v>
      </c>
      <c r="B4700" s="49">
        <v>9086005</v>
      </c>
      <c r="C4700" s="3" t="s">
        <v>118</v>
      </c>
      <c r="D4700" s="2" t="s">
        <v>3149</v>
      </c>
      <c r="E4700" s="3" t="s">
        <v>3150</v>
      </c>
      <c r="F4700" s="3" t="s">
        <v>18</v>
      </c>
      <c r="G4700" s="4"/>
      <c r="H4700" s="4">
        <v>244248</v>
      </c>
    </row>
    <row r="4701" spans="1:8" x14ac:dyDescent="0.25">
      <c r="A4701" s="2" t="s">
        <v>4493</v>
      </c>
      <c r="B4701" s="51"/>
      <c r="C4701" s="52" t="s">
        <v>1516</v>
      </c>
      <c r="D4701" s="49" t="s">
        <v>2527</v>
      </c>
      <c r="E4701" s="52" t="s">
        <v>2528</v>
      </c>
      <c r="F4701" s="3" t="s">
        <v>11</v>
      </c>
      <c r="G4701" s="4">
        <v>40000</v>
      </c>
      <c r="H4701" s="4"/>
    </row>
    <row r="4702" spans="1:8" x14ac:dyDescent="0.25">
      <c r="A4702" s="2" t="s">
        <v>4493</v>
      </c>
      <c r="B4702" s="51"/>
      <c r="C4702" s="54"/>
      <c r="D4702" s="51"/>
      <c r="E4702" s="54"/>
      <c r="F4702" s="3" t="s">
        <v>187</v>
      </c>
      <c r="G4702" s="4">
        <v>10000</v>
      </c>
      <c r="H4702" s="4"/>
    </row>
    <row r="4703" spans="1:8" x14ac:dyDescent="0.25">
      <c r="A4703" s="2" t="s">
        <v>4493</v>
      </c>
      <c r="B4703" s="51"/>
      <c r="C4703" s="54"/>
      <c r="D4703" s="51"/>
      <c r="E4703" s="54"/>
      <c r="F4703" s="3" t="s">
        <v>14</v>
      </c>
      <c r="G4703" s="4">
        <v>50000</v>
      </c>
      <c r="H4703" s="4"/>
    </row>
    <row r="4704" spans="1:8" x14ac:dyDescent="0.25">
      <c r="A4704" s="2" t="s">
        <v>4493</v>
      </c>
      <c r="B4704" s="51"/>
      <c r="C4704" s="54"/>
      <c r="D4704" s="51"/>
      <c r="E4704" s="54"/>
      <c r="F4704" s="3" t="s">
        <v>18</v>
      </c>
      <c r="G4704" s="4">
        <v>44248</v>
      </c>
      <c r="H4704" s="4"/>
    </row>
    <row r="4705" spans="1:8" x14ac:dyDescent="0.25">
      <c r="A4705" s="2" t="s">
        <v>4493</v>
      </c>
      <c r="B4705" s="50"/>
      <c r="C4705" s="53"/>
      <c r="D4705" s="50"/>
      <c r="E4705" s="53"/>
      <c r="F4705" s="3" t="s">
        <v>20</v>
      </c>
      <c r="G4705" s="4">
        <v>100000</v>
      </c>
      <c r="H4705" s="4"/>
    </row>
    <row r="4706" spans="1:8" x14ac:dyDescent="0.25">
      <c r="A4706" s="2" t="s">
        <v>4493</v>
      </c>
      <c r="B4706" s="2" t="s">
        <v>4093</v>
      </c>
      <c r="C4706" s="2"/>
      <c r="D4706" s="2"/>
      <c r="E4706" s="2"/>
      <c r="F4706" s="2"/>
      <c r="G4706" s="5">
        <f>SUM(G4700:G4705)</f>
        <v>244248</v>
      </c>
      <c r="H4706" s="5">
        <f>+H4700</f>
        <v>244248</v>
      </c>
    </row>
    <row r="4707" spans="1:8" x14ac:dyDescent="0.25">
      <c r="A4707" s="2" t="s">
        <v>4493</v>
      </c>
      <c r="B4707" s="49">
        <v>9058337</v>
      </c>
      <c r="C4707" s="52" t="s">
        <v>2892</v>
      </c>
      <c r="D4707" s="49" t="s">
        <v>2893</v>
      </c>
      <c r="E4707" s="52" t="s">
        <v>2894</v>
      </c>
      <c r="F4707" s="3" t="s">
        <v>2482</v>
      </c>
      <c r="G4707" s="4"/>
      <c r="H4707" s="4">
        <v>21011</v>
      </c>
    </row>
    <row r="4708" spans="1:8" x14ac:dyDescent="0.25">
      <c r="A4708" s="2" t="s">
        <v>4493</v>
      </c>
      <c r="B4708" s="50"/>
      <c r="C4708" s="53"/>
      <c r="D4708" s="50"/>
      <c r="E4708" s="53"/>
      <c r="F4708" s="3" t="s">
        <v>2756</v>
      </c>
      <c r="G4708" s="4">
        <v>21011</v>
      </c>
      <c r="H4708" s="4"/>
    </row>
    <row r="4709" spans="1:8" x14ac:dyDescent="0.25">
      <c r="A4709" s="2" t="s">
        <v>4493</v>
      </c>
      <c r="B4709" s="2" t="s">
        <v>4094</v>
      </c>
      <c r="C4709" s="2"/>
      <c r="D4709" s="2"/>
      <c r="E4709" s="2"/>
      <c r="F4709" s="2"/>
      <c r="G4709" s="5">
        <f>+G4708</f>
        <v>21011</v>
      </c>
      <c r="H4709" s="5">
        <f>+H4707</f>
        <v>21011</v>
      </c>
    </row>
    <row r="4710" spans="1:8" x14ac:dyDescent="0.25">
      <c r="A4710" s="2" t="s">
        <v>4493</v>
      </c>
      <c r="B4710" s="49">
        <v>9044190</v>
      </c>
      <c r="C4710" s="52" t="s">
        <v>3380</v>
      </c>
      <c r="D4710" s="49" t="s">
        <v>3381</v>
      </c>
      <c r="E4710" s="52" t="s">
        <v>3382</v>
      </c>
      <c r="F4710" s="3" t="s">
        <v>102</v>
      </c>
      <c r="G4710" s="4"/>
      <c r="H4710" s="4">
        <v>100000</v>
      </c>
    </row>
    <row r="4711" spans="1:8" x14ac:dyDescent="0.25">
      <c r="A4711" s="2" t="s">
        <v>4493</v>
      </c>
      <c r="B4711" s="51"/>
      <c r="C4711" s="54"/>
      <c r="D4711" s="51"/>
      <c r="E4711" s="54"/>
      <c r="F4711" s="3" t="s">
        <v>18</v>
      </c>
      <c r="G4711" s="4"/>
      <c r="H4711" s="4">
        <v>200000</v>
      </c>
    </row>
    <row r="4712" spans="1:8" x14ac:dyDescent="0.25">
      <c r="A4712" s="2" t="s">
        <v>4493</v>
      </c>
      <c r="B4712" s="51"/>
      <c r="C4712" s="54"/>
      <c r="D4712" s="51"/>
      <c r="E4712" s="54"/>
      <c r="F4712" s="3" t="s">
        <v>20</v>
      </c>
      <c r="G4712" s="4"/>
      <c r="H4712" s="4">
        <v>82500</v>
      </c>
    </row>
    <row r="4713" spans="1:8" x14ac:dyDescent="0.25">
      <c r="A4713" s="2" t="s">
        <v>4493</v>
      </c>
      <c r="B4713" s="51"/>
      <c r="C4713" s="54"/>
      <c r="D4713" s="51"/>
      <c r="E4713" s="54"/>
      <c r="F4713" s="3" t="s">
        <v>54</v>
      </c>
      <c r="G4713" s="4">
        <v>1377000</v>
      </c>
      <c r="H4713" s="4"/>
    </row>
    <row r="4714" spans="1:8" x14ac:dyDescent="0.25">
      <c r="A4714" s="2" t="s">
        <v>4493</v>
      </c>
      <c r="B4714" s="51"/>
      <c r="C4714" s="54"/>
      <c r="D4714" s="51"/>
      <c r="E4714" s="54"/>
      <c r="F4714" s="3" t="s">
        <v>82</v>
      </c>
      <c r="G4714" s="4"/>
      <c r="H4714" s="4">
        <v>480000</v>
      </c>
    </row>
    <row r="4715" spans="1:8" x14ac:dyDescent="0.25">
      <c r="A4715" s="2" t="s">
        <v>4493</v>
      </c>
      <c r="B4715" s="50"/>
      <c r="C4715" s="53"/>
      <c r="D4715" s="50"/>
      <c r="E4715" s="53"/>
      <c r="F4715" s="3" t="s">
        <v>405</v>
      </c>
      <c r="G4715" s="4"/>
      <c r="H4715" s="4">
        <v>514500</v>
      </c>
    </row>
    <row r="4716" spans="1:8" x14ac:dyDescent="0.25">
      <c r="A4716" s="2" t="s">
        <v>4493</v>
      </c>
      <c r="B4716" s="2" t="s">
        <v>4095</v>
      </c>
      <c r="C4716" s="2"/>
      <c r="D4716" s="2"/>
      <c r="E4716" s="2"/>
      <c r="F4716" s="2"/>
      <c r="G4716" s="5">
        <f>SUM(G4710:G4715)</f>
        <v>1377000</v>
      </c>
      <c r="H4716" s="5">
        <f>SUM(H4710:H4715)</f>
        <v>1377000</v>
      </c>
    </row>
    <row r="4717" spans="1:8" x14ac:dyDescent="0.25">
      <c r="A4717" s="2" t="s">
        <v>4493</v>
      </c>
      <c r="B4717" s="49">
        <v>9038141</v>
      </c>
      <c r="C4717" s="52" t="s">
        <v>288</v>
      </c>
      <c r="D4717" s="49" t="s">
        <v>3297</v>
      </c>
      <c r="E4717" s="52" t="s">
        <v>288</v>
      </c>
      <c r="F4717" s="3" t="s">
        <v>17</v>
      </c>
      <c r="G4717" s="4">
        <v>60000</v>
      </c>
      <c r="H4717" s="4"/>
    </row>
    <row r="4718" spans="1:8" x14ac:dyDescent="0.25">
      <c r="A4718" s="2" t="s">
        <v>4493</v>
      </c>
      <c r="B4718" s="50"/>
      <c r="C4718" s="53"/>
      <c r="D4718" s="50"/>
      <c r="E4718" s="53"/>
      <c r="F4718" s="3" t="s">
        <v>22</v>
      </c>
      <c r="G4718" s="4"/>
      <c r="H4718" s="4">
        <v>60000</v>
      </c>
    </row>
    <row r="4719" spans="1:8" x14ac:dyDescent="0.25">
      <c r="A4719" s="2" t="s">
        <v>4493</v>
      </c>
      <c r="B4719" s="2" t="s">
        <v>4096</v>
      </c>
      <c r="C4719" s="2"/>
      <c r="D4719" s="2"/>
      <c r="E4719" s="2"/>
      <c r="F4719" s="2"/>
      <c r="G4719" s="5">
        <f>+G4717</f>
        <v>60000</v>
      </c>
      <c r="H4719" s="5">
        <f>+H4718</f>
        <v>60000</v>
      </c>
    </row>
    <row r="4720" spans="1:8" x14ac:dyDescent="0.25">
      <c r="A4720" s="2" t="s">
        <v>4493</v>
      </c>
      <c r="B4720" s="49">
        <v>9040767</v>
      </c>
      <c r="C4720" s="52" t="s">
        <v>1258</v>
      </c>
      <c r="D4720" s="49" t="s">
        <v>2735</v>
      </c>
      <c r="E4720" s="52" t="s">
        <v>2736</v>
      </c>
      <c r="F4720" s="3" t="s">
        <v>53</v>
      </c>
      <c r="G4720" s="4"/>
      <c r="H4720" s="4">
        <v>11749</v>
      </c>
    </row>
    <row r="4721" spans="1:8" x14ac:dyDescent="0.25">
      <c r="A4721" s="2" t="s">
        <v>4493</v>
      </c>
      <c r="B4721" s="50"/>
      <c r="C4721" s="53"/>
      <c r="D4721" s="50"/>
      <c r="E4721" s="53"/>
      <c r="F4721" s="3" t="s">
        <v>15</v>
      </c>
      <c r="G4721" s="4">
        <v>11749</v>
      </c>
      <c r="H4721" s="4"/>
    </row>
    <row r="4722" spans="1:8" x14ac:dyDescent="0.25">
      <c r="A4722" s="2" t="s">
        <v>4493</v>
      </c>
      <c r="B4722" s="2" t="s">
        <v>4097</v>
      </c>
      <c r="C4722" s="2"/>
      <c r="D4722" s="2"/>
      <c r="E4722" s="2"/>
      <c r="F4722" s="2"/>
      <c r="G4722" s="5">
        <f>+G4721</f>
        <v>11749</v>
      </c>
      <c r="H4722" s="5">
        <f>+H4720</f>
        <v>11749</v>
      </c>
    </row>
    <row r="4723" spans="1:8" x14ac:dyDescent="0.25">
      <c r="A4723" s="2" t="s">
        <v>4493</v>
      </c>
      <c r="B4723" s="49">
        <v>9064318</v>
      </c>
      <c r="C4723" s="3" t="s">
        <v>457</v>
      </c>
      <c r="D4723" s="2" t="s">
        <v>2484</v>
      </c>
      <c r="E4723" s="3" t="s">
        <v>2485</v>
      </c>
      <c r="F4723" s="3" t="s">
        <v>2487</v>
      </c>
      <c r="G4723" s="4"/>
      <c r="H4723" s="4">
        <v>124840</v>
      </c>
    </row>
    <row r="4724" spans="1:8" x14ac:dyDescent="0.25">
      <c r="A4724" s="2" t="s">
        <v>4493</v>
      </c>
      <c r="B4724" s="51"/>
      <c r="C4724" s="52" t="s">
        <v>3384</v>
      </c>
      <c r="D4724" s="49" t="s">
        <v>3385</v>
      </c>
      <c r="E4724" s="52" t="s">
        <v>3386</v>
      </c>
      <c r="F4724" s="3" t="s">
        <v>9</v>
      </c>
      <c r="G4724" s="4">
        <v>38933</v>
      </c>
      <c r="H4724" s="4"/>
    </row>
    <row r="4725" spans="1:8" x14ac:dyDescent="0.25">
      <c r="A4725" s="2" t="s">
        <v>4493</v>
      </c>
      <c r="B4725" s="51"/>
      <c r="C4725" s="54"/>
      <c r="D4725" s="51"/>
      <c r="E4725" s="54"/>
      <c r="F4725" s="3" t="s">
        <v>14</v>
      </c>
      <c r="G4725" s="4">
        <v>11197</v>
      </c>
      <c r="H4725" s="4"/>
    </row>
    <row r="4726" spans="1:8" x14ac:dyDescent="0.25">
      <c r="A4726" s="2" t="s">
        <v>4493</v>
      </c>
      <c r="B4726" s="51"/>
      <c r="C4726" s="53"/>
      <c r="D4726" s="50"/>
      <c r="E4726" s="53"/>
      <c r="F4726" s="3" t="s">
        <v>15</v>
      </c>
      <c r="G4726" s="4">
        <v>13290</v>
      </c>
      <c r="H4726" s="4"/>
    </row>
    <row r="4727" spans="1:8" x14ac:dyDescent="0.25">
      <c r="A4727" s="2" t="s">
        <v>4493</v>
      </c>
      <c r="B4727" s="51"/>
      <c r="C4727" s="52" t="s">
        <v>1537</v>
      </c>
      <c r="D4727" s="49" t="s">
        <v>4007</v>
      </c>
      <c r="E4727" s="52" t="s">
        <v>1537</v>
      </c>
      <c r="F4727" s="3" t="s">
        <v>103</v>
      </c>
      <c r="G4727" s="4">
        <v>8910</v>
      </c>
      <c r="H4727" s="4"/>
    </row>
    <row r="4728" spans="1:8" x14ac:dyDescent="0.25">
      <c r="A4728" s="2" t="s">
        <v>4493</v>
      </c>
      <c r="B4728" s="51"/>
      <c r="C4728" s="54"/>
      <c r="D4728" s="51"/>
      <c r="E4728" s="54"/>
      <c r="F4728" s="3" t="s">
        <v>13</v>
      </c>
      <c r="G4728" s="4">
        <v>11539</v>
      </c>
      <c r="H4728" s="4"/>
    </row>
    <row r="4729" spans="1:8" x14ac:dyDescent="0.25">
      <c r="A4729" s="2" t="s">
        <v>4493</v>
      </c>
      <c r="B4729" s="51"/>
      <c r="C4729" s="54"/>
      <c r="D4729" s="51"/>
      <c r="E4729" s="54"/>
      <c r="F4729" s="3" t="s">
        <v>14</v>
      </c>
      <c r="G4729" s="4">
        <v>28192</v>
      </c>
      <c r="H4729" s="4"/>
    </row>
    <row r="4730" spans="1:8" x14ac:dyDescent="0.25">
      <c r="A4730" s="2" t="s">
        <v>4493</v>
      </c>
      <c r="B4730" s="51"/>
      <c r="C4730" s="54"/>
      <c r="D4730" s="51"/>
      <c r="E4730" s="54"/>
      <c r="F4730" s="3" t="s">
        <v>18</v>
      </c>
      <c r="G4730" s="4">
        <v>3391</v>
      </c>
      <c r="H4730" s="4"/>
    </row>
    <row r="4731" spans="1:8" x14ac:dyDescent="0.25">
      <c r="A4731" s="2" t="s">
        <v>4493</v>
      </c>
      <c r="B4731" s="50"/>
      <c r="C4731" s="53"/>
      <c r="D4731" s="50"/>
      <c r="E4731" s="53"/>
      <c r="F4731" s="3" t="s">
        <v>21</v>
      </c>
      <c r="G4731" s="4">
        <v>9388</v>
      </c>
      <c r="H4731" s="4"/>
    </row>
    <row r="4732" spans="1:8" x14ac:dyDescent="0.25">
      <c r="A4732" s="2" t="s">
        <v>4493</v>
      </c>
      <c r="B4732" s="2" t="s">
        <v>4098</v>
      </c>
      <c r="C4732" s="2"/>
      <c r="D4732" s="2"/>
      <c r="E4732" s="2"/>
      <c r="F4732" s="2"/>
      <c r="G4732" s="5">
        <f>SUM(G4723:G4731)</f>
        <v>124840</v>
      </c>
      <c r="H4732" s="5">
        <f>SUM(H4723:H4731)</f>
        <v>124840</v>
      </c>
    </row>
    <row r="4733" spans="1:8" x14ac:dyDescent="0.25">
      <c r="A4733" s="2" t="s">
        <v>4493</v>
      </c>
      <c r="B4733" s="49">
        <v>9033953</v>
      </c>
      <c r="C4733" s="52" t="s">
        <v>3204</v>
      </c>
      <c r="D4733" s="49" t="s">
        <v>3205</v>
      </c>
      <c r="E4733" s="52" t="s">
        <v>3206</v>
      </c>
      <c r="F4733" s="3" t="s">
        <v>9</v>
      </c>
      <c r="G4733" s="4"/>
      <c r="H4733" s="4">
        <v>290000</v>
      </c>
    </row>
    <row r="4734" spans="1:8" x14ac:dyDescent="0.25">
      <c r="A4734" s="2" t="s">
        <v>4493</v>
      </c>
      <c r="B4734" s="51"/>
      <c r="C4734" s="54"/>
      <c r="D4734" s="51"/>
      <c r="E4734" s="54"/>
      <c r="F4734" s="3" t="s">
        <v>13</v>
      </c>
      <c r="G4734" s="4">
        <v>283000</v>
      </c>
      <c r="H4734" s="4"/>
    </row>
    <row r="4735" spans="1:8" x14ac:dyDescent="0.25">
      <c r="A4735" s="2" t="s">
        <v>4493</v>
      </c>
      <c r="B4735" s="51"/>
      <c r="C4735" s="54"/>
      <c r="D4735" s="51"/>
      <c r="E4735" s="54"/>
      <c r="F4735" s="3" t="s">
        <v>15</v>
      </c>
      <c r="G4735" s="4">
        <v>120000</v>
      </c>
      <c r="H4735" s="4"/>
    </row>
    <row r="4736" spans="1:8" x14ac:dyDescent="0.25">
      <c r="A4736" s="2" t="s">
        <v>4493</v>
      </c>
      <c r="B4736" s="51"/>
      <c r="C4736" s="54"/>
      <c r="D4736" s="51"/>
      <c r="E4736" s="54"/>
      <c r="F4736" s="3" t="s">
        <v>16</v>
      </c>
      <c r="G4736" s="4">
        <v>50000</v>
      </c>
      <c r="H4736" s="4"/>
    </row>
    <row r="4737" spans="1:8" x14ac:dyDescent="0.25">
      <c r="A4737" s="2" t="s">
        <v>4493</v>
      </c>
      <c r="B4737" s="51"/>
      <c r="C4737" s="54"/>
      <c r="D4737" s="51"/>
      <c r="E4737" s="54"/>
      <c r="F4737" s="3" t="s">
        <v>20</v>
      </c>
      <c r="G4737" s="4"/>
      <c r="H4737" s="4">
        <v>263000</v>
      </c>
    </row>
    <row r="4738" spans="1:8" x14ac:dyDescent="0.25">
      <c r="A4738" s="2" t="s">
        <v>4493</v>
      </c>
      <c r="B4738" s="50"/>
      <c r="C4738" s="53"/>
      <c r="D4738" s="50"/>
      <c r="E4738" s="53"/>
      <c r="F4738" s="3" t="s">
        <v>444</v>
      </c>
      <c r="G4738" s="4">
        <v>100000</v>
      </c>
      <c r="H4738" s="4"/>
    </row>
    <row r="4739" spans="1:8" x14ac:dyDescent="0.25">
      <c r="A4739" s="2" t="s">
        <v>4493</v>
      </c>
      <c r="B4739" s="2" t="s">
        <v>4099</v>
      </c>
      <c r="C4739" s="2"/>
      <c r="D4739" s="2"/>
      <c r="E4739" s="2"/>
      <c r="F4739" s="2"/>
      <c r="G4739" s="5">
        <f>SUM(G4733:G4738)</f>
        <v>553000</v>
      </c>
      <c r="H4739" s="5">
        <f>SUM(H4733:H4738)</f>
        <v>553000</v>
      </c>
    </row>
    <row r="4740" spans="1:8" x14ac:dyDescent="0.25">
      <c r="A4740" s="2" t="s">
        <v>4493</v>
      </c>
      <c r="B4740" s="49">
        <v>9033981</v>
      </c>
      <c r="C4740" s="52" t="s">
        <v>3204</v>
      </c>
      <c r="D4740" s="49" t="s">
        <v>3205</v>
      </c>
      <c r="E4740" s="52" t="s">
        <v>3206</v>
      </c>
      <c r="F4740" s="3" t="s">
        <v>9</v>
      </c>
      <c r="G4740" s="4"/>
      <c r="H4740" s="4">
        <v>30000</v>
      </c>
    </row>
    <row r="4741" spans="1:8" x14ac:dyDescent="0.25">
      <c r="A4741" s="2" t="s">
        <v>4493</v>
      </c>
      <c r="B4741" s="51"/>
      <c r="C4741" s="54"/>
      <c r="D4741" s="51"/>
      <c r="E4741" s="54"/>
      <c r="F4741" s="3" t="s">
        <v>102</v>
      </c>
      <c r="G4741" s="4">
        <v>90000</v>
      </c>
      <c r="H4741" s="4"/>
    </row>
    <row r="4742" spans="1:8" x14ac:dyDescent="0.25">
      <c r="A4742" s="2" t="s">
        <v>4493</v>
      </c>
      <c r="B4742" s="51"/>
      <c r="C4742" s="54"/>
      <c r="D4742" s="51"/>
      <c r="E4742" s="54"/>
      <c r="F4742" s="3" t="s">
        <v>187</v>
      </c>
      <c r="G4742" s="4">
        <v>30000</v>
      </c>
      <c r="H4742" s="4"/>
    </row>
    <row r="4743" spans="1:8" x14ac:dyDescent="0.25">
      <c r="A4743" s="2" t="s">
        <v>4493</v>
      </c>
      <c r="B4743" s="51"/>
      <c r="C4743" s="54"/>
      <c r="D4743" s="51"/>
      <c r="E4743" s="54"/>
      <c r="F4743" s="3" t="s">
        <v>53</v>
      </c>
      <c r="G4743" s="4"/>
      <c r="H4743" s="4">
        <v>25000</v>
      </c>
    </row>
    <row r="4744" spans="1:8" x14ac:dyDescent="0.25">
      <c r="A4744" s="2" t="s">
        <v>4493</v>
      </c>
      <c r="B4744" s="51"/>
      <c r="C4744" s="54"/>
      <c r="D4744" s="51"/>
      <c r="E4744" s="54"/>
      <c r="F4744" s="3" t="s">
        <v>96</v>
      </c>
      <c r="G4744" s="4"/>
      <c r="H4744" s="4">
        <v>40000</v>
      </c>
    </row>
    <row r="4745" spans="1:8" x14ac:dyDescent="0.25">
      <c r="A4745" s="2" t="s">
        <v>4493</v>
      </c>
      <c r="B4745" s="51"/>
      <c r="C4745" s="54"/>
      <c r="D4745" s="51"/>
      <c r="E4745" s="54"/>
      <c r="F4745" s="3" t="s">
        <v>22</v>
      </c>
      <c r="G4745" s="4"/>
      <c r="H4745" s="4">
        <v>65000</v>
      </c>
    </row>
    <row r="4746" spans="1:8" x14ac:dyDescent="0.25">
      <c r="A4746" s="2" t="s">
        <v>4493</v>
      </c>
      <c r="B4746" s="50"/>
      <c r="C4746" s="53"/>
      <c r="D4746" s="50"/>
      <c r="E4746" s="53"/>
      <c r="F4746" s="3" t="s">
        <v>24</v>
      </c>
      <c r="G4746" s="4">
        <v>40000</v>
      </c>
      <c r="H4746" s="4"/>
    </row>
    <row r="4747" spans="1:8" x14ac:dyDescent="0.25">
      <c r="A4747" s="2" t="s">
        <v>4493</v>
      </c>
      <c r="B4747" s="2" t="s">
        <v>4100</v>
      </c>
      <c r="C4747" s="2"/>
      <c r="D4747" s="2"/>
      <c r="E4747" s="2"/>
      <c r="F4747" s="2"/>
      <c r="G4747" s="5">
        <f>SUM(G4740:G4746)</f>
        <v>160000</v>
      </c>
      <c r="H4747" s="5">
        <f>SUM(H4740:H4746)</f>
        <v>160000</v>
      </c>
    </row>
    <row r="4748" spans="1:8" x14ac:dyDescent="0.25">
      <c r="A4748" s="2" t="s">
        <v>4493</v>
      </c>
      <c r="B4748" s="49">
        <v>9063634</v>
      </c>
      <c r="C4748" s="52" t="s">
        <v>3204</v>
      </c>
      <c r="D4748" s="49" t="s">
        <v>3205</v>
      </c>
      <c r="E4748" s="52" t="s">
        <v>3206</v>
      </c>
      <c r="F4748" s="3" t="s">
        <v>13</v>
      </c>
      <c r="G4748" s="4">
        <v>190259</v>
      </c>
      <c r="H4748" s="4"/>
    </row>
    <row r="4749" spans="1:8" x14ac:dyDescent="0.25">
      <c r="A4749" s="2" t="s">
        <v>4493</v>
      </c>
      <c r="B4749" s="50"/>
      <c r="C4749" s="53"/>
      <c r="D4749" s="50"/>
      <c r="E4749" s="53"/>
      <c r="F4749" s="3" t="s">
        <v>18</v>
      </c>
      <c r="G4749" s="4"/>
      <c r="H4749" s="4">
        <v>190259</v>
      </c>
    </row>
    <row r="4750" spans="1:8" x14ac:dyDescent="0.25">
      <c r="A4750" s="2" t="s">
        <v>4493</v>
      </c>
      <c r="B4750" s="2" t="s">
        <v>4101</v>
      </c>
      <c r="C4750" s="2"/>
      <c r="D4750" s="2"/>
      <c r="E4750" s="2"/>
      <c r="F4750" s="2"/>
      <c r="G4750" s="5">
        <f>+G4748</f>
        <v>190259</v>
      </c>
      <c r="H4750" s="5">
        <f>+H4749</f>
        <v>190259</v>
      </c>
    </row>
    <row r="4751" spans="1:8" x14ac:dyDescent="0.25">
      <c r="A4751" s="2" t="s">
        <v>4493</v>
      </c>
      <c r="B4751" s="49">
        <v>9079246</v>
      </c>
      <c r="C4751" s="52" t="s">
        <v>3370</v>
      </c>
      <c r="D4751" s="49" t="s">
        <v>3371</v>
      </c>
      <c r="E4751" s="52" t="s">
        <v>3372</v>
      </c>
      <c r="F4751" s="3" t="s">
        <v>12</v>
      </c>
      <c r="G4751" s="4">
        <v>241992</v>
      </c>
      <c r="H4751" s="4"/>
    </row>
    <row r="4752" spans="1:8" x14ac:dyDescent="0.25">
      <c r="A4752" s="2" t="s">
        <v>4493</v>
      </c>
      <c r="B4752" s="51"/>
      <c r="C4752" s="54"/>
      <c r="D4752" s="51"/>
      <c r="E4752" s="54"/>
      <c r="F4752" s="3" t="s">
        <v>16</v>
      </c>
      <c r="G4752" s="4">
        <v>93485</v>
      </c>
      <c r="H4752" s="4"/>
    </row>
    <row r="4753" spans="1:8" x14ac:dyDescent="0.25">
      <c r="A4753" s="2" t="s">
        <v>4493</v>
      </c>
      <c r="B4753" s="51"/>
      <c r="C4753" s="53"/>
      <c r="D4753" s="50"/>
      <c r="E4753" s="53"/>
      <c r="F4753" s="3" t="s">
        <v>20</v>
      </c>
      <c r="G4753" s="4">
        <v>18158</v>
      </c>
      <c r="H4753" s="4"/>
    </row>
    <row r="4754" spans="1:8" x14ac:dyDescent="0.25">
      <c r="A4754" s="2" t="s">
        <v>4493</v>
      </c>
      <c r="B4754" s="50"/>
      <c r="C4754" s="3" t="s">
        <v>1537</v>
      </c>
      <c r="D4754" s="2" t="s">
        <v>4007</v>
      </c>
      <c r="E4754" s="3" t="s">
        <v>1537</v>
      </c>
      <c r="F4754" s="3" t="s">
        <v>20</v>
      </c>
      <c r="G4754" s="4"/>
      <c r="H4754" s="4">
        <v>353635</v>
      </c>
    </row>
    <row r="4755" spans="1:8" x14ac:dyDescent="0.25">
      <c r="A4755" s="2" t="s">
        <v>4493</v>
      </c>
      <c r="B4755" s="2" t="s">
        <v>4102</v>
      </c>
      <c r="C4755" s="2"/>
      <c r="D4755" s="2"/>
      <c r="E4755" s="2"/>
      <c r="F4755" s="2"/>
      <c r="G4755" s="5">
        <f>SUM(G4751:G4754)</f>
        <v>353635</v>
      </c>
      <c r="H4755" s="5">
        <f>SUM(H4751:H4754)</f>
        <v>353635</v>
      </c>
    </row>
    <row r="4756" spans="1:8" x14ac:dyDescent="0.25">
      <c r="A4756" s="2" t="s">
        <v>4493</v>
      </c>
      <c r="B4756" s="49">
        <v>9092590</v>
      </c>
      <c r="C4756" s="52" t="s">
        <v>558</v>
      </c>
      <c r="D4756" s="2" t="s">
        <v>2546</v>
      </c>
      <c r="E4756" s="3" t="s">
        <v>2547</v>
      </c>
      <c r="F4756" s="3" t="s">
        <v>44</v>
      </c>
      <c r="G4756" s="4"/>
      <c r="H4756" s="4">
        <v>515000</v>
      </c>
    </row>
    <row r="4757" spans="1:8" x14ac:dyDescent="0.25">
      <c r="A4757" s="2" t="s">
        <v>4493</v>
      </c>
      <c r="B4757" s="51"/>
      <c r="C4757" s="54"/>
      <c r="D4757" s="2" t="s">
        <v>2617</v>
      </c>
      <c r="E4757" s="3" t="s">
        <v>2618</v>
      </c>
      <c r="F4757" s="3" t="s">
        <v>44</v>
      </c>
      <c r="G4757" s="4"/>
      <c r="H4757" s="4">
        <v>500000</v>
      </c>
    </row>
    <row r="4758" spans="1:8" x14ac:dyDescent="0.25">
      <c r="A4758" s="2" t="s">
        <v>4493</v>
      </c>
      <c r="B4758" s="51"/>
      <c r="C4758" s="54"/>
      <c r="D4758" s="49" t="s">
        <v>3005</v>
      </c>
      <c r="E4758" s="52" t="s">
        <v>3006</v>
      </c>
      <c r="F4758" s="3" t="s">
        <v>2482</v>
      </c>
      <c r="G4758" s="4"/>
      <c r="H4758" s="4">
        <v>922584</v>
      </c>
    </row>
    <row r="4759" spans="1:8" x14ac:dyDescent="0.25">
      <c r="A4759" s="2" t="s">
        <v>4493</v>
      </c>
      <c r="B4759" s="51"/>
      <c r="C4759" s="54"/>
      <c r="D4759" s="50"/>
      <c r="E4759" s="53"/>
      <c r="F4759" s="3" t="s">
        <v>44</v>
      </c>
      <c r="G4759" s="4">
        <v>4000000</v>
      </c>
      <c r="H4759" s="4"/>
    </row>
    <row r="4760" spans="1:8" x14ac:dyDescent="0.25">
      <c r="A4760" s="2" t="s">
        <v>4493</v>
      </c>
      <c r="B4760" s="51"/>
      <c r="C4760" s="54"/>
      <c r="D4760" s="2" t="s">
        <v>3027</v>
      </c>
      <c r="E4760" s="3" t="s">
        <v>3028</v>
      </c>
      <c r="F4760" s="3" t="s">
        <v>2482</v>
      </c>
      <c r="G4760" s="4">
        <v>2500000</v>
      </c>
      <c r="H4760" s="4"/>
    </row>
    <row r="4761" spans="1:8" x14ac:dyDescent="0.25">
      <c r="A4761" s="2" t="s">
        <v>4493</v>
      </c>
      <c r="B4761" s="51"/>
      <c r="C4761" s="54"/>
      <c r="D4761" s="2" t="s">
        <v>3131</v>
      </c>
      <c r="E4761" s="3" t="s">
        <v>3132</v>
      </c>
      <c r="F4761" s="3" t="s">
        <v>2482</v>
      </c>
      <c r="G4761" s="4">
        <v>800000</v>
      </c>
      <c r="H4761" s="4"/>
    </row>
    <row r="4762" spans="1:8" x14ac:dyDescent="0.25">
      <c r="A4762" s="2" t="s">
        <v>4493</v>
      </c>
      <c r="B4762" s="51"/>
      <c r="C4762" s="54"/>
      <c r="D4762" s="2" t="s">
        <v>3396</v>
      </c>
      <c r="E4762" s="3" t="s">
        <v>3397</v>
      </c>
      <c r="F4762" s="3" t="s">
        <v>44</v>
      </c>
      <c r="G4762" s="4"/>
      <c r="H4762" s="4">
        <v>144259</v>
      </c>
    </row>
    <row r="4763" spans="1:8" x14ac:dyDescent="0.25">
      <c r="A4763" s="2" t="s">
        <v>4493</v>
      </c>
      <c r="B4763" s="51"/>
      <c r="C4763" s="54"/>
      <c r="D4763" s="49" t="s">
        <v>3230</v>
      </c>
      <c r="E4763" s="52" t="s">
        <v>3231</v>
      </c>
      <c r="F4763" s="3" t="s">
        <v>2482</v>
      </c>
      <c r="G4763" s="4">
        <v>1500000</v>
      </c>
      <c r="H4763" s="4"/>
    </row>
    <row r="4764" spans="1:8" x14ac:dyDescent="0.25">
      <c r="A4764" s="2" t="s">
        <v>4493</v>
      </c>
      <c r="B4764" s="51"/>
      <c r="C4764" s="54"/>
      <c r="D4764" s="50"/>
      <c r="E4764" s="53"/>
      <c r="F4764" s="3" t="s">
        <v>44</v>
      </c>
      <c r="G4764" s="4">
        <v>2807926</v>
      </c>
      <c r="H4764" s="4"/>
    </row>
    <row r="4765" spans="1:8" x14ac:dyDescent="0.25">
      <c r="A4765" s="2" t="s">
        <v>4493</v>
      </c>
      <c r="B4765" s="51"/>
      <c r="C4765" s="54"/>
      <c r="D4765" s="2" t="s">
        <v>3246</v>
      </c>
      <c r="E4765" s="3" t="s">
        <v>3247</v>
      </c>
      <c r="F4765" s="3" t="s">
        <v>2482</v>
      </c>
      <c r="G4765" s="4">
        <v>1500000</v>
      </c>
      <c r="H4765" s="4"/>
    </row>
    <row r="4766" spans="1:8" x14ac:dyDescent="0.25">
      <c r="A4766" s="2" t="s">
        <v>4493</v>
      </c>
      <c r="B4766" s="51"/>
      <c r="C4766" s="54"/>
      <c r="D4766" s="2" t="s">
        <v>3398</v>
      </c>
      <c r="E4766" s="3" t="s">
        <v>3399</v>
      </c>
      <c r="F4766" s="3" t="s">
        <v>44</v>
      </c>
      <c r="G4766" s="4"/>
      <c r="H4766" s="4">
        <v>400000</v>
      </c>
    </row>
    <row r="4767" spans="1:8" x14ac:dyDescent="0.25">
      <c r="A4767" s="2" t="s">
        <v>4493</v>
      </c>
      <c r="B4767" s="51"/>
      <c r="C4767" s="54"/>
      <c r="D4767" s="2" t="s">
        <v>3749</v>
      </c>
      <c r="E4767" s="3" t="s">
        <v>3750</v>
      </c>
      <c r="F4767" s="3" t="s">
        <v>44</v>
      </c>
      <c r="G4767" s="4"/>
      <c r="H4767" s="4">
        <v>400000</v>
      </c>
    </row>
    <row r="4768" spans="1:8" x14ac:dyDescent="0.25">
      <c r="A4768" s="2" t="s">
        <v>4493</v>
      </c>
      <c r="B4768" s="51"/>
      <c r="C4768" s="54"/>
      <c r="D4768" s="49" t="s">
        <v>3781</v>
      </c>
      <c r="E4768" s="52" t="s">
        <v>3782</v>
      </c>
      <c r="F4768" s="3" t="s">
        <v>2482</v>
      </c>
      <c r="G4768" s="4"/>
      <c r="H4768" s="4">
        <v>1423365</v>
      </c>
    </row>
    <row r="4769" spans="1:8" x14ac:dyDescent="0.25">
      <c r="A4769" s="2" t="s">
        <v>4493</v>
      </c>
      <c r="B4769" s="51"/>
      <c r="C4769" s="53"/>
      <c r="D4769" s="50"/>
      <c r="E4769" s="53"/>
      <c r="F4769" s="3" t="s">
        <v>44</v>
      </c>
      <c r="G4769" s="4"/>
      <c r="H4769" s="4">
        <v>3700000</v>
      </c>
    </row>
    <row r="4770" spans="1:8" x14ac:dyDescent="0.25">
      <c r="A4770" s="2" t="s">
        <v>4493</v>
      </c>
      <c r="B4770" s="51"/>
      <c r="C4770" s="3" t="s">
        <v>340</v>
      </c>
      <c r="D4770" s="2" t="s">
        <v>2749</v>
      </c>
      <c r="E4770" s="3" t="s">
        <v>2750</v>
      </c>
      <c r="F4770" s="3" t="s">
        <v>2482</v>
      </c>
      <c r="G4770" s="4"/>
      <c r="H4770" s="4">
        <v>3645865</v>
      </c>
    </row>
    <row r="4771" spans="1:8" x14ac:dyDescent="0.25">
      <c r="A4771" s="2" t="s">
        <v>4493</v>
      </c>
      <c r="B4771" s="51"/>
      <c r="C4771" s="52" t="s">
        <v>361</v>
      </c>
      <c r="D4771" s="49" t="s">
        <v>3677</v>
      </c>
      <c r="E4771" s="52" t="s">
        <v>3678</v>
      </c>
      <c r="F4771" s="3" t="s">
        <v>2482</v>
      </c>
      <c r="G4771" s="4"/>
      <c r="H4771" s="4">
        <v>1897961</v>
      </c>
    </row>
    <row r="4772" spans="1:8" x14ac:dyDescent="0.25">
      <c r="A4772" s="2" t="s">
        <v>4493</v>
      </c>
      <c r="B4772" s="51"/>
      <c r="C4772" s="53"/>
      <c r="D4772" s="50"/>
      <c r="E4772" s="53"/>
      <c r="F4772" s="3" t="s">
        <v>44</v>
      </c>
      <c r="G4772" s="4">
        <v>1200000</v>
      </c>
      <c r="H4772" s="4"/>
    </row>
    <row r="4773" spans="1:8" x14ac:dyDescent="0.25">
      <c r="A4773" s="2" t="s">
        <v>4493</v>
      </c>
      <c r="B4773" s="51"/>
      <c r="C4773" s="3" t="s">
        <v>1309</v>
      </c>
      <c r="D4773" s="2" t="s">
        <v>3160</v>
      </c>
      <c r="E4773" s="3" t="s">
        <v>3161</v>
      </c>
      <c r="F4773" s="3" t="s">
        <v>2482</v>
      </c>
      <c r="G4773" s="4"/>
      <c r="H4773" s="4">
        <v>525772</v>
      </c>
    </row>
    <row r="4774" spans="1:8" x14ac:dyDescent="0.25">
      <c r="A4774" s="2" t="s">
        <v>4493</v>
      </c>
      <c r="B4774" s="51"/>
      <c r="C4774" s="52" t="s">
        <v>3259</v>
      </c>
      <c r="D4774" s="49" t="s">
        <v>3260</v>
      </c>
      <c r="E4774" s="52" t="s">
        <v>3261</v>
      </c>
      <c r="F4774" s="3" t="s">
        <v>44</v>
      </c>
      <c r="G4774" s="4"/>
      <c r="H4774" s="4">
        <v>80000</v>
      </c>
    </row>
    <row r="4775" spans="1:8" x14ac:dyDescent="0.25">
      <c r="A4775" s="2" t="s">
        <v>4493</v>
      </c>
      <c r="B4775" s="50"/>
      <c r="C4775" s="53"/>
      <c r="D4775" s="50"/>
      <c r="E4775" s="53"/>
      <c r="F4775" s="3" t="s">
        <v>2755</v>
      </c>
      <c r="G4775" s="4"/>
      <c r="H4775" s="4">
        <v>153120</v>
      </c>
    </row>
    <row r="4776" spans="1:8" x14ac:dyDescent="0.25">
      <c r="A4776" s="2" t="s">
        <v>4493</v>
      </c>
      <c r="B4776" s="2" t="s">
        <v>4103</v>
      </c>
      <c r="C4776" s="2"/>
      <c r="D4776" s="2"/>
      <c r="E4776" s="2"/>
      <c r="F4776" s="2"/>
      <c r="G4776" s="5">
        <f>SUM(G4756:G4775)</f>
        <v>14307926</v>
      </c>
      <c r="H4776" s="5">
        <f>SUM(H4756:H4775)</f>
        <v>14307926</v>
      </c>
    </row>
    <row r="4777" spans="1:8" x14ac:dyDescent="0.25">
      <c r="A4777" s="2" t="s">
        <v>4493</v>
      </c>
      <c r="B4777" s="49">
        <v>9091054</v>
      </c>
      <c r="C4777" s="3" t="s">
        <v>2539</v>
      </c>
      <c r="D4777" s="2" t="s">
        <v>2805</v>
      </c>
      <c r="E4777" s="3" t="s">
        <v>2806</v>
      </c>
      <c r="F4777" s="3" t="s">
        <v>193</v>
      </c>
      <c r="G4777" s="4">
        <v>3967665</v>
      </c>
      <c r="H4777" s="4"/>
    </row>
    <row r="4778" spans="1:8" x14ac:dyDescent="0.25">
      <c r="A4778" s="2" t="s">
        <v>4493</v>
      </c>
      <c r="B4778" s="51"/>
      <c r="C4778" s="52" t="s">
        <v>558</v>
      </c>
      <c r="D4778" s="2" t="s">
        <v>2548</v>
      </c>
      <c r="E4778" s="3" t="s">
        <v>2549</v>
      </c>
      <c r="F4778" s="3" t="s">
        <v>2482</v>
      </c>
      <c r="G4778" s="4"/>
      <c r="H4778" s="4">
        <v>2491664</v>
      </c>
    </row>
    <row r="4779" spans="1:8" x14ac:dyDescent="0.25">
      <c r="A4779" s="2" t="s">
        <v>4493</v>
      </c>
      <c r="B4779" s="51"/>
      <c r="C4779" s="54"/>
      <c r="D4779" s="2"/>
      <c r="E4779" s="3"/>
      <c r="F4779" s="3" t="s">
        <v>44</v>
      </c>
      <c r="G4779" s="4"/>
      <c r="H4779" s="4">
        <v>2694148</v>
      </c>
    </row>
    <row r="4780" spans="1:8" x14ac:dyDescent="0.25">
      <c r="A4780" s="2" t="s">
        <v>4493</v>
      </c>
      <c r="B4780" s="51"/>
      <c r="C4780" s="54"/>
      <c r="D4780" s="2" t="s">
        <v>2611</v>
      </c>
      <c r="E4780" s="3" t="s">
        <v>2612</v>
      </c>
      <c r="F4780" s="3" t="s">
        <v>2482</v>
      </c>
      <c r="G4780" s="4">
        <v>3000000</v>
      </c>
      <c r="H4780" s="4"/>
    </row>
    <row r="4781" spans="1:8" x14ac:dyDescent="0.25">
      <c r="A4781" s="2" t="s">
        <v>4493</v>
      </c>
      <c r="B4781" s="51"/>
      <c r="C4781" s="54"/>
      <c r="D4781" s="2" t="s">
        <v>2686</v>
      </c>
      <c r="E4781" s="3" t="s">
        <v>2687</v>
      </c>
      <c r="F4781" s="3" t="s">
        <v>2482</v>
      </c>
      <c r="G4781" s="4"/>
      <c r="H4781" s="4">
        <v>1298579</v>
      </c>
    </row>
    <row r="4782" spans="1:8" x14ac:dyDescent="0.25">
      <c r="A4782" s="2" t="s">
        <v>4493</v>
      </c>
      <c r="B4782" s="51"/>
      <c r="C4782" s="54"/>
      <c r="D4782" s="2"/>
      <c r="E4782" s="3"/>
      <c r="F4782" s="3" t="s">
        <v>44</v>
      </c>
      <c r="G4782" s="4"/>
      <c r="H4782" s="4">
        <v>3800000</v>
      </c>
    </row>
    <row r="4783" spans="1:8" x14ac:dyDescent="0.25">
      <c r="A4783" s="2" t="s">
        <v>4493</v>
      </c>
      <c r="B4783" s="51"/>
      <c r="C4783" s="54"/>
      <c r="D4783" s="2" t="s">
        <v>2633</v>
      </c>
      <c r="E4783" s="3" t="s">
        <v>2634</v>
      </c>
      <c r="F4783" s="3" t="s">
        <v>44</v>
      </c>
      <c r="G4783" s="4"/>
      <c r="H4783" s="4">
        <v>750000</v>
      </c>
    </row>
    <row r="4784" spans="1:8" x14ac:dyDescent="0.25">
      <c r="A4784" s="2" t="s">
        <v>4493</v>
      </c>
      <c r="B4784" s="51"/>
      <c r="C4784" s="54"/>
      <c r="D4784" s="2" t="s">
        <v>2637</v>
      </c>
      <c r="E4784" s="3" t="s">
        <v>2638</v>
      </c>
      <c r="F4784" s="3" t="s">
        <v>2482</v>
      </c>
      <c r="G4784" s="4">
        <v>1500000</v>
      </c>
      <c r="H4784" s="4"/>
    </row>
    <row r="4785" spans="1:8" x14ac:dyDescent="0.25">
      <c r="A4785" s="2" t="s">
        <v>4493</v>
      </c>
      <c r="B4785" s="51"/>
      <c r="C4785" s="54"/>
      <c r="D4785" s="2" t="s">
        <v>2719</v>
      </c>
      <c r="E4785" s="3" t="s">
        <v>2720</v>
      </c>
      <c r="F4785" s="3" t="s">
        <v>44</v>
      </c>
      <c r="G4785" s="4">
        <v>3500000</v>
      </c>
      <c r="H4785" s="4"/>
    </row>
    <row r="4786" spans="1:8" x14ac:dyDescent="0.25">
      <c r="A4786" s="2" t="s">
        <v>4493</v>
      </c>
      <c r="B4786" s="51"/>
      <c r="C4786" s="54"/>
      <c r="D4786" s="2" t="s">
        <v>3035</v>
      </c>
      <c r="E4786" s="3" t="s">
        <v>3036</v>
      </c>
      <c r="F4786" s="3" t="s">
        <v>2482</v>
      </c>
      <c r="G4786" s="4">
        <v>1000000</v>
      </c>
      <c r="H4786" s="4"/>
    </row>
    <row r="4787" spans="1:8" x14ac:dyDescent="0.25">
      <c r="A4787" s="2" t="s">
        <v>4493</v>
      </c>
      <c r="B4787" s="51"/>
      <c r="C4787" s="54"/>
      <c r="D4787" s="2" t="s">
        <v>3115</v>
      </c>
      <c r="E4787" s="3" t="s">
        <v>3116</v>
      </c>
      <c r="F4787" s="3" t="s">
        <v>2482</v>
      </c>
      <c r="G4787" s="4">
        <v>3000000</v>
      </c>
      <c r="H4787" s="4"/>
    </row>
    <row r="4788" spans="1:8" x14ac:dyDescent="0.25">
      <c r="A4788" s="2" t="s">
        <v>4493</v>
      </c>
      <c r="B4788" s="51"/>
      <c r="C4788" s="54"/>
      <c r="D4788" s="2" t="s">
        <v>3227</v>
      </c>
      <c r="E4788" s="3" t="s">
        <v>3228</v>
      </c>
      <c r="F4788" s="3" t="s">
        <v>2482</v>
      </c>
      <c r="G4788" s="4"/>
      <c r="H4788" s="4">
        <v>642842</v>
      </c>
    </row>
    <row r="4789" spans="1:8" x14ac:dyDescent="0.25">
      <c r="A4789" s="2" t="s">
        <v>4493</v>
      </c>
      <c r="B4789" s="51"/>
      <c r="C4789" s="54"/>
      <c r="D4789" s="49" t="s">
        <v>3519</v>
      </c>
      <c r="E4789" s="52" t="s">
        <v>3520</v>
      </c>
      <c r="F4789" s="3" t="s">
        <v>2482</v>
      </c>
      <c r="G4789" s="4">
        <v>2000000</v>
      </c>
      <c r="H4789" s="4"/>
    </row>
    <row r="4790" spans="1:8" x14ac:dyDescent="0.25">
      <c r="A4790" s="2" t="s">
        <v>4493</v>
      </c>
      <c r="B4790" s="51"/>
      <c r="C4790" s="54"/>
      <c r="D4790" s="50"/>
      <c r="E4790" s="53"/>
      <c r="F4790" s="3" t="s">
        <v>44</v>
      </c>
      <c r="G4790" s="4"/>
      <c r="H4790" s="4">
        <v>740320</v>
      </c>
    </row>
    <row r="4791" spans="1:8" x14ac:dyDescent="0.25">
      <c r="A4791" s="2" t="s">
        <v>4493</v>
      </c>
      <c r="B4791" s="51"/>
      <c r="C4791" s="54"/>
      <c r="D4791" s="2" t="s">
        <v>3526</v>
      </c>
      <c r="E4791" s="3" t="s">
        <v>3527</v>
      </c>
      <c r="F4791" s="3" t="s">
        <v>2482</v>
      </c>
      <c r="G4791" s="4">
        <v>2000000</v>
      </c>
      <c r="H4791" s="4"/>
    </row>
    <row r="4792" spans="1:8" x14ac:dyDescent="0.25">
      <c r="A4792" s="2" t="s">
        <v>4493</v>
      </c>
      <c r="B4792" s="51"/>
      <c r="C4792" s="54"/>
      <c r="D4792" s="2" t="s">
        <v>3285</v>
      </c>
      <c r="E4792" s="3" t="s">
        <v>3286</v>
      </c>
      <c r="F4792" s="3" t="s">
        <v>2482</v>
      </c>
      <c r="G4792" s="4"/>
      <c r="H4792" s="4">
        <v>854909</v>
      </c>
    </row>
    <row r="4793" spans="1:8" x14ac:dyDescent="0.25">
      <c r="A4793" s="2" t="s">
        <v>4493</v>
      </c>
      <c r="B4793" s="51"/>
      <c r="C4793" s="54"/>
      <c r="D4793" s="2" t="s">
        <v>3243</v>
      </c>
      <c r="E4793" s="3" t="s">
        <v>3244</v>
      </c>
      <c r="F4793" s="3" t="s">
        <v>2482</v>
      </c>
      <c r="G4793" s="4"/>
      <c r="H4793" s="4">
        <v>1300329</v>
      </c>
    </row>
    <row r="4794" spans="1:8" x14ac:dyDescent="0.25">
      <c r="A4794" s="2" t="s">
        <v>4493</v>
      </c>
      <c r="B4794" s="51"/>
      <c r="C4794" s="54"/>
      <c r="D4794" s="2" t="s">
        <v>3246</v>
      </c>
      <c r="E4794" s="3" t="s">
        <v>3247</v>
      </c>
      <c r="F4794" s="3" t="s">
        <v>44</v>
      </c>
      <c r="G4794" s="4"/>
      <c r="H4794" s="4">
        <v>1068415</v>
      </c>
    </row>
    <row r="4795" spans="1:8" x14ac:dyDescent="0.25">
      <c r="A4795" s="2" t="s">
        <v>4493</v>
      </c>
      <c r="B4795" s="51"/>
      <c r="C4795" s="54"/>
      <c r="D4795" s="2" t="s">
        <v>3398</v>
      </c>
      <c r="E4795" s="3" t="s">
        <v>3399</v>
      </c>
      <c r="F4795" s="3" t="s">
        <v>2482</v>
      </c>
      <c r="G4795" s="4"/>
      <c r="H4795" s="4">
        <v>124380</v>
      </c>
    </row>
    <row r="4796" spans="1:8" x14ac:dyDescent="0.25">
      <c r="A4796" s="2" t="s">
        <v>4493</v>
      </c>
      <c r="B4796" s="51"/>
      <c r="C4796" s="54"/>
      <c r="D4796" s="2" t="s">
        <v>3665</v>
      </c>
      <c r="E4796" s="3" t="s">
        <v>3666</v>
      </c>
      <c r="F4796" s="3" t="s">
        <v>44</v>
      </c>
      <c r="G4796" s="4"/>
      <c r="H4796" s="4">
        <v>3200000</v>
      </c>
    </row>
    <row r="4797" spans="1:8" x14ac:dyDescent="0.25">
      <c r="A4797" s="2" t="s">
        <v>4493</v>
      </c>
      <c r="B4797" s="51"/>
      <c r="C4797" s="54"/>
      <c r="D4797" s="2" t="s">
        <v>3749</v>
      </c>
      <c r="E4797" s="3" t="s">
        <v>3750</v>
      </c>
      <c r="F4797" s="3" t="s">
        <v>2482</v>
      </c>
      <c r="G4797" s="4">
        <v>1500000</v>
      </c>
      <c r="H4797" s="4"/>
    </row>
    <row r="4798" spans="1:8" x14ac:dyDescent="0.25">
      <c r="A4798" s="2" t="s">
        <v>4493</v>
      </c>
      <c r="B4798" s="51"/>
      <c r="C4798" s="54"/>
      <c r="D4798" s="2" t="s">
        <v>3449</v>
      </c>
      <c r="E4798" s="3" t="s">
        <v>3450</v>
      </c>
      <c r="F4798" s="3" t="s">
        <v>2482</v>
      </c>
      <c r="G4798" s="4"/>
      <c r="H4798" s="4">
        <v>3428070</v>
      </c>
    </row>
    <row r="4799" spans="1:8" x14ac:dyDescent="0.25">
      <c r="A4799" s="2" t="s">
        <v>4493</v>
      </c>
      <c r="B4799" s="51"/>
      <c r="C4799" s="54"/>
      <c r="D4799" s="49" t="s">
        <v>4104</v>
      </c>
      <c r="E4799" s="52" t="s">
        <v>4105</v>
      </c>
      <c r="F4799" s="3" t="s">
        <v>2482</v>
      </c>
      <c r="G4799" s="4"/>
      <c r="H4799" s="4">
        <v>2074009</v>
      </c>
    </row>
    <row r="4800" spans="1:8" x14ac:dyDescent="0.25">
      <c r="A4800" s="2" t="s">
        <v>4493</v>
      </c>
      <c r="B4800" s="50"/>
      <c r="C4800" s="53"/>
      <c r="D4800" s="50"/>
      <c r="E4800" s="53"/>
      <c r="F4800" s="3" t="s">
        <v>44</v>
      </c>
      <c r="G4800" s="4">
        <v>3000000</v>
      </c>
      <c r="H4800" s="4"/>
    </row>
    <row r="4801" spans="1:8" x14ac:dyDescent="0.25">
      <c r="A4801" s="2" t="s">
        <v>4493</v>
      </c>
      <c r="B4801" s="2" t="s">
        <v>4106</v>
      </c>
      <c r="C4801" s="2"/>
      <c r="D4801" s="2"/>
      <c r="E4801" s="2"/>
      <c r="F4801" s="2"/>
      <c r="G4801" s="5">
        <f>SUM(G4777:G4800)</f>
        <v>24467665</v>
      </c>
      <c r="H4801" s="5">
        <f>SUM(H4777:H4800)</f>
        <v>24467665</v>
      </c>
    </row>
    <row r="4802" spans="1:8" x14ac:dyDescent="0.25">
      <c r="A4802" s="2" t="s">
        <v>4493</v>
      </c>
      <c r="B4802" s="49">
        <v>9072029</v>
      </c>
      <c r="C4802" s="52" t="s">
        <v>261</v>
      </c>
      <c r="D4802" s="2" t="s">
        <v>2646</v>
      </c>
      <c r="E4802" s="3" t="s">
        <v>2647</v>
      </c>
      <c r="F4802" s="3" t="s">
        <v>15</v>
      </c>
      <c r="G4802" s="4"/>
      <c r="H4802" s="4">
        <v>300000</v>
      </c>
    </row>
    <row r="4803" spans="1:8" x14ac:dyDescent="0.25">
      <c r="A4803" s="2" t="s">
        <v>4493</v>
      </c>
      <c r="B4803" s="51"/>
      <c r="C4803" s="54"/>
      <c r="D4803" s="49" t="s">
        <v>2650</v>
      </c>
      <c r="E4803" s="52" t="s">
        <v>2651</v>
      </c>
      <c r="F4803" s="3" t="s">
        <v>53</v>
      </c>
      <c r="G4803" s="4"/>
      <c r="H4803" s="4">
        <v>100000</v>
      </c>
    </row>
    <row r="4804" spans="1:8" x14ac:dyDescent="0.25">
      <c r="A4804" s="2" t="s">
        <v>4493</v>
      </c>
      <c r="B4804" s="51"/>
      <c r="C4804" s="54"/>
      <c r="D4804" s="50"/>
      <c r="E4804" s="53"/>
      <c r="F4804" s="3" t="s">
        <v>13</v>
      </c>
      <c r="G4804" s="4"/>
      <c r="H4804" s="4">
        <v>100000</v>
      </c>
    </row>
    <row r="4805" spans="1:8" x14ac:dyDescent="0.25">
      <c r="A4805" s="2" t="s">
        <v>4493</v>
      </c>
      <c r="B4805" s="51"/>
      <c r="C4805" s="54"/>
      <c r="D4805" s="49" t="s">
        <v>2677</v>
      </c>
      <c r="E4805" s="52" t="s">
        <v>2678</v>
      </c>
      <c r="F4805" s="3" t="s">
        <v>187</v>
      </c>
      <c r="G4805" s="4"/>
      <c r="H4805" s="4">
        <v>200000</v>
      </c>
    </row>
    <row r="4806" spans="1:8" x14ac:dyDescent="0.25">
      <c r="A4806" s="2" t="s">
        <v>4493</v>
      </c>
      <c r="B4806" s="51"/>
      <c r="C4806" s="54"/>
      <c r="D4806" s="51"/>
      <c r="E4806" s="54"/>
      <c r="F4806" s="3" t="s">
        <v>53</v>
      </c>
      <c r="G4806" s="4"/>
      <c r="H4806" s="4">
        <v>773297</v>
      </c>
    </row>
    <row r="4807" spans="1:8" x14ac:dyDescent="0.25">
      <c r="A4807" s="2" t="s">
        <v>4493</v>
      </c>
      <c r="B4807" s="51"/>
      <c r="C4807" s="54"/>
      <c r="D4807" s="51"/>
      <c r="E4807" s="54"/>
      <c r="F4807" s="3" t="s">
        <v>12</v>
      </c>
      <c r="G4807" s="4"/>
      <c r="H4807" s="4">
        <v>1049397</v>
      </c>
    </row>
    <row r="4808" spans="1:8" x14ac:dyDescent="0.25">
      <c r="A4808" s="2" t="s">
        <v>4493</v>
      </c>
      <c r="B4808" s="51"/>
      <c r="C4808" s="54"/>
      <c r="D4808" s="51"/>
      <c r="E4808" s="54"/>
      <c r="F4808" s="3" t="s">
        <v>16</v>
      </c>
      <c r="G4808" s="4"/>
      <c r="H4808" s="4">
        <v>1000000</v>
      </c>
    </row>
    <row r="4809" spans="1:8" x14ac:dyDescent="0.25">
      <c r="A4809" s="2" t="s">
        <v>4493</v>
      </c>
      <c r="B4809" s="51"/>
      <c r="C4809" s="54"/>
      <c r="D4809" s="51"/>
      <c r="E4809" s="54"/>
      <c r="F4809" s="3" t="s">
        <v>18</v>
      </c>
      <c r="G4809" s="4"/>
      <c r="H4809" s="4">
        <v>2000000</v>
      </c>
    </row>
    <row r="4810" spans="1:8" x14ac:dyDescent="0.25">
      <c r="A4810" s="2" t="s">
        <v>4493</v>
      </c>
      <c r="B4810" s="51"/>
      <c r="C4810" s="54"/>
      <c r="D4810" s="50"/>
      <c r="E4810" s="53"/>
      <c r="F4810" s="3" t="s">
        <v>20</v>
      </c>
      <c r="G4810" s="4"/>
      <c r="H4810" s="4">
        <v>500000</v>
      </c>
    </row>
    <row r="4811" spans="1:8" x14ac:dyDescent="0.25">
      <c r="A4811" s="2" t="s">
        <v>4493</v>
      </c>
      <c r="B4811" s="51"/>
      <c r="C4811" s="54"/>
      <c r="D4811" s="49" t="s">
        <v>2915</v>
      </c>
      <c r="E4811" s="52" t="s">
        <v>2478</v>
      </c>
      <c r="F4811" s="3" t="s">
        <v>15</v>
      </c>
      <c r="G4811" s="4"/>
      <c r="H4811" s="4">
        <v>200000</v>
      </c>
    </row>
    <row r="4812" spans="1:8" x14ac:dyDescent="0.25">
      <c r="A4812" s="2" t="s">
        <v>4493</v>
      </c>
      <c r="B4812" s="51"/>
      <c r="C4812" s="54"/>
      <c r="D4812" s="50"/>
      <c r="E4812" s="53"/>
      <c r="F4812" s="3" t="s">
        <v>819</v>
      </c>
      <c r="G4812" s="4">
        <v>7022694</v>
      </c>
      <c r="H4812" s="4"/>
    </row>
    <row r="4813" spans="1:8" x14ac:dyDescent="0.25">
      <c r="A4813" s="2" t="s">
        <v>4493</v>
      </c>
      <c r="B4813" s="51"/>
      <c r="C4813" s="54"/>
      <c r="D4813" s="49" t="s">
        <v>3178</v>
      </c>
      <c r="E4813" s="52" t="s">
        <v>3179</v>
      </c>
      <c r="F4813" s="3" t="s">
        <v>14</v>
      </c>
      <c r="G4813" s="4"/>
      <c r="H4813" s="4">
        <v>300000</v>
      </c>
    </row>
    <row r="4814" spans="1:8" x14ac:dyDescent="0.25">
      <c r="A4814" s="2" t="s">
        <v>4493</v>
      </c>
      <c r="B4814" s="51"/>
      <c r="C4814" s="54"/>
      <c r="D4814" s="50"/>
      <c r="E4814" s="53"/>
      <c r="F4814" s="3" t="s">
        <v>16</v>
      </c>
      <c r="G4814" s="4"/>
      <c r="H4814" s="4">
        <v>300000</v>
      </c>
    </row>
    <row r="4815" spans="1:8" x14ac:dyDescent="0.25">
      <c r="A4815" s="2" t="s">
        <v>4493</v>
      </c>
      <c r="B4815" s="51"/>
      <c r="C4815" s="54"/>
      <c r="D4815" s="49" t="s">
        <v>3402</v>
      </c>
      <c r="E4815" s="52" t="s">
        <v>3403</v>
      </c>
      <c r="F4815" s="3" t="s">
        <v>14</v>
      </c>
      <c r="G4815" s="4"/>
      <c r="H4815" s="4">
        <v>100000</v>
      </c>
    </row>
    <row r="4816" spans="1:8" x14ac:dyDescent="0.25">
      <c r="A4816" s="2" t="s">
        <v>4493</v>
      </c>
      <c r="B4816" s="50"/>
      <c r="C4816" s="53"/>
      <c r="D4816" s="50"/>
      <c r="E4816" s="53"/>
      <c r="F4816" s="3" t="s">
        <v>16</v>
      </c>
      <c r="G4816" s="4"/>
      <c r="H4816" s="4">
        <v>100000</v>
      </c>
    </row>
    <row r="4817" spans="1:8" x14ac:dyDescent="0.25">
      <c r="A4817" s="2" t="s">
        <v>4493</v>
      </c>
      <c r="B4817" s="2" t="s">
        <v>4107</v>
      </c>
      <c r="C4817" s="2"/>
      <c r="D4817" s="2"/>
      <c r="E4817" s="2"/>
      <c r="F4817" s="2"/>
      <c r="G4817" s="5">
        <f>SUM(G4802:G4816)</f>
        <v>7022694</v>
      </c>
      <c r="H4817" s="5">
        <f>SUM(H4802:H4816)</f>
        <v>7022694</v>
      </c>
    </row>
    <row r="4818" spans="1:8" x14ac:dyDescent="0.25">
      <c r="A4818" s="2" t="s">
        <v>4493</v>
      </c>
      <c r="B4818" s="49">
        <v>9081045</v>
      </c>
      <c r="C4818" s="52" t="s">
        <v>261</v>
      </c>
      <c r="D4818" s="2" t="s">
        <v>2646</v>
      </c>
      <c r="E4818" s="3" t="s">
        <v>2647</v>
      </c>
      <c r="F4818" s="3" t="s">
        <v>24</v>
      </c>
      <c r="G4818" s="4">
        <v>120635</v>
      </c>
      <c r="H4818" s="4"/>
    </row>
    <row r="4819" spans="1:8" x14ac:dyDescent="0.25">
      <c r="A4819" s="2" t="s">
        <v>4493</v>
      </c>
      <c r="B4819" s="51"/>
      <c r="C4819" s="54"/>
      <c r="D4819" s="49" t="s">
        <v>2650</v>
      </c>
      <c r="E4819" s="52" t="s">
        <v>2651</v>
      </c>
      <c r="F4819" s="3" t="s">
        <v>13</v>
      </c>
      <c r="G4819" s="4">
        <v>1485</v>
      </c>
      <c r="H4819" s="4"/>
    </row>
    <row r="4820" spans="1:8" x14ac:dyDescent="0.25">
      <c r="A4820" s="2" t="s">
        <v>4493</v>
      </c>
      <c r="B4820" s="51"/>
      <c r="C4820" s="54"/>
      <c r="D4820" s="51"/>
      <c r="E4820" s="54"/>
      <c r="F4820" s="3" t="s">
        <v>20</v>
      </c>
      <c r="G4820" s="4">
        <v>6741</v>
      </c>
      <c r="H4820" s="4"/>
    </row>
    <row r="4821" spans="1:8" x14ac:dyDescent="0.25">
      <c r="A4821" s="2" t="s">
        <v>4493</v>
      </c>
      <c r="B4821" s="51"/>
      <c r="C4821" s="54"/>
      <c r="D4821" s="50"/>
      <c r="E4821" s="53"/>
      <c r="F4821" s="3" t="s">
        <v>188</v>
      </c>
      <c r="G4821" s="4">
        <v>1100</v>
      </c>
      <c r="H4821" s="4"/>
    </row>
    <row r="4822" spans="1:8" x14ac:dyDescent="0.25">
      <c r="A4822" s="2" t="s">
        <v>4493</v>
      </c>
      <c r="B4822" s="51"/>
      <c r="C4822" s="54"/>
      <c r="D4822" s="49" t="s">
        <v>2671</v>
      </c>
      <c r="E4822" s="52" t="s">
        <v>2672</v>
      </c>
      <c r="F4822" s="3" t="s">
        <v>103</v>
      </c>
      <c r="G4822" s="4">
        <v>4474</v>
      </c>
      <c r="H4822" s="4"/>
    </row>
    <row r="4823" spans="1:8" x14ac:dyDescent="0.25">
      <c r="A4823" s="2" t="s">
        <v>4493</v>
      </c>
      <c r="B4823" s="51"/>
      <c r="C4823" s="54"/>
      <c r="D4823" s="51"/>
      <c r="E4823" s="54"/>
      <c r="F4823" s="3" t="s">
        <v>12</v>
      </c>
      <c r="G4823" s="4">
        <v>11043</v>
      </c>
      <c r="H4823" s="4"/>
    </row>
    <row r="4824" spans="1:8" x14ac:dyDescent="0.25">
      <c r="A4824" s="2" t="s">
        <v>4493</v>
      </c>
      <c r="B4824" s="51"/>
      <c r="C4824" s="54"/>
      <c r="D4824" s="50"/>
      <c r="E4824" s="53"/>
      <c r="F4824" s="3" t="s">
        <v>13</v>
      </c>
      <c r="G4824" s="4">
        <v>1971</v>
      </c>
      <c r="H4824" s="4"/>
    </row>
    <row r="4825" spans="1:8" x14ac:dyDescent="0.25">
      <c r="A4825" s="2" t="s">
        <v>4493</v>
      </c>
      <c r="B4825" s="51"/>
      <c r="C4825" s="54"/>
      <c r="D4825" s="49" t="s">
        <v>2677</v>
      </c>
      <c r="E4825" s="52" t="s">
        <v>2678</v>
      </c>
      <c r="F4825" s="3" t="s">
        <v>187</v>
      </c>
      <c r="G4825" s="4">
        <v>162250</v>
      </c>
      <c r="H4825" s="4"/>
    </row>
    <row r="4826" spans="1:8" x14ac:dyDescent="0.25">
      <c r="A4826" s="2" t="s">
        <v>4493</v>
      </c>
      <c r="B4826" s="51"/>
      <c r="C4826" s="54"/>
      <c r="D4826" s="50"/>
      <c r="E4826" s="53"/>
      <c r="F4826" s="3" t="s">
        <v>77</v>
      </c>
      <c r="G4826" s="4">
        <v>1602650</v>
      </c>
      <c r="H4826" s="4"/>
    </row>
    <row r="4827" spans="1:8" x14ac:dyDescent="0.25">
      <c r="A4827" s="2" t="s">
        <v>4493</v>
      </c>
      <c r="B4827" s="51"/>
      <c r="C4827" s="54"/>
      <c r="D4827" s="2" t="s">
        <v>2910</v>
      </c>
      <c r="E4827" s="3" t="s">
        <v>2911</v>
      </c>
      <c r="F4827" s="3" t="s">
        <v>13</v>
      </c>
      <c r="G4827" s="4">
        <v>1570</v>
      </c>
      <c r="H4827" s="4"/>
    </row>
    <row r="4828" spans="1:8" x14ac:dyDescent="0.25">
      <c r="A4828" s="2" t="s">
        <v>4493</v>
      </c>
      <c r="B4828" s="51"/>
      <c r="C4828" s="54"/>
      <c r="D4828" s="49" t="s">
        <v>2915</v>
      </c>
      <c r="E4828" s="52" t="s">
        <v>2478</v>
      </c>
      <c r="F4828" s="3" t="s">
        <v>129</v>
      </c>
      <c r="G4828" s="4"/>
      <c r="H4828" s="4">
        <v>1554542</v>
      </c>
    </row>
    <row r="4829" spans="1:8" x14ac:dyDescent="0.25">
      <c r="A4829" s="2" t="s">
        <v>4493</v>
      </c>
      <c r="B4829" s="51"/>
      <c r="C4829" s="54"/>
      <c r="D4829" s="51"/>
      <c r="E4829" s="54"/>
      <c r="F4829" s="3" t="s">
        <v>18</v>
      </c>
      <c r="G4829" s="4"/>
      <c r="H4829" s="4">
        <v>293400</v>
      </c>
    </row>
    <row r="4830" spans="1:8" x14ac:dyDescent="0.25">
      <c r="A4830" s="2" t="s">
        <v>4493</v>
      </c>
      <c r="B4830" s="51"/>
      <c r="C4830" s="54"/>
      <c r="D4830" s="50"/>
      <c r="E4830" s="53"/>
      <c r="F4830" s="3" t="s">
        <v>20</v>
      </c>
      <c r="G4830" s="4"/>
      <c r="H4830" s="4">
        <v>227235</v>
      </c>
    </row>
    <row r="4831" spans="1:8" x14ac:dyDescent="0.25">
      <c r="A4831" s="2" t="s">
        <v>4493</v>
      </c>
      <c r="B4831" s="51"/>
      <c r="C4831" s="54"/>
      <c r="D4831" s="49" t="s">
        <v>3127</v>
      </c>
      <c r="E4831" s="52" t="s">
        <v>3128</v>
      </c>
      <c r="F4831" s="3" t="s">
        <v>11</v>
      </c>
      <c r="G4831" s="4">
        <v>10000</v>
      </c>
      <c r="H4831" s="4"/>
    </row>
    <row r="4832" spans="1:8" x14ac:dyDescent="0.25">
      <c r="A4832" s="2" t="s">
        <v>4493</v>
      </c>
      <c r="B4832" s="51"/>
      <c r="C4832" s="54"/>
      <c r="D4832" s="50"/>
      <c r="E4832" s="53"/>
      <c r="F4832" s="3" t="s">
        <v>20</v>
      </c>
      <c r="G4832" s="4">
        <v>89835</v>
      </c>
      <c r="H4832" s="4"/>
    </row>
    <row r="4833" spans="1:8" x14ac:dyDescent="0.25">
      <c r="A4833" s="2" t="s">
        <v>4493</v>
      </c>
      <c r="B4833" s="51"/>
      <c r="C4833" s="54"/>
      <c r="D4833" s="49" t="s">
        <v>3178</v>
      </c>
      <c r="E4833" s="52" t="s">
        <v>3179</v>
      </c>
      <c r="F4833" s="3" t="s">
        <v>9</v>
      </c>
      <c r="G4833" s="4">
        <v>1010</v>
      </c>
      <c r="H4833" s="4"/>
    </row>
    <row r="4834" spans="1:8" x14ac:dyDescent="0.25">
      <c r="A4834" s="2" t="s">
        <v>4493</v>
      </c>
      <c r="B4834" s="51"/>
      <c r="C4834" s="54"/>
      <c r="D4834" s="51"/>
      <c r="E4834" s="54"/>
      <c r="F4834" s="3" t="s">
        <v>187</v>
      </c>
      <c r="G4834" s="4"/>
      <c r="H4834" s="4">
        <v>4386</v>
      </c>
    </row>
    <row r="4835" spans="1:8" x14ac:dyDescent="0.25">
      <c r="A4835" s="2" t="s">
        <v>4493</v>
      </c>
      <c r="B4835" s="51"/>
      <c r="C4835" s="54"/>
      <c r="D4835" s="51"/>
      <c r="E4835" s="54"/>
      <c r="F4835" s="3" t="s">
        <v>18</v>
      </c>
      <c r="G4835" s="4">
        <v>876</v>
      </c>
      <c r="H4835" s="4"/>
    </row>
    <row r="4836" spans="1:8" x14ac:dyDescent="0.25">
      <c r="A4836" s="2" t="s">
        <v>4493</v>
      </c>
      <c r="B4836" s="51"/>
      <c r="C4836" s="54"/>
      <c r="D4836" s="50"/>
      <c r="E4836" s="53"/>
      <c r="F4836" s="3" t="s">
        <v>24</v>
      </c>
      <c r="G4836" s="4">
        <v>2500</v>
      </c>
      <c r="H4836" s="4"/>
    </row>
    <row r="4837" spans="1:8" x14ac:dyDescent="0.25">
      <c r="A4837" s="2" t="s">
        <v>4493</v>
      </c>
      <c r="B4837" s="51"/>
      <c r="C4837" s="54"/>
      <c r="D4837" s="2" t="s">
        <v>3353</v>
      </c>
      <c r="E4837" s="3" t="s">
        <v>3354</v>
      </c>
      <c r="F4837" s="3" t="s">
        <v>52</v>
      </c>
      <c r="G4837" s="4">
        <v>923</v>
      </c>
      <c r="H4837" s="4"/>
    </row>
    <row r="4838" spans="1:8" x14ac:dyDescent="0.25">
      <c r="A4838" s="2" t="s">
        <v>4493</v>
      </c>
      <c r="B4838" s="51"/>
      <c r="C4838" s="54"/>
      <c r="D4838" s="49" t="s">
        <v>3275</v>
      </c>
      <c r="E4838" s="52" t="s">
        <v>3276</v>
      </c>
      <c r="F4838" s="3" t="s">
        <v>102</v>
      </c>
      <c r="G4838" s="4">
        <v>28790</v>
      </c>
      <c r="H4838" s="4"/>
    </row>
    <row r="4839" spans="1:8" x14ac:dyDescent="0.25">
      <c r="A4839" s="2" t="s">
        <v>4493</v>
      </c>
      <c r="B4839" s="51"/>
      <c r="C4839" s="54"/>
      <c r="D4839" s="51"/>
      <c r="E4839" s="54"/>
      <c r="F4839" s="3" t="s">
        <v>103</v>
      </c>
      <c r="G4839" s="4">
        <v>2627</v>
      </c>
      <c r="H4839" s="4"/>
    </row>
    <row r="4840" spans="1:8" x14ac:dyDescent="0.25">
      <c r="A4840" s="2" t="s">
        <v>4493</v>
      </c>
      <c r="B4840" s="51"/>
      <c r="C4840" s="54"/>
      <c r="D4840" s="51"/>
      <c r="E4840" s="54"/>
      <c r="F4840" s="3" t="s">
        <v>187</v>
      </c>
      <c r="G4840" s="4">
        <v>1375</v>
      </c>
      <c r="H4840" s="4"/>
    </row>
    <row r="4841" spans="1:8" x14ac:dyDescent="0.25">
      <c r="A4841" s="2" t="s">
        <v>4493</v>
      </c>
      <c r="B4841" s="51"/>
      <c r="C4841" s="54"/>
      <c r="D4841" s="50"/>
      <c r="E4841" s="53"/>
      <c r="F4841" s="3" t="s">
        <v>53</v>
      </c>
      <c r="G4841" s="4"/>
      <c r="H4841" s="4">
        <v>33292</v>
      </c>
    </row>
    <row r="4842" spans="1:8" x14ac:dyDescent="0.25">
      <c r="A4842" s="2" t="s">
        <v>4493</v>
      </c>
      <c r="B4842" s="50"/>
      <c r="C4842" s="53"/>
      <c r="D4842" s="2" t="s">
        <v>3294</v>
      </c>
      <c r="E4842" s="3" t="s">
        <v>3295</v>
      </c>
      <c r="F4842" s="3" t="s">
        <v>102</v>
      </c>
      <c r="G4842" s="4">
        <v>61000</v>
      </c>
      <c r="H4842" s="4"/>
    </row>
    <row r="4843" spans="1:8" x14ac:dyDescent="0.25">
      <c r="A4843" s="2" t="s">
        <v>4493</v>
      </c>
      <c r="B4843" s="2" t="s">
        <v>4108</v>
      </c>
      <c r="C4843" s="2"/>
      <c r="D4843" s="2"/>
      <c r="E4843" s="2"/>
      <c r="F4843" s="2"/>
      <c r="G4843" s="5">
        <f>SUM(G4818:G4842)</f>
        <v>2112855</v>
      </c>
      <c r="H4843" s="5">
        <f>SUM(H4818:H4842)</f>
        <v>2112855</v>
      </c>
    </row>
    <row r="4844" spans="1:8" x14ac:dyDescent="0.25">
      <c r="A4844" s="2" t="s">
        <v>4493</v>
      </c>
      <c r="B4844" s="49">
        <v>9089927</v>
      </c>
      <c r="C4844" s="3" t="s">
        <v>2539</v>
      </c>
      <c r="D4844" s="2" t="s">
        <v>3152</v>
      </c>
      <c r="E4844" s="3" t="s">
        <v>3153</v>
      </c>
      <c r="F4844" s="3" t="s">
        <v>193</v>
      </c>
      <c r="G4844" s="4">
        <v>2654021</v>
      </c>
      <c r="H4844" s="4"/>
    </row>
    <row r="4845" spans="1:8" x14ac:dyDescent="0.25">
      <c r="A4845" s="2" t="s">
        <v>4493</v>
      </c>
      <c r="B4845" s="51"/>
      <c r="C4845" s="52" t="s">
        <v>558</v>
      </c>
      <c r="D4845" s="2" t="s">
        <v>2546</v>
      </c>
      <c r="E4845" s="3" t="s">
        <v>2547</v>
      </c>
      <c r="F4845" s="3" t="s">
        <v>2482</v>
      </c>
      <c r="G4845" s="4">
        <v>5000000</v>
      </c>
      <c r="H4845" s="4"/>
    </row>
    <row r="4846" spans="1:8" x14ac:dyDescent="0.25">
      <c r="A4846" s="2" t="s">
        <v>4493</v>
      </c>
      <c r="B4846" s="51"/>
      <c r="C4846" s="54"/>
      <c r="D4846" s="49" t="s">
        <v>2550</v>
      </c>
      <c r="E4846" s="52" t="s">
        <v>2551</v>
      </c>
      <c r="F4846" s="3" t="s">
        <v>2482</v>
      </c>
      <c r="G4846" s="4"/>
      <c r="H4846" s="4">
        <v>4828076</v>
      </c>
    </row>
    <row r="4847" spans="1:8" x14ac:dyDescent="0.25">
      <c r="A4847" s="2" t="s">
        <v>4493</v>
      </c>
      <c r="B4847" s="51"/>
      <c r="C4847" s="54"/>
      <c r="D4847" s="50"/>
      <c r="E4847" s="53"/>
      <c r="F4847" s="3" t="s">
        <v>44</v>
      </c>
      <c r="G4847" s="4"/>
      <c r="H4847" s="4">
        <v>2500000</v>
      </c>
    </row>
    <row r="4848" spans="1:8" x14ac:dyDescent="0.25">
      <c r="A4848" s="2" t="s">
        <v>4493</v>
      </c>
      <c r="B4848" s="51"/>
      <c r="C4848" s="54"/>
      <c r="D4848" s="49" t="s">
        <v>2917</v>
      </c>
      <c r="E4848" s="52" t="s">
        <v>2918</v>
      </c>
      <c r="F4848" s="3" t="s">
        <v>2482</v>
      </c>
      <c r="G4848" s="4">
        <v>1000000</v>
      </c>
      <c r="H4848" s="4"/>
    </row>
    <row r="4849" spans="1:8" x14ac:dyDescent="0.25">
      <c r="A4849" s="2" t="s">
        <v>4493</v>
      </c>
      <c r="B4849" s="51"/>
      <c r="C4849" s="54"/>
      <c r="D4849" s="50"/>
      <c r="E4849" s="53"/>
      <c r="F4849" s="3" t="s">
        <v>44</v>
      </c>
      <c r="G4849" s="4"/>
      <c r="H4849" s="4">
        <v>3000000</v>
      </c>
    </row>
    <row r="4850" spans="1:8" x14ac:dyDescent="0.25">
      <c r="A4850" s="2" t="s">
        <v>4493</v>
      </c>
      <c r="B4850" s="51"/>
      <c r="C4850" s="54"/>
      <c r="D4850" s="49" t="s">
        <v>3156</v>
      </c>
      <c r="E4850" s="52" t="s">
        <v>3157</v>
      </c>
      <c r="F4850" s="3" t="s">
        <v>2482</v>
      </c>
      <c r="G4850" s="4"/>
      <c r="H4850" s="4">
        <v>1313953</v>
      </c>
    </row>
    <row r="4851" spans="1:8" x14ac:dyDescent="0.25">
      <c r="A4851" s="2" t="s">
        <v>4493</v>
      </c>
      <c r="B4851" s="51"/>
      <c r="C4851" s="54"/>
      <c r="D4851" s="50"/>
      <c r="E4851" s="53"/>
      <c r="F4851" s="3" t="s">
        <v>44</v>
      </c>
      <c r="G4851" s="4">
        <v>3000000</v>
      </c>
      <c r="H4851" s="4"/>
    </row>
    <row r="4852" spans="1:8" x14ac:dyDescent="0.25">
      <c r="A4852" s="2" t="s">
        <v>4493</v>
      </c>
      <c r="B4852" s="51"/>
      <c r="C4852" s="54"/>
      <c r="D4852" s="49" t="s">
        <v>3220</v>
      </c>
      <c r="E4852" s="52" t="s">
        <v>3221</v>
      </c>
      <c r="F4852" s="3" t="s">
        <v>2482</v>
      </c>
      <c r="G4852" s="4"/>
      <c r="H4852" s="4">
        <v>4397231</v>
      </c>
    </row>
    <row r="4853" spans="1:8" x14ac:dyDescent="0.25">
      <c r="A4853" s="2" t="s">
        <v>4493</v>
      </c>
      <c r="B4853" s="51"/>
      <c r="C4853" s="54"/>
      <c r="D4853" s="50"/>
      <c r="E4853" s="53"/>
      <c r="F4853" s="3" t="s">
        <v>44</v>
      </c>
      <c r="G4853" s="4">
        <v>9500000</v>
      </c>
      <c r="H4853" s="4"/>
    </row>
    <row r="4854" spans="1:8" x14ac:dyDescent="0.25">
      <c r="A4854" s="2" t="s">
        <v>4493</v>
      </c>
      <c r="B4854" s="51"/>
      <c r="C4854" s="54"/>
      <c r="D4854" s="49" t="s">
        <v>3236</v>
      </c>
      <c r="E4854" s="52" t="s">
        <v>3237</v>
      </c>
      <c r="F4854" s="3" t="s">
        <v>2482</v>
      </c>
      <c r="G4854" s="4">
        <v>5500000</v>
      </c>
      <c r="H4854" s="4"/>
    </row>
    <row r="4855" spans="1:8" x14ac:dyDescent="0.25">
      <c r="A4855" s="2" t="s">
        <v>4493</v>
      </c>
      <c r="B4855" s="51"/>
      <c r="C4855" s="54"/>
      <c r="D4855" s="50"/>
      <c r="E4855" s="53"/>
      <c r="F4855" s="3" t="s">
        <v>44</v>
      </c>
      <c r="G4855" s="4"/>
      <c r="H4855" s="4">
        <v>900000</v>
      </c>
    </row>
    <row r="4856" spans="1:8" x14ac:dyDescent="0.25">
      <c r="A4856" s="2" t="s">
        <v>4493</v>
      </c>
      <c r="B4856" s="51"/>
      <c r="C4856" s="54"/>
      <c r="D4856" s="49" t="s">
        <v>3240</v>
      </c>
      <c r="E4856" s="52" t="s">
        <v>3241</v>
      </c>
      <c r="F4856" s="3" t="s">
        <v>2482</v>
      </c>
      <c r="G4856" s="4"/>
      <c r="H4856" s="4">
        <v>2090858</v>
      </c>
    </row>
    <row r="4857" spans="1:8" x14ac:dyDescent="0.25">
      <c r="A4857" s="2" t="s">
        <v>4493</v>
      </c>
      <c r="B4857" s="51"/>
      <c r="C4857" s="54"/>
      <c r="D4857" s="50"/>
      <c r="E4857" s="53"/>
      <c r="F4857" s="3" t="s">
        <v>44</v>
      </c>
      <c r="G4857" s="4"/>
      <c r="H4857" s="4">
        <v>1600000</v>
      </c>
    </row>
    <row r="4858" spans="1:8" x14ac:dyDescent="0.25">
      <c r="A4858" s="2" t="s">
        <v>4493</v>
      </c>
      <c r="B4858" s="51"/>
      <c r="C4858" s="54"/>
      <c r="D4858" s="49" t="s">
        <v>3272</v>
      </c>
      <c r="E4858" s="52" t="s">
        <v>3273</v>
      </c>
      <c r="F4858" s="3" t="s">
        <v>2482</v>
      </c>
      <c r="G4858" s="4"/>
      <c r="H4858" s="4">
        <v>4847270</v>
      </c>
    </row>
    <row r="4859" spans="1:8" x14ac:dyDescent="0.25">
      <c r="A4859" s="2" t="s">
        <v>4493</v>
      </c>
      <c r="B4859" s="51"/>
      <c r="C4859" s="54"/>
      <c r="D4859" s="50"/>
      <c r="E4859" s="53"/>
      <c r="F4859" s="3" t="s">
        <v>44</v>
      </c>
      <c r="G4859" s="4"/>
      <c r="H4859" s="4">
        <v>737396</v>
      </c>
    </row>
    <row r="4860" spans="1:8" x14ac:dyDescent="0.25">
      <c r="A4860" s="2" t="s">
        <v>4493</v>
      </c>
      <c r="B4860" s="51"/>
      <c r="C4860" s="54"/>
      <c r="D4860" s="49" t="s">
        <v>3661</v>
      </c>
      <c r="E4860" s="52" t="s">
        <v>3662</v>
      </c>
      <c r="F4860" s="3" t="s">
        <v>2482</v>
      </c>
      <c r="G4860" s="4"/>
      <c r="H4860" s="4">
        <v>304562</v>
      </c>
    </row>
    <row r="4861" spans="1:8" x14ac:dyDescent="0.25">
      <c r="A4861" s="2" t="s">
        <v>4493</v>
      </c>
      <c r="B4861" s="51"/>
      <c r="C4861" s="54"/>
      <c r="D4861" s="50"/>
      <c r="E4861" s="53"/>
      <c r="F4861" s="3" t="s">
        <v>44</v>
      </c>
      <c r="G4861" s="4">
        <v>4000000</v>
      </c>
      <c r="H4861" s="4"/>
    </row>
    <row r="4862" spans="1:8" x14ac:dyDescent="0.25">
      <c r="A4862" s="2" t="s">
        <v>4493</v>
      </c>
      <c r="B4862" s="51"/>
      <c r="C4862" s="54"/>
      <c r="D4862" s="49" t="s">
        <v>3281</v>
      </c>
      <c r="E4862" s="52" t="s">
        <v>3282</v>
      </c>
      <c r="F4862" s="3" t="s">
        <v>2482</v>
      </c>
      <c r="G4862" s="4"/>
      <c r="H4862" s="4">
        <v>599803</v>
      </c>
    </row>
    <row r="4863" spans="1:8" x14ac:dyDescent="0.25">
      <c r="A4863" s="2" t="s">
        <v>4493</v>
      </c>
      <c r="B4863" s="51"/>
      <c r="C4863" s="54"/>
      <c r="D4863" s="50"/>
      <c r="E4863" s="53"/>
      <c r="F4863" s="3" t="s">
        <v>44</v>
      </c>
      <c r="G4863" s="4"/>
      <c r="H4863" s="4">
        <v>1411544</v>
      </c>
    </row>
    <row r="4864" spans="1:8" x14ac:dyDescent="0.25">
      <c r="A4864" s="2" t="s">
        <v>4493</v>
      </c>
      <c r="B4864" s="51"/>
      <c r="C4864" s="54"/>
      <c r="D4864" s="2" t="s">
        <v>3720</v>
      </c>
      <c r="E4864" s="3" t="s">
        <v>3721</v>
      </c>
      <c r="F4864" s="3" t="s">
        <v>44</v>
      </c>
      <c r="G4864" s="4"/>
      <c r="H4864" s="4">
        <v>1200000</v>
      </c>
    </row>
    <row r="4865" spans="1:8" x14ac:dyDescent="0.25">
      <c r="A4865" s="2" t="s">
        <v>4493</v>
      </c>
      <c r="B4865" s="51"/>
      <c r="C4865" s="54"/>
      <c r="D4865" s="49" t="s">
        <v>3915</v>
      </c>
      <c r="E4865" s="52" t="s">
        <v>3916</v>
      </c>
      <c r="F4865" s="3" t="s">
        <v>2482</v>
      </c>
      <c r="G4865" s="4">
        <v>1000000</v>
      </c>
      <c r="H4865" s="4"/>
    </row>
    <row r="4866" spans="1:8" x14ac:dyDescent="0.25">
      <c r="A4866" s="2" t="s">
        <v>4493</v>
      </c>
      <c r="B4866" s="51"/>
      <c r="C4866" s="54"/>
      <c r="D4866" s="50"/>
      <c r="E4866" s="53"/>
      <c r="F4866" s="3" t="s">
        <v>44</v>
      </c>
      <c r="G4866" s="4"/>
      <c r="H4866" s="4">
        <v>2723328</v>
      </c>
    </row>
    <row r="4867" spans="1:8" x14ac:dyDescent="0.25">
      <c r="A4867" s="2" t="s">
        <v>4493</v>
      </c>
      <c r="B4867" s="50"/>
      <c r="C4867" s="53"/>
      <c r="D4867" s="2" t="s">
        <v>3896</v>
      </c>
      <c r="E4867" s="3" t="s">
        <v>3897</v>
      </c>
      <c r="F4867" s="3" t="s">
        <v>44</v>
      </c>
      <c r="G4867" s="4">
        <v>800000</v>
      </c>
      <c r="H4867" s="4"/>
    </row>
    <row r="4868" spans="1:8" x14ac:dyDescent="0.25">
      <c r="A4868" s="2" t="s">
        <v>4493</v>
      </c>
      <c r="B4868" s="2" t="s">
        <v>4109</v>
      </c>
      <c r="C4868" s="2"/>
      <c r="D4868" s="2"/>
      <c r="E4868" s="2"/>
      <c r="F4868" s="2"/>
      <c r="G4868" s="5">
        <f>SUM(G4844:G4867)</f>
        <v>32454021</v>
      </c>
      <c r="H4868" s="5">
        <f>SUM(H4844:H4867)</f>
        <v>32454021</v>
      </c>
    </row>
    <row r="4869" spans="1:8" x14ac:dyDescent="0.25">
      <c r="A4869" s="2" t="s">
        <v>4493</v>
      </c>
      <c r="B4869" s="49">
        <v>9089538</v>
      </c>
      <c r="C4869" s="52" t="s">
        <v>3810</v>
      </c>
      <c r="D4869" s="49" t="s">
        <v>3811</v>
      </c>
      <c r="E4869" s="52" t="s">
        <v>3812</v>
      </c>
      <c r="F4869" s="3" t="s">
        <v>2482</v>
      </c>
      <c r="G4869" s="4"/>
      <c r="H4869" s="4">
        <v>425354</v>
      </c>
    </row>
    <row r="4870" spans="1:8" x14ac:dyDescent="0.25">
      <c r="A4870" s="2" t="s">
        <v>4493</v>
      </c>
      <c r="B4870" s="51"/>
      <c r="C4870" s="54"/>
      <c r="D4870" s="51"/>
      <c r="E4870" s="54"/>
      <c r="F4870" s="3" t="s">
        <v>44</v>
      </c>
      <c r="G4870" s="4">
        <v>425354</v>
      </c>
      <c r="H4870" s="4"/>
    </row>
    <row r="4871" spans="1:8" x14ac:dyDescent="0.25">
      <c r="A4871" s="2" t="s">
        <v>4493</v>
      </c>
      <c r="B4871" s="51"/>
      <c r="C4871" s="54"/>
      <c r="D4871" s="51"/>
      <c r="E4871" s="54"/>
      <c r="F4871" s="3" t="s">
        <v>11</v>
      </c>
      <c r="G4871" s="4">
        <v>853000</v>
      </c>
      <c r="H4871" s="4"/>
    </row>
    <row r="4872" spans="1:8" x14ac:dyDescent="0.25">
      <c r="A4872" s="2" t="s">
        <v>4493</v>
      </c>
      <c r="B4872" s="51"/>
      <c r="C4872" s="54"/>
      <c r="D4872" s="51"/>
      <c r="E4872" s="54"/>
      <c r="F4872" s="3" t="s">
        <v>103</v>
      </c>
      <c r="G4872" s="4">
        <v>300000</v>
      </c>
      <c r="H4872" s="4"/>
    </row>
    <row r="4873" spans="1:8" x14ac:dyDescent="0.25">
      <c r="A4873" s="2" t="s">
        <v>4493</v>
      </c>
      <c r="B4873" s="51"/>
      <c r="C4873" s="54"/>
      <c r="D4873" s="51"/>
      <c r="E4873" s="54"/>
      <c r="F4873" s="3" t="s">
        <v>53</v>
      </c>
      <c r="G4873" s="4"/>
      <c r="H4873" s="4">
        <v>1300000</v>
      </c>
    </row>
    <row r="4874" spans="1:8" x14ac:dyDescent="0.25">
      <c r="A4874" s="2" t="s">
        <v>4493</v>
      </c>
      <c r="B4874" s="51"/>
      <c r="C4874" s="54"/>
      <c r="D4874" s="51"/>
      <c r="E4874" s="54"/>
      <c r="F4874" s="3" t="s">
        <v>12</v>
      </c>
      <c r="G4874" s="4">
        <v>1350000</v>
      </c>
      <c r="H4874" s="4"/>
    </row>
    <row r="4875" spans="1:8" x14ac:dyDescent="0.25">
      <c r="A4875" s="2" t="s">
        <v>4493</v>
      </c>
      <c r="B4875" s="51"/>
      <c r="C4875" s="54"/>
      <c r="D4875" s="51"/>
      <c r="E4875" s="54"/>
      <c r="F4875" s="3" t="s">
        <v>14</v>
      </c>
      <c r="G4875" s="4">
        <v>100000</v>
      </c>
      <c r="H4875" s="4"/>
    </row>
    <row r="4876" spans="1:8" x14ac:dyDescent="0.25">
      <c r="A4876" s="2" t="s">
        <v>4493</v>
      </c>
      <c r="B4876" s="51"/>
      <c r="C4876" s="54"/>
      <c r="D4876" s="51"/>
      <c r="E4876" s="54"/>
      <c r="F4876" s="3" t="s">
        <v>15</v>
      </c>
      <c r="G4876" s="4">
        <v>40000</v>
      </c>
      <c r="H4876" s="4"/>
    </row>
    <row r="4877" spans="1:8" x14ac:dyDescent="0.25">
      <c r="A4877" s="2" t="s">
        <v>4493</v>
      </c>
      <c r="B4877" s="51"/>
      <c r="C4877" s="54"/>
      <c r="D4877" s="51"/>
      <c r="E4877" s="54"/>
      <c r="F4877" s="3" t="s">
        <v>16</v>
      </c>
      <c r="G4877" s="4">
        <v>400000</v>
      </c>
      <c r="H4877" s="4"/>
    </row>
    <row r="4878" spans="1:8" x14ac:dyDescent="0.25">
      <c r="A4878" s="2" t="s">
        <v>4493</v>
      </c>
      <c r="B4878" s="51"/>
      <c r="C4878" s="54"/>
      <c r="D4878" s="51"/>
      <c r="E4878" s="54"/>
      <c r="F4878" s="3" t="s">
        <v>18</v>
      </c>
      <c r="G4878" s="4"/>
      <c r="H4878" s="4">
        <v>1202831</v>
      </c>
    </row>
    <row r="4879" spans="1:8" x14ac:dyDescent="0.25">
      <c r="A4879" s="2" t="s">
        <v>4493</v>
      </c>
      <c r="B4879" s="51"/>
      <c r="C4879" s="54"/>
      <c r="D4879" s="51"/>
      <c r="E4879" s="54"/>
      <c r="F4879" s="3" t="s">
        <v>19</v>
      </c>
      <c r="G4879" s="4">
        <v>400000</v>
      </c>
      <c r="H4879" s="4"/>
    </row>
    <row r="4880" spans="1:8" x14ac:dyDescent="0.25">
      <c r="A4880" s="2" t="s">
        <v>4493</v>
      </c>
      <c r="B4880" s="51"/>
      <c r="C4880" s="54"/>
      <c r="D4880" s="51"/>
      <c r="E4880" s="54"/>
      <c r="F4880" s="3" t="s">
        <v>20</v>
      </c>
      <c r="G4880" s="4"/>
      <c r="H4880" s="4">
        <v>867042</v>
      </c>
    </row>
    <row r="4881" spans="1:8" x14ac:dyDescent="0.25">
      <c r="A4881" s="2" t="s">
        <v>4493</v>
      </c>
      <c r="B4881" s="51"/>
      <c r="C4881" s="54"/>
      <c r="D4881" s="51"/>
      <c r="E4881" s="54"/>
      <c r="F4881" s="3" t="s">
        <v>21</v>
      </c>
      <c r="G4881" s="4">
        <v>384873</v>
      </c>
      <c r="H4881" s="4"/>
    </row>
    <row r="4882" spans="1:8" x14ac:dyDescent="0.25">
      <c r="A4882" s="2" t="s">
        <v>4493</v>
      </c>
      <c r="B4882" s="51"/>
      <c r="C4882" s="54"/>
      <c r="D4882" s="51"/>
      <c r="E4882" s="54"/>
      <c r="F4882" s="3" t="s">
        <v>156</v>
      </c>
      <c r="G4882" s="4">
        <v>300000</v>
      </c>
      <c r="H4882" s="4"/>
    </row>
    <row r="4883" spans="1:8" x14ac:dyDescent="0.25">
      <c r="A4883" s="2" t="s">
        <v>4493</v>
      </c>
      <c r="B4883" s="51"/>
      <c r="C4883" s="54"/>
      <c r="D4883" s="51"/>
      <c r="E4883" s="54"/>
      <c r="F4883" s="3" t="s">
        <v>188</v>
      </c>
      <c r="G4883" s="4"/>
      <c r="H4883" s="4">
        <v>720000</v>
      </c>
    </row>
    <row r="4884" spans="1:8" x14ac:dyDescent="0.25">
      <c r="A4884" s="2" t="s">
        <v>4493</v>
      </c>
      <c r="B4884" s="50"/>
      <c r="C4884" s="53"/>
      <c r="D4884" s="50"/>
      <c r="E4884" s="53"/>
      <c r="F4884" s="3" t="s">
        <v>444</v>
      </c>
      <c r="G4884" s="4"/>
      <c r="H4884" s="4">
        <v>38000</v>
      </c>
    </row>
    <row r="4885" spans="1:8" x14ac:dyDescent="0.25">
      <c r="A4885" s="2" t="s">
        <v>4493</v>
      </c>
      <c r="B4885" s="2" t="s">
        <v>4110</v>
      </c>
      <c r="C4885" s="2"/>
      <c r="D4885" s="2"/>
      <c r="E4885" s="2"/>
      <c r="F4885" s="2"/>
      <c r="G4885" s="5">
        <f>SUM(G4869:G4884)</f>
        <v>4553227</v>
      </c>
      <c r="H4885" s="5">
        <f>SUM(H4869:H4884)</f>
        <v>4553227</v>
      </c>
    </row>
    <row r="4886" spans="1:8" x14ac:dyDescent="0.25">
      <c r="A4886" s="2" t="s">
        <v>4493</v>
      </c>
      <c r="B4886" s="49">
        <v>9072123</v>
      </c>
      <c r="C4886" s="52" t="s">
        <v>3021</v>
      </c>
      <c r="D4886" s="49" t="s">
        <v>3022</v>
      </c>
      <c r="E4886" s="52" t="s">
        <v>2743</v>
      </c>
      <c r="F4886" s="3" t="s">
        <v>9</v>
      </c>
      <c r="G4886" s="4"/>
      <c r="H4886" s="4">
        <v>126200</v>
      </c>
    </row>
    <row r="4887" spans="1:8" x14ac:dyDescent="0.25">
      <c r="A4887" s="2" t="s">
        <v>4493</v>
      </c>
      <c r="B4887" s="51"/>
      <c r="C4887" s="54"/>
      <c r="D4887" s="51"/>
      <c r="E4887" s="54"/>
      <c r="F4887" s="3" t="s">
        <v>102</v>
      </c>
      <c r="G4887" s="4">
        <v>2000</v>
      </c>
      <c r="H4887" s="4"/>
    </row>
    <row r="4888" spans="1:8" x14ac:dyDescent="0.25">
      <c r="A4888" s="2" t="s">
        <v>4493</v>
      </c>
      <c r="B4888" s="51"/>
      <c r="C4888" s="54"/>
      <c r="D4888" s="51"/>
      <c r="E4888" s="54"/>
      <c r="F4888" s="3" t="s">
        <v>11</v>
      </c>
      <c r="G4888" s="4">
        <v>64000</v>
      </c>
      <c r="H4888" s="4"/>
    </row>
    <row r="4889" spans="1:8" x14ac:dyDescent="0.25">
      <c r="A4889" s="2" t="s">
        <v>4493</v>
      </c>
      <c r="B4889" s="51"/>
      <c r="C4889" s="54"/>
      <c r="D4889" s="51"/>
      <c r="E4889" s="54"/>
      <c r="F4889" s="3" t="s">
        <v>53</v>
      </c>
      <c r="G4889" s="4">
        <v>16000</v>
      </c>
      <c r="H4889" s="4"/>
    </row>
    <row r="4890" spans="1:8" x14ac:dyDescent="0.25">
      <c r="A4890" s="2" t="s">
        <v>4493</v>
      </c>
      <c r="B4890" s="51"/>
      <c r="C4890" s="54"/>
      <c r="D4890" s="51"/>
      <c r="E4890" s="54"/>
      <c r="F4890" s="3" t="s">
        <v>16</v>
      </c>
      <c r="G4890" s="4">
        <v>135000</v>
      </c>
      <c r="H4890" s="4"/>
    </row>
    <row r="4891" spans="1:8" x14ac:dyDescent="0.25">
      <c r="A4891" s="2" t="s">
        <v>4493</v>
      </c>
      <c r="B4891" s="51"/>
      <c r="C4891" s="54"/>
      <c r="D4891" s="51"/>
      <c r="E4891" s="54"/>
      <c r="F4891" s="3" t="s">
        <v>20</v>
      </c>
      <c r="G4891" s="4">
        <v>165508</v>
      </c>
      <c r="H4891" s="4"/>
    </row>
    <row r="4892" spans="1:8" x14ac:dyDescent="0.25">
      <c r="A4892" s="2" t="s">
        <v>4493</v>
      </c>
      <c r="B4892" s="51"/>
      <c r="C4892" s="54"/>
      <c r="D4892" s="51"/>
      <c r="E4892" s="54"/>
      <c r="F4892" s="3" t="s">
        <v>82</v>
      </c>
      <c r="G4892" s="4"/>
      <c r="H4892" s="4">
        <v>28100</v>
      </c>
    </row>
    <row r="4893" spans="1:8" x14ac:dyDescent="0.25">
      <c r="A4893" s="2" t="s">
        <v>4493</v>
      </c>
      <c r="B4893" s="50"/>
      <c r="C4893" s="53"/>
      <c r="D4893" s="50"/>
      <c r="E4893" s="53"/>
      <c r="F4893" s="3" t="s">
        <v>444</v>
      </c>
      <c r="G4893" s="4"/>
      <c r="H4893" s="4">
        <v>228208</v>
      </c>
    </row>
    <row r="4894" spans="1:8" x14ac:dyDescent="0.25">
      <c r="A4894" s="2" t="s">
        <v>4493</v>
      </c>
      <c r="B4894" s="2" t="s">
        <v>4111</v>
      </c>
      <c r="C4894" s="2"/>
      <c r="D4894" s="2"/>
      <c r="E4894" s="2"/>
      <c r="F4894" s="2"/>
      <c r="G4894" s="5">
        <f>SUM(G4886:G4893)</f>
        <v>382508</v>
      </c>
      <c r="H4894" s="5">
        <f>SUM(H4886:H4893)</f>
        <v>382508</v>
      </c>
    </row>
    <row r="4895" spans="1:8" x14ac:dyDescent="0.25">
      <c r="A4895" s="2" t="s">
        <v>4493</v>
      </c>
      <c r="B4895" s="49">
        <v>9085845</v>
      </c>
      <c r="C4895" s="52" t="s">
        <v>2821</v>
      </c>
      <c r="D4895" s="49" t="s">
        <v>2822</v>
      </c>
      <c r="E4895" s="52" t="s">
        <v>2823</v>
      </c>
      <c r="F4895" s="3" t="s">
        <v>102</v>
      </c>
      <c r="G4895" s="4">
        <v>33000</v>
      </c>
      <c r="H4895" s="4"/>
    </row>
    <row r="4896" spans="1:8" x14ac:dyDescent="0.25">
      <c r="A4896" s="2" t="s">
        <v>4493</v>
      </c>
      <c r="B4896" s="51"/>
      <c r="C4896" s="54"/>
      <c r="D4896" s="51"/>
      <c r="E4896" s="54"/>
      <c r="F4896" s="3" t="s">
        <v>53</v>
      </c>
      <c r="G4896" s="4">
        <v>169075</v>
      </c>
      <c r="H4896" s="4"/>
    </row>
    <row r="4897" spans="1:8" x14ac:dyDescent="0.25">
      <c r="A4897" s="2" t="s">
        <v>4493</v>
      </c>
      <c r="B4897" s="51"/>
      <c r="C4897" s="54"/>
      <c r="D4897" s="51"/>
      <c r="E4897" s="54"/>
      <c r="F4897" s="3" t="s">
        <v>12</v>
      </c>
      <c r="G4897" s="4">
        <v>22000</v>
      </c>
      <c r="H4897" s="4"/>
    </row>
    <row r="4898" spans="1:8" x14ac:dyDescent="0.25">
      <c r="A4898" s="2" t="s">
        <v>4493</v>
      </c>
      <c r="B4898" s="51"/>
      <c r="C4898" s="54"/>
      <c r="D4898" s="51"/>
      <c r="E4898" s="54"/>
      <c r="F4898" s="3" t="s">
        <v>13</v>
      </c>
      <c r="G4898" s="4">
        <v>16300</v>
      </c>
      <c r="H4898" s="4"/>
    </row>
    <row r="4899" spans="1:8" x14ac:dyDescent="0.25">
      <c r="A4899" s="2" t="s">
        <v>4493</v>
      </c>
      <c r="B4899" s="51"/>
      <c r="C4899" s="54"/>
      <c r="D4899" s="51"/>
      <c r="E4899" s="54"/>
      <c r="F4899" s="3" t="s">
        <v>15</v>
      </c>
      <c r="G4899" s="4">
        <v>131519</v>
      </c>
      <c r="H4899" s="4"/>
    </row>
    <row r="4900" spans="1:8" x14ac:dyDescent="0.25">
      <c r="A4900" s="2" t="s">
        <v>4493</v>
      </c>
      <c r="B4900" s="51"/>
      <c r="C4900" s="54"/>
      <c r="D4900" s="51"/>
      <c r="E4900" s="54"/>
      <c r="F4900" s="3" t="s">
        <v>18</v>
      </c>
      <c r="G4900" s="4"/>
      <c r="H4900" s="4">
        <v>208725</v>
      </c>
    </row>
    <row r="4901" spans="1:8" x14ac:dyDescent="0.25">
      <c r="A4901" s="2" t="s">
        <v>4493</v>
      </c>
      <c r="B4901" s="51"/>
      <c r="C4901" s="53"/>
      <c r="D4901" s="50"/>
      <c r="E4901" s="53"/>
      <c r="F4901" s="3" t="s">
        <v>24</v>
      </c>
      <c r="G4901" s="4">
        <v>77285</v>
      </c>
      <c r="H4901" s="4"/>
    </row>
    <row r="4902" spans="1:8" x14ac:dyDescent="0.25">
      <c r="A4902" s="2" t="s">
        <v>4493</v>
      </c>
      <c r="B4902" s="51"/>
      <c r="C4902" s="3" t="s">
        <v>3021</v>
      </c>
      <c r="D4902" s="2" t="s">
        <v>3022</v>
      </c>
      <c r="E4902" s="3" t="s">
        <v>2743</v>
      </c>
      <c r="F4902" s="3" t="s">
        <v>18</v>
      </c>
      <c r="G4902" s="4"/>
      <c r="H4902" s="4">
        <v>634203</v>
      </c>
    </row>
    <row r="4903" spans="1:8" x14ac:dyDescent="0.25">
      <c r="A4903" s="2" t="s">
        <v>4493</v>
      </c>
      <c r="B4903" s="51"/>
      <c r="C4903" s="3" t="s">
        <v>3023</v>
      </c>
      <c r="D4903" s="2" t="s">
        <v>3024</v>
      </c>
      <c r="E4903" s="3" t="s">
        <v>3025</v>
      </c>
      <c r="F4903" s="3" t="s">
        <v>18</v>
      </c>
      <c r="G4903" s="4">
        <v>84658</v>
      </c>
      <c r="H4903" s="4"/>
    </row>
    <row r="4904" spans="1:8" x14ac:dyDescent="0.25">
      <c r="A4904" s="2" t="s">
        <v>4493</v>
      </c>
      <c r="B4904" s="51"/>
      <c r="C4904" s="52" t="s">
        <v>1115</v>
      </c>
      <c r="D4904" s="49" t="s">
        <v>3263</v>
      </c>
      <c r="E4904" s="52" t="s">
        <v>2478</v>
      </c>
      <c r="F4904" s="3" t="s">
        <v>15</v>
      </c>
      <c r="G4904" s="4">
        <v>67529</v>
      </c>
      <c r="H4904" s="4"/>
    </row>
    <row r="4905" spans="1:8" x14ac:dyDescent="0.25">
      <c r="A4905" s="2" t="s">
        <v>4493</v>
      </c>
      <c r="B4905" s="51"/>
      <c r="C4905" s="54"/>
      <c r="D4905" s="51"/>
      <c r="E4905" s="54"/>
      <c r="F4905" s="3" t="s">
        <v>16</v>
      </c>
      <c r="G4905" s="4">
        <v>144639</v>
      </c>
      <c r="H4905" s="4"/>
    </row>
    <row r="4906" spans="1:8" x14ac:dyDescent="0.25">
      <c r="A4906" s="2" t="s">
        <v>4493</v>
      </c>
      <c r="B4906" s="50"/>
      <c r="C4906" s="53"/>
      <c r="D4906" s="50"/>
      <c r="E4906" s="53"/>
      <c r="F4906" s="3" t="s">
        <v>18</v>
      </c>
      <c r="G4906" s="4">
        <v>96923</v>
      </c>
      <c r="H4906" s="4"/>
    </row>
    <row r="4907" spans="1:8" x14ac:dyDescent="0.25">
      <c r="A4907" s="2" t="s">
        <v>4493</v>
      </c>
      <c r="B4907" s="2" t="s">
        <v>4112</v>
      </c>
      <c r="C4907" s="2"/>
      <c r="D4907" s="2"/>
      <c r="E4907" s="2"/>
      <c r="F4907" s="2"/>
      <c r="G4907" s="5">
        <f>SUM(G4895:G4906)</f>
        <v>842928</v>
      </c>
      <c r="H4907" s="5">
        <f>SUM(H4895:H4906)</f>
        <v>842928</v>
      </c>
    </row>
    <row r="4908" spans="1:8" x14ac:dyDescent="0.25">
      <c r="A4908" s="2" t="s">
        <v>4493</v>
      </c>
      <c r="B4908" s="49">
        <v>9072128</v>
      </c>
      <c r="C4908" s="52" t="s">
        <v>1115</v>
      </c>
      <c r="D4908" s="49" t="s">
        <v>3263</v>
      </c>
      <c r="E4908" s="52" t="s">
        <v>2478</v>
      </c>
      <c r="F4908" s="3" t="s">
        <v>128</v>
      </c>
      <c r="G4908" s="4"/>
      <c r="H4908" s="4">
        <v>2583</v>
      </c>
    </row>
    <row r="4909" spans="1:8" x14ac:dyDescent="0.25">
      <c r="A4909" s="2" t="s">
        <v>4493</v>
      </c>
      <c r="B4909" s="51"/>
      <c r="C4909" s="54"/>
      <c r="D4909" s="51"/>
      <c r="E4909" s="54"/>
      <c r="F4909" s="3" t="s">
        <v>11</v>
      </c>
      <c r="G4909" s="4">
        <v>68907</v>
      </c>
      <c r="H4909" s="4"/>
    </row>
    <row r="4910" spans="1:8" x14ac:dyDescent="0.25">
      <c r="A4910" s="2" t="s">
        <v>4493</v>
      </c>
      <c r="B4910" s="50"/>
      <c r="C4910" s="53"/>
      <c r="D4910" s="50"/>
      <c r="E4910" s="53"/>
      <c r="F4910" s="3" t="s">
        <v>13</v>
      </c>
      <c r="G4910" s="4"/>
      <c r="H4910" s="4">
        <v>66324</v>
      </c>
    </row>
    <row r="4911" spans="1:8" x14ac:dyDescent="0.25">
      <c r="A4911" s="2" t="s">
        <v>4493</v>
      </c>
      <c r="B4911" s="2" t="s">
        <v>4113</v>
      </c>
      <c r="C4911" s="2"/>
      <c r="D4911" s="2"/>
      <c r="E4911" s="2"/>
      <c r="F4911" s="2"/>
      <c r="G4911" s="5">
        <f>+G4909</f>
        <v>68907</v>
      </c>
      <c r="H4911" s="5">
        <f>+H4910+H4908</f>
        <v>68907</v>
      </c>
    </row>
    <row r="4912" spans="1:8" x14ac:dyDescent="0.25">
      <c r="A4912" s="2" t="s">
        <v>4493</v>
      </c>
      <c r="B4912" s="49">
        <v>9085988</v>
      </c>
      <c r="C4912" s="3" t="s">
        <v>457</v>
      </c>
      <c r="D4912" s="2" t="s">
        <v>2484</v>
      </c>
      <c r="E4912" s="3" t="s">
        <v>2485</v>
      </c>
      <c r="F4912" s="3" t="s">
        <v>2487</v>
      </c>
      <c r="G4912" s="4"/>
      <c r="H4912" s="4">
        <v>898023</v>
      </c>
    </row>
    <row r="4913" spans="1:8" x14ac:dyDescent="0.25">
      <c r="A4913" s="2" t="s">
        <v>4493</v>
      </c>
      <c r="B4913" s="51"/>
      <c r="C4913" s="3" t="s">
        <v>2821</v>
      </c>
      <c r="D4913" s="2" t="s">
        <v>2822</v>
      </c>
      <c r="E4913" s="3" t="s">
        <v>2823</v>
      </c>
      <c r="F4913" s="3" t="s">
        <v>18</v>
      </c>
      <c r="G4913" s="4">
        <v>209285</v>
      </c>
      <c r="H4913" s="4"/>
    </row>
    <row r="4914" spans="1:8" x14ac:dyDescent="0.25">
      <c r="A4914" s="2" t="s">
        <v>4493</v>
      </c>
      <c r="B4914" s="51"/>
      <c r="C4914" s="3" t="s">
        <v>3021</v>
      </c>
      <c r="D4914" s="2" t="s">
        <v>3022</v>
      </c>
      <c r="E4914" s="3" t="s">
        <v>2743</v>
      </c>
      <c r="F4914" s="3" t="s">
        <v>18</v>
      </c>
      <c r="G4914" s="4">
        <v>634197</v>
      </c>
      <c r="H4914" s="4"/>
    </row>
    <row r="4915" spans="1:8" x14ac:dyDescent="0.25">
      <c r="A4915" s="2" t="s">
        <v>4493</v>
      </c>
      <c r="B4915" s="51"/>
      <c r="C4915" s="3" t="s">
        <v>3023</v>
      </c>
      <c r="D4915" s="2" t="s">
        <v>3024</v>
      </c>
      <c r="E4915" s="3" t="s">
        <v>3025</v>
      </c>
      <c r="F4915" s="3" t="s">
        <v>18</v>
      </c>
      <c r="G4915" s="4">
        <v>16489</v>
      </c>
      <c r="H4915" s="4"/>
    </row>
    <row r="4916" spans="1:8" x14ac:dyDescent="0.25">
      <c r="A4916" s="2" t="s">
        <v>4493</v>
      </c>
      <c r="B4916" s="50"/>
      <c r="C4916" s="3" t="s">
        <v>1115</v>
      </c>
      <c r="D4916" s="2" t="s">
        <v>3263</v>
      </c>
      <c r="E4916" s="3" t="s">
        <v>2478</v>
      </c>
      <c r="F4916" s="3" t="s">
        <v>18</v>
      </c>
      <c r="G4916" s="4">
        <v>38052</v>
      </c>
      <c r="H4916" s="4"/>
    </row>
    <row r="4917" spans="1:8" x14ac:dyDescent="0.25">
      <c r="A4917" s="2" t="s">
        <v>4493</v>
      </c>
      <c r="B4917" s="2" t="s">
        <v>4114</v>
      </c>
      <c r="C4917" s="2"/>
      <c r="D4917" s="2"/>
      <c r="E4917" s="2"/>
      <c r="F4917" s="2"/>
      <c r="G4917" s="5">
        <f>SUM(G4912:G4916)</f>
        <v>898023</v>
      </c>
      <c r="H4917" s="5">
        <f>SUM(H4912:H4916)</f>
        <v>898023</v>
      </c>
    </row>
    <row r="4918" spans="1:8" x14ac:dyDescent="0.25">
      <c r="A4918" s="2" t="s">
        <v>4493</v>
      </c>
      <c r="B4918" s="49">
        <v>9072876</v>
      </c>
      <c r="C4918" s="52" t="s">
        <v>487</v>
      </c>
      <c r="D4918" s="49" t="s">
        <v>2477</v>
      </c>
      <c r="E4918" s="52" t="s">
        <v>2478</v>
      </c>
      <c r="F4918" s="3" t="s">
        <v>9</v>
      </c>
      <c r="G4918" s="4"/>
      <c r="H4918" s="4">
        <v>500000</v>
      </c>
    </row>
    <row r="4919" spans="1:8" x14ac:dyDescent="0.25">
      <c r="A4919" s="2" t="s">
        <v>4493</v>
      </c>
      <c r="B4919" s="51"/>
      <c r="C4919" s="54"/>
      <c r="D4919" s="51"/>
      <c r="E4919" s="54"/>
      <c r="F4919" s="3" t="s">
        <v>13</v>
      </c>
      <c r="G4919" s="4">
        <v>800000</v>
      </c>
      <c r="H4919" s="4"/>
    </row>
    <row r="4920" spans="1:8" x14ac:dyDescent="0.25">
      <c r="A4920" s="2" t="s">
        <v>4493</v>
      </c>
      <c r="B4920" s="51"/>
      <c r="C4920" s="54"/>
      <c r="D4920" s="51"/>
      <c r="E4920" s="54"/>
      <c r="F4920" s="3" t="s">
        <v>14</v>
      </c>
      <c r="G4920" s="4"/>
      <c r="H4920" s="4">
        <v>879635</v>
      </c>
    </row>
    <row r="4921" spans="1:8" x14ac:dyDescent="0.25">
      <c r="A4921" s="2" t="s">
        <v>4493</v>
      </c>
      <c r="B4921" s="51"/>
      <c r="C4921" s="54"/>
      <c r="D4921" s="51"/>
      <c r="E4921" s="54"/>
      <c r="F4921" s="3" t="s">
        <v>15</v>
      </c>
      <c r="G4921" s="4"/>
      <c r="H4921" s="4">
        <v>800000</v>
      </c>
    </row>
    <row r="4922" spans="1:8" x14ac:dyDescent="0.25">
      <c r="A4922" s="2" t="s">
        <v>4493</v>
      </c>
      <c r="B4922" s="51"/>
      <c r="C4922" s="54"/>
      <c r="D4922" s="51"/>
      <c r="E4922" s="54"/>
      <c r="F4922" s="3" t="s">
        <v>16</v>
      </c>
      <c r="G4922" s="4"/>
      <c r="H4922" s="4">
        <v>1000000</v>
      </c>
    </row>
    <row r="4923" spans="1:8" x14ac:dyDescent="0.25">
      <c r="A4923" s="2" t="s">
        <v>4493</v>
      </c>
      <c r="B4923" s="51"/>
      <c r="C4923" s="54"/>
      <c r="D4923" s="51"/>
      <c r="E4923" s="54"/>
      <c r="F4923" s="3" t="s">
        <v>19</v>
      </c>
      <c r="G4923" s="4">
        <v>200000</v>
      </c>
      <c r="H4923" s="4"/>
    </row>
    <row r="4924" spans="1:8" x14ac:dyDescent="0.25">
      <c r="A4924" s="2" t="s">
        <v>4493</v>
      </c>
      <c r="B4924" s="51"/>
      <c r="C4924" s="54"/>
      <c r="D4924" s="51"/>
      <c r="E4924" s="54"/>
      <c r="F4924" s="3" t="s">
        <v>20</v>
      </c>
      <c r="G4924" s="4">
        <v>438945</v>
      </c>
      <c r="H4924" s="4"/>
    </row>
    <row r="4925" spans="1:8" x14ac:dyDescent="0.25">
      <c r="A4925" s="2" t="s">
        <v>4493</v>
      </c>
      <c r="B4925" s="51"/>
      <c r="C4925" s="54"/>
      <c r="D4925" s="50"/>
      <c r="E4925" s="53"/>
      <c r="F4925" s="3" t="s">
        <v>82</v>
      </c>
      <c r="G4925" s="4">
        <v>900000</v>
      </c>
      <c r="H4925" s="4"/>
    </row>
    <row r="4926" spans="1:8" x14ac:dyDescent="0.25">
      <c r="A4926" s="2" t="s">
        <v>4493</v>
      </c>
      <c r="B4926" s="51"/>
      <c r="C4926" s="53"/>
      <c r="D4926" s="2" t="s">
        <v>4115</v>
      </c>
      <c r="E4926" s="3" t="s">
        <v>4116</v>
      </c>
      <c r="F4926" s="3" t="s">
        <v>12</v>
      </c>
      <c r="G4926" s="4">
        <v>3000000</v>
      </c>
      <c r="H4926" s="4"/>
    </row>
    <row r="4927" spans="1:8" x14ac:dyDescent="0.25">
      <c r="A4927" s="2" t="s">
        <v>4493</v>
      </c>
      <c r="B4927" s="50"/>
      <c r="C4927" s="3" t="s">
        <v>2741</v>
      </c>
      <c r="D4927" s="2" t="s">
        <v>2742</v>
      </c>
      <c r="E4927" s="3" t="s">
        <v>2743</v>
      </c>
      <c r="F4927" s="3" t="s">
        <v>18</v>
      </c>
      <c r="G4927" s="4"/>
      <c r="H4927" s="4">
        <v>2159310</v>
      </c>
    </row>
    <row r="4928" spans="1:8" x14ac:dyDescent="0.25">
      <c r="A4928" s="2" t="s">
        <v>4493</v>
      </c>
      <c r="B4928" s="2" t="s">
        <v>4117</v>
      </c>
      <c r="C4928" s="2"/>
      <c r="D4928" s="2"/>
      <c r="E4928" s="2"/>
      <c r="F4928" s="2"/>
      <c r="G4928" s="5">
        <f>SUM(G4918:G4927)</f>
        <v>5338945</v>
      </c>
      <c r="H4928" s="5">
        <f>SUM(H4918:H4927)</f>
        <v>5338945</v>
      </c>
    </row>
    <row r="4929" spans="1:8" x14ac:dyDescent="0.25">
      <c r="A4929" s="2" t="s">
        <v>4493</v>
      </c>
      <c r="B4929" s="49">
        <v>9074102</v>
      </c>
      <c r="C4929" s="52" t="s">
        <v>2539</v>
      </c>
      <c r="D4929" s="2" t="s">
        <v>2544</v>
      </c>
      <c r="E4929" s="3" t="s">
        <v>2545</v>
      </c>
      <c r="F4929" s="3" t="s">
        <v>187</v>
      </c>
      <c r="G4929" s="4"/>
      <c r="H4929" s="4">
        <v>400000</v>
      </c>
    </row>
    <row r="4930" spans="1:8" x14ac:dyDescent="0.25">
      <c r="A4930" s="2" t="s">
        <v>4493</v>
      </c>
      <c r="B4930" s="51"/>
      <c r="C4930" s="54"/>
      <c r="D4930" s="2" t="s">
        <v>2849</v>
      </c>
      <c r="E4930" s="3" t="s">
        <v>2850</v>
      </c>
      <c r="F4930" s="3" t="s">
        <v>11</v>
      </c>
      <c r="G4930" s="4">
        <v>16000</v>
      </c>
      <c r="H4930" s="4"/>
    </row>
    <row r="4931" spans="1:8" x14ac:dyDescent="0.25">
      <c r="A4931" s="2" t="s">
        <v>4493</v>
      </c>
      <c r="B4931" s="51"/>
      <c r="C4931" s="54"/>
      <c r="D4931" s="2" t="s">
        <v>2805</v>
      </c>
      <c r="E4931" s="3" t="s">
        <v>2806</v>
      </c>
      <c r="F4931" s="3" t="s">
        <v>11</v>
      </c>
      <c r="G4931" s="4"/>
      <c r="H4931" s="4">
        <v>52000</v>
      </c>
    </row>
    <row r="4932" spans="1:8" x14ac:dyDescent="0.25">
      <c r="A4932" s="2" t="s">
        <v>4493</v>
      </c>
      <c r="B4932" s="51"/>
      <c r="C4932" s="54"/>
      <c r="D4932" s="2" t="s">
        <v>3392</v>
      </c>
      <c r="E4932" s="3" t="s">
        <v>3393</v>
      </c>
      <c r="F4932" s="3" t="s">
        <v>11</v>
      </c>
      <c r="G4932" s="4"/>
      <c r="H4932" s="4">
        <v>40000</v>
      </c>
    </row>
    <row r="4933" spans="1:8" x14ac:dyDescent="0.25">
      <c r="A4933" s="2" t="s">
        <v>4493</v>
      </c>
      <c r="B4933" s="51"/>
      <c r="C4933" s="54"/>
      <c r="D4933" s="2" t="s">
        <v>3278</v>
      </c>
      <c r="E4933" s="3" t="s">
        <v>3279</v>
      </c>
      <c r="F4933" s="3" t="s">
        <v>11</v>
      </c>
      <c r="G4933" s="4">
        <v>120000</v>
      </c>
      <c r="H4933" s="4"/>
    </row>
    <row r="4934" spans="1:8" x14ac:dyDescent="0.25">
      <c r="A4934" s="2" t="s">
        <v>4493</v>
      </c>
      <c r="B4934" s="51"/>
      <c r="C4934" s="54"/>
      <c r="D4934" s="2" t="s">
        <v>3409</v>
      </c>
      <c r="E4934" s="3" t="s">
        <v>3410</v>
      </c>
      <c r="F4934" s="3" t="s">
        <v>11</v>
      </c>
      <c r="G4934" s="4">
        <v>108000</v>
      </c>
      <c r="H4934" s="4"/>
    </row>
    <row r="4935" spans="1:8" x14ac:dyDescent="0.25">
      <c r="A4935" s="2" t="s">
        <v>4493</v>
      </c>
      <c r="B4935" s="51"/>
      <c r="C4935" s="54"/>
      <c r="D4935" s="2" t="s">
        <v>3413</v>
      </c>
      <c r="E4935" s="3" t="s">
        <v>3414</v>
      </c>
      <c r="F4935" s="3" t="s">
        <v>11</v>
      </c>
      <c r="G4935" s="4">
        <v>25000</v>
      </c>
      <c r="H4935" s="4"/>
    </row>
    <row r="4936" spans="1:8" x14ac:dyDescent="0.25">
      <c r="A4936" s="2" t="s">
        <v>4493</v>
      </c>
      <c r="B4936" s="51"/>
      <c r="C4936" s="53"/>
      <c r="D4936" s="2" t="s">
        <v>3394</v>
      </c>
      <c r="E4936" s="3" t="s">
        <v>3395</v>
      </c>
      <c r="F4936" s="3" t="s">
        <v>187</v>
      </c>
      <c r="G4936" s="4"/>
      <c r="H4936" s="4">
        <v>300000</v>
      </c>
    </row>
    <row r="4937" spans="1:8" x14ac:dyDescent="0.25">
      <c r="A4937" s="2" t="s">
        <v>4493</v>
      </c>
      <c r="B4937" s="51"/>
      <c r="C4937" s="52" t="s">
        <v>340</v>
      </c>
      <c r="D4937" s="2" t="s">
        <v>2749</v>
      </c>
      <c r="E4937" s="3" t="s">
        <v>2750</v>
      </c>
      <c r="F4937" s="3" t="s">
        <v>9</v>
      </c>
      <c r="G4937" s="4"/>
      <c r="H4937" s="4">
        <v>300000</v>
      </c>
    </row>
    <row r="4938" spans="1:8" x14ac:dyDescent="0.25">
      <c r="A4938" s="2" t="s">
        <v>4493</v>
      </c>
      <c r="B4938" s="51"/>
      <c r="C4938" s="54"/>
      <c r="D4938" s="2"/>
      <c r="E4938" s="3"/>
      <c r="F4938" s="3" t="s">
        <v>13</v>
      </c>
      <c r="G4938" s="4">
        <v>200000</v>
      </c>
      <c r="H4938" s="4"/>
    </row>
    <row r="4939" spans="1:8" x14ac:dyDescent="0.25">
      <c r="A4939" s="2" t="s">
        <v>4493</v>
      </c>
      <c r="B4939" s="51"/>
      <c r="C4939" s="54"/>
      <c r="D4939" s="2"/>
      <c r="E4939" s="3"/>
      <c r="F4939" s="3" t="s">
        <v>19</v>
      </c>
      <c r="G4939" s="4">
        <v>689800</v>
      </c>
      <c r="H4939" s="4"/>
    </row>
    <row r="4940" spans="1:8" x14ac:dyDescent="0.25">
      <c r="A4940" s="2" t="s">
        <v>4493</v>
      </c>
      <c r="B4940" s="51"/>
      <c r="C4940" s="53"/>
      <c r="D4940" s="2"/>
      <c r="E4940" s="3"/>
      <c r="F4940" s="3" t="s">
        <v>20</v>
      </c>
      <c r="G4940" s="4"/>
      <c r="H4940" s="4">
        <v>2000000</v>
      </c>
    </row>
    <row r="4941" spans="1:8" x14ac:dyDescent="0.25">
      <c r="A4941" s="2" t="s">
        <v>4493</v>
      </c>
      <c r="B4941" s="51"/>
      <c r="C4941" s="52" t="s">
        <v>361</v>
      </c>
      <c r="D4941" s="2" t="s">
        <v>3677</v>
      </c>
      <c r="E4941" s="3" t="s">
        <v>3678</v>
      </c>
      <c r="F4941" s="3" t="s">
        <v>11</v>
      </c>
      <c r="G4941" s="4">
        <v>133000</v>
      </c>
      <c r="H4941" s="4"/>
    </row>
    <row r="4942" spans="1:8" x14ac:dyDescent="0.25">
      <c r="A4942" s="2" t="s">
        <v>4493</v>
      </c>
      <c r="B4942" s="51"/>
      <c r="C4942" s="53"/>
      <c r="D4942" s="2" t="s">
        <v>4118</v>
      </c>
      <c r="E4942" s="3" t="s">
        <v>4119</v>
      </c>
      <c r="F4942" s="3" t="s">
        <v>14</v>
      </c>
      <c r="G4942" s="4">
        <v>338109</v>
      </c>
      <c r="H4942" s="4"/>
    </row>
    <row r="4943" spans="1:8" x14ac:dyDescent="0.25">
      <c r="A4943" s="2" t="s">
        <v>4493</v>
      </c>
      <c r="B4943" s="51"/>
      <c r="C4943" s="52" t="s">
        <v>135</v>
      </c>
      <c r="D4943" s="49" t="s">
        <v>2983</v>
      </c>
      <c r="E4943" s="52" t="s">
        <v>2984</v>
      </c>
      <c r="F4943" s="3" t="s">
        <v>11</v>
      </c>
      <c r="G4943" s="4">
        <v>90000</v>
      </c>
      <c r="H4943" s="4"/>
    </row>
    <row r="4944" spans="1:8" x14ac:dyDescent="0.25">
      <c r="A4944" s="2" t="s">
        <v>4493</v>
      </c>
      <c r="B4944" s="51"/>
      <c r="C4944" s="54"/>
      <c r="D4944" s="51"/>
      <c r="E4944" s="54"/>
      <c r="F4944" s="3" t="s">
        <v>13</v>
      </c>
      <c r="G4944" s="4">
        <v>243000</v>
      </c>
      <c r="H4944" s="4"/>
    </row>
    <row r="4945" spans="1:8" x14ac:dyDescent="0.25">
      <c r="A4945" s="2" t="s">
        <v>4493</v>
      </c>
      <c r="B4945" s="51"/>
      <c r="C4945" s="54"/>
      <c r="D4945" s="51"/>
      <c r="E4945" s="54"/>
      <c r="F4945" s="3" t="s">
        <v>14</v>
      </c>
      <c r="G4945" s="4">
        <v>243000</v>
      </c>
      <c r="H4945" s="4"/>
    </row>
    <row r="4946" spans="1:8" x14ac:dyDescent="0.25">
      <c r="A4946" s="2" t="s">
        <v>4493</v>
      </c>
      <c r="B4946" s="51"/>
      <c r="C4946" s="53"/>
      <c r="D4946" s="50"/>
      <c r="E4946" s="53"/>
      <c r="F4946" s="3" t="s">
        <v>20</v>
      </c>
      <c r="G4946" s="4"/>
      <c r="H4946" s="4">
        <v>1600000</v>
      </c>
    </row>
    <row r="4947" spans="1:8" x14ac:dyDescent="0.25">
      <c r="A4947" s="2" t="s">
        <v>4493</v>
      </c>
      <c r="B4947" s="51"/>
      <c r="C4947" s="52" t="s">
        <v>3259</v>
      </c>
      <c r="D4947" s="49" t="s">
        <v>3260</v>
      </c>
      <c r="E4947" s="52" t="s">
        <v>3261</v>
      </c>
      <c r="F4947" s="3" t="s">
        <v>13</v>
      </c>
      <c r="G4947" s="4">
        <v>219091</v>
      </c>
      <c r="H4947" s="4"/>
    </row>
    <row r="4948" spans="1:8" x14ac:dyDescent="0.25">
      <c r="A4948" s="2" t="s">
        <v>4493</v>
      </c>
      <c r="B4948" s="51"/>
      <c r="C4948" s="54"/>
      <c r="D4948" s="51"/>
      <c r="E4948" s="54"/>
      <c r="F4948" s="3" t="s">
        <v>17</v>
      </c>
      <c r="G4948" s="4">
        <v>567000</v>
      </c>
      <c r="H4948" s="4"/>
    </row>
    <row r="4949" spans="1:8" x14ac:dyDescent="0.25">
      <c r="A4949" s="2" t="s">
        <v>4493</v>
      </c>
      <c r="B4949" s="50"/>
      <c r="C4949" s="53"/>
      <c r="D4949" s="50"/>
      <c r="E4949" s="53"/>
      <c r="F4949" s="3" t="s">
        <v>405</v>
      </c>
      <c r="G4949" s="4">
        <v>1700000</v>
      </c>
      <c r="H4949" s="4"/>
    </row>
    <row r="4950" spans="1:8" x14ac:dyDescent="0.25">
      <c r="A4950" s="2" t="s">
        <v>4493</v>
      </c>
      <c r="B4950" s="2" t="s">
        <v>4120</v>
      </c>
      <c r="C4950" s="2"/>
      <c r="D4950" s="2"/>
      <c r="E4950" s="2"/>
      <c r="F4950" s="2"/>
      <c r="G4950" s="5">
        <f>SUM(G4929:G4949)</f>
        <v>4692000</v>
      </c>
      <c r="H4950" s="5">
        <f>SUM(H4929:H4949)</f>
        <v>4692000</v>
      </c>
    </row>
    <row r="4951" spans="1:8" x14ac:dyDescent="0.25">
      <c r="A4951" s="2" t="s">
        <v>4493</v>
      </c>
      <c r="B4951" s="49">
        <v>9086502</v>
      </c>
      <c r="C4951" s="52" t="s">
        <v>2539</v>
      </c>
      <c r="D4951" s="2" t="s">
        <v>2540</v>
      </c>
      <c r="E4951" s="3" t="s">
        <v>2541</v>
      </c>
      <c r="F4951" s="3" t="s">
        <v>51</v>
      </c>
      <c r="G4951" s="4">
        <v>1825000</v>
      </c>
      <c r="H4951" s="4"/>
    </row>
    <row r="4952" spans="1:8" x14ac:dyDescent="0.25">
      <c r="A4952" s="2" t="s">
        <v>4493</v>
      </c>
      <c r="B4952" s="51"/>
      <c r="C4952" s="54"/>
      <c r="D4952" s="2" t="s">
        <v>2542</v>
      </c>
      <c r="E4952" s="3" t="s">
        <v>2543</v>
      </c>
      <c r="F4952" s="3" t="s">
        <v>51</v>
      </c>
      <c r="G4952" s="4"/>
      <c r="H4952" s="4">
        <v>100000</v>
      </c>
    </row>
    <row r="4953" spans="1:8" x14ac:dyDescent="0.25">
      <c r="A4953" s="2" t="s">
        <v>4493</v>
      </c>
      <c r="B4953" s="51"/>
      <c r="C4953" s="54"/>
      <c r="D4953" s="2" t="s">
        <v>2544</v>
      </c>
      <c r="E4953" s="3" t="s">
        <v>2545</v>
      </c>
      <c r="F4953" s="3" t="s">
        <v>51</v>
      </c>
      <c r="G4953" s="4"/>
      <c r="H4953" s="4">
        <v>700000</v>
      </c>
    </row>
    <row r="4954" spans="1:8" x14ac:dyDescent="0.25">
      <c r="A4954" s="2" t="s">
        <v>4493</v>
      </c>
      <c r="B4954" s="51"/>
      <c r="C4954" s="53"/>
      <c r="D4954" s="2" t="s">
        <v>3152</v>
      </c>
      <c r="E4954" s="3" t="s">
        <v>3153</v>
      </c>
      <c r="F4954" s="3" t="s">
        <v>51</v>
      </c>
      <c r="G4954" s="4"/>
      <c r="H4954" s="4">
        <v>1000000</v>
      </c>
    </row>
    <row r="4955" spans="1:8" x14ac:dyDescent="0.25">
      <c r="A4955" s="2" t="s">
        <v>4493</v>
      </c>
      <c r="B4955" s="51"/>
      <c r="C4955" s="3" t="s">
        <v>558</v>
      </c>
      <c r="D4955" s="2" t="s">
        <v>3749</v>
      </c>
      <c r="E4955" s="3" t="s">
        <v>3750</v>
      </c>
      <c r="F4955" s="3" t="s">
        <v>51</v>
      </c>
      <c r="G4955" s="4"/>
      <c r="H4955" s="4">
        <v>15000</v>
      </c>
    </row>
    <row r="4956" spans="1:8" x14ac:dyDescent="0.25">
      <c r="A4956" s="2" t="s">
        <v>4493</v>
      </c>
      <c r="B4956" s="50"/>
      <c r="C4956" s="3" t="s">
        <v>361</v>
      </c>
      <c r="D4956" s="2" t="s">
        <v>4118</v>
      </c>
      <c r="E4956" s="3" t="s">
        <v>4119</v>
      </c>
      <c r="F4956" s="3" t="s">
        <v>51</v>
      </c>
      <c r="G4956" s="4"/>
      <c r="H4956" s="4">
        <v>10000</v>
      </c>
    </row>
    <row r="4957" spans="1:8" x14ac:dyDescent="0.25">
      <c r="A4957" s="2" t="s">
        <v>4493</v>
      </c>
      <c r="B4957" s="2" t="s">
        <v>4121</v>
      </c>
      <c r="C4957" s="2"/>
      <c r="D4957" s="2"/>
      <c r="E4957" s="2"/>
      <c r="F4957" s="2"/>
      <c r="G4957" s="5">
        <f>SUM(G4951:G4956)</f>
        <v>1825000</v>
      </c>
      <c r="H4957" s="5">
        <f>SUM(H4951:H4956)</f>
        <v>1825000</v>
      </c>
    </row>
    <row r="4958" spans="1:8" x14ac:dyDescent="0.25">
      <c r="A4958" s="2" t="s">
        <v>4493</v>
      </c>
      <c r="B4958" s="49">
        <v>9062588</v>
      </c>
      <c r="C4958" s="52" t="s">
        <v>105</v>
      </c>
      <c r="D4958" s="49" t="s">
        <v>2624</v>
      </c>
      <c r="E4958" s="52" t="s">
        <v>2625</v>
      </c>
      <c r="F4958" s="3" t="s">
        <v>101</v>
      </c>
      <c r="G4958" s="4"/>
      <c r="H4958" s="4">
        <v>30000</v>
      </c>
    </row>
    <row r="4959" spans="1:8" x14ac:dyDescent="0.25">
      <c r="A4959" s="2" t="s">
        <v>4493</v>
      </c>
      <c r="B4959" s="51"/>
      <c r="C4959" s="54"/>
      <c r="D4959" s="51"/>
      <c r="E4959" s="54"/>
      <c r="F4959" s="3" t="s">
        <v>103</v>
      </c>
      <c r="G4959" s="4">
        <v>183169</v>
      </c>
      <c r="H4959" s="4"/>
    </row>
    <row r="4960" spans="1:8" x14ac:dyDescent="0.25">
      <c r="A4960" s="2" t="s">
        <v>4493</v>
      </c>
      <c r="B4960" s="51"/>
      <c r="C4960" s="54"/>
      <c r="D4960" s="51"/>
      <c r="E4960" s="54"/>
      <c r="F4960" s="3" t="s">
        <v>53</v>
      </c>
      <c r="G4960" s="4">
        <v>61187</v>
      </c>
      <c r="H4960" s="4"/>
    </row>
    <row r="4961" spans="1:8" x14ac:dyDescent="0.25">
      <c r="A4961" s="2" t="s">
        <v>4493</v>
      </c>
      <c r="B4961" s="50"/>
      <c r="C4961" s="53"/>
      <c r="D4961" s="50"/>
      <c r="E4961" s="53"/>
      <c r="F4961" s="3" t="s">
        <v>13</v>
      </c>
      <c r="G4961" s="4"/>
      <c r="H4961" s="4">
        <v>214356</v>
      </c>
    </row>
    <row r="4962" spans="1:8" x14ac:dyDescent="0.25">
      <c r="A4962" s="2" t="s">
        <v>4493</v>
      </c>
      <c r="B4962" s="2" t="s">
        <v>4122</v>
      </c>
      <c r="C4962" s="2"/>
      <c r="D4962" s="2"/>
      <c r="E4962" s="2"/>
      <c r="F4962" s="2"/>
      <c r="G4962" s="5">
        <f>SUM(G4958:G4961)</f>
        <v>244356</v>
      </c>
      <c r="H4962" s="5">
        <f>SUM(H4958:H4961)</f>
        <v>244356</v>
      </c>
    </row>
    <row r="4963" spans="1:8" x14ac:dyDescent="0.25">
      <c r="A4963" s="2" t="s">
        <v>4493</v>
      </c>
      <c r="B4963" s="49">
        <v>9064340</v>
      </c>
      <c r="C4963" s="52" t="s">
        <v>105</v>
      </c>
      <c r="D4963" s="49" t="s">
        <v>2624</v>
      </c>
      <c r="E4963" s="52" t="s">
        <v>2625</v>
      </c>
      <c r="F4963" s="3" t="s">
        <v>18</v>
      </c>
      <c r="G4963" s="4"/>
      <c r="H4963" s="4">
        <v>43282</v>
      </c>
    </row>
    <row r="4964" spans="1:8" x14ac:dyDescent="0.25">
      <c r="A4964" s="2" t="s">
        <v>4493</v>
      </c>
      <c r="B4964" s="51"/>
      <c r="C4964" s="54"/>
      <c r="D4964" s="51"/>
      <c r="E4964" s="54"/>
      <c r="F4964" s="3" t="s">
        <v>20</v>
      </c>
      <c r="G4964" s="4">
        <v>23159</v>
      </c>
      <c r="H4964" s="4"/>
    </row>
    <row r="4965" spans="1:8" x14ac:dyDescent="0.25">
      <c r="A4965" s="2" t="s">
        <v>4493</v>
      </c>
      <c r="B4965" s="50"/>
      <c r="C4965" s="53"/>
      <c r="D4965" s="50"/>
      <c r="E4965" s="53"/>
      <c r="F4965" s="3" t="s">
        <v>21</v>
      </c>
      <c r="G4965" s="4">
        <v>20123</v>
      </c>
      <c r="H4965" s="4"/>
    </row>
    <row r="4966" spans="1:8" x14ac:dyDescent="0.25">
      <c r="A4966" s="2" t="s">
        <v>4493</v>
      </c>
      <c r="B4966" s="2" t="s">
        <v>4123</v>
      </c>
      <c r="C4966" s="2"/>
      <c r="D4966" s="2"/>
      <c r="E4966" s="2"/>
      <c r="F4966" s="2"/>
      <c r="G4966" s="5">
        <f>+G4964+G4965</f>
        <v>43282</v>
      </c>
      <c r="H4966" s="5">
        <f>+H4963</f>
        <v>43282</v>
      </c>
    </row>
    <row r="4967" spans="1:8" x14ac:dyDescent="0.25">
      <c r="A4967" s="2" t="s">
        <v>4493</v>
      </c>
      <c r="B4967" s="49">
        <v>9068566</v>
      </c>
      <c r="C4967" s="52" t="s">
        <v>647</v>
      </c>
      <c r="D4967" s="49" t="s">
        <v>2963</v>
      </c>
      <c r="E4967" s="52" t="s">
        <v>2964</v>
      </c>
      <c r="F4967" s="3" t="s">
        <v>9</v>
      </c>
      <c r="G4967" s="4"/>
      <c r="H4967" s="4">
        <v>29000</v>
      </c>
    </row>
    <row r="4968" spans="1:8" x14ac:dyDescent="0.25">
      <c r="A4968" s="2" t="s">
        <v>4493</v>
      </c>
      <c r="B4968" s="51"/>
      <c r="C4968" s="54"/>
      <c r="D4968" s="51"/>
      <c r="E4968" s="54"/>
      <c r="F4968" s="3" t="s">
        <v>11</v>
      </c>
      <c r="G4968" s="4">
        <v>35000</v>
      </c>
      <c r="H4968" s="4"/>
    </row>
    <row r="4969" spans="1:8" x14ac:dyDescent="0.25">
      <c r="A4969" s="2" t="s">
        <v>4493</v>
      </c>
      <c r="B4969" s="51"/>
      <c r="C4969" s="54"/>
      <c r="D4969" s="51"/>
      <c r="E4969" s="54"/>
      <c r="F4969" s="3" t="s">
        <v>187</v>
      </c>
      <c r="G4969" s="4"/>
      <c r="H4969" s="4">
        <v>6000</v>
      </c>
    </row>
    <row r="4970" spans="1:8" x14ac:dyDescent="0.25">
      <c r="A4970" s="2" t="s">
        <v>4493</v>
      </c>
      <c r="B4970" s="51"/>
      <c r="C4970" s="54"/>
      <c r="D4970" s="51"/>
      <c r="E4970" s="54"/>
      <c r="F4970" s="3" t="s">
        <v>13</v>
      </c>
      <c r="G4970" s="4"/>
      <c r="H4970" s="4">
        <v>11300</v>
      </c>
    </row>
    <row r="4971" spans="1:8" x14ac:dyDescent="0.25">
      <c r="A4971" s="2" t="s">
        <v>4493</v>
      </c>
      <c r="B4971" s="51"/>
      <c r="C4971" s="54"/>
      <c r="D4971" s="51"/>
      <c r="E4971" s="54"/>
      <c r="F4971" s="3" t="s">
        <v>15</v>
      </c>
      <c r="G4971" s="4">
        <v>20000</v>
      </c>
      <c r="H4971" s="4"/>
    </row>
    <row r="4972" spans="1:8" x14ac:dyDescent="0.25">
      <c r="A4972" s="2" t="s">
        <v>4493</v>
      </c>
      <c r="B4972" s="51"/>
      <c r="C4972" s="54"/>
      <c r="D4972" s="51"/>
      <c r="E4972" s="54"/>
      <c r="F4972" s="3" t="s">
        <v>16</v>
      </c>
      <c r="G4972" s="4">
        <v>110000</v>
      </c>
      <c r="H4972" s="4"/>
    </row>
    <row r="4973" spans="1:8" x14ac:dyDescent="0.25">
      <c r="A4973" s="2" t="s">
        <v>4493</v>
      </c>
      <c r="B4973" s="51"/>
      <c r="C4973" s="54"/>
      <c r="D4973" s="51"/>
      <c r="E4973" s="54"/>
      <c r="F4973" s="3" t="s">
        <v>18</v>
      </c>
      <c r="G4973" s="4">
        <v>7000</v>
      </c>
      <c r="H4973" s="4"/>
    </row>
    <row r="4974" spans="1:8" x14ac:dyDescent="0.25">
      <c r="A4974" s="2" t="s">
        <v>4493</v>
      </c>
      <c r="B4974" s="51"/>
      <c r="C4974" s="54"/>
      <c r="D4974" s="51"/>
      <c r="E4974" s="54"/>
      <c r="F4974" s="3" t="s">
        <v>19</v>
      </c>
      <c r="G4974" s="4"/>
      <c r="H4974" s="4">
        <v>110000</v>
      </c>
    </row>
    <row r="4975" spans="1:8" x14ac:dyDescent="0.25">
      <c r="A4975" s="2" t="s">
        <v>4493</v>
      </c>
      <c r="B4975" s="51"/>
      <c r="C4975" s="54"/>
      <c r="D4975" s="51"/>
      <c r="E4975" s="54"/>
      <c r="F4975" s="3" t="s">
        <v>21</v>
      </c>
      <c r="G4975" s="4">
        <v>2000</v>
      </c>
      <c r="H4975" s="4"/>
    </row>
    <row r="4976" spans="1:8" x14ac:dyDescent="0.25">
      <c r="A4976" s="2" t="s">
        <v>4493</v>
      </c>
      <c r="B4976" s="51"/>
      <c r="C4976" s="54"/>
      <c r="D4976" s="51"/>
      <c r="E4976" s="54"/>
      <c r="F4976" s="3" t="s">
        <v>24</v>
      </c>
      <c r="G4976" s="4"/>
      <c r="H4976" s="4">
        <v>20000</v>
      </c>
    </row>
    <row r="4977" spans="1:8" x14ac:dyDescent="0.25">
      <c r="A4977" s="2" t="s">
        <v>4493</v>
      </c>
      <c r="B4977" s="50"/>
      <c r="C4977" s="53"/>
      <c r="D4977" s="50"/>
      <c r="E4977" s="53"/>
      <c r="F4977" s="3" t="s">
        <v>490</v>
      </c>
      <c r="G4977" s="4">
        <v>2300</v>
      </c>
      <c r="H4977" s="4"/>
    </row>
    <row r="4978" spans="1:8" x14ac:dyDescent="0.25">
      <c r="A4978" s="2" t="s">
        <v>4493</v>
      </c>
      <c r="B4978" s="2" t="s">
        <v>4124</v>
      </c>
      <c r="C4978" s="2"/>
      <c r="D4978" s="2"/>
      <c r="E4978" s="2"/>
      <c r="F4978" s="2"/>
      <c r="G4978" s="5">
        <f>SUM(G4967:G4977)</f>
        <v>176300</v>
      </c>
      <c r="H4978" s="5">
        <f>SUM(H4967:H4977)</f>
        <v>176300</v>
      </c>
    </row>
    <row r="4979" spans="1:8" x14ac:dyDescent="0.25">
      <c r="A4979" s="2" t="s">
        <v>4493</v>
      </c>
      <c r="B4979" s="49">
        <v>9063742</v>
      </c>
      <c r="C4979" s="3" t="s">
        <v>457</v>
      </c>
      <c r="D4979" s="2" t="s">
        <v>2484</v>
      </c>
      <c r="E4979" s="3" t="s">
        <v>2485</v>
      </c>
      <c r="F4979" s="3" t="s">
        <v>2487</v>
      </c>
      <c r="G4979" s="4"/>
      <c r="H4979" s="4">
        <v>57078</v>
      </c>
    </row>
    <row r="4980" spans="1:8" x14ac:dyDescent="0.25">
      <c r="A4980" s="2" t="s">
        <v>4493</v>
      </c>
      <c r="B4980" s="51"/>
      <c r="C4980" s="52" t="s">
        <v>647</v>
      </c>
      <c r="D4980" s="49" t="s">
        <v>2963</v>
      </c>
      <c r="E4980" s="52" t="s">
        <v>2964</v>
      </c>
      <c r="F4980" s="3" t="s">
        <v>15</v>
      </c>
      <c r="G4980" s="4">
        <v>20000</v>
      </c>
      <c r="H4980" s="4"/>
    </row>
    <row r="4981" spans="1:8" x14ac:dyDescent="0.25">
      <c r="A4981" s="2" t="s">
        <v>4493</v>
      </c>
      <c r="B4981" s="51"/>
      <c r="C4981" s="54"/>
      <c r="D4981" s="51"/>
      <c r="E4981" s="54"/>
      <c r="F4981" s="3" t="s">
        <v>16</v>
      </c>
      <c r="G4981" s="4">
        <v>20000</v>
      </c>
      <c r="H4981" s="4"/>
    </row>
    <row r="4982" spans="1:8" x14ac:dyDescent="0.25">
      <c r="A4982" s="2" t="s">
        <v>4493</v>
      </c>
      <c r="B4982" s="50"/>
      <c r="C4982" s="53"/>
      <c r="D4982" s="50"/>
      <c r="E4982" s="53"/>
      <c r="F4982" s="3" t="s">
        <v>20</v>
      </c>
      <c r="G4982" s="4">
        <v>17078</v>
      </c>
      <c r="H4982" s="4"/>
    </row>
    <row r="4983" spans="1:8" x14ac:dyDescent="0.25">
      <c r="A4983" s="2" t="s">
        <v>4493</v>
      </c>
      <c r="B4983" s="2" t="s">
        <v>4125</v>
      </c>
      <c r="C4983" s="2"/>
      <c r="D4983" s="2"/>
      <c r="E4983" s="2"/>
      <c r="F4983" s="2"/>
      <c r="G4983" s="5">
        <f>SUM(G4979:G4982)</f>
        <v>57078</v>
      </c>
      <c r="H4983" s="5">
        <f>SUM(H4979:H4982)</f>
        <v>57078</v>
      </c>
    </row>
    <row r="4984" spans="1:8" x14ac:dyDescent="0.25">
      <c r="A4984" s="2" t="s">
        <v>4493</v>
      </c>
      <c r="B4984" s="49">
        <v>9079101</v>
      </c>
      <c r="C4984" s="52" t="s">
        <v>2474</v>
      </c>
      <c r="D4984" s="49" t="s">
        <v>2475</v>
      </c>
      <c r="E4984" s="3" t="s">
        <v>2476</v>
      </c>
      <c r="F4984" s="3" t="s">
        <v>2482</v>
      </c>
      <c r="G4984" s="4"/>
      <c r="H4984" s="4">
        <v>3000000</v>
      </c>
    </row>
    <row r="4985" spans="1:8" x14ac:dyDescent="0.25">
      <c r="A4985" s="2" t="s">
        <v>4493</v>
      </c>
      <c r="B4985" s="51"/>
      <c r="C4985" s="53"/>
      <c r="D4985" s="50"/>
      <c r="E4985" s="3"/>
      <c r="F4985" s="3" t="s">
        <v>51</v>
      </c>
      <c r="G4985" s="4"/>
      <c r="H4985" s="4">
        <v>1500000</v>
      </c>
    </row>
    <row r="4986" spans="1:8" x14ac:dyDescent="0.25">
      <c r="A4986" s="2" t="s">
        <v>4493</v>
      </c>
      <c r="B4986" s="51"/>
      <c r="C4986" s="3" t="s">
        <v>487</v>
      </c>
      <c r="D4986" s="2" t="s">
        <v>2477</v>
      </c>
      <c r="E4986" s="3" t="s">
        <v>2478</v>
      </c>
      <c r="F4986" s="3" t="s">
        <v>2482</v>
      </c>
      <c r="G4986" s="4"/>
      <c r="H4986" s="4">
        <v>2500000</v>
      </c>
    </row>
    <row r="4987" spans="1:8" x14ac:dyDescent="0.25">
      <c r="A4987" s="2" t="s">
        <v>4493</v>
      </c>
      <c r="B4987" s="51"/>
      <c r="C4987" s="3" t="s">
        <v>1339</v>
      </c>
      <c r="D4987" s="2" t="s">
        <v>2709</v>
      </c>
      <c r="E4987" s="3" t="s">
        <v>2710</v>
      </c>
      <c r="F4987" s="3" t="s">
        <v>2482</v>
      </c>
      <c r="G4987" s="4">
        <v>4000000</v>
      </c>
      <c r="H4987" s="4"/>
    </row>
    <row r="4988" spans="1:8" x14ac:dyDescent="0.25">
      <c r="A4988" s="2" t="s">
        <v>4493</v>
      </c>
      <c r="B4988" s="51"/>
      <c r="C4988" s="52" t="s">
        <v>2290</v>
      </c>
      <c r="D4988" s="49" t="s">
        <v>4126</v>
      </c>
      <c r="E4988" s="52" t="s">
        <v>4127</v>
      </c>
      <c r="F4988" s="3" t="s">
        <v>2482</v>
      </c>
      <c r="G4988" s="4">
        <v>3600000</v>
      </c>
      <c r="H4988" s="4"/>
    </row>
    <row r="4989" spans="1:8" x14ac:dyDescent="0.25">
      <c r="A4989" s="2" t="s">
        <v>4493</v>
      </c>
      <c r="B4989" s="51"/>
      <c r="C4989" s="54"/>
      <c r="D4989" s="51"/>
      <c r="E4989" s="54"/>
      <c r="F4989" s="3" t="s">
        <v>44</v>
      </c>
      <c r="G4989" s="4"/>
      <c r="H4989" s="4">
        <v>600000</v>
      </c>
    </row>
    <row r="4990" spans="1:8" x14ac:dyDescent="0.25">
      <c r="A4990" s="2" t="s">
        <v>4493</v>
      </c>
      <c r="B4990" s="51"/>
      <c r="C4990" s="53"/>
      <c r="D4990" s="50"/>
      <c r="E4990" s="53"/>
      <c r="F4990" s="3" t="s">
        <v>51</v>
      </c>
      <c r="G4990" s="4">
        <v>500000</v>
      </c>
      <c r="H4990" s="4"/>
    </row>
    <row r="4991" spans="1:8" x14ac:dyDescent="0.25">
      <c r="A4991" s="2" t="s">
        <v>4493</v>
      </c>
      <c r="B4991" s="51"/>
      <c r="C4991" s="3" t="s">
        <v>3579</v>
      </c>
      <c r="D4991" s="2" t="s">
        <v>3580</v>
      </c>
      <c r="E4991" s="3" t="s">
        <v>3581</v>
      </c>
      <c r="F4991" s="3" t="s">
        <v>2482</v>
      </c>
      <c r="G4991" s="4">
        <v>300000</v>
      </c>
      <c r="H4991" s="4"/>
    </row>
    <row r="4992" spans="1:8" x14ac:dyDescent="0.25">
      <c r="A4992" s="2" t="s">
        <v>4493</v>
      </c>
      <c r="B4992" s="50"/>
      <c r="C4992" s="3" t="s">
        <v>4128</v>
      </c>
      <c r="D4992" s="2" t="s">
        <v>4129</v>
      </c>
      <c r="E4992" s="3" t="s">
        <v>4130</v>
      </c>
      <c r="F4992" s="3" t="s">
        <v>51</v>
      </c>
      <c r="G4992" s="4"/>
      <c r="H4992" s="4">
        <v>800000</v>
      </c>
    </row>
    <row r="4993" spans="1:8" x14ac:dyDescent="0.25">
      <c r="A4993" s="2" t="s">
        <v>4493</v>
      </c>
      <c r="B4993" s="2" t="s">
        <v>4131</v>
      </c>
      <c r="C4993" s="2"/>
      <c r="D4993" s="2"/>
      <c r="E4993" s="2"/>
      <c r="F4993" s="2"/>
      <c r="G4993" s="5">
        <f>SUM(G4984:G4992)</f>
        <v>8400000</v>
      </c>
      <c r="H4993" s="5">
        <f>SUM(H4984:H4992)</f>
        <v>8400000</v>
      </c>
    </row>
    <row r="4994" spans="1:8" x14ac:dyDescent="0.25">
      <c r="A4994" s="2" t="s">
        <v>4493</v>
      </c>
      <c r="B4994" s="49">
        <v>9087080</v>
      </c>
      <c r="C4994" s="52" t="s">
        <v>98</v>
      </c>
      <c r="D4994" s="49" t="s">
        <v>2974</v>
      </c>
      <c r="E4994" s="52" t="s">
        <v>2975</v>
      </c>
      <c r="F4994" s="3" t="s">
        <v>44</v>
      </c>
      <c r="G4994" s="4">
        <v>200000</v>
      </c>
      <c r="H4994" s="4"/>
    </row>
    <row r="4995" spans="1:8" x14ac:dyDescent="0.25">
      <c r="A4995" s="2" t="s">
        <v>4493</v>
      </c>
      <c r="B4995" s="50"/>
      <c r="C4995" s="53"/>
      <c r="D4995" s="50"/>
      <c r="E4995" s="53"/>
      <c r="F4995" s="3" t="s">
        <v>51</v>
      </c>
      <c r="G4995" s="4"/>
      <c r="H4995" s="4">
        <v>200000</v>
      </c>
    </row>
    <row r="4996" spans="1:8" x14ac:dyDescent="0.25">
      <c r="A4996" s="2" t="s">
        <v>4493</v>
      </c>
      <c r="B4996" s="2" t="s">
        <v>4132</v>
      </c>
      <c r="C4996" s="2"/>
      <c r="D4996" s="2"/>
      <c r="E4996" s="2"/>
      <c r="F4996" s="2"/>
      <c r="G4996" s="5">
        <f>+G4994</f>
        <v>200000</v>
      </c>
      <c r="H4996" s="5">
        <f>+H4995</f>
        <v>200000</v>
      </c>
    </row>
    <row r="4997" spans="1:8" x14ac:dyDescent="0.25">
      <c r="A4997" s="2" t="s">
        <v>4493</v>
      </c>
      <c r="B4997" s="49">
        <v>9054848</v>
      </c>
      <c r="C4997" s="52" t="s">
        <v>98</v>
      </c>
      <c r="D4997" s="49" t="s">
        <v>2524</v>
      </c>
      <c r="E4997" s="3" t="s">
        <v>2525</v>
      </c>
      <c r="F4997" s="3" t="s">
        <v>102</v>
      </c>
      <c r="G4997" s="4">
        <v>8000</v>
      </c>
      <c r="H4997" s="4"/>
    </row>
    <row r="4998" spans="1:8" x14ac:dyDescent="0.25">
      <c r="A4998" s="2" t="s">
        <v>4493</v>
      </c>
      <c r="B4998" s="51"/>
      <c r="C4998" s="54"/>
      <c r="D4998" s="50"/>
      <c r="E4998" s="3"/>
      <c r="F4998" s="3" t="s">
        <v>103</v>
      </c>
      <c r="G4998" s="4">
        <v>25000</v>
      </c>
      <c r="H4998" s="4"/>
    </row>
    <row r="4999" spans="1:8" x14ac:dyDescent="0.25">
      <c r="A4999" s="2" t="s">
        <v>4493</v>
      </c>
      <c r="B4999" s="51"/>
      <c r="C4999" s="54"/>
      <c r="D4999" s="49" t="s">
        <v>2969</v>
      </c>
      <c r="E4999" s="52" t="s">
        <v>2970</v>
      </c>
      <c r="F4999" s="3" t="s">
        <v>14</v>
      </c>
      <c r="G4999" s="4">
        <v>160000</v>
      </c>
      <c r="H4999" s="4"/>
    </row>
    <row r="5000" spans="1:8" x14ac:dyDescent="0.25">
      <c r="A5000" s="2" t="s">
        <v>4493</v>
      </c>
      <c r="B5000" s="51"/>
      <c r="C5000" s="54"/>
      <c r="D5000" s="50"/>
      <c r="E5000" s="53"/>
      <c r="F5000" s="3" t="s">
        <v>359</v>
      </c>
      <c r="G5000" s="4"/>
      <c r="H5000" s="4">
        <v>345000</v>
      </c>
    </row>
    <row r="5001" spans="1:8" x14ac:dyDescent="0.25">
      <c r="A5001" s="2" t="s">
        <v>4493</v>
      </c>
      <c r="B5001" s="51"/>
      <c r="C5001" s="54"/>
      <c r="D5001" s="49" t="s">
        <v>2974</v>
      </c>
      <c r="E5001" s="52" t="s">
        <v>2975</v>
      </c>
      <c r="F5001" s="3" t="s">
        <v>102</v>
      </c>
      <c r="G5001" s="4">
        <v>18000</v>
      </c>
      <c r="H5001" s="4"/>
    </row>
    <row r="5002" spans="1:8" x14ac:dyDescent="0.25">
      <c r="A5002" s="2" t="s">
        <v>4493</v>
      </c>
      <c r="B5002" s="51"/>
      <c r="C5002" s="54"/>
      <c r="D5002" s="50"/>
      <c r="E5002" s="53"/>
      <c r="F5002" s="3" t="s">
        <v>103</v>
      </c>
      <c r="G5002" s="4">
        <v>14000</v>
      </c>
      <c r="H5002" s="4"/>
    </row>
    <row r="5003" spans="1:8" x14ac:dyDescent="0.25">
      <c r="A5003" s="2" t="s">
        <v>4493</v>
      </c>
      <c r="B5003" s="51"/>
      <c r="C5003" s="54"/>
      <c r="D5003" s="2" t="s">
        <v>3430</v>
      </c>
      <c r="E5003" s="3" t="s">
        <v>3431</v>
      </c>
      <c r="F5003" s="3" t="s">
        <v>102</v>
      </c>
      <c r="G5003" s="4">
        <v>80000</v>
      </c>
      <c r="H5003" s="4"/>
    </row>
    <row r="5004" spans="1:8" x14ac:dyDescent="0.25">
      <c r="A5004" s="2" t="s">
        <v>4493</v>
      </c>
      <c r="B5004" s="50"/>
      <c r="C5004" s="53"/>
      <c r="D5004" s="2" t="s">
        <v>4133</v>
      </c>
      <c r="E5004" s="3" t="s">
        <v>4134</v>
      </c>
      <c r="F5004" s="3" t="s">
        <v>103</v>
      </c>
      <c r="G5004" s="4">
        <v>40000</v>
      </c>
      <c r="H5004" s="4"/>
    </row>
    <row r="5005" spans="1:8" x14ac:dyDescent="0.25">
      <c r="A5005" s="2" t="s">
        <v>4493</v>
      </c>
      <c r="B5005" s="2" t="s">
        <v>4135</v>
      </c>
      <c r="C5005" s="2"/>
      <c r="D5005" s="2"/>
      <c r="E5005" s="2"/>
      <c r="F5005" s="2"/>
      <c r="G5005" s="5">
        <f>SUM(G4997:G5004)</f>
        <v>345000</v>
      </c>
      <c r="H5005" s="5">
        <f>SUM(H4997:H5004)</f>
        <v>345000</v>
      </c>
    </row>
    <row r="5006" spans="1:8" x14ac:dyDescent="0.25">
      <c r="A5006" s="2" t="s">
        <v>4493</v>
      </c>
      <c r="B5006" s="49">
        <v>9064485</v>
      </c>
      <c r="C5006" s="3" t="s">
        <v>457</v>
      </c>
      <c r="D5006" s="2" t="s">
        <v>2484</v>
      </c>
      <c r="E5006" s="3" t="s">
        <v>2485</v>
      </c>
      <c r="F5006" s="3" t="s">
        <v>2487</v>
      </c>
      <c r="G5006" s="4"/>
      <c r="H5006" s="4">
        <v>38052</v>
      </c>
    </row>
    <row r="5007" spans="1:8" x14ac:dyDescent="0.25">
      <c r="A5007" s="2" t="s">
        <v>4493</v>
      </c>
      <c r="B5007" s="50"/>
      <c r="C5007" s="3" t="s">
        <v>2229</v>
      </c>
      <c r="D5007" s="2" t="s">
        <v>4136</v>
      </c>
      <c r="E5007" s="3" t="s">
        <v>4137</v>
      </c>
      <c r="F5007" s="3" t="s">
        <v>18</v>
      </c>
      <c r="G5007" s="4">
        <v>38052</v>
      </c>
      <c r="H5007" s="4"/>
    </row>
    <row r="5008" spans="1:8" x14ac:dyDescent="0.25">
      <c r="A5008" s="2" t="s">
        <v>4493</v>
      </c>
      <c r="B5008" s="2" t="s">
        <v>4138</v>
      </c>
      <c r="C5008" s="2"/>
      <c r="D5008" s="2"/>
      <c r="E5008" s="2"/>
      <c r="F5008" s="2"/>
      <c r="G5008" s="5">
        <f>+G5007</f>
        <v>38052</v>
      </c>
      <c r="H5008" s="5">
        <f>+H5006</f>
        <v>38052</v>
      </c>
    </row>
    <row r="5009" spans="1:8" x14ac:dyDescent="0.25">
      <c r="A5009" s="2" t="s">
        <v>4493</v>
      </c>
      <c r="B5009" s="49">
        <v>9067661</v>
      </c>
      <c r="C5009" s="52" t="s">
        <v>88</v>
      </c>
      <c r="D5009" s="49" t="s">
        <v>3441</v>
      </c>
      <c r="E5009" s="52" t="s">
        <v>3442</v>
      </c>
      <c r="F5009" s="3" t="s">
        <v>9</v>
      </c>
      <c r="G5009" s="4"/>
      <c r="H5009" s="4">
        <v>150000</v>
      </c>
    </row>
    <row r="5010" spans="1:8" x14ac:dyDescent="0.25">
      <c r="A5010" s="2" t="s">
        <v>4493</v>
      </c>
      <c r="B5010" s="51"/>
      <c r="C5010" s="54"/>
      <c r="D5010" s="51"/>
      <c r="E5010" s="54"/>
      <c r="F5010" s="3" t="s">
        <v>334</v>
      </c>
      <c r="G5010" s="4"/>
      <c r="H5010" s="4">
        <v>9412</v>
      </c>
    </row>
    <row r="5011" spans="1:8" x14ac:dyDescent="0.25">
      <c r="A5011" s="2" t="s">
        <v>4493</v>
      </c>
      <c r="B5011" s="51"/>
      <c r="C5011" s="54"/>
      <c r="D5011" s="51"/>
      <c r="E5011" s="54"/>
      <c r="F5011" s="3" t="s">
        <v>14</v>
      </c>
      <c r="G5011" s="4">
        <v>105826</v>
      </c>
      <c r="H5011" s="4"/>
    </row>
    <row r="5012" spans="1:8" x14ac:dyDescent="0.25">
      <c r="A5012" s="2" t="s">
        <v>4493</v>
      </c>
      <c r="B5012" s="51"/>
      <c r="C5012" s="54"/>
      <c r="D5012" s="51"/>
      <c r="E5012" s="54"/>
      <c r="F5012" s="3" t="s">
        <v>15</v>
      </c>
      <c r="G5012" s="4"/>
      <c r="H5012" s="4">
        <v>6000</v>
      </c>
    </row>
    <row r="5013" spans="1:8" x14ac:dyDescent="0.25">
      <c r="A5013" s="2" t="s">
        <v>4493</v>
      </c>
      <c r="B5013" s="51"/>
      <c r="C5013" s="54"/>
      <c r="D5013" s="51"/>
      <c r="E5013" s="54"/>
      <c r="F5013" s="3" t="s">
        <v>16</v>
      </c>
      <c r="G5013" s="4">
        <v>244586</v>
      </c>
      <c r="H5013" s="4"/>
    </row>
    <row r="5014" spans="1:8" x14ac:dyDescent="0.25">
      <c r="A5014" s="2" t="s">
        <v>4493</v>
      </c>
      <c r="B5014" s="51"/>
      <c r="C5014" s="54"/>
      <c r="D5014" s="51"/>
      <c r="E5014" s="54"/>
      <c r="F5014" s="3" t="s">
        <v>18</v>
      </c>
      <c r="G5014" s="4"/>
      <c r="H5014" s="4">
        <v>50000</v>
      </c>
    </row>
    <row r="5015" spans="1:8" x14ac:dyDescent="0.25">
      <c r="A5015" s="2" t="s">
        <v>4493</v>
      </c>
      <c r="B5015" s="50"/>
      <c r="C5015" s="53"/>
      <c r="D5015" s="50"/>
      <c r="E5015" s="53"/>
      <c r="F5015" s="3" t="s">
        <v>20</v>
      </c>
      <c r="G5015" s="4"/>
      <c r="H5015" s="4">
        <v>135000</v>
      </c>
    </row>
    <row r="5016" spans="1:8" x14ac:dyDescent="0.25">
      <c r="A5016" s="2" t="s">
        <v>4493</v>
      </c>
      <c r="B5016" s="2" t="s">
        <v>4139</v>
      </c>
      <c r="C5016" s="2"/>
      <c r="D5016" s="2"/>
      <c r="E5016" s="2"/>
      <c r="F5016" s="2"/>
      <c r="G5016" s="5">
        <f>SUM(G5009:G5015)</f>
        <v>350412</v>
      </c>
      <c r="H5016" s="5">
        <f>SUM(H5009:H5015)</f>
        <v>350412</v>
      </c>
    </row>
    <row r="5017" spans="1:8" x14ac:dyDescent="0.25">
      <c r="A5017" s="2" t="s">
        <v>4493</v>
      </c>
      <c r="B5017" s="49">
        <v>9089564</v>
      </c>
      <c r="C5017" s="52" t="s">
        <v>2539</v>
      </c>
      <c r="D5017" s="49" t="s">
        <v>3278</v>
      </c>
      <c r="E5017" s="52" t="s">
        <v>3279</v>
      </c>
      <c r="F5017" s="3" t="s">
        <v>52</v>
      </c>
      <c r="G5017" s="4">
        <v>158790</v>
      </c>
      <c r="H5017" s="4"/>
    </row>
    <row r="5018" spans="1:8" x14ac:dyDescent="0.25">
      <c r="A5018" s="2" t="s">
        <v>4493</v>
      </c>
      <c r="B5018" s="51"/>
      <c r="C5018" s="54"/>
      <c r="D5018" s="51"/>
      <c r="E5018" s="54"/>
      <c r="F5018" s="3" t="s">
        <v>9</v>
      </c>
      <c r="G5018" s="4"/>
      <c r="H5018" s="4">
        <v>338790</v>
      </c>
    </row>
    <row r="5019" spans="1:8" x14ac:dyDescent="0.25">
      <c r="A5019" s="2" t="s">
        <v>4493</v>
      </c>
      <c r="B5019" s="50"/>
      <c r="C5019" s="53"/>
      <c r="D5019" s="50"/>
      <c r="E5019" s="53"/>
      <c r="F5019" s="3" t="s">
        <v>298</v>
      </c>
      <c r="G5019" s="4">
        <v>180000</v>
      </c>
      <c r="H5019" s="4"/>
    </row>
    <row r="5020" spans="1:8" x14ac:dyDescent="0.25">
      <c r="A5020" s="2" t="s">
        <v>4493</v>
      </c>
      <c r="B5020" s="2" t="s">
        <v>4140</v>
      </c>
      <c r="C5020" s="2"/>
      <c r="D5020" s="2"/>
      <c r="E5020" s="2"/>
      <c r="F5020" s="2"/>
      <c r="G5020" s="5">
        <f>G5017+G5019</f>
        <v>338790</v>
      </c>
      <c r="H5020" s="5">
        <f>+H5018</f>
        <v>338790</v>
      </c>
    </row>
    <row r="5021" spans="1:8" x14ac:dyDescent="0.25">
      <c r="A5021" s="2" t="s">
        <v>4493</v>
      </c>
      <c r="B5021" s="49">
        <v>9087682</v>
      </c>
      <c r="C5021" s="52" t="s">
        <v>2539</v>
      </c>
      <c r="D5021" s="49" t="s">
        <v>2540</v>
      </c>
      <c r="E5021" s="52" t="s">
        <v>2541</v>
      </c>
      <c r="F5021" s="3" t="s">
        <v>2482</v>
      </c>
      <c r="G5021" s="4">
        <v>6500000</v>
      </c>
      <c r="H5021" s="4"/>
    </row>
    <row r="5022" spans="1:8" x14ac:dyDescent="0.25">
      <c r="A5022" s="2" t="s">
        <v>4493</v>
      </c>
      <c r="B5022" s="51"/>
      <c r="C5022" s="54"/>
      <c r="D5022" s="50"/>
      <c r="E5022" s="53"/>
      <c r="F5022" s="3" t="s">
        <v>44</v>
      </c>
      <c r="G5022" s="4"/>
      <c r="H5022" s="4">
        <v>6700000</v>
      </c>
    </row>
    <row r="5023" spans="1:8" x14ac:dyDescent="0.25">
      <c r="A5023" s="2" t="s">
        <v>4493</v>
      </c>
      <c r="B5023" s="51"/>
      <c r="C5023" s="54"/>
      <c r="D5023" s="49" t="s">
        <v>2542</v>
      </c>
      <c r="E5023" s="52" t="s">
        <v>2543</v>
      </c>
      <c r="F5023" s="3" t="s">
        <v>2482</v>
      </c>
      <c r="G5023" s="4"/>
      <c r="H5023" s="4">
        <v>9176253</v>
      </c>
    </row>
    <row r="5024" spans="1:8" x14ac:dyDescent="0.25">
      <c r="A5024" s="2" t="s">
        <v>4493</v>
      </c>
      <c r="B5024" s="51"/>
      <c r="C5024" s="54"/>
      <c r="D5024" s="50"/>
      <c r="E5024" s="53"/>
      <c r="F5024" s="3" t="s">
        <v>44</v>
      </c>
      <c r="G5024" s="4"/>
      <c r="H5024" s="4">
        <v>1411560</v>
      </c>
    </row>
    <row r="5025" spans="1:8" x14ac:dyDescent="0.25">
      <c r="A5025" s="2" t="s">
        <v>4493</v>
      </c>
      <c r="B5025" s="51"/>
      <c r="C5025" s="54"/>
      <c r="D5025" s="49" t="s">
        <v>2544</v>
      </c>
      <c r="E5025" s="52" t="s">
        <v>2545</v>
      </c>
      <c r="F5025" s="3" t="s">
        <v>2482</v>
      </c>
      <c r="G5025" s="4"/>
      <c r="H5025" s="4">
        <v>3391327</v>
      </c>
    </row>
    <row r="5026" spans="1:8" x14ac:dyDescent="0.25">
      <c r="A5026" s="2" t="s">
        <v>4493</v>
      </c>
      <c r="B5026" s="51"/>
      <c r="C5026" s="54"/>
      <c r="D5026" s="50"/>
      <c r="E5026" s="53"/>
      <c r="F5026" s="3" t="s">
        <v>44</v>
      </c>
      <c r="G5026" s="4"/>
      <c r="H5026" s="4">
        <v>400000</v>
      </c>
    </row>
    <row r="5027" spans="1:8" x14ac:dyDescent="0.25">
      <c r="A5027" s="2" t="s">
        <v>4493</v>
      </c>
      <c r="B5027" s="51"/>
      <c r="C5027" s="54"/>
      <c r="D5027" s="49" t="s">
        <v>2849</v>
      </c>
      <c r="E5027" s="52" t="s">
        <v>2850</v>
      </c>
      <c r="F5027" s="3" t="s">
        <v>2482</v>
      </c>
      <c r="G5027" s="4">
        <v>1200000</v>
      </c>
      <c r="H5027" s="4"/>
    </row>
    <row r="5028" spans="1:8" x14ac:dyDescent="0.25">
      <c r="A5028" s="2" t="s">
        <v>4493</v>
      </c>
      <c r="B5028" s="51"/>
      <c r="C5028" s="54"/>
      <c r="D5028" s="50"/>
      <c r="E5028" s="53"/>
      <c r="F5028" s="3" t="s">
        <v>44</v>
      </c>
      <c r="G5028" s="4"/>
      <c r="H5028" s="4">
        <v>1700270</v>
      </c>
    </row>
    <row r="5029" spans="1:8" x14ac:dyDescent="0.25">
      <c r="A5029" s="2" t="s">
        <v>4493</v>
      </c>
      <c r="B5029" s="51"/>
      <c r="C5029" s="54"/>
      <c r="D5029" s="49" t="s">
        <v>2745</v>
      </c>
      <c r="E5029" s="52" t="s">
        <v>2746</v>
      </c>
      <c r="F5029" s="3" t="s">
        <v>2482</v>
      </c>
      <c r="G5029" s="4">
        <v>2400000</v>
      </c>
      <c r="H5029" s="4"/>
    </row>
    <row r="5030" spans="1:8" x14ac:dyDescent="0.25">
      <c r="A5030" s="2" t="s">
        <v>4493</v>
      </c>
      <c r="B5030" s="51"/>
      <c r="C5030" s="54"/>
      <c r="D5030" s="50"/>
      <c r="E5030" s="53"/>
      <c r="F5030" s="3" t="s">
        <v>44</v>
      </c>
      <c r="G5030" s="4"/>
      <c r="H5030" s="4">
        <v>3000000</v>
      </c>
    </row>
    <row r="5031" spans="1:8" x14ac:dyDescent="0.25">
      <c r="A5031" s="2" t="s">
        <v>4493</v>
      </c>
      <c r="B5031" s="51"/>
      <c r="C5031" s="54"/>
      <c r="D5031" s="2" t="s">
        <v>2805</v>
      </c>
      <c r="E5031" s="3" t="s">
        <v>2806</v>
      </c>
      <c r="F5031" s="3" t="s">
        <v>193</v>
      </c>
      <c r="G5031" s="4">
        <v>23256730</v>
      </c>
      <c r="H5031" s="4"/>
    </row>
    <row r="5032" spans="1:8" x14ac:dyDescent="0.25">
      <c r="A5032" s="2" t="s">
        <v>4493</v>
      </c>
      <c r="B5032" s="51"/>
      <c r="C5032" s="54"/>
      <c r="D5032" s="2" t="s">
        <v>3154</v>
      </c>
      <c r="E5032" s="3" t="s">
        <v>3155</v>
      </c>
      <c r="F5032" s="3" t="s">
        <v>2482</v>
      </c>
      <c r="G5032" s="4"/>
      <c r="H5032" s="4">
        <v>16526519</v>
      </c>
    </row>
    <row r="5033" spans="1:8" x14ac:dyDescent="0.25">
      <c r="A5033" s="2" t="s">
        <v>4493</v>
      </c>
      <c r="B5033" s="51"/>
      <c r="C5033" s="54"/>
      <c r="D5033" s="49" t="s">
        <v>3270</v>
      </c>
      <c r="E5033" s="52" t="s">
        <v>3271</v>
      </c>
      <c r="F5033" s="3" t="s">
        <v>2482</v>
      </c>
      <c r="G5033" s="4">
        <v>800000</v>
      </c>
      <c r="H5033" s="4"/>
    </row>
    <row r="5034" spans="1:8" x14ac:dyDescent="0.25">
      <c r="A5034" s="2" t="s">
        <v>4493</v>
      </c>
      <c r="B5034" s="51"/>
      <c r="C5034" s="54"/>
      <c r="D5034" s="50"/>
      <c r="E5034" s="53"/>
      <c r="F5034" s="3" t="s">
        <v>44</v>
      </c>
      <c r="G5034" s="4"/>
      <c r="H5034" s="4">
        <v>3800000</v>
      </c>
    </row>
    <row r="5035" spans="1:8" x14ac:dyDescent="0.25">
      <c r="A5035" s="2" t="s">
        <v>4493</v>
      </c>
      <c r="B5035" s="51"/>
      <c r="C5035" s="54"/>
      <c r="D5035" s="2" t="s">
        <v>3392</v>
      </c>
      <c r="E5035" s="3" t="s">
        <v>3393</v>
      </c>
      <c r="F5035" s="3" t="s">
        <v>44</v>
      </c>
      <c r="G5035" s="4"/>
      <c r="H5035" s="4">
        <v>2600000</v>
      </c>
    </row>
    <row r="5036" spans="1:8" x14ac:dyDescent="0.25">
      <c r="A5036" s="2" t="s">
        <v>4493</v>
      </c>
      <c r="B5036" s="51"/>
      <c r="C5036" s="54"/>
      <c r="D5036" s="2" t="s">
        <v>3411</v>
      </c>
      <c r="E5036" s="3" t="s">
        <v>3412</v>
      </c>
      <c r="F5036" s="3" t="s">
        <v>2482</v>
      </c>
      <c r="G5036" s="4">
        <v>2000000</v>
      </c>
      <c r="H5036" s="4"/>
    </row>
    <row r="5037" spans="1:8" x14ac:dyDescent="0.25">
      <c r="A5037" s="2" t="s">
        <v>4493</v>
      </c>
      <c r="B5037" s="51"/>
      <c r="C5037" s="54"/>
      <c r="D5037" s="2" t="s">
        <v>3413</v>
      </c>
      <c r="E5037" s="3" t="s">
        <v>3414</v>
      </c>
      <c r="F5037" s="3" t="s">
        <v>2482</v>
      </c>
      <c r="G5037" s="4">
        <v>1000000</v>
      </c>
      <c r="H5037" s="4"/>
    </row>
    <row r="5038" spans="1:8" x14ac:dyDescent="0.25">
      <c r="A5038" s="2" t="s">
        <v>4493</v>
      </c>
      <c r="B5038" s="51"/>
      <c r="C5038" s="54"/>
      <c r="D5038" s="2" t="s">
        <v>3415</v>
      </c>
      <c r="E5038" s="3" t="s">
        <v>3416</v>
      </c>
      <c r="F5038" s="3" t="s">
        <v>2482</v>
      </c>
      <c r="G5038" s="4">
        <v>4500000</v>
      </c>
      <c r="H5038" s="4"/>
    </row>
    <row r="5039" spans="1:8" x14ac:dyDescent="0.25">
      <c r="A5039" s="2" t="s">
        <v>4493</v>
      </c>
      <c r="B5039" s="51"/>
      <c r="C5039" s="54"/>
      <c r="D5039" s="49" t="s">
        <v>3417</v>
      </c>
      <c r="E5039" s="52" t="s">
        <v>3418</v>
      </c>
      <c r="F5039" s="3" t="s">
        <v>2482</v>
      </c>
      <c r="G5039" s="4">
        <v>11500000</v>
      </c>
      <c r="H5039" s="4"/>
    </row>
    <row r="5040" spans="1:8" x14ac:dyDescent="0.25">
      <c r="A5040" s="2" t="s">
        <v>4493</v>
      </c>
      <c r="B5040" s="51"/>
      <c r="C5040" s="54"/>
      <c r="D5040" s="50"/>
      <c r="E5040" s="53"/>
      <c r="F5040" s="3" t="s">
        <v>44</v>
      </c>
      <c r="G5040" s="4"/>
      <c r="H5040" s="4">
        <v>600000</v>
      </c>
    </row>
    <row r="5041" spans="1:8" x14ac:dyDescent="0.25">
      <c r="A5041" s="2" t="s">
        <v>4493</v>
      </c>
      <c r="B5041" s="50"/>
      <c r="C5041" s="53"/>
      <c r="D5041" s="2" t="s">
        <v>3765</v>
      </c>
      <c r="E5041" s="3" t="s">
        <v>3766</v>
      </c>
      <c r="F5041" s="3" t="s">
        <v>44</v>
      </c>
      <c r="G5041" s="4"/>
      <c r="H5041" s="4">
        <v>3850801</v>
      </c>
    </row>
    <row r="5042" spans="1:8" x14ac:dyDescent="0.25">
      <c r="A5042" s="2" t="s">
        <v>4493</v>
      </c>
      <c r="B5042" s="2" t="s">
        <v>4141</v>
      </c>
      <c r="C5042" s="2"/>
      <c r="D5042" s="2"/>
      <c r="E5042" s="2"/>
      <c r="F5042" s="2"/>
      <c r="G5042" s="5">
        <f>SUM(G5021:G5041)</f>
        <v>53156730</v>
      </c>
      <c r="H5042" s="5">
        <f>SUM(H5021:H5041)</f>
        <v>53156730</v>
      </c>
    </row>
    <row r="5043" spans="1:8" x14ac:dyDescent="0.25">
      <c r="A5043" s="2" t="s">
        <v>4493</v>
      </c>
      <c r="B5043" s="49">
        <v>9092720</v>
      </c>
      <c r="C5043" s="52" t="s">
        <v>2539</v>
      </c>
      <c r="D5043" s="2" t="s">
        <v>2805</v>
      </c>
      <c r="E5043" s="3" t="s">
        <v>2806</v>
      </c>
      <c r="F5043" s="3" t="s">
        <v>193</v>
      </c>
      <c r="G5043" s="4">
        <v>770654</v>
      </c>
      <c r="H5043" s="4"/>
    </row>
    <row r="5044" spans="1:8" x14ac:dyDescent="0.25">
      <c r="A5044" s="2" t="s">
        <v>4493</v>
      </c>
      <c r="B5044" s="51"/>
      <c r="C5044" s="53"/>
      <c r="D5044" s="2" t="s">
        <v>3270</v>
      </c>
      <c r="E5044" s="3" t="s">
        <v>3271</v>
      </c>
      <c r="F5044" s="3" t="s">
        <v>265</v>
      </c>
      <c r="G5044" s="4"/>
      <c r="H5044" s="4">
        <v>3400</v>
      </c>
    </row>
    <row r="5045" spans="1:8" x14ac:dyDescent="0.25">
      <c r="A5045" s="2" t="s">
        <v>4493</v>
      </c>
      <c r="B5045" s="51"/>
      <c r="C5045" s="52" t="s">
        <v>558</v>
      </c>
      <c r="D5045" s="2" t="s">
        <v>2548</v>
      </c>
      <c r="E5045" s="3" t="s">
        <v>2549</v>
      </c>
      <c r="F5045" s="3" t="s">
        <v>170</v>
      </c>
      <c r="G5045" s="4"/>
      <c r="H5045" s="4">
        <v>99392</v>
      </c>
    </row>
    <row r="5046" spans="1:8" x14ac:dyDescent="0.25">
      <c r="A5046" s="2" t="s">
        <v>4493</v>
      </c>
      <c r="B5046" s="51"/>
      <c r="C5046" s="54"/>
      <c r="D5046" s="2" t="s">
        <v>2917</v>
      </c>
      <c r="E5046" s="3" t="s">
        <v>2918</v>
      </c>
      <c r="F5046" s="3" t="s">
        <v>101</v>
      </c>
      <c r="G5046" s="4"/>
      <c r="H5046" s="4">
        <v>24328</v>
      </c>
    </row>
    <row r="5047" spans="1:8" x14ac:dyDescent="0.25">
      <c r="A5047" s="2" t="s">
        <v>4493</v>
      </c>
      <c r="B5047" s="51"/>
      <c r="C5047" s="54"/>
      <c r="D5047" s="2" t="s">
        <v>3396</v>
      </c>
      <c r="E5047" s="3" t="s">
        <v>3397</v>
      </c>
      <c r="F5047" s="3" t="s">
        <v>265</v>
      </c>
      <c r="G5047" s="4"/>
      <c r="H5047" s="4">
        <v>2800</v>
      </c>
    </row>
    <row r="5048" spans="1:8" x14ac:dyDescent="0.25">
      <c r="A5048" s="2" t="s">
        <v>4493</v>
      </c>
      <c r="B5048" s="51"/>
      <c r="C5048" s="54"/>
      <c r="D5048" s="2" t="s">
        <v>3526</v>
      </c>
      <c r="E5048" s="3" t="s">
        <v>3527</v>
      </c>
      <c r="F5048" s="3" t="s">
        <v>265</v>
      </c>
      <c r="G5048" s="4"/>
      <c r="H5048" s="4">
        <v>2400</v>
      </c>
    </row>
    <row r="5049" spans="1:8" x14ac:dyDescent="0.25">
      <c r="A5049" s="2" t="s">
        <v>4493</v>
      </c>
      <c r="B5049" s="51"/>
      <c r="C5049" s="53"/>
      <c r="D5049" s="2" t="s">
        <v>3758</v>
      </c>
      <c r="E5049" s="3" t="s">
        <v>3759</v>
      </c>
      <c r="F5049" s="3" t="s">
        <v>170</v>
      </c>
      <c r="G5049" s="4"/>
      <c r="H5049" s="4">
        <v>571632</v>
      </c>
    </row>
    <row r="5050" spans="1:8" x14ac:dyDescent="0.25">
      <c r="A5050" s="2" t="s">
        <v>4493</v>
      </c>
      <c r="B5050" s="51"/>
      <c r="C5050" s="3" t="s">
        <v>340</v>
      </c>
      <c r="D5050" s="2" t="s">
        <v>2749</v>
      </c>
      <c r="E5050" s="3" t="s">
        <v>2750</v>
      </c>
      <c r="F5050" s="3" t="s">
        <v>101</v>
      </c>
      <c r="G5050" s="4"/>
      <c r="H5050" s="4">
        <v>48698</v>
      </c>
    </row>
    <row r="5051" spans="1:8" x14ac:dyDescent="0.25">
      <c r="A5051" s="2" t="s">
        <v>4493</v>
      </c>
      <c r="B5051" s="50"/>
      <c r="C5051" s="3" t="s">
        <v>1309</v>
      </c>
      <c r="D5051" s="2" t="s">
        <v>3160</v>
      </c>
      <c r="E5051" s="3" t="s">
        <v>3161</v>
      </c>
      <c r="F5051" s="3" t="s">
        <v>101</v>
      </c>
      <c r="G5051" s="4"/>
      <c r="H5051" s="4">
        <v>18004</v>
      </c>
    </row>
    <row r="5052" spans="1:8" x14ac:dyDescent="0.25">
      <c r="A5052" s="2" t="s">
        <v>4493</v>
      </c>
      <c r="B5052" s="2" t="s">
        <v>4142</v>
      </c>
      <c r="C5052" s="2"/>
      <c r="D5052" s="2"/>
      <c r="E5052" s="2"/>
      <c r="F5052" s="2"/>
      <c r="G5052" s="5">
        <f>SUM(G5043:G5051)</f>
        <v>770654</v>
      </c>
      <c r="H5052" s="5">
        <f>SUM(H5043:H5051)</f>
        <v>770654</v>
      </c>
    </row>
    <row r="5053" spans="1:8" x14ac:dyDescent="0.25">
      <c r="A5053" s="2" t="s">
        <v>4493</v>
      </c>
      <c r="B5053" s="49">
        <v>9088666</v>
      </c>
      <c r="C5053" s="52" t="s">
        <v>2539</v>
      </c>
      <c r="D5053" s="49" t="s">
        <v>2747</v>
      </c>
      <c r="E5053" s="52" t="s">
        <v>2748</v>
      </c>
      <c r="F5053" s="3" t="s">
        <v>2482</v>
      </c>
      <c r="G5053" s="4"/>
      <c r="H5053" s="4">
        <v>4071623</v>
      </c>
    </row>
    <row r="5054" spans="1:8" x14ac:dyDescent="0.25">
      <c r="A5054" s="2" t="s">
        <v>4493</v>
      </c>
      <c r="B5054" s="51"/>
      <c r="C5054" s="54"/>
      <c r="D5054" s="50"/>
      <c r="E5054" s="53"/>
      <c r="F5054" s="3" t="s">
        <v>44</v>
      </c>
      <c r="G5054" s="4"/>
      <c r="H5054" s="4">
        <v>625000</v>
      </c>
    </row>
    <row r="5055" spans="1:8" x14ac:dyDescent="0.25">
      <c r="A5055" s="2" t="s">
        <v>4493</v>
      </c>
      <c r="B5055" s="51"/>
      <c r="C5055" s="54"/>
      <c r="D5055" s="49" t="s">
        <v>2805</v>
      </c>
      <c r="E5055" s="52" t="s">
        <v>2806</v>
      </c>
      <c r="F5055" s="3" t="s">
        <v>2482</v>
      </c>
      <c r="G5055" s="4"/>
      <c r="H5055" s="4">
        <v>12751386</v>
      </c>
    </row>
    <row r="5056" spans="1:8" x14ac:dyDescent="0.25">
      <c r="A5056" s="2" t="s">
        <v>4493</v>
      </c>
      <c r="B5056" s="51"/>
      <c r="C5056" s="54"/>
      <c r="D5056" s="50"/>
      <c r="E5056" s="53"/>
      <c r="F5056" s="3" t="s">
        <v>44</v>
      </c>
      <c r="G5056" s="4"/>
      <c r="H5056" s="4">
        <v>2356000</v>
      </c>
    </row>
    <row r="5057" spans="1:8" x14ac:dyDescent="0.25">
      <c r="A5057" s="2" t="s">
        <v>4493</v>
      </c>
      <c r="B5057" s="51"/>
      <c r="C5057" s="54"/>
      <c r="D5057" s="49" t="s">
        <v>3152</v>
      </c>
      <c r="E5057" s="52" t="s">
        <v>3153</v>
      </c>
      <c r="F5057" s="3" t="s">
        <v>2482</v>
      </c>
      <c r="G5057" s="4"/>
      <c r="H5057" s="4">
        <v>29543744</v>
      </c>
    </row>
    <row r="5058" spans="1:8" x14ac:dyDescent="0.25">
      <c r="A5058" s="2" t="s">
        <v>4493</v>
      </c>
      <c r="B5058" s="51"/>
      <c r="C5058" s="54"/>
      <c r="D5058" s="51"/>
      <c r="E5058" s="54"/>
      <c r="F5058" s="3" t="s">
        <v>44</v>
      </c>
      <c r="G5058" s="4"/>
      <c r="H5058" s="4">
        <v>19200000</v>
      </c>
    </row>
    <row r="5059" spans="1:8" x14ac:dyDescent="0.25">
      <c r="A5059" s="2" t="s">
        <v>4493</v>
      </c>
      <c r="B5059" s="51"/>
      <c r="C5059" s="54"/>
      <c r="D5059" s="50"/>
      <c r="E5059" s="53"/>
      <c r="F5059" s="3" t="s">
        <v>193</v>
      </c>
      <c r="G5059" s="4">
        <v>22940915</v>
      </c>
      <c r="H5059" s="4"/>
    </row>
    <row r="5060" spans="1:8" x14ac:dyDescent="0.25">
      <c r="A5060" s="2" t="s">
        <v>4493</v>
      </c>
      <c r="B5060" s="51"/>
      <c r="C5060" s="54"/>
      <c r="D5060" s="49" t="s">
        <v>3405</v>
      </c>
      <c r="E5060" s="52" t="s">
        <v>3406</v>
      </c>
      <c r="F5060" s="3" t="s">
        <v>2482</v>
      </c>
      <c r="G5060" s="4">
        <v>4000000</v>
      </c>
      <c r="H5060" s="4"/>
    </row>
    <row r="5061" spans="1:8" x14ac:dyDescent="0.25">
      <c r="A5061" s="2" t="s">
        <v>4493</v>
      </c>
      <c r="B5061" s="51"/>
      <c r="C5061" s="54"/>
      <c r="D5061" s="50"/>
      <c r="E5061" s="53"/>
      <c r="F5061" s="3" t="s">
        <v>44</v>
      </c>
      <c r="G5061" s="4">
        <v>7500000</v>
      </c>
      <c r="H5061" s="4"/>
    </row>
    <row r="5062" spans="1:8" x14ac:dyDescent="0.25">
      <c r="A5062" s="2" t="s">
        <v>4493</v>
      </c>
      <c r="B5062" s="51"/>
      <c r="C5062" s="54"/>
      <c r="D5062" s="2" t="s">
        <v>3392</v>
      </c>
      <c r="E5062" s="3" t="s">
        <v>3393</v>
      </c>
      <c r="F5062" s="3" t="s">
        <v>2482</v>
      </c>
      <c r="G5062" s="4">
        <v>1500000</v>
      </c>
      <c r="H5062" s="4"/>
    </row>
    <row r="5063" spans="1:8" x14ac:dyDescent="0.25">
      <c r="A5063" s="2" t="s">
        <v>4493</v>
      </c>
      <c r="B5063" s="51"/>
      <c r="C5063" s="54"/>
      <c r="D5063" s="49" t="s">
        <v>3407</v>
      </c>
      <c r="E5063" s="52" t="s">
        <v>3408</v>
      </c>
      <c r="F5063" s="3" t="s">
        <v>2482</v>
      </c>
      <c r="G5063" s="4">
        <v>15800000</v>
      </c>
      <c r="H5063" s="4"/>
    </row>
    <row r="5064" spans="1:8" x14ac:dyDescent="0.25">
      <c r="A5064" s="2" t="s">
        <v>4493</v>
      </c>
      <c r="B5064" s="51"/>
      <c r="C5064" s="54"/>
      <c r="D5064" s="50"/>
      <c r="E5064" s="53"/>
      <c r="F5064" s="3" t="s">
        <v>44</v>
      </c>
      <c r="G5064" s="4">
        <v>3000000</v>
      </c>
      <c r="H5064" s="4"/>
    </row>
    <row r="5065" spans="1:8" x14ac:dyDescent="0.25">
      <c r="A5065" s="2" t="s">
        <v>4493</v>
      </c>
      <c r="B5065" s="51"/>
      <c r="C5065" s="54"/>
      <c r="D5065" s="2" t="s">
        <v>3409</v>
      </c>
      <c r="E5065" s="3" t="s">
        <v>3410</v>
      </c>
      <c r="F5065" s="3" t="s">
        <v>2482</v>
      </c>
      <c r="G5065" s="4">
        <v>13500000</v>
      </c>
      <c r="H5065" s="4"/>
    </row>
    <row r="5066" spans="1:8" x14ac:dyDescent="0.25">
      <c r="A5066" s="2" t="s">
        <v>4493</v>
      </c>
      <c r="B5066" s="51"/>
      <c r="C5066" s="54"/>
      <c r="D5066" s="2" t="s">
        <v>3411</v>
      </c>
      <c r="E5066" s="3" t="s">
        <v>3412</v>
      </c>
      <c r="F5066" s="3" t="s">
        <v>44</v>
      </c>
      <c r="G5066" s="4"/>
      <c r="H5066" s="4">
        <v>1900000</v>
      </c>
    </row>
    <row r="5067" spans="1:8" x14ac:dyDescent="0.25">
      <c r="A5067" s="2" t="s">
        <v>4493</v>
      </c>
      <c r="B5067" s="51"/>
      <c r="C5067" s="54"/>
      <c r="D5067" s="2" t="s">
        <v>3415</v>
      </c>
      <c r="E5067" s="3" t="s">
        <v>3416</v>
      </c>
      <c r="F5067" s="3" t="s">
        <v>44</v>
      </c>
      <c r="G5067" s="4"/>
      <c r="H5067" s="4">
        <v>5150000</v>
      </c>
    </row>
    <row r="5068" spans="1:8" x14ac:dyDescent="0.25">
      <c r="A5068" s="2" t="s">
        <v>4493</v>
      </c>
      <c r="B5068" s="51"/>
      <c r="C5068" s="54"/>
      <c r="D5068" s="49" t="s">
        <v>3394</v>
      </c>
      <c r="E5068" s="52" t="s">
        <v>3395</v>
      </c>
      <c r="F5068" s="3" t="s">
        <v>2482</v>
      </c>
      <c r="G5068" s="4">
        <v>10800000</v>
      </c>
      <c r="H5068" s="4"/>
    </row>
    <row r="5069" spans="1:8" x14ac:dyDescent="0.25">
      <c r="A5069" s="2" t="s">
        <v>4493</v>
      </c>
      <c r="B5069" s="51"/>
      <c r="C5069" s="54"/>
      <c r="D5069" s="50"/>
      <c r="E5069" s="53"/>
      <c r="F5069" s="3" t="s">
        <v>44</v>
      </c>
      <c r="G5069" s="4">
        <v>3500000</v>
      </c>
      <c r="H5069" s="4"/>
    </row>
    <row r="5070" spans="1:8" x14ac:dyDescent="0.25">
      <c r="A5070" s="2" t="s">
        <v>4493</v>
      </c>
      <c r="B5070" s="51"/>
      <c r="C5070" s="53"/>
      <c r="D5070" s="2" t="s">
        <v>3419</v>
      </c>
      <c r="E5070" s="3" t="s">
        <v>3420</v>
      </c>
      <c r="F5070" s="3" t="s">
        <v>44</v>
      </c>
      <c r="G5070" s="4"/>
      <c r="H5070" s="4">
        <v>1400000</v>
      </c>
    </row>
    <row r="5071" spans="1:8" x14ac:dyDescent="0.25">
      <c r="A5071" s="2" t="s">
        <v>4493</v>
      </c>
      <c r="B5071" s="50"/>
      <c r="C5071" s="3" t="s">
        <v>558</v>
      </c>
      <c r="D5071" s="2" t="s">
        <v>3758</v>
      </c>
      <c r="E5071" s="3" t="s">
        <v>3759</v>
      </c>
      <c r="F5071" s="3" t="s">
        <v>44</v>
      </c>
      <c r="G5071" s="4"/>
      <c r="H5071" s="4">
        <v>5543162</v>
      </c>
    </row>
    <row r="5072" spans="1:8" x14ac:dyDescent="0.25">
      <c r="A5072" s="2" t="s">
        <v>4493</v>
      </c>
      <c r="B5072" s="2" t="s">
        <v>4143</v>
      </c>
      <c r="C5072" s="2"/>
      <c r="D5072" s="2"/>
      <c r="E5072" s="2"/>
      <c r="F5072" s="2"/>
      <c r="G5072" s="5">
        <f>SUM(G5053:G5071)</f>
        <v>82540915</v>
      </c>
      <c r="H5072" s="5">
        <f>SUM(H5053:H5071)</f>
        <v>82540915</v>
      </c>
    </row>
    <row r="5073" spans="1:8" x14ac:dyDescent="0.25">
      <c r="A5073" s="2" t="s">
        <v>4493</v>
      </c>
      <c r="B5073" s="49">
        <v>9118103</v>
      </c>
      <c r="C5073" s="52" t="s">
        <v>2764</v>
      </c>
      <c r="D5073" s="49" t="s">
        <v>2765</v>
      </c>
      <c r="E5073" s="52" t="s">
        <v>2766</v>
      </c>
      <c r="F5073" s="3" t="s">
        <v>102</v>
      </c>
      <c r="G5073" s="4">
        <v>149040</v>
      </c>
      <c r="H5073" s="4"/>
    </row>
    <row r="5074" spans="1:8" x14ac:dyDescent="0.25">
      <c r="A5074" s="2" t="s">
        <v>4493</v>
      </c>
      <c r="B5074" s="51"/>
      <c r="C5074" s="54"/>
      <c r="D5074" s="50"/>
      <c r="E5074" s="53"/>
      <c r="F5074" s="3" t="s">
        <v>334</v>
      </c>
      <c r="G5074" s="4">
        <v>74520</v>
      </c>
      <c r="H5074" s="4"/>
    </row>
    <row r="5075" spans="1:8" x14ac:dyDescent="0.25">
      <c r="A5075" s="2" t="s">
        <v>4493</v>
      </c>
      <c r="B5075" s="51"/>
      <c r="C5075" s="54"/>
      <c r="D5075" s="2" t="s">
        <v>2767</v>
      </c>
      <c r="E5075" s="3" t="s">
        <v>2768</v>
      </c>
      <c r="F5075" s="3" t="s">
        <v>334</v>
      </c>
      <c r="G5075" s="4">
        <v>4520</v>
      </c>
      <c r="H5075" s="4"/>
    </row>
    <row r="5076" spans="1:8" x14ac:dyDescent="0.25">
      <c r="A5076" s="2" t="s">
        <v>4493</v>
      </c>
      <c r="B5076" s="51"/>
      <c r="C5076" s="54"/>
      <c r="D5076" s="2" t="s">
        <v>2769</v>
      </c>
      <c r="E5076" s="3" t="s">
        <v>2770</v>
      </c>
      <c r="F5076" s="3" t="s">
        <v>334</v>
      </c>
      <c r="G5076" s="4">
        <v>85387</v>
      </c>
      <c r="H5076" s="4"/>
    </row>
    <row r="5077" spans="1:8" x14ac:dyDescent="0.25">
      <c r="A5077" s="2" t="s">
        <v>4493</v>
      </c>
      <c r="B5077" s="51"/>
      <c r="C5077" s="54"/>
      <c r="D5077" s="2" t="s">
        <v>2771</v>
      </c>
      <c r="E5077" s="3" t="s">
        <v>2772</v>
      </c>
      <c r="F5077" s="3" t="s">
        <v>334</v>
      </c>
      <c r="G5077" s="4">
        <v>64800</v>
      </c>
      <c r="H5077" s="4"/>
    </row>
    <row r="5078" spans="1:8" x14ac:dyDescent="0.25">
      <c r="A5078" s="2" t="s">
        <v>4493</v>
      </c>
      <c r="B5078" s="51"/>
      <c r="C5078" s="54"/>
      <c r="D5078" s="2" t="s">
        <v>2777</v>
      </c>
      <c r="E5078" s="3" t="s">
        <v>2778</v>
      </c>
      <c r="F5078" s="3" t="s">
        <v>334</v>
      </c>
      <c r="G5078" s="4">
        <v>71442</v>
      </c>
      <c r="H5078" s="4"/>
    </row>
    <row r="5079" spans="1:8" x14ac:dyDescent="0.25">
      <c r="A5079" s="2" t="s">
        <v>4493</v>
      </c>
      <c r="B5079" s="51"/>
      <c r="C5079" s="54"/>
      <c r="D5079" s="49" t="s">
        <v>2779</v>
      </c>
      <c r="E5079" s="52" t="s">
        <v>2780</v>
      </c>
      <c r="F5079" s="3" t="s">
        <v>334</v>
      </c>
      <c r="G5079" s="4">
        <v>6400</v>
      </c>
      <c r="H5079" s="4"/>
    </row>
    <row r="5080" spans="1:8" x14ac:dyDescent="0.25">
      <c r="A5080" s="2" t="s">
        <v>4493</v>
      </c>
      <c r="B5080" s="51"/>
      <c r="C5080" s="54"/>
      <c r="D5080" s="50"/>
      <c r="E5080" s="53"/>
      <c r="F5080" s="3" t="s">
        <v>188</v>
      </c>
      <c r="G5080" s="4">
        <v>39240</v>
      </c>
      <c r="H5080" s="4"/>
    </row>
    <row r="5081" spans="1:8" x14ac:dyDescent="0.25">
      <c r="A5081" s="2" t="s">
        <v>4493</v>
      </c>
      <c r="B5081" s="51"/>
      <c r="C5081" s="54"/>
      <c r="D5081" s="2" t="s">
        <v>2781</v>
      </c>
      <c r="E5081" s="3" t="s">
        <v>2782</v>
      </c>
      <c r="F5081" s="3" t="s">
        <v>334</v>
      </c>
      <c r="G5081" s="4">
        <v>2400</v>
      </c>
      <c r="H5081" s="4"/>
    </row>
    <row r="5082" spans="1:8" x14ac:dyDescent="0.25">
      <c r="A5082" s="2" t="s">
        <v>4493</v>
      </c>
      <c r="B5082" s="51"/>
      <c r="C5082" s="54"/>
      <c r="D5082" s="2" t="s">
        <v>2783</v>
      </c>
      <c r="E5082" s="3" t="s">
        <v>2784</v>
      </c>
      <c r="F5082" s="3" t="s">
        <v>334</v>
      </c>
      <c r="G5082" s="4">
        <v>37260</v>
      </c>
      <c r="H5082" s="4"/>
    </row>
    <row r="5083" spans="1:8" x14ac:dyDescent="0.25">
      <c r="A5083" s="2" t="s">
        <v>4493</v>
      </c>
      <c r="B5083" s="51"/>
      <c r="C5083" s="54"/>
      <c r="D5083" s="2" t="s">
        <v>2785</v>
      </c>
      <c r="E5083" s="3" t="s">
        <v>2786</v>
      </c>
      <c r="F5083" s="3" t="s">
        <v>102</v>
      </c>
      <c r="G5083" s="4">
        <v>57132</v>
      </c>
      <c r="H5083" s="4"/>
    </row>
    <row r="5084" spans="1:8" x14ac:dyDescent="0.25">
      <c r="A5084" s="2" t="s">
        <v>4493</v>
      </c>
      <c r="B5084" s="51"/>
      <c r="C5084" s="54"/>
      <c r="D5084" s="2" t="s">
        <v>2787</v>
      </c>
      <c r="E5084" s="3" t="s">
        <v>2788</v>
      </c>
      <c r="F5084" s="3" t="s">
        <v>334</v>
      </c>
      <c r="G5084" s="4">
        <v>64800</v>
      </c>
      <c r="H5084" s="4"/>
    </row>
    <row r="5085" spans="1:8" x14ac:dyDescent="0.25">
      <c r="A5085" s="2" t="s">
        <v>4493</v>
      </c>
      <c r="B5085" s="51"/>
      <c r="C5085" s="54"/>
      <c r="D5085" s="2" t="s">
        <v>2789</v>
      </c>
      <c r="E5085" s="3" t="s">
        <v>2790</v>
      </c>
      <c r="F5085" s="3" t="s">
        <v>334</v>
      </c>
      <c r="G5085" s="4">
        <v>32400</v>
      </c>
      <c r="H5085" s="4"/>
    </row>
    <row r="5086" spans="1:8" x14ac:dyDescent="0.25">
      <c r="A5086" s="2" t="s">
        <v>4493</v>
      </c>
      <c r="B5086" s="51"/>
      <c r="C5086" s="54"/>
      <c r="D5086" s="2" t="s">
        <v>2793</v>
      </c>
      <c r="E5086" s="3" t="s">
        <v>2794</v>
      </c>
      <c r="F5086" s="3" t="s">
        <v>334</v>
      </c>
      <c r="G5086" s="4">
        <v>35707</v>
      </c>
      <c r="H5086" s="4"/>
    </row>
    <row r="5087" spans="1:8" x14ac:dyDescent="0.25">
      <c r="A5087" s="2" t="s">
        <v>4493</v>
      </c>
      <c r="B5087" s="51"/>
      <c r="C5087" s="54"/>
      <c r="D5087" s="49" t="s">
        <v>2795</v>
      </c>
      <c r="E5087" s="52" t="s">
        <v>2796</v>
      </c>
      <c r="F5087" s="3" t="s">
        <v>9</v>
      </c>
      <c r="G5087" s="4">
        <v>4520</v>
      </c>
      <c r="H5087" s="4"/>
    </row>
    <row r="5088" spans="1:8" x14ac:dyDescent="0.25">
      <c r="A5088" s="2" t="s">
        <v>4493</v>
      </c>
      <c r="B5088" s="51"/>
      <c r="C5088" s="53"/>
      <c r="D5088" s="50"/>
      <c r="E5088" s="53"/>
      <c r="F5088" s="3" t="s">
        <v>102</v>
      </c>
      <c r="G5088" s="4">
        <v>122830</v>
      </c>
      <c r="H5088" s="4"/>
    </row>
    <row r="5089" spans="1:8" x14ac:dyDescent="0.25">
      <c r="A5089" s="2" t="s">
        <v>4493</v>
      </c>
      <c r="B5089" s="51"/>
      <c r="C5089" s="52" t="s">
        <v>2797</v>
      </c>
      <c r="D5089" s="49" t="s">
        <v>2798</v>
      </c>
      <c r="E5089" s="52" t="s">
        <v>2799</v>
      </c>
      <c r="F5089" s="3" t="s">
        <v>102</v>
      </c>
      <c r="G5089" s="4">
        <v>13719</v>
      </c>
      <c r="H5089" s="4"/>
    </row>
    <row r="5090" spans="1:8" x14ac:dyDescent="0.25">
      <c r="A5090" s="2" t="s">
        <v>4493</v>
      </c>
      <c r="B5090" s="51"/>
      <c r="C5090" s="54"/>
      <c r="D5090" s="51"/>
      <c r="E5090" s="54"/>
      <c r="F5090" s="3" t="s">
        <v>334</v>
      </c>
      <c r="G5090" s="4">
        <v>8020</v>
      </c>
      <c r="H5090" s="4"/>
    </row>
    <row r="5091" spans="1:8" x14ac:dyDescent="0.25">
      <c r="A5091" s="2" t="s">
        <v>4493</v>
      </c>
      <c r="B5091" s="50"/>
      <c r="C5091" s="53"/>
      <c r="D5091" s="50"/>
      <c r="E5091" s="53"/>
      <c r="F5091" s="3" t="s">
        <v>22</v>
      </c>
      <c r="G5091" s="4"/>
      <c r="H5091" s="4">
        <v>874137</v>
      </c>
    </row>
    <row r="5092" spans="1:8" x14ac:dyDescent="0.25">
      <c r="A5092" s="2" t="s">
        <v>4493</v>
      </c>
      <c r="B5092" s="2" t="s">
        <v>4144</v>
      </c>
      <c r="C5092" s="2"/>
      <c r="D5092" s="2"/>
      <c r="E5092" s="2"/>
      <c r="F5092" s="2"/>
      <c r="G5092" s="5">
        <f>SUM(G5073:G5091)</f>
        <v>874137</v>
      </c>
      <c r="H5092" s="5">
        <f>SUM(H5073:H5091)</f>
        <v>874137</v>
      </c>
    </row>
    <row r="5093" spans="1:8" x14ac:dyDescent="0.25">
      <c r="A5093" s="2" t="s">
        <v>4493</v>
      </c>
      <c r="B5093" s="49">
        <v>9117794</v>
      </c>
      <c r="C5093" s="52" t="s">
        <v>2764</v>
      </c>
      <c r="D5093" s="2" t="s">
        <v>2765</v>
      </c>
      <c r="E5093" s="3" t="s">
        <v>2766</v>
      </c>
      <c r="F5093" s="3" t="s">
        <v>13</v>
      </c>
      <c r="G5093" s="4">
        <v>80132</v>
      </c>
      <c r="H5093" s="4"/>
    </row>
    <row r="5094" spans="1:8" x14ac:dyDescent="0.25">
      <c r="A5094" s="2" t="s">
        <v>4493</v>
      </c>
      <c r="B5094" s="51"/>
      <c r="C5094" s="54"/>
      <c r="D5094" s="2" t="s">
        <v>2769</v>
      </c>
      <c r="E5094" s="3" t="s">
        <v>2770</v>
      </c>
      <c r="F5094" s="3" t="s">
        <v>19</v>
      </c>
      <c r="G5094" s="4">
        <v>30977</v>
      </c>
      <c r="H5094" s="4"/>
    </row>
    <row r="5095" spans="1:8" x14ac:dyDescent="0.25">
      <c r="A5095" s="2" t="s">
        <v>4493</v>
      </c>
      <c r="B5095" s="51"/>
      <c r="C5095" s="54"/>
      <c r="D5095" s="2" t="s">
        <v>2777</v>
      </c>
      <c r="E5095" s="3" t="s">
        <v>2778</v>
      </c>
      <c r="F5095" s="3" t="s">
        <v>53</v>
      </c>
      <c r="G5095" s="4">
        <v>17214</v>
      </c>
      <c r="H5095" s="4"/>
    </row>
    <row r="5096" spans="1:8" x14ac:dyDescent="0.25">
      <c r="A5096" s="2" t="s">
        <v>4493</v>
      </c>
      <c r="B5096" s="51"/>
      <c r="C5096" s="54"/>
      <c r="D5096" s="49" t="s">
        <v>2779</v>
      </c>
      <c r="E5096" s="52" t="s">
        <v>2780</v>
      </c>
      <c r="F5096" s="3" t="s">
        <v>13</v>
      </c>
      <c r="G5096" s="4"/>
      <c r="H5096" s="4">
        <v>5496</v>
      </c>
    </row>
    <row r="5097" spans="1:8" x14ac:dyDescent="0.25">
      <c r="A5097" s="2" t="s">
        <v>4493</v>
      </c>
      <c r="B5097" s="51"/>
      <c r="C5097" s="54"/>
      <c r="D5097" s="50"/>
      <c r="E5097" s="53"/>
      <c r="F5097" s="3" t="s">
        <v>19</v>
      </c>
      <c r="G5097" s="4"/>
      <c r="H5097" s="4">
        <v>79442</v>
      </c>
    </row>
    <row r="5098" spans="1:8" x14ac:dyDescent="0.25">
      <c r="A5098" s="2" t="s">
        <v>4493</v>
      </c>
      <c r="B5098" s="51"/>
      <c r="C5098" s="53"/>
      <c r="D5098" s="2" t="s">
        <v>2791</v>
      </c>
      <c r="E5098" s="3" t="s">
        <v>2792</v>
      </c>
      <c r="F5098" s="3" t="s">
        <v>13</v>
      </c>
      <c r="G5098" s="4">
        <v>110195</v>
      </c>
      <c r="H5098" s="4"/>
    </row>
    <row r="5099" spans="1:8" x14ac:dyDescent="0.25">
      <c r="A5099" s="2" t="s">
        <v>4493</v>
      </c>
      <c r="B5099" s="51"/>
      <c r="C5099" s="52" t="s">
        <v>2797</v>
      </c>
      <c r="D5099" s="49" t="s">
        <v>2798</v>
      </c>
      <c r="E5099" s="52" t="s">
        <v>2799</v>
      </c>
      <c r="F5099" s="3" t="s">
        <v>187</v>
      </c>
      <c r="G5099" s="4">
        <v>48465</v>
      </c>
      <c r="H5099" s="4"/>
    </row>
    <row r="5100" spans="1:8" x14ac:dyDescent="0.25">
      <c r="A5100" s="2" t="s">
        <v>4493</v>
      </c>
      <c r="B5100" s="51"/>
      <c r="C5100" s="54"/>
      <c r="D5100" s="51"/>
      <c r="E5100" s="54"/>
      <c r="F5100" s="3" t="s">
        <v>53</v>
      </c>
      <c r="G5100" s="4"/>
      <c r="H5100" s="4">
        <v>17214</v>
      </c>
    </row>
    <row r="5101" spans="1:8" x14ac:dyDescent="0.25">
      <c r="A5101" s="2" t="s">
        <v>4493</v>
      </c>
      <c r="B5101" s="50"/>
      <c r="C5101" s="53"/>
      <c r="D5101" s="50"/>
      <c r="E5101" s="53"/>
      <c r="F5101" s="3" t="s">
        <v>13</v>
      </c>
      <c r="G5101" s="4"/>
      <c r="H5101" s="4">
        <v>184831</v>
      </c>
    </row>
    <row r="5102" spans="1:8" x14ac:dyDescent="0.25">
      <c r="A5102" s="2" t="s">
        <v>4493</v>
      </c>
      <c r="B5102" s="2" t="s">
        <v>4145</v>
      </c>
      <c r="C5102" s="2"/>
      <c r="D5102" s="2"/>
      <c r="E5102" s="2"/>
      <c r="F5102" s="2"/>
      <c r="G5102" s="5">
        <f>SUM(G5093:G5101)</f>
        <v>286983</v>
      </c>
      <c r="H5102" s="5">
        <f>SUM(H5093:H5101)</f>
        <v>286983</v>
      </c>
    </row>
    <row r="5103" spans="1:8" x14ac:dyDescent="0.25">
      <c r="A5103" s="2" t="s">
        <v>4493</v>
      </c>
      <c r="B5103" s="49">
        <v>9107443</v>
      </c>
      <c r="C5103" s="52" t="s">
        <v>2764</v>
      </c>
      <c r="D5103" s="2" t="s">
        <v>2765</v>
      </c>
      <c r="E5103" s="3" t="s">
        <v>2766</v>
      </c>
      <c r="F5103" s="3" t="s">
        <v>2482</v>
      </c>
      <c r="G5103" s="4">
        <v>202868</v>
      </c>
      <c r="H5103" s="4"/>
    </row>
    <row r="5104" spans="1:8" x14ac:dyDescent="0.25">
      <c r="A5104" s="2" t="s">
        <v>4493</v>
      </c>
      <c r="B5104" s="51"/>
      <c r="C5104" s="54"/>
      <c r="D5104" s="2" t="s">
        <v>2767</v>
      </c>
      <c r="E5104" s="3" t="s">
        <v>2768</v>
      </c>
      <c r="F5104" s="3" t="s">
        <v>2482</v>
      </c>
      <c r="G5104" s="4">
        <v>134618</v>
      </c>
      <c r="H5104" s="4"/>
    </row>
    <row r="5105" spans="1:8" x14ac:dyDescent="0.25">
      <c r="A5105" s="2" t="s">
        <v>4493</v>
      </c>
      <c r="B5105" s="51"/>
      <c r="C5105" s="54"/>
      <c r="D5105" s="2" t="s">
        <v>2769</v>
      </c>
      <c r="E5105" s="3" t="s">
        <v>2770</v>
      </c>
      <c r="F5105" s="3" t="s">
        <v>2482</v>
      </c>
      <c r="G5105" s="4"/>
      <c r="H5105" s="4">
        <v>988790</v>
      </c>
    </row>
    <row r="5106" spans="1:8" x14ac:dyDescent="0.25">
      <c r="A5106" s="2" t="s">
        <v>4493</v>
      </c>
      <c r="B5106" s="51"/>
      <c r="C5106" s="54"/>
      <c r="D5106" s="2" t="s">
        <v>2771</v>
      </c>
      <c r="E5106" s="3" t="s">
        <v>2772</v>
      </c>
      <c r="F5106" s="3" t="s">
        <v>2482</v>
      </c>
      <c r="G5106" s="4"/>
      <c r="H5106" s="4">
        <v>67815</v>
      </c>
    </row>
    <row r="5107" spans="1:8" x14ac:dyDescent="0.25">
      <c r="A5107" s="2" t="s">
        <v>4493</v>
      </c>
      <c r="B5107" s="51"/>
      <c r="C5107" s="54"/>
      <c r="D5107" s="2" t="s">
        <v>2775</v>
      </c>
      <c r="E5107" s="3" t="s">
        <v>2776</v>
      </c>
      <c r="F5107" s="3" t="s">
        <v>2482</v>
      </c>
      <c r="G5107" s="4">
        <v>112390</v>
      </c>
      <c r="H5107" s="4"/>
    </row>
    <row r="5108" spans="1:8" x14ac:dyDescent="0.25">
      <c r="A5108" s="2" t="s">
        <v>4493</v>
      </c>
      <c r="B5108" s="51"/>
      <c r="C5108" s="54"/>
      <c r="D5108" s="2" t="s">
        <v>2781</v>
      </c>
      <c r="E5108" s="3" t="s">
        <v>2782</v>
      </c>
      <c r="F5108" s="3" t="s">
        <v>2482</v>
      </c>
      <c r="G5108" s="4"/>
      <c r="H5108" s="4">
        <v>51468</v>
      </c>
    </row>
    <row r="5109" spans="1:8" x14ac:dyDescent="0.25">
      <c r="A5109" s="2" t="s">
        <v>4493</v>
      </c>
      <c r="B5109" s="51"/>
      <c r="C5109" s="54"/>
      <c r="D5109" s="2" t="s">
        <v>2783</v>
      </c>
      <c r="E5109" s="3" t="s">
        <v>2784</v>
      </c>
      <c r="F5109" s="3" t="s">
        <v>2482</v>
      </c>
      <c r="G5109" s="4"/>
      <c r="H5109" s="4">
        <v>116549</v>
      </c>
    </row>
    <row r="5110" spans="1:8" x14ac:dyDescent="0.25">
      <c r="A5110" s="2" t="s">
        <v>4493</v>
      </c>
      <c r="B5110" s="51"/>
      <c r="C5110" s="54"/>
      <c r="D5110" s="2" t="s">
        <v>2785</v>
      </c>
      <c r="E5110" s="3" t="s">
        <v>2786</v>
      </c>
      <c r="F5110" s="3" t="s">
        <v>2482</v>
      </c>
      <c r="G5110" s="4"/>
      <c r="H5110" s="4">
        <v>134618</v>
      </c>
    </row>
    <row r="5111" spans="1:8" x14ac:dyDescent="0.25">
      <c r="A5111" s="2" t="s">
        <v>4493</v>
      </c>
      <c r="B5111" s="51"/>
      <c r="C5111" s="54"/>
      <c r="D5111" s="2" t="s">
        <v>2787</v>
      </c>
      <c r="E5111" s="3" t="s">
        <v>2788</v>
      </c>
      <c r="F5111" s="3" t="s">
        <v>2482</v>
      </c>
      <c r="G5111" s="4">
        <v>116549</v>
      </c>
      <c r="H5111" s="4"/>
    </row>
    <row r="5112" spans="1:8" x14ac:dyDescent="0.25">
      <c r="A5112" s="2" t="s">
        <v>4493</v>
      </c>
      <c r="B5112" s="51"/>
      <c r="C5112" s="54"/>
      <c r="D5112" s="2" t="s">
        <v>2789</v>
      </c>
      <c r="E5112" s="3" t="s">
        <v>2790</v>
      </c>
      <c r="F5112" s="3" t="s">
        <v>2482</v>
      </c>
      <c r="G5112" s="4">
        <v>67815</v>
      </c>
      <c r="H5112" s="4"/>
    </row>
    <row r="5113" spans="1:8" x14ac:dyDescent="0.25">
      <c r="A5113" s="2" t="s">
        <v>4493</v>
      </c>
      <c r="B5113" s="51"/>
      <c r="C5113" s="54"/>
      <c r="D5113" s="2" t="s">
        <v>2791</v>
      </c>
      <c r="E5113" s="3" t="s">
        <v>2792</v>
      </c>
      <c r="F5113" s="3" t="s">
        <v>2482</v>
      </c>
      <c r="G5113" s="4"/>
      <c r="H5113" s="4">
        <v>3993737</v>
      </c>
    </row>
    <row r="5114" spans="1:8" x14ac:dyDescent="0.25">
      <c r="A5114" s="2" t="s">
        <v>4493</v>
      </c>
      <c r="B5114" s="51"/>
      <c r="C5114" s="54"/>
      <c r="D5114" s="2" t="s">
        <v>2793</v>
      </c>
      <c r="E5114" s="3" t="s">
        <v>2794</v>
      </c>
      <c r="F5114" s="3" t="s">
        <v>2482</v>
      </c>
      <c r="G5114" s="4"/>
      <c r="H5114" s="4">
        <v>112390</v>
      </c>
    </row>
    <row r="5115" spans="1:8" x14ac:dyDescent="0.25">
      <c r="A5115" s="2" t="s">
        <v>4493</v>
      </c>
      <c r="B5115" s="51"/>
      <c r="C5115" s="53"/>
      <c r="D5115" s="2" t="s">
        <v>2795</v>
      </c>
      <c r="E5115" s="3" t="s">
        <v>2796</v>
      </c>
      <c r="F5115" s="3" t="s">
        <v>2482</v>
      </c>
      <c r="G5115" s="4">
        <v>988790</v>
      </c>
      <c r="H5115" s="4"/>
    </row>
    <row r="5116" spans="1:8" x14ac:dyDescent="0.25">
      <c r="A5116" s="2" t="s">
        <v>4493</v>
      </c>
      <c r="B5116" s="51"/>
      <c r="C5116" s="52" t="s">
        <v>2797</v>
      </c>
      <c r="D5116" s="49" t="s">
        <v>2798</v>
      </c>
      <c r="E5116" s="52" t="s">
        <v>2799</v>
      </c>
      <c r="F5116" s="3" t="s">
        <v>2482</v>
      </c>
      <c r="G5116" s="4">
        <v>3993737</v>
      </c>
      <c r="H5116" s="4"/>
    </row>
    <row r="5117" spans="1:8" x14ac:dyDescent="0.25">
      <c r="A5117" s="2" t="s">
        <v>4493</v>
      </c>
      <c r="B5117" s="50"/>
      <c r="C5117" s="53"/>
      <c r="D5117" s="50"/>
      <c r="E5117" s="53"/>
      <c r="F5117" s="3" t="s">
        <v>44</v>
      </c>
      <c r="G5117" s="4"/>
      <c r="H5117" s="4">
        <v>151400</v>
      </c>
    </row>
    <row r="5118" spans="1:8" x14ac:dyDescent="0.25">
      <c r="A5118" s="2" t="s">
        <v>4493</v>
      </c>
      <c r="B5118" s="2" t="s">
        <v>4146</v>
      </c>
      <c r="C5118" s="2"/>
      <c r="D5118" s="2"/>
      <c r="E5118" s="2"/>
      <c r="F5118" s="2"/>
      <c r="G5118" s="5">
        <f>SUM(G5103:G5117)</f>
        <v>5616767</v>
      </c>
      <c r="H5118" s="5">
        <f>SUM(H5103:H5117)</f>
        <v>5616767</v>
      </c>
    </row>
    <row r="5119" spans="1:8" x14ac:dyDescent="0.25">
      <c r="A5119" s="2" t="s">
        <v>4493</v>
      </c>
      <c r="B5119" s="49">
        <v>9116181</v>
      </c>
      <c r="C5119" s="52" t="s">
        <v>2764</v>
      </c>
      <c r="D5119" s="2" t="s">
        <v>2765</v>
      </c>
      <c r="E5119" s="3" t="s">
        <v>2766</v>
      </c>
      <c r="F5119" s="3" t="s">
        <v>20</v>
      </c>
      <c r="G5119" s="4">
        <v>85714</v>
      </c>
      <c r="H5119" s="4"/>
    </row>
    <row r="5120" spans="1:8" x14ac:dyDescent="0.25">
      <c r="A5120" s="2" t="s">
        <v>4493</v>
      </c>
      <c r="B5120" s="51"/>
      <c r="C5120" s="54"/>
      <c r="D5120" s="2" t="s">
        <v>2767</v>
      </c>
      <c r="E5120" s="3" t="s">
        <v>2768</v>
      </c>
      <c r="F5120" s="3" t="s">
        <v>20</v>
      </c>
      <c r="G5120" s="4">
        <v>24978</v>
      </c>
      <c r="H5120" s="4"/>
    </row>
    <row r="5121" spans="1:8" x14ac:dyDescent="0.25">
      <c r="A5121" s="2" t="s">
        <v>4493</v>
      </c>
      <c r="B5121" s="51"/>
      <c r="C5121" s="54"/>
      <c r="D5121" s="49" t="s">
        <v>2769</v>
      </c>
      <c r="E5121" s="52" t="s">
        <v>2770</v>
      </c>
      <c r="F5121" s="3" t="s">
        <v>13</v>
      </c>
      <c r="G5121" s="4">
        <v>15616</v>
      </c>
      <c r="H5121" s="4"/>
    </row>
    <row r="5122" spans="1:8" x14ac:dyDescent="0.25">
      <c r="A5122" s="2" t="s">
        <v>4493</v>
      </c>
      <c r="B5122" s="51"/>
      <c r="C5122" s="54"/>
      <c r="D5122" s="50"/>
      <c r="E5122" s="53"/>
      <c r="F5122" s="3" t="s">
        <v>20</v>
      </c>
      <c r="G5122" s="4">
        <v>26054</v>
      </c>
      <c r="H5122" s="4"/>
    </row>
    <row r="5123" spans="1:8" x14ac:dyDescent="0.25">
      <c r="A5123" s="2" t="s">
        <v>4493</v>
      </c>
      <c r="B5123" s="51"/>
      <c r="C5123" s="54"/>
      <c r="D5123" s="2" t="s">
        <v>2773</v>
      </c>
      <c r="E5123" s="3" t="s">
        <v>2774</v>
      </c>
      <c r="F5123" s="3" t="s">
        <v>20</v>
      </c>
      <c r="G5123" s="4">
        <v>10250</v>
      </c>
      <c r="H5123" s="4"/>
    </row>
    <row r="5124" spans="1:8" x14ac:dyDescent="0.25">
      <c r="A5124" s="2" t="s">
        <v>4493</v>
      </c>
      <c r="B5124" s="51"/>
      <c r="C5124" s="54"/>
      <c r="D5124" s="2" t="s">
        <v>2775</v>
      </c>
      <c r="E5124" s="3" t="s">
        <v>2776</v>
      </c>
      <c r="F5124" s="3" t="s">
        <v>20</v>
      </c>
      <c r="G5124" s="4">
        <v>28544</v>
      </c>
      <c r="H5124" s="4"/>
    </row>
    <row r="5125" spans="1:8" x14ac:dyDescent="0.25">
      <c r="A5125" s="2" t="s">
        <v>4493</v>
      </c>
      <c r="B5125" s="51"/>
      <c r="C5125" s="54"/>
      <c r="D5125" s="2" t="s">
        <v>2779</v>
      </c>
      <c r="E5125" s="3" t="s">
        <v>2780</v>
      </c>
      <c r="F5125" s="3" t="s">
        <v>20</v>
      </c>
      <c r="G5125" s="4"/>
      <c r="H5125" s="4">
        <v>17250</v>
      </c>
    </row>
    <row r="5126" spans="1:8" x14ac:dyDescent="0.25">
      <c r="A5126" s="2" t="s">
        <v>4493</v>
      </c>
      <c r="B5126" s="51"/>
      <c r="C5126" s="54"/>
      <c r="D5126" s="2" t="s">
        <v>2781</v>
      </c>
      <c r="E5126" s="3" t="s">
        <v>2782</v>
      </c>
      <c r="F5126" s="3" t="s">
        <v>20</v>
      </c>
      <c r="G5126" s="4">
        <v>7267</v>
      </c>
      <c r="H5126" s="4"/>
    </row>
    <row r="5127" spans="1:8" x14ac:dyDescent="0.25">
      <c r="A5127" s="2" t="s">
        <v>4493</v>
      </c>
      <c r="B5127" s="51"/>
      <c r="C5127" s="54"/>
      <c r="D5127" s="2" t="s">
        <v>2785</v>
      </c>
      <c r="E5127" s="3" t="s">
        <v>2786</v>
      </c>
      <c r="F5127" s="3" t="s">
        <v>20</v>
      </c>
      <c r="G5127" s="4">
        <v>26440</v>
      </c>
      <c r="H5127" s="4"/>
    </row>
    <row r="5128" spans="1:8" x14ac:dyDescent="0.25">
      <c r="A5128" s="2" t="s">
        <v>4493</v>
      </c>
      <c r="B5128" s="51"/>
      <c r="C5128" s="54"/>
      <c r="D5128" s="2" t="s">
        <v>2789</v>
      </c>
      <c r="E5128" s="3" t="s">
        <v>2790</v>
      </c>
      <c r="F5128" s="3" t="s">
        <v>20</v>
      </c>
      <c r="G5128" s="4">
        <v>17250</v>
      </c>
      <c r="H5128" s="4"/>
    </row>
    <row r="5129" spans="1:8" x14ac:dyDescent="0.25">
      <c r="A5129" s="2" t="s">
        <v>4493</v>
      </c>
      <c r="B5129" s="51"/>
      <c r="C5129" s="54"/>
      <c r="D5129" s="49" t="s">
        <v>2795</v>
      </c>
      <c r="E5129" s="52" t="s">
        <v>2796</v>
      </c>
      <c r="F5129" s="3" t="s">
        <v>13</v>
      </c>
      <c r="G5129" s="4">
        <v>12132</v>
      </c>
      <c r="H5129" s="4"/>
    </row>
    <row r="5130" spans="1:8" x14ac:dyDescent="0.25">
      <c r="A5130" s="2" t="s">
        <v>4493</v>
      </c>
      <c r="B5130" s="51"/>
      <c r="C5130" s="53"/>
      <c r="D5130" s="50"/>
      <c r="E5130" s="53"/>
      <c r="F5130" s="3" t="s">
        <v>20</v>
      </c>
      <c r="G5130" s="4">
        <v>52991</v>
      </c>
      <c r="H5130" s="4"/>
    </row>
    <row r="5131" spans="1:8" x14ac:dyDescent="0.25">
      <c r="A5131" s="2" t="s">
        <v>4493</v>
      </c>
      <c r="B5131" s="50"/>
      <c r="C5131" s="3" t="s">
        <v>2797</v>
      </c>
      <c r="D5131" s="2" t="s">
        <v>2798</v>
      </c>
      <c r="E5131" s="3" t="s">
        <v>2799</v>
      </c>
      <c r="F5131" s="3" t="s">
        <v>20</v>
      </c>
      <c r="G5131" s="4"/>
      <c r="H5131" s="4">
        <v>289986</v>
      </c>
    </row>
    <row r="5132" spans="1:8" x14ac:dyDescent="0.25">
      <c r="A5132" s="2" t="s">
        <v>4493</v>
      </c>
      <c r="B5132" s="2" t="s">
        <v>4147</v>
      </c>
      <c r="C5132" s="2"/>
      <c r="D5132" s="2"/>
      <c r="E5132" s="2"/>
      <c r="F5132" s="2"/>
      <c r="G5132" s="5">
        <f>SUM(G5119:G5131)</f>
        <v>307236</v>
      </c>
      <c r="H5132" s="5">
        <f>SUM(H5119:H5131)</f>
        <v>307236</v>
      </c>
    </row>
    <row r="5133" spans="1:8" x14ac:dyDescent="0.25">
      <c r="A5133" s="2" t="s">
        <v>4493</v>
      </c>
      <c r="B5133" s="49">
        <v>9107878</v>
      </c>
      <c r="C5133" s="52" t="s">
        <v>2764</v>
      </c>
      <c r="D5133" s="2" t="s">
        <v>2765</v>
      </c>
      <c r="E5133" s="3" t="s">
        <v>2766</v>
      </c>
      <c r="F5133" s="3" t="s">
        <v>265</v>
      </c>
      <c r="G5133" s="4"/>
      <c r="H5133" s="4">
        <v>4200</v>
      </c>
    </row>
    <row r="5134" spans="1:8" x14ac:dyDescent="0.25">
      <c r="A5134" s="2" t="s">
        <v>4493</v>
      </c>
      <c r="B5134" s="51"/>
      <c r="C5134" s="54"/>
      <c r="D5134" s="2" t="s">
        <v>2767</v>
      </c>
      <c r="E5134" s="3" t="s">
        <v>2768</v>
      </c>
      <c r="F5134" s="3" t="s">
        <v>265</v>
      </c>
      <c r="G5134" s="4">
        <v>1200</v>
      </c>
      <c r="H5134" s="4"/>
    </row>
    <row r="5135" spans="1:8" x14ac:dyDescent="0.25">
      <c r="A5135" s="2" t="s">
        <v>4493</v>
      </c>
      <c r="B5135" s="51"/>
      <c r="C5135" s="54"/>
      <c r="D5135" s="2" t="s">
        <v>2779</v>
      </c>
      <c r="E5135" s="3" t="s">
        <v>2780</v>
      </c>
      <c r="F5135" s="3" t="s">
        <v>265</v>
      </c>
      <c r="G5135" s="4">
        <v>4800</v>
      </c>
      <c r="H5135" s="4"/>
    </row>
    <row r="5136" spans="1:8" x14ac:dyDescent="0.25">
      <c r="A5136" s="2" t="s">
        <v>4493</v>
      </c>
      <c r="B5136" s="51"/>
      <c r="C5136" s="54"/>
      <c r="D5136" s="2" t="s">
        <v>2789</v>
      </c>
      <c r="E5136" s="3" t="s">
        <v>2790</v>
      </c>
      <c r="F5136" s="3" t="s">
        <v>265</v>
      </c>
      <c r="G5136" s="4"/>
      <c r="H5136" s="4">
        <v>2400</v>
      </c>
    </row>
    <row r="5137" spans="1:8" x14ac:dyDescent="0.25">
      <c r="A5137" s="2" t="s">
        <v>4493</v>
      </c>
      <c r="B5137" s="51"/>
      <c r="C5137" s="54"/>
      <c r="D5137" s="2" t="s">
        <v>2791</v>
      </c>
      <c r="E5137" s="3" t="s">
        <v>2792</v>
      </c>
      <c r="F5137" s="3" t="s">
        <v>265</v>
      </c>
      <c r="G5137" s="4">
        <v>7200</v>
      </c>
      <c r="H5137" s="4"/>
    </row>
    <row r="5138" spans="1:8" x14ac:dyDescent="0.25">
      <c r="A5138" s="2" t="s">
        <v>4493</v>
      </c>
      <c r="B5138" s="51"/>
      <c r="C5138" s="53"/>
      <c r="D5138" s="2" t="s">
        <v>2795</v>
      </c>
      <c r="E5138" s="3" t="s">
        <v>2796</v>
      </c>
      <c r="F5138" s="3" t="s">
        <v>265</v>
      </c>
      <c r="G5138" s="4">
        <v>6600</v>
      </c>
      <c r="H5138" s="4"/>
    </row>
    <row r="5139" spans="1:8" x14ac:dyDescent="0.25">
      <c r="A5139" s="2" t="s">
        <v>4493</v>
      </c>
      <c r="B5139" s="50"/>
      <c r="C5139" s="3" t="s">
        <v>2797</v>
      </c>
      <c r="D5139" s="2" t="s">
        <v>2798</v>
      </c>
      <c r="E5139" s="3" t="s">
        <v>2799</v>
      </c>
      <c r="F5139" s="3" t="s">
        <v>265</v>
      </c>
      <c r="G5139" s="4"/>
      <c r="H5139" s="4">
        <v>13200</v>
      </c>
    </row>
    <row r="5140" spans="1:8" x14ac:dyDescent="0.25">
      <c r="A5140" s="2" t="s">
        <v>4493</v>
      </c>
      <c r="B5140" s="2" t="s">
        <v>4148</v>
      </c>
      <c r="C5140" s="2"/>
      <c r="D5140" s="2"/>
      <c r="E5140" s="2"/>
      <c r="F5140" s="2"/>
      <c r="G5140" s="5">
        <f>SUM(G5133:G5139)</f>
        <v>19800</v>
      </c>
      <c r="H5140" s="5">
        <f>SUM(H5133:H5139)</f>
        <v>19800</v>
      </c>
    </row>
    <row r="5141" spans="1:8" x14ac:dyDescent="0.25">
      <c r="A5141" s="2" t="s">
        <v>4493</v>
      </c>
      <c r="B5141" s="49">
        <v>9107705</v>
      </c>
      <c r="C5141" s="52" t="s">
        <v>2764</v>
      </c>
      <c r="D5141" s="2" t="s">
        <v>2765</v>
      </c>
      <c r="E5141" s="3" t="s">
        <v>2766</v>
      </c>
      <c r="F5141" s="3" t="s">
        <v>47</v>
      </c>
      <c r="G5141" s="4"/>
      <c r="H5141" s="4">
        <v>40101</v>
      </c>
    </row>
    <row r="5142" spans="1:8" x14ac:dyDescent="0.25">
      <c r="A5142" s="2" t="s">
        <v>4493</v>
      </c>
      <c r="B5142" s="51"/>
      <c r="C5142" s="54"/>
      <c r="D5142" s="2" t="s">
        <v>2767</v>
      </c>
      <c r="E5142" s="3" t="s">
        <v>2768</v>
      </c>
      <c r="F5142" s="3" t="s">
        <v>47</v>
      </c>
      <c r="G5142" s="4"/>
      <c r="H5142" s="4">
        <v>13368</v>
      </c>
    </row>
    <row r="5143" spans="1:8" x14ac:dyDescent="0.25">
      <c r="A5143" s="2" t="s">
        <v>4493</v>
      </c>
      <c r="B5143" s="51"/>
      <c r="C5143" s="54"/>
      <c r="D5143" s="2" t="s">
        <v>2769</v>
      </c>
      <c r="E5143" s="3" t="s">
        <v>2770</v>
      </c>
      <c r="F5143" s="3" t="s">
        <v>47</v>
      </c>
      <c r="G5143" s="4"/>
      <c r="H5143" s="4">
        <v>25133</v>
      </c>
    </row>
    <row r="5144" spans="1:8" x14ac:dyDescent="0.25">
      <c r="A5144" s="2" t="s">
        <v>4493</v>
      </c>
      <c r="B5144" s="51"/>
      <c r="C5144" s="54"/>
      <c r="D5144" s="2" t="s">
        <v>2771</v>
      </c>
      <c r="E5144" s="3" t="s">
        <v>2772</v>
      </c>
      <c r="F5144" s="3" t="s">
        <v>47</v>
      </c>
      <c r="G5144" s="4">
        <v>193116</v>
      </c>
      <c r="H5144" s="4"/>
    </row>
    <row r="5145" spans="1:8" x14ac:dyDescent="0.25">
      <c r="A5145" s="2" t="s">
        <v>4493</v>
      </c>
      <c r="B5145" s="51"/>
      <c r="C5145" s="54"/>
      <c r="D5145" s="2" t="s">
        <v>2773</v>
      </c>
      <c r="E5145" s="3" t="s">
        <v>2774</v>
      </c>
      <c r="F5145" s="3" t="s">
        <v>47</v>
      </c>
      <c r="G5145" s="4">
        <v>168699</v>
      </c>
      <c r="H5145" s="4"/>
    </row>
    <row r="5146" spans="1:8" x14ac:dyDescent="0.25">
      <c r="A5146" s="2" t="s">
        <v>4493</v>
      </c>
      <c r="B5146" s="51"/>
      <c r="C5146" s="54"/>
      <c r="D5146" s="2" t="s">
        <v>2775</v>
      </c>
      <c r="E5146" s="3" t="s">
        <v>2776</v>
      </c>
      <c r="F5146" s="3" t="s">
        <v>47</v>
      </c>
      <c r="G5146" s="4">
        <v>40622</v>
      </c>
      <c r="H5146" s="4"/>
    </row>
    <row r="5147" spans="1:8" x14ac:dyDescent="0.25">
      <c r="A5147" s="2" t="s">
        <v>4493</v>
      </c>
      <c r="B5147" s="51"/>
      <c r="C5147" s="54"/>
      <c r="D5147" s="2" t="s">
        <v>2777</v>
      </c>
      <c r="E5147" s="3" t="s">
        <v>2778</v>
      </c>
      <c r="F5147" s="3" t="s">
        <v>47</v>
      </c>
      <c r="G5147" s="4">
        <v>216805</v>
      </c>
      <c r="H5147" s="4"/>
    </row>
    <row r="5148" spans="1:8" x14ac:dyDescent="0.25">
      <c r="A5148" s="2" t="s">
        <v>4493</v>
      </c>
      <c r="B5148" s="51"/>
      <c r="C5148" s="54"/>
      <c r="D5148" s="2" t="s">
        <v>2779</v>
      </c>
      <c r="E5148" s="3" t="s">
        <v>2780</v>
      </c>
      <c r="F5148" s="3" t="s">
        <v>47</v>
      </c>
      <c r="G5148" s="4"/>
      <c r="H5148" s="4">
        <v>520436</v>
      </c>
    </row>
    <row r="5149" spans="1:8" x14ac:dyDescent="0.25">
      <c r="A5149" s="2" t="s">
        <v>4493</v>
      </c>
      <c r="B5149" s="51"/>
      <c r="C5149" s="54"/>
      <c r="D5149" s="2" t="s">
        <v>2781</v>
      </c>
      <c r="E5149" s="3" t="s">
        <v>2782</v>
      </c>
      <c r="F5149" s="3" t="s">
        <v>47</v>
      </c>
      <c r="G5149" s="4"/>
      <c r="H5149" s="4">
        <v>13345</v>
      </c>
    </row>
    <row r="5150" spans="1:8" x14ac:dyDescent="0.25">
      <c r="A5150" s="2" t="s">
        <v>4493</v>
      </c>
      <c r="B5150" s="51"/>
      <c r="C5150" s="54"/>
      <c r="D5150" s="2" t="s">
        <v>2783</v>
      </c>
      <c r="E5150" s="3" t="s">
        <v>2784</v>
      </c>
      <c r="F5150" s="3" t="s">
        <v>47</v>
      </c>
      <c r="G5150" s="4"/>
      <c r="H5150" s="4">
        <v>33333</v>
      </c>
    </row>
    <row r="5151" spans="1:8" x14ac:dyDescent="0.25">
      <c r="A5151" s="2" t="s">
        <v>4493</v>
      </c>
      <c r="B5151" s="51"/>
      <c r="C5151" s="54"/>
      <c r="D5151" s="2" t="s">
        <v>2785</v>
      </c>
      <c r="E5151" s="3" t="s">
        <v>2786</v>
      </c>
      <c r="F5151" s="3" t="s">
        <v>47</v>
      </c>
      <c r="G5151" s="4">
        <v>735</v>
      </c>
      <c r="H5151" s="4"/>
    </row>
    <row r="5152" spans="1:8" x14ac:dyDescent="0.25">
      <c r="A5152" s="2" t="s">
        <v>4493</v>
      </c>
      <c r="B5152" s="51"/>
      <c r="C5152" s="54"/>
      <c r="D5152" s="2" t="s">
        <v>2787</v>
      </c>
      <c r="E5152" s="3" t="s">
        <v>2788</v>
      </c>
      <c r="F5152" s="3" t="s">
        <v>47</v>
      </c>
      <c r="G5152" s="4"/>
      <c r="H5152" s="4">
        <v>14962</v>
      </c>
    </row>
    <row r="5153" spans="1:8" x14ac:dyDescent="0.25">
      <c r="A5153" s="2" t="s">
        <v>4493</v>
      </c>
      <c r="B5153" s="51"/>
      <c r="C5153" s="54"/>
      <c r="D5153" s="2" t="s">
        <v>2791</v>
      </c>
      <c r="E5153" s="3" t="s">
        <v>2792</v>
      </c>
      <c r="F5153" s="3" t="s">
        <v>47</v>
      </c>
      <c r="G5153" s="4"/>
      <c r="H5153" s="4">
        <v>222598</v>
      </c>
    </row>
    <row r="5154" spans="1:8" x14ac:dyDescent="0.25">
      <c r="A5154" s="2" t="s">
        <v>4493</v>
      </c>
      <c r="B5154" s="51"/>
      <c r="C5154" s="54"/>
      <c r="D5154" s="2" t="s">
        <v>2793</v>
      </c>
      <c r="E5154" s="3" t="s">
        <v>2794</v>
      </c>
      <c r="F5154" s="3" t="s">
        <v>47</v>
      </c>
      <c r="G5154" s="4"/>
      <c r="H5154" s="4">
        <v>159787</v>
      </c>
    </row>
    <row r="5155" spans="1:8" x14ac:dyDescent="0.25">
      <c r="A5155" s="2" t="s">
        <v>4493</v>
      </c>
      <c r="B5155" s="51"/>
      <c r="C5155" s="53"/>
      <c r="D5155" s="2" t="s">
        <v>2795</v>
      </c>
      <c r="E5155" s="3" t="s">
        <v>2796</v>
      </c>
      <c r="F5155" s="3" t="s">
        <v>47</v>
      </c>
      <c r="G5155" s="4">
        <v>230704</v>
      </c>
      <c r="H5155" s="4"/>
    </row>
    <row r="5156" spans="1:8" x14ac:dyDescent="0.25">
      <c r="A5156" s="2" t="s">
        <v>4493</v>
      </c>
      <c r="B5156" s="51"/>
      <c r="C5156" s="52" t="s">
        <v>2797</v>
      </c>
      <c r="D5156" s="49" t="s">
        <v>2798</v>
      </c>
      <c r="E5156" s="52" t="s">
        <v>2799</v>
      </c>
      <c r="F5156" s="3" t="s">
        <v>1118</v>
      </c>
      <c r="G5156" s="4">
        <v>321949</v>
      </c>
      <c r="H5156" s="4"/>
    </row>
    <row r="5157" spans="1:8" x14ac:dyDescent="0.25">
      <c r="A5157" s="2" t="s">
        <v>4493</v>
      </c>
      <c r="B5157" s="51"/>
      <c r="C5157" s="54"/>
      <c r="D5157" s="51"/>
      <c r="E5157" s="54"/>
      <c r="F5157" s="3" t="s">
        <v>170</v>
      </c>
      <c r="G5157" s="4">
        <v>524298</v>
      </c>
      <c r="H5157" s="4"/>
    </row>
    <row r="5158" spans="1:8" x14ac:dyDescent="0.25">
      <c r="A5158" s="2" t="s">
        <v>4493</v>
      </c>
      <c r="B5158" s="51"/>
      <c r="C5158" s="54"/>
      <c r="D5158" s="51"/>
      <c r="E5158" s="54"/>
      <c r="F5158" s="3" t="s">
        <v>37</v>
      </c>
      <c r="G5158" s="4">
        <v>679488</v>
      </c>
      <c r="H5158" s="4"/>
    </row>
    <row r="5159" spans="1:8" x14ac:dyDescent="0.25">
      <c r="A5159" s="2" t="s">
        <v>4493</v>
      </c>
      <c r="B5159" s="50"/>
      <c r="C5159" s="53"/>
      <c r="D5159" s="50"/>
      <c r="E5159" s="53"/>
      <c r="F5159" s="3" t="s">
        <v>47</v>
      </c>
      <c r="G5159" s="4"/>
      <c r="H5159" s="4">
        <v>1333353</v>
      </c>
    </row>
    <row r="5160" spans="1:8" x14ac:dyDescent="0.25">
      <c r="A5160" s="2" t="s">
        <v>4493</v>
      </c>
      <c r="B5160" s="2" t="s">
        <v>4149</v>
      </c>
      <c r="C5160" s="2"/>
      <c r="D5160" s="2"/>
      <c r="E5160" s="2"/>
      <c r="F5160" s="2"/>
      <c r="G5160" s="5">
        <f>SUM(G5141:G5159)</f>
        <v>2376416</v>
      </c>
      <c r="H5160" s="5">
        <f>SUM(H5141:H5159)</f>
        <v>2376416</v>
      </c>
    </row>
    <row r="5161" spans="1:8" x14ac:dyDescent="0.25">
      <c r="A5161" s="2" t="s">
        <v>4493</v>
      </c>
      <c r="B5161" s="49">
        <v>9116214</v>
      </c>
      <c r="C5161" s="52" t="s">
        <v>2764</v>
      </c>
      <c r="D5161" s="2" t="s">
        <v>2765</v>
      </c>
      <c r="E5161" s="3" t="s">
        <v>2766</v>
      </c>
      <c r="F5161" s="3" t="s">
        <v>13</v>
      </c>
      <c r="G5161" s="4">
        <v>13003</v>
      </c>
      <c r="H5161" s="4"/>
    </row>
    <row r="5162" spans="1:8" x14ac:dyDescent="0.25">
      <c r="A5162" s="2" t="s">
        <v>4493</v>
      </c>
      <c r="B5162" s="51"/>
      <c r="C5162" s="54"/>
      <c r="D5162" s="49" t="s">
        <v>2769</v>
      </c>
      <c r="E5162" s="52" t="s">
        <v>2770</v>
      </c>
      <c r="F5162" s="3" t="s">
        <v>53</v>
      </c>
      <c r="G5162" s="4">
        <v>83349</v>
      </c>
      <c r="H5162" s="4"/>
    </row>
    <row r="5163" spans="1:8" x14ac:dyDescent="0.25">
      <c r="A5163" s="2" t="s">
        <v>4493</v>
      </c>
      <c r="B5163" s="51"/>
      <c r="C5163" s="54"/>
      <c r="D5163" s="50"/>
      <c r="E5163" s="53"/>
      <c r="F5163" s="3" t="s">
        <v>19</v>
      </c>
      <c r="G5163" s="4">
        <v>16081</v>
      </c>
      <c r="H5163" s="4"/>
    </row>
    <row r="5164" spans="1:8" x14ac:dyDescent="0.25">
      <c r="A5164" s="2" t="s">
        <v>4493</v>
      </c>
      <c r="B5164" s="51"/>
      <c r="C5164" s="54"/>
      <c r="D5164" s="2" t="s">
        <v>2771</v>
      </c>
      <c r="E5164" s="3" t="s">
        <v>2772</v>
      </c>
      <c r="F5164" s="3" t="s">
        <v>53</v>
      </c>
      <c r="G5164" s="4">
        <v>29000</v>
      </c>
      <c r="H5164" s="4"/>
    </row>
    <row r="5165" spans="1:8" x14ac:dyDescent="0.25">
      <c r="A5165" s="2" t="s">
        <v>4493</v>
      </c>
      <c r="B5165" s="51"/>
      <c r="C5165" s="54"/>
      <c r="D5165" s="2" t="s">
        <v>2775</v>
      </c>
      <c r="E5165" s="3" t="s">
        <v>2776</v>
      </c>
      <c r="F5165" s="3" t="s">
        <v>53</v>
      </c>
      <c r="G5165" s="4">
        <v>130000</v>
      </c>
      <c r="H5165" s="4"/>
    </row>
    <row r="5166" spans="1:8" x14ac:dyDescent="0.25">
      <c r="A5166" s="2" t="s">
        <v>4493</v>
      </c>
      <c r="B5166" s="51"/>
      <c r="C5166" s="54"/>
      <c r="D5166" s="2" t="s">
        <v>2777</v>
      </c>
      <c r="E5166" s="3" t="s">
        <v>2778</v>
      </c>
      <c r="F5166" s="3" t="s">
        <v>53</v>
      </c>
      <c r="G5166" s="4">
        <v>42321</v>
      </c>
      <c r="H5166" s="4"/>
    </row>
    <row r="5167" spans="1:8" x14ac:dyDescent="0.25">
      <c r="A5167" s="2" t="s">
        <v>4493</v>
      </c>
      <c r="B5167" s="51"/>
      <c r="C5167" s="54"/>
      <c r="D5167" s="2" t="s">
        <v>2779</v>
      </c>
      <c r="E5167" s="3" t="s">
        <v>2780</v>
      </c>
      <c r="F5167" s="3" t="s">
        <v>53</v>
      </c>
      <c r="G5167" s="4">
        <v>6057</v>
      </c>
      <c r="H5167" s="4"/>
    </row>
    <row r="5168" spans="1:8" x14ac:dyDescent="0.25">
      <c r="A5168" s="2" t="s">
        <v>4493</v>
      </c>
      <c r="B5168" s="51"/>
      <c r="C5168" s="54"/>
      <c r="D5168" s="2" t="s">
        <v>2785</v>
      </c>
      <c r="E5168" s="3" t="s">
        <v>2786</v>
      </c>
      <c r="F5168" s="3" t="s">
        <v>13</v>
      </c>
      <c r="G5168" s="4">
        <v>14060</v>
      </c>
      <c r="H5168" s="4"/>
    </row>
    <row r="5169" spans="1:8" x14ac:dyDescent="0.25">
      <c r="A5169" s="2" t="s">
        <v>4493</v>
      </c>
      <c r="B5169" s="51"/>
      <c r="C5169" s="54"/>
      <c r="D5169" s="2" t="s">
        <v>2787</v>
      </c>
      <c r="E5169" s="3" t="s">
        <v>2788</v>
      </c>
      <c r="F5169" s="3" t="s">
        <v>13</v>
      </c>
      <c r="G5169" s="4">
        <v>1648</v>
      </c>
      <c r="H5169" s="4"/>
    </row>
    <row r="5170" spans="1:8" x14ac:dyDescent="0.25">
      <c r="A5170" s="2" t="s">
        <v>4493</v>
      </c>
      <c r="B5170" s="51"/>
      <c r="C5170" s="54"/>
      <c r="D5170" s="2" t="s">
        <v>2793</v>
      </c>
      <c r="E5170" s="3" t="s">
        <v>2794</v>
      </c>
      <c r="F5170" s="3" t="s">
        <v>13</v>
      </c>
      <c r="G5170" s="4">
        <v>62100</v>
      </c>
      <c r="H5170" s="4"/>
    </row>
    <row r="5171" spans="1:8" x14ac:dyDescent="0.25">
      <c r="A5171" s="2" t="s">
        <v>4493</v>
      </c>
      <c r="B5171" s="51"/>
      <c r="C5171" s="53"/>
      <c r="D5171" s="2" t="s">
        <v>2795</v>
      </c>
      <c r="E5171" s="3" t="s">
        <v>2796</v>
      </c>
      <c r="F5171" s="3" t="s">
        <v>53</v>
      </c>
      <c r="G5171" s="4">
        <v>14368</v>
      </c>
      <c r="H5171" s="4"/>
    </row>
    <row r="5172" spans="1:8" x14ac:dyDescent="0.25">
      <c r="A5172" s="2" t="s">
        <v>4493</v>
      </c>
      <c r="B5172" s="50"/>
      <c r="C5172" s="3" t="s">
        <v>2797</v>
      </c>
      <c r="D5172" s="2" t="s">
        <v>2798</v>
      </c>
      <c r="E5172" s="3" t="s">
        <v>2799</v>
      </c>
      <c r="F5172" s="3" t="s">
        <v>20</v>
      </c>
      <c r="G5172" s="4"/>
      <c r="H5172" s="4">
        <v>411987</v>
      </c>
    </row>
    <row r="5173" spans="1:8" x14ac:dyDescent="0.25">
      <c r="A5173" s="2" t="s">
        <v>4493</v>
      </c>
      <c r="B5173" s="2" t="s">
        <v>4150</v>
      </c>
      <c r="C5173" s="2"/>
      <c r="D5173" s="2"/>
      <c r="E5173" s="2"/>
      <c r="F5173" s="2"/>
      <c r="G5173" s="5">
        <f>SUM(G5161:G5172)</f>
        <v>411987</v>
      </c>
      <c r="H5173" s="5">
        <f>SUM(H5161:H5172)</f>
        <v>411987</v>
      </c>
    </row>
    <row r="5174" spans="1:8" x14ac:dyDescent="0.25">
      <c r="A5174" s="2" t="s">
        <v>4493</v>
      </c>
      <c r="B5174" s="49">
        <v>9118382</v>
      </c>
      <c r="C5174" s="52" t="s">
        <v>2764</v>
      </c>
      <c r="D5174" s="2" t="s">
        <v>2765</v>
      </c>
      <c r="E5174" s="3" t="s">
        <v>2766</v>
      </c>
      <c r="F5174" s="3" t="s">
        <v>9</v>
      </c>
      <c r="G5174" s="4">
        <v>33964</v>
      </c>
      <c r="H5174" s="4"/>
    </row>
    <row r="5175" spans="1:8" x14ac:dyDescent="0.25">
      <c r="A5175" s="2" t="s">
        <v>4493</v>
      </c>
      <c r="B5175" s="51"/>
      <c r="C5175" s="54"/>
      <c r="D5175" s="2" t="s">
        <v>2769</v>
      </c>
      <c r="E5175" s="3" t="s">
        <v>2770</v>
      </c>
      <c r="F5175" s="3" t="s">
        <v>9</v>
      </c>
      <c r="G5175" s="4">
        <v>28286</v>
      </c>
      <c r="H5175" s="4"/>
    </row>
    <row r="5176" spans="1:8" x14ac:dyDescent="0.25">
      <c r="A5176" s="2" t="s">
        <v>4493</v>
      </c>
      <c r="B5176" s="51"/>
      <c r="C5176" s="54"/>
      <c r="D5176" s="2" t="s">
        <v>2773</v>
      </c>
      <c r="E5176" s="3" t="s">
        <v>2774</v>
      </c>
      <c r="F5176" s="3" t="s">
        <v>9</v>
      </c>
      <c r="G5176" s="4">
        <v>57893</v>
      </c>
      <c r="H5176" s="4"/>
    </row>
    <row r="5177" spans="1:8" x14ac:dyDescent="0.25">
      <c r="A5177" s="2" t="s">
        <v>4493</v>
      </c>
      <c r="B5177" s="51"/>
      <c r="C5177" s="54"/>
      <c r="D5177" s="2" t="s">
        <v>2775</v>
      </c>
      <c r="E5177" s="3" t="s">
        <v>2776</v>
      </c>
      <c r="F5177" s="3" t="s">
        <v>9</v>
      </c>
      <c r="G5177" s="4">
        <v>37859</v>
      </c>
      <c r="H5177" s="4"/>
    </row>
    <row r="5178" spans="1:8" x14ac:dyDescent="0.25">
      <c r="A5178" s="2" t="s">
        <v>4493</v>
      </c>
      <c r="B5178" s="51"/>
      <c r="C5178" s="54"/>
      <c r="D5178" s="2" t="s">
        <v>2777</v>
      </c>
      <c r="E5178" s="3" t="s">
        <v>2778</v>
      </c>
      <c r="F5178" s="3" t="s">
        <v>9</v>
      </c>
      <c r="G5178" s="4">
        <v>27255</v>
      </c>
      <c r="H5178" s="4"/>
    </row>
    <row r="5179" spans="1:8" x14ac:dyDescent="0.25">
      <c r="A5179" s="2" t="s">
        <v>4493</v>
      </c>
      <c r="B5179" s="51"/>
      <c r="C5179" s="54"/>
      <c r="D5179" s="2" t="s">
        <v>2779</v>
      </c>
      <c r="E5179" s="3" t="s">
        <v>2780</v>
      </c>
      <c r="F5179" s="3" t="s">
        <v>188</v>
      </c>
      <c r="G5179" s="4">
        <v>37414</v>
      </c>
      <c r="H5179" s="4"/>
    </row>
    <row r="5180" spans="1:8" x14ac:dyDescent="0.25">
      <c r="A5180" s="2" t="s">
        <v>4493</v>
      </c>
      <c r="B5180" s="51"/>
      <c r="C5180" s="54"/>
      <c r="D5180" s="2" t="s">
        <v>2781</v>
      </c>
      <c r="E5180" s="3" t="s">
        <v>2782</v>
      </c>
      <c r="F5180" s="3" t="s">
        <v>9</v>
      </c>
      <c r="G5180" s="4">
        <v>10970</v>
      </c>
      <c r="H5180" s="4"/>
    </row>
    <row r="5181" spans="1:8" x14ac:dyDescent="0.25">
      <c r="A5181" s="2" t="s">
        <v>4493</v>
      </c>
      <c r="B5181" s="51"/>
      <c r="C5181" s="54"/>
      <c r="D5181" s="2" t="s">
        <v>2785</v>
      </c>
      <c r="E5181" s="3" t="s">
        <v>2786</v>
      </c>
      <c r="F5181" s="3" t="s">
        <v>9</v>
      </c>
      <c r="G5181" s="4">
        <v>168564</v>
      </c>
      <c r="H5181" s="4"/>
    </row>
    <row r="5182" spans="1:8" x14ac:dyDescent="0.25">
      <c r="A5182" s="2" t="s">
        <v>4493</v>
      </c>
      <c r="B5182" s="51"/>
      <c r="C5182" s="54"/>
      <c r="D5182" s="49" t="s">
        <v>2791</v>
      </c>
      <c r="E5182" s="52" t="s">
        <v>2792</v>
      </c>
      <c r="F5182" s="3" t="s">
        <v>15</v>
      </c>
      <c r="G5182" s="4"/>
      <c r="H5182" s="4">
        <v>132546</v>
      </c>
    </row>
    <row r="5183" spans="1:8" x14ac:dyDescent="0.25">
      <c r="A5183" s="2" t="s">
        <v>4493</v>
      </c>
      <c r="B5183" s="51"/>
      <c r="C5183" s="54"/>
      <c r="D5183" s="50"/>
      <c r="E5183" s="53"/>
      <c r="F5183" s="3" t="s">
        <v>444</v>
      </c>
      <c r="G5183" s="4"/>
      <c r="H5183" s="4">
        <v>37150</v>
      </c>
    </row>
    <row r="5184" spans="1:8" x14ac:dyDescent="0.25">
      <c r="A5184" s="2" t="s">
        <v>4493</v>
      </c>
      <c r="B5184" s="51"/>
      <c r="C5184" s="54"/>
      <c r="D5184" s="2" t="s">
        <v>2793</v>
      </c>
      <c r="E5184" s="3" t="s">
        <v>2794</v>
      </c>
      <c r="F5184" s="3" t="s">
        <v>9</v>
      </c>
      <c r="G5184" s="4">
        <v>63097</v>
      </c>
      <c r="H5184" s="4"/>
    </row>
    <row r="5185" spans="1:8" x14ac:dyDescent="0.25">
      <c r="A5185" s="2" t="s">
        <v>4493</v>
      </c>
      <c r="B5185" s="51"/>
      <c r="C5185" s="53"/>
      <c r="D5185" s="2" t="s">
        <v>2795</v>
      </c>
      <c r="E5185" s="3" t="s">
        <v>2796</v>
      </c>
      <c r="F5185" s="3" t="s">
        <v>9</v>
      </c>
      <c r="G5185" s="4">
        <v>39583</v>
      </c>
      <c r="H5185" s="4"/>
    </row>
    <row r="5186" spans="1:8" x14ac:dyDescent="0.25">
      <c r="A5186" s="2" t="s">
        <v>4493</v>
      </c>
      <c r="B5186" s="51"/>
      <c r="C5186" s="52" t="s">
        <v>2797</v>
      </c>
      <c r="D5186" s="49" t="s">
        <v>2798</v>
      </c>
      <c r="E5186" s="52" t="s">
        <v>2799</v>
      </c>
      <c r="F5186" s="3" t="s">
        <v>9</v>
      </c>
      <c r="G5186" s="4"/>
      <c r="H5186" s="4">
        <v>467471</v>
      </c>
    </row>
    <row r="5187" spans="1:8" x14ac:dyDescent="0.25">
      <c r="A5187" s="2" t="s">
        <v>4493</v>
      </c>
      <c r="B5187" s="51"/>
      <c r="C5187" s="54"/>
      <c r="D5187" s="51"/>
      <c r="E5187" s="54"/>
      <c r="F5187" s="3" t="s">
        <v>12</v>
      </c>
      <c r="G5187" s="4">
        <v>635963</v>
      </c>
      <c r="H5187" s="4"/>
    </row>
    <row r="5188" spans="1:8" x14ac:dyDescent="0.25">
      <c r="A5188" s="2" t="s">
        <v>4493</v>
      </c>
      <c r="B5188" s="51"/>
      <c r="C5188" s="54"/>
      <c r="D5188" s="51"/>
      <c r="E5188" s="54"/>
      <c r="F5188" s="3" t="s">
        <v>16</v>
      </c>
      <c r="G5188" s="4"/>
      <c r="H5188" s="4">
        <v>164901</v>
      </c>
    </row>
    <row r="5189" spans="1:8" x14ac:dyDescent="0.25">
      <c r="A5189" s="2" t="s">
        <v>4493</v>
      </c>
      <c r="B5189" s="51"/>
      <c r="C5189" s="54"/>
      <c r="D5189" s="51"/>
      <c r="E5189" s="54"/>
      <c r="F5189" s="3" t="s">
        <v>17</v>
      </c>
      <c r="G5189" s="4"/>
      <c r="H5189" s="4">
        <v>301366</v>
      </c>
    </row>
    <row r="5190" spans="1:8" x14ac:dyDescent="0.25">
      <c r="A5190" s="2" t="s">
        <v>4493</v>
      </c>
      <c r="B5190" s="50"/>
      <c r="C5190" s="53"/>
      <c r="D5190" s="50"/>
      <c r="E5190" s="53"/>
      <c r="F5190" s="3" t="s">
        <v>21</v>
      </c>
      <c r="G5190" s="4"/>
      <c r="H5190" s="4">
        <v>37414</v>
      </c>
    </row>
    <row r="5191" spans="1:8" x14ac:dyDescent="0.25">
      <c r="A5191" s="2" t="s">
        <v>4493</v>
      </c>
      <c r="B5191" s="2" t="s">
        <v>4151</v>
      </c>
      <c r="C5191" s="2"/>
      <c r="D5191" s="2"/>
      <c r="E5191" s="2"/>
      <c r="F5191" s="2"/>
      <c r="G5191" s="5">
        <f>SUM(G5174:G5190)</f>
        <v>1140848</v>
      </c>
      <c r="H5191" s="5">
        <f>SUM(H5174:H5190)</f>
        <v>1140848</v>
      </c>
    </row>
    <row r="5192" spans="1:8" x14ac:dyDescent="0.25">
      <c r="A5192" s="2" t="s">
        <v>4493</v>
      </c>
      <c r="B5192" s="49">
        <v>9072138</v>
      </c>
      <c r="C5192" s="52" t="s">
        <v>84</v>
      </c>
      <c r="D5192" s="49" t="s">
        <v>2731</v>
      </c>
      <c r="E5192" s="52" t="s">
        <v>2732</v>
      </c>
      <c r="F5192" s="3" t="s">
        <v>2482</v>
      </c>
      <c r="G5192" s="4"/>
      <c r="H5192" s="4">
        <v>900000</v>
      </c>
    </row>
    <row r="5193" spans="1:8" x14ac:dyDescent="0.25">
      <c r="A5193" s="2" t="s">
        <v>4493</v>
      </c>
      <c r="B5193" s="51"/>
      <c r="C5193" s="54"/>
      <c r="D5193" s="50"/>
      <c r="E5193" s="53"/>
      <c r="F5193" s="3" t="s">
        <v>193</v>
      </c>
      <c r="G5193" s="4">
        <v>1694696</v>
      </c>
      <c r="H5193" s="4"/>
    </row>
    <row r="5194" spans="1:8" x14ac:dyDescent="0.25">
      <c r="A5194" s="2" t="s">
        <v>4493</v>
      </c>
      <c r="B5194" s="51"/>
      <c r="C5194" s="54"/>
      <c r="D5194" s="2" t="s">
        <v>2940</v>
      </c>
      <c r="E5194" s="3" t="s">
        <v>2941</v>
      </c>
      <c r="F5194" s="3" t="s">
        <v>2482</v>
      </c>
      <c r="G5194" s="4"/>
      <c r="H5194" s="4">
        <v>100000</v>
      </c>
    </row>
    <row r="5195" spans="1:8" x14ac:dyDescent="0.25">
      <c r="A5195" s="2" t="s">
        <v>4493</v>
      </c>
      <c r="B5195" s="51"/>
      <c r="C5195" s="54"/>
      <c r="D5195" s="49" t="s">
        <v>2942</v>
      </c>
      <c r="E5195" s="52" t="s">
        <v>2943</v>
      </c>
      <c r="F5195" s="3" t="s">
        <v>2482</v>
      </c>
      <c r="G5195" s="4"/>
      <c r="H5195" s="4">
        <v>3000000</v>
      </c>
    </row>
    <row r="5196" spans="1:8" x14ac:dyDescent="0.25">
      <c r="A5196" s="2" t="s">
        <v>4493</v>
      </c>
      <c r="B5196" s="51"/>
      <c r="C5196" s="54"/>
      <c r="D5196" s="50"/>
      <c r="E5196" s="53"/>
      <c r="F5196" s="3" t="s">
        <v>193</v>
      </c>
      <c r="G5196" s="4">
        <v>2795304</v>
      </c>
      <c r="H5196" s="4"/>
    </row>
    <row r="5197" spans="1:8" x14ac:dyDescent="0.25">
      <c r="A5197" s="2" t="s">
        <v>4493</v>
      </c>
      <c r="B5197" s="51"/>
      <c r="C5197" s="54"/>
      <c r="D5197" s="2" t="s">
        <v>4152</v>
      </c>
      <c r="E5197" s="3" t="s">
        <v>4153</v>
      </c>
      <c r="F5197" s="3" t="s">
        <v>2482</v>
      </c>
      <c r="G5197" s="4"/>
      <c r="H5197" s="4">
        <v>110000</v>
      </c>
    </row>
    <row r="5198" spans="1:8" x14ac:dyDescent="0.25">
      <c r="A5198" s="2" t="s">
        <v>4493</v>
      </c>
      <c r="B5198" s="51"/>
      <c r="C5198" s="54"/>
      <c r="D5198" s="49" t="s">
        <v>4154</v>
      </c>
      <c r="E5198" s="52" t="s">
        <v>4155</v>
      </c>
      <c r="F5198" s="3" t="s">
        <v>2482</v>
      </c>
      <c r="G5198" s="4"/>
      <c r="H5198" s="4">
        <v>555000</v>
      </c>
    </row>
    <row r="5199" spans="1:8" x14ac:dyDescent="0.25">
      <c r="A5199" s="2" t="s">
        <v>4493</v>
      </c>
      <c r="B5199" s="51"/>
      <c r="C5199" s="54"/>
      <c r="D5199" s="50"/>
      <c r="E5199" s="53"/>
      <c r="F5199" s="3" t="s">
        <v>193</v>
      </c>
      <c r="G5199" s="4">
        <v>555000</v>
      </c>
      <c r="H5199" s="4"/>
    </row>
    <row r="5200" spans="1:8" x14ac:dyDescent="0.25">
      <c r="A5200" s="2" t="s">
        <v>4493</v>
      </c>
      <c r="B5200" s="51"/>
      <c r="C5200" s="54"/>
      <c r="D5200" s="2" t="s">
        <v>4156</v>
      </c>
      <c r="E5200" s="3" t="s">
        <v>4157</v>
      </c>
      <c r="F5200" s="3" t="s">
        <v>2482</v>
      </c>
      <c r="G5200" s="4"/>
      <c r="H5200" s="4">
        <v>160000</v>
      </c>
    </row>
    <row r="5201" spans="1:8" x14ac:dyDescent="0.25">
      <c r="A5201" s="2" t="s">
        <v>4493</v>
      </c>
      <c r="B5201" s="51"/>
      <c r="C5201" s="54"/>
      <c r="D5201" s="49" t="s">
        <v>4158</v>
      </c>
      <c r="E5201" s="52" t="s">
        <v>4159</v>
      </c>
      <c r="F5201" s="3" t="s">
        <v>2482</v>
      </c>
      <c r="G5201" s="4"/>
      <c r="H5201" s="4">
        <v>60000</v>
      </c>
    </row>
    <row r="5202" spans="1:8" x14ac:dyDescent="0.25">
      <c r="A5202" s="2" t="s">
        <v>4493</v>
      </c>
      <c r="B5202" s="51"/>
      <c r="C5202" s="54"/>
      <c r="D5202" s="50"/>
      <c r="E5202" s="53"/>
      <c r="F5202" s="3" t="s">
        <v>193</v>
      </c>
      <c r="G5202" s="4">
        <v>60000</v>
      </c>
      <c r="H5202" s="4"/>
    </row>
    <row r="5203" spans="1:8" x14ac:dyDescent="0.25">
      <c r="A5203" s="2" t="s">
        <v>4493</v>
      </c>
      <c r="B5203" s="51"/>
      <c r="C5203" s="53"/>
      <c r="D5203" s="2" t="s">
        <v>4160</v>
      </c>
      <c r="E5203" s="3" t="s">
        <v>4161</v>
      </c>
      <c r="F5203" s="3" t="s">
        <v>2482</v>
      </c>
      <c r="G5203" s="4"/>
      <c r="H5203" s="4">
        <v>220000</v>
      </c>
    </row>
    <row r="5204" spans="1:8" x14ac:dyDescent="0.25">
      <c r="A5204" s="2" t="s">
        <v>4493</v>
      </c>
      <c r="B5204" s="51"/>
      <c r="C5204" s="52" t="s">
        <v>3388</v>
      </c>
      <c r="D5204" s="49" t="s">
        <v>3389</v>
      </c>
      <c r="E5204" s="52" t="s">
        <v>3390</v>
      </c>
      <c r="F5204" s="3" t="s">
        <v>2482</v>
      </c>
      <c r="G5204" s="4"/>
      <c r="H5204" s="4">
        <v>680000</v>
      </c>
    </row>
    <row r="5205" spans="1:8" x14ac:dyDescent="0.25">
      <c r="A5205" s="2" t="s">
        <v>4493</v>
      </c>
      <c r="B5205" s="51"/>
      <c r="C5205" s="54"/>
      <c r="D5205" s="51"/>
      <c r="E5205" s="54"/>
      <c r="F5205" s="3" t="s">
        <v>44</v>
      </c>
      <c r="G5205" s="4"/>
      <c r="H5205" s="4">
        <v>30000</v>
      </c>
    </row>
    <row r="5206" spans="1:8" x14ac:dyDescent="0.25">
      <c r="A5206" s="2" t="s">
        <v>4493</v>
      </c>
      <c r="B5206" s="51"/>
      <c r="C5206" s="54"/>
      <c r="D5206" s="51"/>
      <c r="E5206" s="54"/>
      <c r="F5206" s="3" t="s">
        <v>51</v>
      </c>
      <c r="G5206" s="4"/>
      <c r="H5206" s="4">
        <v>200000</v>
      </c>
    </row>
    <row r="5207" spans="1:8" x14ac:dyDescent="0.25">
      <c r="A5207" s="2" t="s">
        <v>4493</v>
      </c>
      <c r="B5207" s="50"/>
      <c r="C5207" s="53"/>
      <c r="D5207" s="50"/>
      <c r="E5207" s="53"/>
      <c r="F5207" s="3" t="s">
        <v>193</v>
      </c>
      <c r="G5207" s="4">
        <v>910000</v>
      </c>
      <c r="H5207" s="4"/>
    </row>
    <row r="5208" spans="1:8" x14ac:dyDescent="0.25">
      <c r="A5208" s="2" t="s">
        <v>4493</v>
      </c>
      <c r="B5208" s="2" t="s">
        <v>4162</v>
      </c>
      <c r="C5208" s="2"/>
      <c r="D5208" s="2"/>
      <c r="E5208" s="2"/>
      <c r="F5208" s="2"/>
      <c r="G5208" s="5">
        <f>SUM(G5192:G5207)</f>
        <v>6015000</v>
      </c>
      <c r="H5208" s="5">
        <f>SUM(H5192:H5207)</f>
        <v>6015000</v>
      </c>
    </row>
    <row r="5209" spans="1:8" x14ac:dyDescent="0.25">
      <c r="A5209" s="2" t="s">
        <v>4493</v>
      </c>
      <c r="B5209" s="49">
        <v>9035301</v>
      </c>
      <c r="C5209" s="52" t="s">
        <v>352</v>
      </c>
      <c r="D5209" s="49" t="s">
        <v>2966</v>
      </c>
      <c r="E5209" s="52" t="s">
        <v>2967</v>
      </c>
      <c r="F5209" s="3" t="s">
        <v>2482</v>
      </c>
      <c r="G5209" s="4">
        <v>937830</v>
      </c>
      <c r="H5209" s="4"/>
    </row>
    <row r="5210" spans="1:8" x14ac:dyDescent="0.25">
      <c r="A5210" s="2" t="s">
        <v>4493</v>
      </c>
      <c r="B5210" s="51"/>
      <c r="C5210" s="54"/>
      <c r="D5210" s="51"/>
      <c r="E5210" s="54"/>
      <c r="F5210" s="3" t="s">
        <v>44</v>
      </c>
      <c r="G5210" s="4"/>
      <c r="H5210" s="4">
        <v>622846</v>
      </c>
    </row>
    <row r="5211" spans="1:8" x14ac:dyDescent="0.25">
      <c r="A5211" s="2" t="s">
        <v>4493</v>
      </c>
      <c r="B5211" s="51"/>
      <c r="C5211" s="54"/>
      <c r="D5211" s="51"/>
      <c r="E5211" s="54"/>
      <c r="F5211" s="3" t="s">
        <v>46</v>
      </c>
      <c r="G5211" s="4"/>
      <c r="H5211" s="4">
        <v>314984</v>
      </c>
    </row>
    <row r="5212" spans="1:8" x14ac:dyDescent="0.25">
      <c r="A5212" s="2" t="s">
        <v>4493</v>
      </c>
      <c r="B5212" s="51"/>
      <c r="C5212" s="54"/>
      <c r="D5212" s="51"/>
      <c r="E5212" s="54"/>
      <c r="F5212" s="3" t="s">
        <v>102</v>
      </c>
      <c r="G5212" s="4"/>
      <c r="H5212" s="4">
        <v>159216</v>
      </c>
    </row>
    <row r="5213" spans="1:8" x14ac:dyDescent="0.25">
      <c r="A5213" s="2" t="s">
        <v>4493</v>
      </c>
      <c r="B5213" s="51"/>
      <c r="C5213" s="54"/>
      <c r="D5213" s="51"/>
      <c r="E5213" s="54"/>
      <c r="F5213" s="3" t="s">
        <v>12</v>
      </c>
      <c r="G5213" s="4">
        <v>870000</v>
      </c>
      <c r="H5213" s="4"/>
    </row>
    <row r="5214" spans="1:8" x14ac:dyDescent="0.25">
      <c r="A5214" s="2" t="s">
        <v>4493</v>
      </c>
      <c r="B5214" s="51"/>
      <c r="C5214" s="54"/>
      <c r="D5214" s="51"/>
      <c r="E5214" s="54"/>
      <c r="F5214" s="3" t="s">
        <v>14</v>
      </c>
      <c r="G5214" s="4">
        <v>111617</v>
      </c>
      <c r="H5214" s="4"/>
    </row>
    <row r="5215" spans="1:8" x14ac:dyDescent="0.25">
      <c r="A5215" s="2" t="s">
        <v>4493</v>
      </c>
      <c r="B5215" s="51"/>
      <c r="C5215" s="54"/>
      <c r="D5215" s="51"/>
      <c r="E5215" s="54"/>
      <c r="F5215" s="3" t="s">
        <v>15</v>
      </c>
      <c r="G5215" s="4">
        <v>231907</v>
      </c>
      <c r="H5215" s="4"/>
    </row>
    <row r="5216" spans="1:8" x14ac:dyDescent="0.25">
      <c r="A5216" s="2" t="s">
        <v>4493</v>
      </c>
      <c r="B5216" s="51"/>
      <c r="C5216" s="54"/>
      <c r="D5216" s="51"/>
      <c r="E5216" s="54"/>
      <c r="F5216" s="3" t="s">
        <v>16</v>
      </c>
      <c r="G5216" s="4">
        <v>424118</v>
      </c>
      <c r="H5216" s="4"/>
    </row>
    <row r="5217" spans="1:8" x14ac:dyDescent="0.25">
      <c r="A5217" s="2" t="s">
        <v>4493</v>
      </c>
      <c r="B5217" s="51"/>
      <c r="C5217" s="54"/>
      <c r="D5217" s="51"/>
      <c r="E5217" s="54"/>
      <c r="F5217" s="3" t="s">
        <v>20</v>
      </c>
      <c r="G5217" s="4">
        <v>300000</v>
      </c>
      <c r="H5217" s="4"/>
    </row>
    <row r="5218" spans="1:8" x14ac:dyDescent="0.25">
      <c r="A5218" s="2" t="s">
        <v>4493</v>
      </c>
      <c r="B5218" s="51"/>
      <c r="C5218" s="54"/>
      <c r="D5218" s="51"/>
      <c r="E5218" s="54"/>
      <c r="F5218" s="3" t="s">
        <v>21</v>
      </c>
      <c r="G5218" s="4">
        <v>320000</v>
      </c>
      <c r="H5218" s="4"/>
    </row>
    <row r="5219" spans="1:8" x14ac:dyDescent="0.25">
      <c r="A5219" s="2" t="s">
        <v>4493</v>
      </c>
      <c r="B5219" s="51"/>
      <c r="C5219" s="54"/>
      <c r="D5219" s="51"/>
      <c r="E5219" s="54"/>
      <c r="F5219" s="3" t="s">
        <v>188</v>
      </c>
      <c r="G5219" s="4">
        <v>723760</v>
      </c>
      <c r="H5219" s="4"/>
    </row>
    <row r="5220" spans="1:8" x14ac:dyDescent="0.25">
      <c r="A5220" s="2" t="s">
        <v>4493</v>
      </c>
      <c r="B5220" s="51"/>
      <c r="C5220" s="54"/>
      <c r="D5220" s="50"/>
      <c r="E5220" s="53"/>
      <c r="F5220" s="3" t="s">
        <v>444</v>
      </c>
      <c r="G5220" s="4">
        <v>6502</v>
      </c>
      <c r="H5220" s="4"/>
    </row>
    <row r="5221" spans="1:8" x14ac:dyDescent="0.25">
      <c r="A5221" s="2" t="s">
        <v>4493</v>
      </c>
      <c r="B5221" s="50"/>
      <c r="C5221" s="53"/>
      <c r="D5221" s="2" t="s">
        <v>4163</v>
      </c>
      <c r="E5221" s="3" t="s">
        <v>4164</v>
      </c>
      <c r="F5221" s="3" t="s">
        <v>130</v>
      </c>
      <c r="G5221" s="4"/>
      <c r="H5221" s="4">
        <v>2828688</v>
      </c>
    </row>
    <row r="5222" spans="1:8" x14ac:dyDescent="0.25">
      <c r="A5222" s="2" t="s">
        <v>4493</v>
      </c>
      <c r="B5222" s="2" t="s">
        <v>4165</v>
      </c>
      <c r="C5222" s="2"/>
      <c r="D5222" s="2"/>
      <c r="E5222" s="2"/>
      <c r="F5222" s="2"/>
      <c r="G5222" s="5">
        <f>SUM(G5209:G5221)</f>
        <v>3925734</v>
      </c>
      <c r="H5222" s="5">
        <f>SUM(H5209:H5221)</f>
        <v>3925734</v>
      </c>
    </row>
    <row r="5223" spans="1:8" x14ac:dyDescent="0.25">
      <c r="A5223" s="2" t="s">
        <v>4493</v>
      </c>
      <c r="B5223" s="49">
        <v>9072863</v>
      </c>
      <c r="C5223" s="52" t="s">
        <v>2838</v>
      </c>
      <c r="D5223" s="49" t="s">
        <v>2839</v>
      </c>
      <c r="E5223" s="52" t="s">
        <v>2840</v>
      </c>
      <c r="F5223" s="3" t="s">
        <v>14</v>
      </c>
      <c r="G5223" s="4">
        <v>3600000</v>
      </c>
      <c r="H5223" s="4"/>
    </row>
    <row r="5224" spans="1:8" x14ac:dyDescent="0.25">
      <c r="A5224" s="2" t="s">
        <v>4493</v>
      </c>
      <c r="B5224" s="51"/>
      <c r="C5224" s="54"/>
      <c r="D5224" s="51"/>
      <c r="E5224" s="54"/>
      <c r="F5224" s="3" t="s">
        <v>15</v>
      </c>
      <c r="G5224" s="4">
        <v>189000</v>
      </c>
      <c r="H5224" s="4"/>
    </row>
    <row r="5225" spans="1:8" x14ac:dyDescent="0.25">
      <c r="A5225" s="2" t="s">
        <v>4493</v>
      </c>
      <c r="B5225" s="51"/>
      <c r="C5225" s="54"/>
      <c r="D5225" s="51"/>
      <c r="E5225" s="54"/>
      <c r="F5225" s="3" t="s">
        <v>16</v>
      </c>
      <c r="G5225" s="4">
        <v>225000</v>
      </c>
      <c r="H5225" s="4"/>
    </row>
    <row r="5226" spans="1:8" x14ac:dyDescent="0.25">
      <c r="A5226" s="2" t="s">
        <v>4493</v>
      </c>
      <c r="B5226" s="51"/>
      <c r="C5226" s="54"/>
      <c r="D5226" s="51"/>
      <c r="E5226" s="54"/>
      <c r="F5226" s="3" t="s">
        <v>18</v>
      </c>
      <c r="G5226" s="4">
        <v>120660</v>
      </c>
      <c r="H5226" s="4"/>
    </row>
    <row r="5227" spans="1:8" x14ac:dyDescent="0.25">
      <c r="A5227" s="2" t="s">
        <v>4493</v>
      </c>
      <c r="B5227" s="51"/>
      <c r="C5227" s="54"/>
      <c r="D5227" s="51"/>
      <c r="E5227" s="54"/>
      <c r="F5227" s="3" t="s">
        <v>20</v>
      </c>
      <c r="G5227" s="4">
        <v>25256</v>
      </c>
      <c r="H5227" s="4"/>
    </row>
    <row r="5228" spans="1:8" x14ac:dyDescent="0.25">
      <c r="A5228" s="2" t="s">
        <v>4493</v>
      </c>
      <c r="B5228" s="51"/>
      <c r="C5228" s="54"/>
      <c r="D5228" s="50"/>
      <c r="E5228" s="53"/>
      <c r="F5228" s="3" t="s">
        <v>188</v>
      </c>
      <c r="G5228" s="4"/>
      <c r="H5228" s="4">
        <v>195366</v>
      </c>
    </row>
    <row r="5229" spans="1:8" x14ac:dyDescent="0.25">
      <c r="A5229" s="2" t="s">
        <v>4493</v>
      </c>
      <c r="B5229" s="51"/>
      <c r="C5229" s="54"/>
      <c r="D5229" s="49" t="s">
        <v>2873</v>
      </c>
      <c r="E5229" s="52" t="s">
        <v>2874</v>
      </c>
      <c r="F5229" s="3" t="s">
        <v>102</v>
      </c>
      <c r="G5229" s="4"/>
      <c r="H5229" s="4">
        <v>270000</v>
      </c>
    </row>
    <row r="5230" spans="1:8" x14ac:dyDescent="0.25">
      <c r="A5230" s="2" t="s">
        <v>4493</v>
      </c>
      <c r="B5230" s="51"/>
      <c r="C5230" s="54"/>
      <c r="D5230" s="51"/>
      <c r="E5230" s="54"/>
      <c r="F5230" s="3" t="s">
        <v>103</v>
      </c>
      <c r="G5230" s="4"/>
      <c r="H5230" s="4">
        <v>368793</v>
      </c>
    </row>
    <row r="5231" spans="1:8" x14ac:dyDescent="0.25">
      <c r="A5231" s="2" t="s">
        <v>4493</v>
      </c>
      <c r="B5231" s="51"/>
      <c r="C5231" s="54"/>
      <c r="D5231" s="51"/>
      <c r="E5231" s="54"/>
      <c r="F5231" s="3" t="s">
        <v>15</v>
      </c>
      <c r="G5231" s="4"/>
      <c r="H5231" s="4">
        <v>378000</v>
      </c>
    </row>
    <row r="5232" spans="1:8" x14ac:dyDescent="0.25">
      <c r="A5232" s="2" t="s">
        <v>4493</v>
      </c>
      <c r="B5232" s="51"/>
      <c r="C5232" s="54"/>
      <c r="D5232" s="51"/>
      <c r="E5232" s="54"/>
      <c r="F5232" s="3" t="s">
        <v>18</v>
      </c>
      <c r="G5232" s="4"/>
      <c r="H5232" s="4">
        <v>278160</v>
      </c>
    </row>
    <row r="5233" spans="1:8" x14ac:dyDescent="0.25">
      <c r="A5233" s="2" t="s">
        <v>4493</v>
      </c>
      <c r="B5233" s="51"/>
      <c r="C5233" s="54"/>
      <c r="D5233" s="51"/>
      <c r="E5233" s="54"/>
      <c r="F5233" s="3" t="s">
        <v>20</v>
      </c>
      <c r="G5233" s="4"/>
      <c r="H5233" s="4">
        <v>1769597</v>
      </c>
    </row>
    <row r="5234" spans="1:8" x14ac:dyDescent="0.25">
      <c r="A5234" s="2" t="s">
        <v>4493</v>
      </c>
      <c r="B5234" s="50"/>
      <c r="C5234" s="53"/>
      <c r="D5234" s="50"/>
      <c r="E5234" s="53"/>
      <c r="F5234" s="3" t="s">
        <v>23</v>
      </c>
      <c r="G5234" s="4"/>
      <c r="H5234" s="4">
        <v>900000</v>
      </c>
    </row>
    <row r="5235" spans="1:8" x14ac:dyDescent="0.25">
      <c r="A5235" s="2" t="s">
        <v>4493</v>
      </c>
      <c r="B5235" s="2" t="s">
        <v>4166</v>
      </c>
      <c r="C5235" s="2"/>
      <c r="D5235" s="2"/>
      <c r="E5235" s="2"/>
      <c r="F5235" s="2"/>
      <c r="G5235" s="5">
        <f>SUM(G5223:G5234)</f>
        <v>4159916</v>
      </c>
      <c r="H5235" s="5">
        <f>SUM(H5223:H5234)</f>
        <v>4159916</v>
      </c>
    </row>
    <row r="5236" spans="1:8" x14ac:dyDescent="0.25">
      <c r="A5236" s="2" t="s">
        <v>4493</v>
      </c>
      <c r="B5236" s="49">
        <v>9062883</v>
      </c>
      <c r="C5236" s="52" t="s">
        <v>457</v>
      </c>
      <c r="D5236" s="49" t="s">
        <v>3211</v>
      </c>
      <c r="E5236" s="52" t="s">
        <v>457</v>
      </c>
      <c r="F5236" s="3" t="s">
        <v>16</v>
      </c>
      <c r="G5236" s="4"/>
      <c r="H5236" s="4">
        <v>1052394</v>
      </c>
    </row>
    <row r="5237" spans="1:8" x14ac:dyDescent="0.25">
      <c r="A5237" s="2" t="s">
        <v>4493</v>
      </c>
      <c r="B5237" s="51"/>
      <c r="C5237" s="54"/>
      <c r="D5237" s="51"/>
      <c r="E5237" s="54"/>
      <c r="F5237" s="3" t="s">
        <v>17</v>
      </c>
      <c r="G5237" s="4">
        <v>200000</v>
      </c>
      <c r="H5237" s="4"/>
    </row>
    <row r="5238" spans="1:8" x14ac:dyDescent="0.25">
      <c r="A5238" s="2" t="s">
        <v>4493</v>
      </c>
      <c r="B5238" s="51"/>
      <c r="C5238" s="54"/>
      <c r="D5238" s="51"/>
      <c r="E5238" s="54"/>
      <c r="F5238" s="3" t="s">
        <v>19</v>
      </c>
      <c r="G5238" s="4">
        <v>545420</v>
      </c>
      <c r="H5238" s="4"/>
    </row>
    <row r="5239" spans="1:8" x14ac:dyDescent="0.25">
      <c r="A5239" s="2" t="s">
        <v>4493</v>
      </c>
      <c r="B5239" s="51"/>
      <c r="C5239" s="54"/>
      <c r="D5239" s="51"/>
      <c r="E5239" s="54"/>
      <c r="F5239" s="3" t="s">
        <v>20</v>
      </c>
      <c r="G5239" s="4">
        <v>50000</v>
      </c>
      <c r="H5239" s="4"/>
    </row>
    <row r="5240" spans="1:8" x14ac:dyDescent="0.25">
      <c r="A5240" s="2" t="s">
        <v>4493</v>
      </c>
      <c r="B5240" s="51"/>
      <c r="C5240" s="54"/>
      <c r="D5240" s="51"/>
      <c r="E5240" s="54"/>
      <c r="F5240" s="3" t="s">
        <v>21</v>
      </c>
      <c r="G5240" s="4">
        <v>18974</v>
      </c>
      <c r="H5240" s="4"/>
    </row>
    <row r="5241" spans="1:8" x14ac:dyDescent="0.25">
      <c r="A5241" s="2" t="s">
        <v>4493</v>
      </c>
      <c r="B5241" s="50"/>
      <c r="C5241" s="53"/>
      <c r="D5241" s="50"/>
      <c r="E5241" s="53"/>
      <c r="F5241" s="3" t="s">
        <v>188</v>
      </c>
      <c r="G5241" s="4">
        <v>238000</v>
      </c>
      <c r="H5241" s="4"/>
    </row>
    <row r="5242" spans="1:8" x14ac:dyDescent="0.25">
      <c r="A5242" s="2" t="s">
        <v>4493</v>
      </c>
      <c r="B5242" s="2" t="s">
        <v>4167</v>
      </c>
      <c r="C5242" s="2"/>
      <c r="D5242" s="2"/>
      <c r="E5242" s="2"/>
      <c r="F5242" s="2"/>
      <c r="G5242" s="5">
        <f>SUM(G5236:G5241)</f>
        <v>1052394</v>
      </c>
      <c r="H5242" s="5">
        <f>SUM(H5236:H5241)</f>
        <v>1052394</v>
      </c>
    </row>
    <row r="5243" spans="1:8" x14ac:dyDescent="0.25">
      <c r="A5243" s="2" t="s">
        <v>4493</v>
      </c>
      <c r="B5243" s="49">
        <v>9064355</v>
      </c>
      <c r="C5243" s="52" t="s">
        <v>3216</v>
      </c>
      <c r="D5243" s="49" t="s">
        <v>3217</v>
      </c>
      <c r="E5243" s="52" t="s">
        <v>3218</v>
      </c>
      <c r="F5243" s="3" t="s">
        <v>9</v>
      </c>
      <c r="G5243" s="4"/>
      <c r="H5243" s="4">
        <v>174152</v>
      </c>
    </row>
    <row r="5244" spans="1:8" x14ac:dyDescent="0.25">
      <c r="A5244" s="2" t="s">
        <v>4493</v>
      </c>
      <c r="B5244" s="51"/>
      <c r="C5244" s="54"/>
      <c r="D5244" s="51"/>
      <c r="E5244" s="54"/>
      <c r="F5244" s="3" t="s">
        <v>102</v>
      </c>
      <c r="G5244" s="4"/>
      <c r="H5244" s="4">
        <v>24600</v>
      </c>
    </row>
    <row r="5245" spans="1:8" x14ac:dyDescent="0.25">
      <c r="A5245" s="2" t="s">
        <v>4493</v>
      </c>
      <c r="B5245" s="51"/>
      <c r="C5245" s="54"/>
      <c r="D5245" s="51"/>
      <c r="E5245" s="54"/>
      <c r="F5245" s="3" t="s">
        <v>11</v>
      </c>
      <c r="G5245" s="4"/>
      <c r="H5245" s="4">
        <v>40000</v>
      </c>
    </row>
    <row r="5246" spans="1:8" x14ac:dyDescent="0.25">
      <c r="A5246" s="2" t="s">
        <v>4493</v>
      </c>
      <c r="B5246" s="51"/>
      <c r="C5246" s="54"/>
      <c r="D5246" s="51"/>
      <c r="E5246" s="54"/>
      <c r="F5246" s="3" t="s">
        <v>103</v>
      </c>
      <c r="G5246" s="4">
        <v>48073</v>
      </c>
      <c r="H5246" s="4"/>
    </row>
    <row r="5247" spans="1:8" x14ac:dyDescent="0.25">
      <c r="A5247" s="2" t="s">
        <v>4493</v>
      </c>
      <c r="B5247" s="51"/>
      <c r="C5247" s="54"/>
      <c r="D5247" s="51"/>
      <c r="E5247" s="54"/>
      <c r="F5247" s="3" t="s">
        <v>187</v>
      </c>
      <c r="G5247" s="4">
        <v>85200</v>
      </c>
      <c r="H5247" s="4"/>
    </row>
    <row r="5248" spans="1:8" x14ac:dyDescent="0.25">
      <c r="A5248" s="2" t="s">
        <v>4493</v>
      </c>
      <c r="B5248" s="51"/>
      <c r="C5248" s="54"/>
      <c r="D5248" s="51"/>
      <c r="E5248" s="54"/>
      <c r="F5248" s="3" t="s">
        <v>13</v>
      </c>
      <c r="G5248" s="4">
        <v>45797</v>
      </c>
      <c r="H5248" s="4"/>
    </row>
    <row r="5249" spans="1:8" x14ac:dyDescent="0.25">
      <c r="A5249" s="2" t="s">
        <v>4493</v>
      </c>
      <c r="B5249" s="51"/>
      <c r="C5249" s="54"/>
      <c r="D5249" s="51"/>
      <c r="E5249" s="54"/>
      <c r="F5249" s="3" t="s">
        <v>14</v>
      </c>
      <c r="G5249" s="4"/>
      <c r="H5249" s="4">
        <v>90000</v>
      </c>
    </row>
    <row r="5250" spans="1:8" x14ac:dyDescent="0.25">
      <c r="A5250" s="2" t="s">
        <v>4493</v>
      </c>
      <c r="B5250" s="51"/>
      <c r="C5250" s="54"/>
      <c r="D5250" s="51"/>
      <c r="E5250" s="54"/>
      <c r="F5250" s="3" t="s">
        <v>15</v>
      </c>
      <c r="G5250" s="4">
        <v>98000</v>
      </c>
      <c r="H5250" s="4"/>
    </row>
    <row r="5251" spans="1:8" x14ac:dyDescent="0.25">
      <c r="A5251" s="2" t="s">
        <v>4493</v>
      </c>
      <c r="B5251" s="51"/>
      <c r="C5251" s="54"/>
      <c r="D5251" s="51"/>
      <c r="E5251" s="54"/>
      <c r="F5251" s="3" t="s">
        <v>17</v>
      </c>
      <c r="G5251" s="4">
        <v>25690</v>
      </c>
      <c r="H5251" s="4"/>
    </row>
    <row r="5252" spans="1:8" x14ac:dyDescent="0.25">
      <c r="A5252" s="2" t="s">
        <v>4493</v>
      </c>
      <c r="B5252" s="51"/>
      <c r="C5252" s="54"/>
      <c r="D5252" s="51"/>
      <c r="E5252" s="54"/>
      <c r="F5252" s="3" t="s">
        <v>20</v>
      </c>
      <c r="G5252" s="4"/>
      <c r="H5252" s="4">
        <v>197350</v>
      </c>
    </row>
    <row r="5253" spans="1:8" x14ac:dyDescent="0.25">
      <c r="A5253" s="2" t="s">
        <v>4493</v>
      </c>
      <c r="B5253" s="51"/>
      <c r="C5253" s="54"/>
      <c r="D5253" s="51"/>
      <c r="E5253" s="54"/>
      <c r="F5253" s="3" t="s">
        <v>22</v>
      </c>
      <c r="G5253" s="4"/>
      <c r="H5253" s="4">
        <v>103708</v>
      </c>
    </row>
    <row r="5254" spans="1:8" x14ac:dyDescent="0.25">
      <c r="A5254" s="2" t="s">
        <v>4493</v>
      </c>
      <c r="B5254" s="51"/>
      <c r="C5254" s="54"/>
      <c r="D5254" s="51"/>
      <c r="E5254" s="54"/>
      <c r="F5254" s="3" t="s">
        <v>444</v>
      </c>
      <c r="G5254" s="4">
        <v>127050</v>
      </c>
      <c r="H5254" s="4"/>
    </row>
    <row r="5255" spans="1:8" x14ac:dyDescent="0.25">
      <c r="A5255" s="2" t="s">
        <v>4493</v>
      </c>
      <c r="B5255" s="50"/>
      <c r="C5255" s="53"/>
      <c r="D5255" s="50"/>
      <c r="E5255" s="53"/>
      <c r="F5255" s="3" t="s">
        <v>24</v>
      </c>
      <c r="G5255" s="4">
        <v>200000</v>
      </c>
      <c r="H5255" s="4"/>
    </row>
    <row r="5256" spans="1:8" x14ac:dyDescent="0.25">
      <c r="A5256" s="2" t="s">
        <v>4493</v>
      </c>
      <c r="B5256" s="2" t="s">
        <v>4168</v>
      </c>
      <c r="C5256" s="2"/>
      <c r="D5256" s="2"/>
      <c r="E5256" s="2"/>
      <c r="F5256" s="2"/>
      <c r="G5256" s="5">
        <f>SUM(G5243:G5255)</f>
        <v>629810</v>
      </c>
      <c r="H5256" s="5">
        <f>SUM(H5243:H5255)</f>
        <v>629810</v>
      </c>
    </row>
    <row r="5257" spans="1:8" x14ac:dyDescent="0.25">
      <c r="A5257" s="2" t="s">
        <v>4493</v>
      </c>
      <c r="B5257" s="49">
        <v>9104971</v>
      </c>
      <c r="C5257" s="52" t="s">
        <v>4169</v>
      </c>
      <c r="D5257" s="49" t="s">
        <v>4170</v>
      </c>
      <c r="E5257" s="52" t="s">
        <v>4171</v>
      </c>
      <c r="F5257" s="3" t="s">
        <v>128</v>
      </c>
      <c r="G5257" s="4">
        <v>2005000</v>
      </c>
      <c r="H5257" s="4"/>
    </row>
    <row r="5258" spans="1:8" x14ac:dyDescent="0.25">
      <c r="A5258" s="2" t="s">
        <v>4493</v>
      </c>
      <c r="B5258" s="51"/>
      <c r="C5258" s="54"/>
      <c r="D5258" s="51"/>
      <c r="E5258" s="54"/>
      <c r="F5258" s="3" t="s">
        <v>11</v>
      </c>
      <c r="G5258" s="4">
        <v>2000000</v>
      </c>
      <c r="H5258" s="4"/>
    </row>
    <row r="5259" spans="1:8" x14ac:dyDescent="0.25">
      <c r="A5259" s="2" t="s">
        <v>4493</v>
      </c>
      <c r="B5259" s="51"/>
      <c r="C5259" s="54"/>
      <c r="D5259" s="51"/>
      <c r="E5259" s="54"/>
      <c r="F5259" s="3" t="s">
        <v>12</v>
      </c>
      <c r="G5259" s="4">
        <v>428000</v>
      </c>
      <c r="H5259" s="4"/>
    </row>
    <row r="5260" spans="1:8" x14ac:dyDescent="0.25">
      <c r="A5260" s="2" t="s">
        <v>4493</v>
      </c>
      <c r="B5260" s="51"/>
      <c r="C5260" s="54"/>
      <c r="D5260" s="51"/>
      <c r="E5260" s="54"/>
      <c r="F5260" s="3" t="s">
        <v>13</v>
      </c>
      <c r="G5260" s="4">
        <v>2200000</v>
      </c>
      <c r="H5260" s="4"/>
    </row>
    <row r="5261" spans="1:8" x14ac:dyDescent="0.25">
      <c r="A5261" s="2" t="s">
        <v>4493</v>
      </c>
      <c r="B5261" s="51"/>
      <c r="C5261" s="54"/>
      <c r="D5261" s="51"/>
      <c r="E5261" s="54"/>
      <c r="F5261" s="3" t="s">
        <v>14</v>
      </c>
      <c r="G5261" s="4"/>
      <c r="H5261" s="4">
        <v>3000000</v>
      </c>
    </row>
    <row r="5262" spans="1:8" x14ac:dyDescent="0.25">
      <c r="A5262" s="2" t="s">
        <v>4493</v>
      </c>
      <c r="B5262" s="51"/>
      <c r="C5262" s="54"/>
      <c r="D5262" s="51"/>
      <c r="E5262" s="54"/>
      <c r="F5262" s="3" t="s">
        <v>15</v>
      </c>
      <c r="G5262" s="4">
        <v>1300000</v>
      </c>
      <c r="H5262" s="4"/>
    </row>
    <row r="5263" spans="1:8" x14ac:dyDescent="0.25">
      <c r="A5263" s="2" t="s">
        <v>4493</v>
      </c>
      <c r="B5263" s="51"/>
      <c r="C5263" s="54"/>
      <c r="D5263" s="51"/>
      <c r="E5263" s="54"/>
      <c r="F5263" s="3" t="s">
        <v>16</v>
      </c>
      <c r="G5263" s="4"/>
      <c r="H5263" s="4">
        <v>4000000</v>
      </c>
    </row>
    <row r="5264" spans="1:8" x14ac:dyDescent="0.25">
      <c r="A5264" s="2" t="s">
        <v>4493</v>
      </c>
      <c r="B5264" s="51"/>
      <c r="C5264" s="54"/>
      <c r="D5264" s="51"/>
      <c r="E5264" s="54"/>
      <c r="F5264" s="3" t="s">
        <v>17</v>
      </c>
      <c r="G5264" s="4"/>
      <c r="H5264" s="4">
        <v>200000</v>
      </c>
    </row>
    <row r="5265" spans="1:8" x14ac:dyDescent="0.25">
      <c r="A5265" s="2" t="s">
        <v>4493</v>
      </c>
      <c r="B5265" s="51"/>
      <c r="C5265" s="54"/>
      <c r="D5265" s="51"/>
      <c r="E5265" s="54"/>
      <c r="F5265" s="3" t="s">
        <v>18</v>
      </c>
      <c r="G5265" s="4"/>
      <c r="H5265" s="4">
        <v>2623000</v>
      </c>
    </row>
    <row r="5266" spans="1:8" x14ac:dyDescent="0.25">
      <c r="A5266" s="2" t="s">
        <v>4493</v>
      </c>
      <c r="B5266" s="51"/>
      <c r="C5266" s="54"/>
      <c r="D5266" s="51"/>
      <c r="E5266" s="54"/>
      <c r="F5266" s="3" t="s">
        <v>19</v>
      </c>
      <c r="G5266" s="4"/>
      <c r="H5266" s="4">
        <v>950000</v>
      </c>
    </row>
    <row r="5267" spans="1:8" x14ac:dyDescent="0.25">
      <c r="A5267" s="2" t="s">
        <v>4493</v>
      </c>
      <c r="B5267" s="51"/>
      <c r="C5267" s="54"/>
      <c r="D5267" s="51"/>
      <c r="E5267" s="54"/>
      <c r="F5267" s="3" t="s">
        <v>20</v>
      </c>
      <c r="G5267" s="4"/>
      <c r="H5267" s="4">
        <v>2000000</v>
      </c>
    </row>
    <row r="5268" spans="1:8" x14ac:dyDescent="0.25">
      <c r="A5268" s="2" t="s">
        <v>4493</v>
      </c>
      <c r="B5268" s="51"/>
      <c r="C5268" s="54"/>
      <c r="D5268" s="51"/>
      <c r="E5268" s="54"/>
      <c r="F5268" s="3" t="s">
        <v>21</v>
      </c>
      <c r="G5268" s="4">
        <v>400000</v>
      </c>
      <c r="H5268" s="4"/>
    </row>
    <row r="5269" spans="1:8" x14ac:dyDescent="0.25">
      <c r="A5269" s="2" t="s">
        <v>4493</v>
      </c>
      <c r="B5269" s="51"/>
      <c r="C5269" s="54"/>
      <c r="D5269" s="51"/>
      <c r="E5269" s="54"/>
      <c r="F5269" s="3" t="s">
        <v>23</v>
      </c>
      <c r="G5269" s="4"/>
      <c r="H5269" s="4">
        <v>400000</v>
      </c>
    </row>
    <row r="5270" spans="1:8" x14ac:dyDescent="0.25">
      <c r="A5270" s="2" t="s">
        <v>4493</v>
      </c>
      <c r="B5270" s="51"/>
      <c r="C5270" s="54"/>
      <c r="D5270" s="51"/>
      <c r="E5270" s="54"/>
      <c r="F5270" s="3" t="s">
        <v>188</v>
      </c>
      <c r="G5270" s="4">
        <v>480000</v>
      </c>
      <c r="H5270" s="4"/>
    </row>
    <row r="5271" spans="1:8" x14ac:dyDescent="0.25">
      <c r="A5271" s="2" t="s">
        <v>4493</v>
      </c>
      <c r="B5271" s="50"/>
      <c r="C5271" s="53"/>
      <c r="D5271" s="50"/>
      <c r="E5271" s="53"/>
      <c r="F5271" s="3" t="s">
        <v>24</v>
      </c>
      <c r="G5271" s="4">
        <v>4360000</v>
      </c>
      <c r="H5271" s="4"/>
    </row>
    <row r="5272" spans="1:8" x14ac:dyDescent="0.25">
      <c r="A5272" s="2" t="s">
        <v>4493</v>
      </c>
      <c r="B5272" s="2" t="s">
        <v>4172</v>
      </c>
      <c r="C5272" s="2"/>
      <c r="D5272" s="2"/>
      <c r="E5272" s="2"/>
      <c r="F5272" s="2"/>
      <c r="G5272" s="5">
        <f>SUM(G5257:G5271)</f>
        <v>13173000</v>
      </c>
      <c r="H5272" s="5">
        <f>SUM(H5257:H5271)</f>
        <v>13173000</v>
      </c>
    </row>
    <row r="5273" spans="1:8" x14ac:dyDescent="0.25">
      <c r="A5273" s="2" t="s">
        <v>4493</v>
      </c>
      <c r="B5273" s="49">
        <v>9076691</v>
      </c>
      <c r="C5273" s="52" t="s">
        <v>206</v>
      </c>
      <c r="D5273" s="49" t="s">
        <v>3105</v>
      </c>
      <c r="E5273" s="52" t="s">
        <v>3106</v>
      </c>
      <c r="F5273" s="3" t="s">
        <v>187</v>
      </c>
      <c r="G5273" s="4">
        <v>1478084</v>
      </c>
      <c r="H5273" s="4"/>
    </row>
    <row r="5274" spans="1:8" x14ac:dyDescent="0.25">
      <c r="A5274" s="2" t="s">
        <v>4493</v>
      </c>
      <c r="B5274" s="50"/>
      <c r="C5274" s="53"/>
      <c r="D5274" s="50"/>
      <c r="E5274" s="53"/>
      <c r="F5274" s="3" t="s">
        <v>13</v>
      </c>
      <c r="G5274" s="4"/>
      <c r="H5274" s="4">
        <v>1478084</v>
      </c>
    </row>
    <row r="5275" spans="1:8" x14ac:dyDescent="0.25">
      <c r="A5275" s="2" t="s">
        <v>4493</v>
      </c>
      <c r="B5275" s="2" t="s">
        <v>4173</v>
      </c>
      <c r="C5275" s="2"/>
      <c r="D5275" s="2"/>
      <c r="E5275" s="2"/>
      <c r="F5275" s="2"/>
      <c r="G5275" s="5">
        <f>+G5273</f>
        <v>1478084</v>
      </c>
      <c r="H5275" s="5">
        <f>+H5274</f>
        <v>1478084</v>
      </c>
    </row>
    <row r="5276" spans="1:8" x14ac:dyDescent="0.25">
      <c r="A5276" s="2" t="s">
        <v>4493</v>
      </c>
      <c r="B5276" s="49">
        <v>9117929</v>
      </c>
      <c r="C5276" s="52" t="s">
        <v>640</v>
      </c>
      <c r="D5276" s="49" t="s">
        <v>2493</v>
      </c>
      <c r="E5276" s="52" t="s">
        <v>2494</v>
      </c>
      <c r="F5276" s="3" t="s">
        <v>2482</v>
      </c>
      <c r="G5276" s="4"/>
      <c r="H5276" s="4">
        <v>24951563</v>
      </c>
    </row>
    <row r="5277" spans="1:8" x14ac:dyDescent="0.25">
      <c r="A5277" s="2" t="s">
        <v>4493</v>
      </c>
      <c r="B5277" s="51"/>
      <c r="C5277" s="54"/>
      <c r="D5277" s="51"/>
      <c r="E5277" s="54"/>
      <c r="F5277" s="3" t="s">
        <v>47</v>
      </c>
      <c r="G5277" s="4"/>
      <c r="H5277" s="4">
        <v>2772396</v>
      </c>
    </row>
    <row r="5278" spans="1:8" x14ac:dyDescent="0.25">
      <c r="A5278" s="2" t="s">
        <v>4493</v>
      </c>
      <c r="B5278" s="51"/>
      <c r="C5278" s="54"/>
      <c r="D5278" s="51"/>
      <c r="E5278" s="54"/>
      <c r="F5278" s="3" t="s">
        <v>2756</v>
      </c>
      <c r="G5278" s="4">
        <v>3450000</v>
      </c>
      <c r="H5278" s="4"/>
    </row>
    <row r="5279" spans="1:8" x14ac:dyDescent="0.25">
      <c r="A5279" s="2" t="s">
        <v>4493</v>
      </c>
      <c r="B5279" s="51"/>
      <c r="C5279" s="54"/>
      <c r="D5279" s="51"/>
      <c r="E5279" s="54"/>
      <c r="F5279" s="3" t="s">
        <v>3776</v>
      </c>
      <c r="G5279" s="4">
        <v>6175364</v>
      </c>
      <c r="H5279" s="4"/>
    </row>
    <row r="5280" spans="1:8" x14ac:dyDescent="0.25">
      <c r="A5280" s="2" t="s">
        <v>4493</v>
      </c>
      <c r="B5280" s="50"/>
      <c r="C5280" s="53"/>
      <c r="D5280" s="50"/>
      <c r="E5280" s="53"/>
      <c r="F5280" s="3" t="s">
        <v>3777</v>
      </c>
      <c r="G5280" s="4">
        <v>18098595</v>
      </c>
      <c r="H5280" s="4"/>
    </row>
    <row r="5281" spans="1:8" x14ac:dyDescent="0.25">
      <c r="A5281" s="2" t="s">
        <v>4493</v>
      </c>
      <c r="B5281" s="2" t="s">
        <v>4174</v>
      </c>
      <c r="C5281" s="2"/>
      <c r="D5281" s="2"/>
      <c r="E5281" s="2"/>
      <c r="F5281" s="2"/>
      <c r="G5281" s="5">
        <f>SUM(G5276:G5280)</f>
        <v>27723959</v>
      </c>
      <c r="H5281" s="5">
        <f>SUM(H5276:H5280)</f>
        <v>27723959</v>
      </c>
    </row>
    <row r="5282" spans="1:8" x14ac:dyDescent="0.25">
      <c r="A5282" s="2" t="s">
        <v>4493</v>
      </c>
      <c r="B5282" s="49">
        <v>9067790</v>
      </c>
      <c r="C5282" s="52" t="s">
        <v>79</v>
      </c>
      <c r="D5282" s="49" t="s">
        <v>3378</v>
      </c>
      <c r="E5282" s="52" t="s">
        <v>3379</v>
      </c>
      <c r="F5282" s="3" t="s">
        <v>53</v>
      </c>
      <c r="G5282" s="4">
        <v>210000</v>
      </c>
      <c r="H5282" s="4"/>
    </row>
    <row r="5283" spans="1:8" x14ac:dyDescent="0.25">
      <c r="A5283" s="2" t="s">
        <v>4493</v>
      </c>
      <c r="B5283" s="51"/>
      <c r="C5283" s="54"/>
      <c r="D5283" s="51"/>
      <c r="E5283" s="54"/>
      <c r="F5283" s="3" t="s">
        <v>20</v>
      </c>
      <c r="G5283" s="4"/>
      <c r="H5283" s="4">
        <v>917304</v>
      </c>
    </row>
    <row r="5284" spans="1:8" x14ac:dyDescent="0.25">
      <c r="A5284" s="2" t="s">
        <v>4493</v>
      </c>
      <c r="B5284" s="51"/>
      <c r="C5284" s="54"/>
      <c r="D5284" s="51"/>
      <c r="E5284" s="54"/>
      <c r="F5284" s="3" t="s">
        <v>21</v>
      </c>
      <c r="G5284" s="4">
        <v>140830</v>
      </c>
      <c r="H5284" s="4"/>
    </row>
    <row r="5285" spans="1:8" x14ac:dyDescent="0.25">
      <c r="A5285" s="2" t="s">
        <v>4493</v>
      </c>
      <c r="B5285" s="51"/>
      <c r="C5285" s="54"/>
      <c r="D5285" s="51"/>
      <c r="E5285" s="54"/>
      <c r="F5285" s="3" t="s">
        <v>22</v>
      </c>
      <c r="G5285" s="4"/>
      <c r="H5285" s="4">
        <v>210000</v>
      </c>
    </row>
    <row r="5286" spans="1:8" x14ac:dyDescent="0.25">
      <c r="A5286" s="2" t="s">
        <v>4493</v>
      </c>
      <c r="B5286" s="51"/>
      <c r="C5286" s="54"/>
      <c r="D5286" s="51"/>
      <c r="E5286" s="54"/>
      <c r="F5286" s="3" t="s">
        <v>298</v>
      </c>
      <c r="G5286" s="4">
        <v>434904</v>
      </c>
      <c r="H5286" s="4"/>
    </row>
    <row r="5287" spans="1:8" x14ac:dyDescent="0.25">
      <c r="A5287" s="2" t="s">
        <v>4493</v>
      </c>
      <c r="B5287" s="50"/>
      <c r="C5287" s="53"/>
      <c r="D5287" s="50"/>
      <c r="E5287" s="53"/>
      <c r="F5287" s="3" t="s">
        <v>752</v>
      </c>
      <c r="G5287" s="4">
        <v>341570</v>
      </c>
      <c r="H5287" s="4"/>
    </row>
    <row r="5288" spans="1:8" x14ac:dyDescent="0.25">
      <c r="A5288" s="2" t="s">
        <v>4493</v>
      </c>
      <c r="B5288" s="2" t="s">
        <v>4175</v>
      </c>
      <c r="C5288" s="2"/>
      <c r="D5288" s="2"/>
      <c r="E5288" s="2"/>
      <c r="F5288" s="2"/>
      <c r="G5288" s="5">
        <f>SUM(G5282:G5287)</f>
        <v>1127304</v>
      </c>
      <c r="H5288" s="5">
        <f>SUM(H5282:H5287)</f>
        <v>1127304</v>
      </c>
    </row>
    <row r="5289" spans="1:8" x14ac:dyDescent="0.25">
      <c r="A5289" s="2" t="s">
        <v>4493</v>
      </c>
      <c r="B5289" s="49">
        <v>9072177</v>
      </c>
      <c r="C5289" s="3" t="s">
        <v>1258</v>
      </c>
      <c r="D5289" s="2" t="s">
        <v>3056</v>
      </c>
      <c r="E5289" s="3" t="s">
        <v>3057</v>
      </c>
      <c r="F5289" s="3" t="s">
        <v>82</v>
      </c>
      <c r="G5289" s="4">
        <v>1930131</v>
      </c>
      <c r="H5289" s="4"/>
    </row>
    <row r="5290" spans="1:8" x14ac:dyDescent="0.25">
      <c r="A5290" s="2" t="s">
        <v>4493</v>
      </c>
      <c r="B5290" s="51"/>
      <c r="C5290" s="52" t="s">
        <v>621</v>
      </c>
      <c r="D5290" s="49" t="s">
        <v>2737</v>
      </c>
      <c r="E5290" s="52" t="s">
        <v>2738</v>
      </c>
      <c r="F5290" s="3" t="s">
        <v>2482</v>
      </c>
      <c r="G5290" s="4"/>
      <c r="H5290" s="4">
        <v>390000</v>
      </c>
    </row>
    <row r="5291" spans="1:8" x14ac:dyDescent="0.25">
      <c r="A5291" s="2" t="s">
        <v>4493</v>
      </c>
      <c r="B5291" s="51"/>
      <c r="C5291" s="54"/>
      <c r="D5291" s="50"/>
      <c r="E5291" s="53"/>
      <c r="F5291" s="3" t="s">
        <v>193</v>
      </c>
      <c r="G5291" s="4">
        <v>1390000</v>
      </c>
      <c r="H5291" s="4"/>
    </row>
    <row r="5292" spans="1:8" x14ac:dyDescent="0.25">
      <c r="A5292" s="2" t="s">
        <v>4493</v>
      </c>
      <c r="B5292" s="51"/>
      <c r="C5292" s="54"/>
      <c r="D5292" s="2" t="s">
        <v>3070</v>
      </c>
      <c r="E5292" s="3" t="s">
        <v>3071</v>
      </c>
      <c r="F5292" s="3" t="s">
        <v>51</v>
      </c>
      <c r="G5292" s="4"/>
      <c r="H5292" s="4">
        <v>350000</v>
      </c>
    </row>
    <row r="5293" spans="1:8" x14ac:dyDescent="0.25">
      <c r="A5293" s="2" t="s">
        <v>4493</v>
      </c>
      <c r="B5293" s="51"/>
      <c r="C5293" s="54"/>
      <c r="D5293" s="49" t="s">
        <v>3076</v>
      </c>
      <c r="E5293" s="52" t="s">
        <v>3077</v>
      </c>
      <c r="F5293" s="3" t="s">
        <v>2482</v>
      </c>
      <c r="G5293" s="4">
        <v>1500000</v>
      </c>
      <c r="H5293" s="4"/>
    </row>
    <row r="5294" spans="1:8" x14ac:dyDescent="0.25">
      <c r="A5294" s="2" t="s">
        <v>4493</v>
      </c>
      <c r="B5294" s="51"/>
      <c r="C5294" s="54"/>
      <c r="D5294" s="50"/>
      <c r="E5294" s="53"/>
      <c r="F5294" s="3" t="s">
        <v>51</v>
      </c>
      <c r="G5294" s="4"/>
      <c r="H5294" s="4">
        <v>1500000</v>
      </c>
    </row>
    <row r="5295" spans="1:8" x14ac:dyDescent="0.25">
      <c r="A5295" s="2" t="s">
        <v>4493</v>
      </c>
      <c r="B5295" s="51"/>
      <c r="C5295" s="54"/>
      <c r="D5295" s="49" t="s">
        <v>3078</v>
      </c>
      <c r="E5295" s="52" t="s">
        <v>3079</v>
      </c>
      <c r="F5295" s="3" t="s">
        <v>2482</v>
      </c>
      <c r="G5295" s="4"/>
      <c r="H5295" s="4">
        <v>550000</v>
      </c>
    </row>
    <row r="5296" spans="1:8" x14ac:dyDescent="0.25">
      <c r="A5296" s="2" t="s">
        <v>4493</v>
      </c>
      <c r="B5296" s="51"/>
      <c r="C5296" s="53"/>
      <c r="D5296" s="50"/>
      <c r="E5296" s="53"/>
      <c r="F5296" s="3" t="s">
        <v>44</v>
      </c>
      <c r="G5296" s="4"/>
      <c r="H5296" s="4">
        <v>100000</v>
      </c>
    </row>
    <row r="5297" spans="1:8" x14ac:dyDescent="0.25">
      <c r="A5297" s="2" t="s">
        <v>4493</v>
      </c>
      <c r="B5297" s="51"/>
      <c r="C5297" s="52" t="s">
        <v>629</v>
      </c>
      <c r="D5297" s="49" t="s">
        <v>3713</v>
      </c>
      <c r="E5297" s="52" t="s">
        <v>3714</v>
      </c>
      <c r="F5297" s="3" t="s">
        <v>2482</v>
      </c>
      <c r="G5297" s="4"/>
      <c r="H5297" s="4">
        <v>300000</v>
      </c>
    </row>
    <row r="5298" spans="1:8" x14ac:dyDescent="0.25">
      <c r="A5298" s="2" t="s">
        <v>4493</v>
      </c>
      <c r="B5298" s="51"/>
      <c r="C5298" s="54"/>
      <c r="D5298" s="51"/>
      <c r="E5298" s="54"/>
      <c r="F5298" s="3" t="s">
        <v>44</v>
      </c>
      <c r="G5298" s="4"/>
      <c r="H5298" s="4">
        <v>400000</v>
      </c>
    </row>
    <row r="5299" spans="1:8" x14ac:dyDescent="0.25">
      <c r="A5299" s="2" t="s">
        <v>4493</v>
      </c>
      <c r="B5299" s="51"/>
      <c r="C5299" s="53"/>
      <c r="D5299" s="50"/>
      <c r="E5299" s="53"/>
      <c r="F5299" s="3" t="s">
        <v>2756</v>
      </c>
      <c r="G5299" s="4">
        <v>700000</v>
      </c>
      <c r="H5299" s="4"/>
    </row>
    <row r="5300" spans="1:8" x14ac:dyDescent="0.25">
      <c r="A5300" s="2" t="s">
        <v>4493</v>
      </c>
      <c r="B5300" s="51"/>
      <c r="C5300" s="52" t="s">
        <v>1079</v>
      </c>
      <c r="D5300" s="49" t="s">
        <v>3080</v>
      </c>
      <c r="E5300" s="52" t="s">
        <v>3081</v>
      </c>
      <c r="F5300" s="3" t="s">
        <v>44</v>
      </c>
      <c r="G5300" s="4"/>
      <c r="H5300" s="4">
        <v>400000</v>
      </c>
    </row>
    <row r="5301" spans="1:8" x14ac:dyDescent="0.25">
      <c r="A5301" s="2" t="s">
        <v>4493</v>
      </c>
      <c r="B5301" s="51"/>
      <c r="C5301" s="54"/>
      <c r="D5301" s="51"/>
      <c r="E5301" s="54"/>
      <c r="F5301" s="3" t="s">
        <v>265</v>
      </c>
      <c r="G5301" s="4"/>
      <c r="H5301" s="4">
        <v>600</v>
      </c>
    </row>
    <row r="5302" spans="1:8" x14ac:dyDescent="0.25">
      <c r="A5302" s="2" t="s">
        <v>4493</v>
      </c>
      <c r="B5302" s="51"/>
      <c r="C5302" s="54"/>
      <c r="D5302" s="51"/>
      <c r="E5302" s="54"/>
      <c r="F5302" s="3" t="s">
        <v>11</v>
      </c>
      <c r="G5302" s="4"/>
      <c r="H5302" s="4">
        <v>1030131</v>
      </c>
    </row>
    <row r="5303" spans="1:8" x14ac:dyDescent="0.25">
      <c r="A5303" s="2" t="s">
        <v>4493</v>
      </c>
      <c r="B5303" s="51"/>
      <c r="C5303" s="54"/>
      <c r="D5303" s="51"/>
      <c r="E5303" s="54"/>
      <c r="F5303" s="3" t="s">
        <v>12</v>
      </c>
      <c r="G5303" s="4"/>
      <c r="H5303" s="4">
        <v>600000</v>
      </c>
    </row>
    <row r="5304" spans="1:8" x14ac:dyDescent="0.25">
      <c r="A5304" s="2" t="s">
        <v>4493</v>
      </c>
      <c r="B5304" s="51"/>
      <c r="C5304" s="53"/>
      <c r="D5304" s="50"/>
      <c r="E5304" s="53"/>
      <c r="F5304" s="3" t="s">
        <v>2756</v>
      </c>
      <c r="G5304" s="4">
        <v>400600</v>
      </c>
      <c r="H5304" s="4"/>
    </row>
    <row r="5305" spans="1:8" x14ac:dyDescent="0.25">
      <c r="A5305" s="2" t="s">
        <v>4493</v>
      </c>
      <c r="B5305" s="50"/>
      <c r="C5305" s="3" t="s">
        <v>3306</v>
      </c>
      <c r="D5305" s="2" t="s">
        <v>3307</v>
      </c>
      <c r="E5305" s="3" t="s">
        <v>2743</v>
      </c>
      <c r="F5305" s="3" t="s">
        <v>18</v>
      </c>
      <c r="G5305" s="4"/>
      <c r="H5305" s="4">
        <v>300000</v>
      </c>
    </row>
    <row r="5306" spans="1:8" x14ac:dyDescent="0.25">
      <c r="A5306" s="2" t="s">
        <v>4493</v>
      </c>
      <c r="B5306" s="2" t="s">
        <v>4176</v>
      </c>
      <c r="C5306" s="2"/>
      <c r="D5306" s="2"/>
      <c r="E5306" s="2"/>
      <c r="F5306" s="2"/>
      <c r="G5306" s="5">
        <f>SUM(G5289:G5305)</f>
        <v>5920731</v>
      </c>
      <c r="H5306" s="5">
        <f>SUM(H5289:H5305)</f>
        <v>5920731</v>
      </c>
    </row>
    <row r="5307" spans="1:8" x14ac:dyDescent="0.25">
      <c r="A5307" s="2" t="s">
        <v>4493</v>
      </c>
      <c r="B5307" s="49">
        <v>9078836</v>
      </c>
      <c r="C5307" s="52" t="s">
        <v>261</v>
      </c>
      <c r="D5307" s="49" t="s">
        <v>3275</v>
      </c>
      <c r="E5307" s="52" t="s">
        <v>3276</v>
      </c>
      <c r="F5307" s="3" t="s">
        <v>44</v>
      </c>
      <c r="G5307" s="4"/>
      <c r="H5307" s="4">
        <v>83000</v>
      </c>
    </row>
    <row r="5308" spans="1:8" x14ac:dyDescent="0.25">
      <c r="A5308" s="2" t="s">
        <v>4493</v>
      </c>
      <c r="B5308" s="50"/>
      <c r="C5308" s="53"/>
      <c r="D5308" s="50"/>
      <c r="E5308" s="53"/>
      <c r="F5308" s="3" t="s">
        <v>170</v>
      </c>
      <c r="G5308" s="4">
        <v>83000</v>
      </c>
      <c r="H5308" s="4"/>
    </row>
    <row r="5309" spans="1:8" x14ac:dyDescent="0.25">
      <c r="A5309" s="2" t="s">
        <v>4493</v>
      </c>
      <c r="B5309" s="2" t="s">
        <v>4177</v>
      </c>
      <c r="C5309" s="2"/>
      <c r="D5309" s="2"/>
      <c r="E5309" s="2"/>
      <c r="F5309" s="2"/>
      <c r="G5309" s="5">
        <f>+G5308</f>
        <v>83000</v>
      </c>
      <c r="H5309" s="5">
        <f>+H5307</f>
        <v>83000</v>
      </c>
    </row>
    <row r="5310" spans="1:8" x14ac:dyDescent="0.25">
      <c r="A5310" s="2" t="s">
        <v>4493</v>
      </c>
      <c r="B5310" s="49">
        <v>9072031</v>
      </c>
      <c r="C5310" s="52" t="s">
        <v>558</v>
      </c>
      <c r="D5310" s="49" t="s">
        <v>3519</v>
      </c>
      <c r="E5310" s="52" t="s">
        <v>3520</v>
      </c>
      <c r="F5310" s="3" t="s">
        <v>9</v>
      </c>
      <c r="G5310" s="4"/>
      <c r="H5310" s="4">
        <v>20000</v>
      </c>
    </row>
    <row r="5311" spans="1:8" x14ac:dyDescent="0.25">
      <c r="A5311" s="2" t="s">
        <v>4493</v>
      </c>
      <c r="B5311" s="51"/>
      <c r="C5311" s="54"/>
      <c r="D5311" s="51"/>
      <c r="E5311" s="54"/>
      <c r="F5311" s="3" t="s">
        <v>334</v>
      </c>
      <c r="G5311" s="4">
        <v>15000</v>
      </c>
      <c r="H5311" s="4"/>
    </row>
    <row r="5312" spans="1:8" x14ac:dyDescent="0.25">
      <c r="A5312" s="2" t="s">
        <v>4493</v>
      </c>
      <c r="B5312" s="51"/>
      <c r="C5312" s="54"/>
      <c r="D5312" s="51"/>
      <c r="E5312" s="54"/>
      <c r="F5312" s="3" t="s">
        <v>187</v>
      </c>
      <c r="G5312" s="4"/>
      <c r="H5312" s="4">
        <v>55000</v>
      </c>
    </row>
    <row r="5313" spans="1:8" x14ac:dyDescent="0.25">
      <c r="A5313" s="2" t="s">
        <v>4493</v>
      </c>
      <c r="B5313" s="51"/>
      <c r="C5313" s="54"/>
      <c r="D5313" s="51"/>
      <c r="E5313" s="54"/>
      <c r="F5313" s="3" t="s">
        <v>17</v>
      </c>
      <c r="G5313" s="4">
        <v>10000</v>
      </c>
      <c r="H5313" s="4"/>
    </row>
    <row r="5314" spans="1:8" x14ac:dyDescent="0.25">
      <c r="A5314" s="2" t="s">
        <v>4493</v>
      </c>
      <c r="B5314" s="51"/>
      <c r="C5314" s="54"/>
      <c r="D5314" s="51"/>
      <c r="E5314" s="54"/>
      <c r="F5314" s="3" t="s">
        <v>20</v>
      </c>
      <c r="G5314" s="4"/>
      <c r="H5314" s="4">
        <v>10000</v>
      </c>
    </row>
    <row r="5315" spans="1:8" x14ac:dyDescent="0.25">
      <c r="A5315" s="2" t="s">
        <v>4493</v>
      </c>
      <c r="B5315" s="51"/>
      <c r="C5315" s="54"/>
      <c r="D5315" s="51"/>
      <c r="E5315" s="54"/>
      <c r="F5315" s="3" t="s">
        <v>22</v>
      </c>
      <c r="G5315" s="4"/>
      <c r="H5315" s="4">
        <v>10000</v>
      </c>
    </row>
    <row r="5316" spans="1:8" x14ac:dyDescent="0.25">
      <c r="A5316" s="2" t="s">
        <v>4493</v>
      </c>
      <c r="B5316" s="51"/>
      <c r="C5316" s="54"/>
      <c r="D5316" s="51"/>
      <c r="E5316" s="54"/>
      <c r="F5316" s="3" t="s">
        <v>329</v>
      </c>
      <c r="G5316" s="4">
        <v>20000</v>
      </c>
      <c r="H5316" s="4"/>
    </row>
    <row r="5317" spans="1:8" x14ac:dyDescent="0.25">
      <c r="A5317" s="2" t="s">
        <v>4493</v>
      </c>
      <c r="B5317" s="51"/>
      <c r="C5317" s="54"/>
      <c r="D5317" s="51"/>
      <c r="E5317" s="54"/>
      <c r="F5317" s="3" t="s">
        <v>367</v>
      </c>
      <c r="G5317" s="4">
        <v>20000</v>
      </c>
      <c r="H5317" s="4"/>
    </row>
    <row r="5318" spans="1:8" x14ac:dyDescent="0.25">
      <c r="A5318" s="2" t="s">
        <v>4493</v>
      </c>
      <c r="B5318" s="51"/>
      <c r="C5318" s="54"/>
      <c r="D5318" s="51"/>
      <c r="E5318" s="54"/>
      <c r="F5318" s="3" t="s">
        <v>24</v>
      </c>
      <c r="G5318" s="4">
        <v>20000</v>
      </c>
      <c r="H5318" s="4"/>
    </row>
    <row r="5319" spans="1:8" x14ac:dyDescent="0.25">
      <c r="A5319" s="2" t="s">
        <v>4493</v>
      </c>
      <c r="B5319" s="50"/>
      <c r="C5319" s="53"/>
      <c r="D5319" s="50"/>
      <c r="E5319" s="53"/>
      <c r="F5319" s="3" t="s">
        <v>490</v>
      </c>
      <c r="G5319" s="4">
        <v>10000</v>
      </c>
      <c r="H5319" s="4"/>
    </row>
    <row r="5320" spans="1:8" x14ac:dyDescent="0.25">
      <c r="A5320" s="2" t="s">
        <v>4493</v>
      </c>
      <c r="B5320" s="2" t="s">
        <v>4178</v>
      </c>
      <c r="C5320" s="2"/>
      <c r="D5320" s="2"/>
      <c r="E5320" s="2"/>
      <c r="F5320" s="2"/>
      <c r="G5320" s="5">
        <f>SUM(G5310:G5319)</f>
        <v>95000</v>
      </c>
      <c r="H5320" s="5">
        <f>SUM(H5310:H5319)</f>
        <v>95000</v>
      </c>
    </row>
    <row r="5321" spans="1:8" x14ac:dyDescent="0.25">
      <c r="A5321" s="2" t="s">
        <v>4493</v>
      </c>
      <c r="B5321" s="49">
        <v>9107907</v>
      </c>
      <c r="C5321" s="52" t="s">
        <v>2628</v>
      </c>
      <c r="D5321" s="49" t="s">
        <v>2629</v>
      </c>
      <c r="E5321" s="52" t="s">
        <v>2630</v>
      </c>
      <c r="F5321" s="3" t="s">
        <v>9</v>
      </c>
      <c r="G5321" s="4"/>
      <c r="H5321" s="4">
        <v>300000</v>
      </c>
    </row>
    <row r="5322" spans="1:8" x14ac:dyDescent="0.25">
      <c r="A5322" s="2" t="s">
        <v>4493</v>
      </c>
      <c r="B5322" s="50"/>
      <c r="C5322" s="53"/>
      <c r="D5322" s="50"/>
      <c r="E5322" s="53"/>
      <c r="F5322" s="3" t="s">
        <v>102</v>
      </c>
      <c r="G5322" s="4">
        <v>300000</v>
      </c>
      <c r="H5322" s="4"/>
    </row>
    <row r="5323" spans="1:8" x14ac:dyDescent="0.25">
      <c r="A5323" s="2" t="s">
        <v>4493</v>
      </c>
      <c r="B5323" s="2" t="s">
        <v>4179</v>
      </c>
      <c r="C5323" s="2"/>
      <c r="D5323" s="2"/>
      <c r="E5323" s="2"/>
      <c r="F5323" s="2"/>
      <c r="G5323" s="5">
        <f>+G5322</f>
        <v>300000</v>
      </c>
      <c r="H5323" s="5">
        <f>+H5321</f>
        <v>300000</v>
      </c>
    </row>
    <row r="5324" spans="1:8" x14ac:dyDescent="0.25">
      <c r="A5324" s="2" t="s">
        <v>4493</v>
      </c>
      <c r="B5324" s="49">
        <v>9071919</v>
      </c>
      <c r="C5324" s="52" t="s">
        <v>558</v>
      </c>
      <c r="D5324" s="49" t="s">
        <v>4104</v>
      </c>
      <c r="E5324" s="52" t="s">
        <v>4105</v>
      </c>
      <c r="F5324" s="3" t="s">
        <v>44</v>
      </c>
      <c r="G5324" s="4"/>
      <c r="H5324" s="4">
        <v>500000</v>
      </c>
    </row>
    <row r="5325" spans="1:8" x14ac:dyDescent="0.25">
      <c r="A5325" s="2" t="s">
        <v>4493</v>
      </c>
      <c r="B5325" s="51"/>
      <c r="C5325" s="54"/>
      <c r="D5325" s="51"/>
      <c r="E5325" s="54"/>
      <c r="F5325" s="3" t="s">
        <v>101</v>
      </c>
      <c r="G5325" s="4">
        <v>50000</v>
      </c>
      <c r="H5325" s="4"/>
    </row>
    <row r="5326" spans="1:8" x14ac:dyDescent="0.25">
      <c r="A5326" s="2" t="s">
        <v>4493</v>
      </c>
      <c r="B5326" s="51"/>
      <c r="C5326" s="54"/>
      <c r="D5326" s="51"/>
      <c r="E5326" s="54"/>
      <c r="F5326" s="3" t="s">
        <v>37</v>
      </c>
      <c r="G5326" s="4">
        <v>50000</v>
      </c>
      <c r="H5326" s="4"/>
    </row>
    <row r="5327" spans="1:8" x14ac:dyDescent="0.25">
      <c r="A5327" s="2" t="s">
        <v>4493</v>
      </c>
      <c r="B5327" s="51"/>
      <c r="C5327" s="54"/>
      <c r="D5327" s="51"/>
      <c r="E5327" s="54"/>
      <c r="F5327" s="3" t="s">
        <v>128</v>
      </c>
      <c r="G5327" s="4">
        <v>50000</v>
      </c>
      <c r="H5327" s="4"/>
    </row>
    <row r="5328" spans="1:8" x14ac:dyDescent="0.25">
      <c r="A5328" s="2" t="s">
        <v>4493</v>
      </c>
      <c r="B5328" s="51"/>
      <c r="C5328" s="54"/>
      <c r="D5328" s="51"/>
      <c r="E5328" s="54"/>
      <c r="F5328" s="3" t="s">
        <v>334</v>
      </c>
      <c r="G5328" s="4">
        <v>50000</v>
      </c>
      <c r="H5328" s="4"/>
    </row>
    <row r="5329" spans="1:8" x14ac:dyDescent="0.25">
      <c r="A5329" s="2" t="s">
        <v>4493</v>
      </c>
      <c r="B5329" s="51"/>
      <c r="C5329" s="54"/>
      <c r="D5329" s="51"/>
      <c r="E5329" s="54"/>
      <c r="F5329" s="3" t="s">
        <v>187</v>
      </c>
      <c r="G5329" s="4"/>
      <c r="H5329" s="4">
        <v>50000</v>
      </c>
    </row>
    <row r="5330" spans="1:8" x14ac:dyDescent="0.25">
      <c r="A5330" s="2" t="s">
        <v>4493</v>
      </c>
      <c r="B5330" s="51"/>
      <c r="C5330" s="54"/>
      <c r="D5330" s="51"/>
      <c r="E5330" s="54"/>
      <c r="F5330" s="3" t="s">
        <v>53</v>
      </c>
      <c r="G5330" s="4">
        <v>150000</v>
      </c>
      <c r="H5330" s="4"/>
    </row>
    <row r="5331" spans="1:8" x14ac:dyDescent="0.25">
      <c r="A5331" s="2" t="s">
        <v>4493</v>
      </c>
      <c r="B5331" s="51"/>
      <c r="C5331" s="54"/>
      <c r="D5331" s="51"/>
      <c r="E5331" s="54"/>
      <c r="F5331" s="3" t="s">
        <v>13</v>
      </c>
      <c r="G5331" s="4"/>
      <c r="H5331" s="4">
        <v>50000</v>
      </c>
    </row>
    <row r="5332" spans="1:8" x14ac:dyDescent="0.25">
      <c r="A5332" s="2" t="s">
        <v>4493</v>
      </c>
      <c r="B5332" s="51"/>
      <c r="C5332" s="54"/>
      <c r="D5332" s="51"/>
      <c r="E5332" s="54"/>
      <c r="F5332" s="3" t="s">
        <v>18</v>
      </c>
      <c r="G5332" s="4">
        <v>70000</v>
      </c>
      <c r="H5332" s="4"/>
    </row>
    <row r="5333" spans="1:8" x14ac:dyDescent="0.25">
      <c r="A5333" s="2" t="s">
        <v>4493</v>
      </c>
      <c r="B5333" s="51"/>
      <c r="C5333" s="54"/>
      <c r="D5333" s="51"/>
      <c r="E5333" s="54"/>
      <c r="F5333" s="3" t="s">
        <v>20</v>
      </c>
      <c r="G5333" s="4">
        <v>100000</v>
      </c>
      <c r="H5333" s="4"/>
    </row>
    <row r="5334" spans="1:8" x14ac:dyDescent="0.25">
      <c r="A5334" s="2" t="s">
        <v>4493</v>
      </c>
      <c r="B5334" s="51"/>
      <c r="C5334" s="54"/>
      <c r="D5334" s="51"/>
      <c r="E5334" s="54"/>
      <c r="F5334" s="3" t="s">
        <v>22</v>
      </c>
      <c r="G5334" s="4"/>
      <c r="H5334" s="4">
        <v>170000</v>
      </c>
    </row>
    <row r="5335" spans="1:8" x14ac:dyDescent="0.25">
      <c r="A5335" s="2" t="s">
        <v>4493</v>
      </c>
      <c r="B5335" s="51"/>
      <c r="C5335" s="54"/>
      <c r="D5335" s="51"/>
      <c r="E5335" s="54"/>
      <c r="F5335" s="3" t="s">
        <v>298</v>
      </c>
      <c r="G5335" s="4"/>
      <c r="H5335" s="4">
        <v>50000</v>
      </c>
    </row>
    <row r="5336" spans="1:8" x14ac:dyDescent="0.25">
      <c r="A5336" s="2" t="s">
        <v>4493</v>
      </c>
      <c r="B5336" s="50"/>
      <c r="C5336" s="53"/>
      <c r="D5336" s="50"/>
      <c r="E5336" s="53"/>
      <c r="F5336" s="3" t="s">
        <v>3029</v>
      </c>
      <c r="G5336" s="4">
        <v>300000</v>
      </c>
      <c r="H5336" s="4"/>
    </row>
    <row r="5337" spans="1:8" x14ac:dyDescent="0.25">
      <c r="A5337" s="2" t="s">
        <v>4493</v>
      </c>
      <c r="B5337" s="2" t="s">
        <v>4180</v>
      </c>
      <c r="C5337" s="2"/>
      <c r="D5337" s="2"/>
      <c r="E5337" s="2"/>
      <c r="F5337" s="2"/>
      <c r="G5337" s="5">
        <f>SUM(G5324:G5336)</f>
        <v>820000</v>
      </c>
      <c r="H5337" s="5">
        <f>SUM(H5324:H5336)</f>
        <v>820000</v>
      </c>
    </row>
    <row r="5338" spans="1:8" x14ac:dyDescent="0.25">
      <c r="A5338" s="2" t="s">
        <v>4493</v>
      </c>
      <c r="B5338" s="49">
        <v>9063615</v>
      </c>
      <c r="C5338" s="52" t="s">
        <v>2856</v>
      </c>
      <c r="D5338" s="49" t="s">
        <v>3063</v>
      </c>
      <c r="E5338" s="52" t="s">
        <v>3064</v>
      </c>
      <c r="F5338" s="3" t="s">
        <v>101</v>
      </c>
      <c r="G5338" s="4"/>
      <c r="H5338" s="4">
        <v>90000</v>
      </c>
    </row>
    <row r="5339" spans="1:8" x14ac:dyDescent="0.25">
      <c r="A5339" s="2" t="s">
        <v>4493</v>
      </c>
      <c r="B5339" s="50"/>
      <c r="C5339" s="53"/>
      <c r="D5339" s="50"/>
      <c r="E5339" s="53"/>
      <c r="F5339" s="3" t="s">
        <v>14</v>
      </c>
      <c r="G5339" s="4">
        <v>90000</v>
      </c>
      <c r="H5339" s="4"/>
    </row>
    <row r="5340" spans="1:8" x14ac:dyDescent="0.25">
      <c r="A5340" s="2" t="s">
        <v>4493</v>
      </c>
      <c r="B5340" s="2" t="s">
        <v>4181</v>
      </c>
      <c r="C5340" s="2"/>
      <c r="D5340" s="2"/>
      <c r="E5340" s="2"/>
      <c r="F5340" s="2"/>
      <c r="G5340" s="5">
        <f>+G5339</f>
        <v>90000</v>
      </c>
      <c r="H5340" s="5">
        <f>+H5338</f>
        <v>90000</v>
      </c>
    </row>
    <row r="5341" spans="1:8" x14ac:dyDescent="0.25">
      <c r="A5341" s="2" t="s">
        <v>4493</v>
      </c>
      <c r="B5341" s="49">
        <v>9039961</v>
      </c>
      <c r="C5341" s="52" t="s">
        <v>1258</v>
      </c>
      <c r="D5341" s="49" t="s">
        <v>3056</v>
      </c>
      <c r="E5341" s="52" t="s">
        <v>3057</v>
      </c>
      <c r="F5341" s="3" t="s">
        <v>20</v>
      </c>
      <c r="G5341" s="4"/>
      <c r="H5341" s="4">
        <v>1100000</v>
      </c>
    </row>
    <row r="5342" spans="1:8" x14ac:dyDescent="0.25">
      <c r="A5342" s="2" t="s">
        <v>4493</v>
      </c>
      <c r="B5342" s="51"/>
      <c r="C5342" s="54"/>
      <c r="D5342" s="51"/>
      <c r="E5342" s="54"/>
      <c r="F5342" s="3" t="s">
        <v>82</v>
      </c>
      <c r="G5342" s="4">
        <v>3855000</v>
      </c>
      <c r="H5342" s="4"/>
    </row>
    <row r="5343" spans="1:8" x14ac:dyDescent="0.25">
      <c r="A5343" s="2" t="s">
        <v>4493</v>
      </c>
      <c r="B5343" s="50"/>
      <c r="C5343" s="53"/>
      <c r="D5343" s="50"/>
      <c r="E5343" s="53"/>
      <c r="F5343" s="3" t="s">
        <v>405</v>
      </c>
      <c r="G5343" s="4"/>
      <c r="H5343" s="4">
        <v>2755000</v>
      </c>
    </row>
    <row r="5344" spans="1:8" x14ac:dyDescent="0.25">
      <c r="A5344" s="2" t="s">
        <v>4493</v>
      </c>
      <c r="B5344" s="2" t="s">
        <v>4182</v>
      </c>
      <c r="C5344" s="2"/>
      <c r="D5344" s="2"/>
      <c r="E5344" s="2"/>
      <c r="F5344" s="2"/>
      <c r="G5344" s="5">
        <f>+G5342</f>
        <v>3855000</v>
      </c>
      <c r="H5344" s="5">
        <f>SUM(H5341:H5343)</f>
        <v>3855000</v>
      </c>
    </row>
    <row r="5345" spans="1:8" x14ac:dyDescent="0.25">
      <c r="A5345" s="2" t="s">
        <v>4493</v>
      </c>
      <c r="B5345" s="49">
        <v>9107526</v>
      </c>
      <c r="C5345" s="52" t="s">
        <v>2764</v>
      </c>
      <c r="D5345" s="2" t="s">
        <v>2765</v>
      </c>
      <c r="E5345" s="3" t="s">
        <v>2766</v>
      </c>
      <c r="F5345" s="3" t="s">
        <v>51</v>
      </c>
      <c r="G5345" s="4"/>
      <c r="H5345" s="4">
        <v>83000</v>
      </c>
    </row>
    <row r="5346" spans="1:8" x14ac:dyDescent="0.25">
      <c r="A5346" s="2" t="s">
        <v>4493</v>
      </c>
      <c r="B5346" s="51"/>
      <c r="C5346" s="54"/>
      <c r="D5346" s="2" t="s">
        <v>2769</v>
      </c>
      <c r="E5346" s="3" t="s">
        <v>2770</v>
      </c>
      <c r="F5346" s="3" t="s">
        <v>51</v>
      </c>
      <c r="G5346" s="4"/>
      <c r="H5346" s="4">
        <v>672000</v>
      </c>
    </row>
    <row r="5347" spans="1:8" x14ac:dyDescent="0.25">
      <c r="A5347" s="2" t="s">
        <v>4493</v>
      </c>
      <c r="B5347" s="51"/>
      <c r="C5347" s="54"/>
      <c r="D5347" s="2" t="s">
        <v>2779</v>
      </c>
      <c r="E5347" s="3" t="s">
        <v>2780</v>
      </c>
      <c r="F5347" s="3" t="s">
        <v>51</v>
      </c>
      <c r="G5347" s="4">
        <v>3173884</v>
      </c>
      <c r="H5347" s="4"/>
    </row>
    <row r="5348" spans="1:8" x14ac:dyDescent="0.25">
      <c r="A5348" s="2" t="s">
        <v>4493</v>
      </c>
      <c r="B5348" s="51"/>
      <c r="C5348" s="54"/>
      <c r="D5348" s="49" t="s">
        <v>2791</v>
      </c>
      <c r="E5348" s="52" t="s">
        <v>2792</v>
      </c>
      <c r="F5348" s="3" t="s">
        <v>46</v>
      </c>
      <c r="G5348" s="4"/>
      <c r="H5348" s="4">
        <v>242337</v>
      </c>
    </row>
    <row r="5349" spans="1:8" x14ac:dyDescent="0.25">
      <c r="A5349" s="2" t="s">
        <v>4493</v>
      </c>
      <c r="B5349" s="51"/>
      <c r="C5349" s="54"/>
      <c r="D5349" s="50"/>
      <c r="E5349" s="53"/>
      <c r="F5349" s="3" t="s">
        <v>51</v>
      </c>
      <c r="G5349" s="4"/>
      <c r="H5349" s="4">
        <v>3359083</v>
      </c>
    </row>
    <row r="5350" spans="1:8" x14ac:dyDescent="0.25">
      <c r="A5350" s="2" t="s">
        <v>4493</v>
      </c>
      <c r="B5350" s="51"/>
      <c r="C5350" s="54"/>
      <c r="D5350" s="2" t="s">
        <v>2793</v>
      </c>
      <c r="E5350" s="3" t="s">
        <v>2794</v>
      </c>
      <c r="F5350" s="3" t="s">
        <v>51</v>
      </c>
      <c r="G5350" s="4"/>
      <c r="H5350" s="4">
        <v>32000</v>
      </c>
    </row>
    <row r="5351" spans="1:8" x14ac:dyDescent="0.25">
      <c r="A5351" s="2" t="s">
        <v>4493</v>
      </c>
      <c r="B5351" s="51"/>
      <c r="C5351" s="54"/>
      <c r="D5351" s="49" t="s">
        <v>2795</v>
      </c>
      <c r="E5351" s="52" t="s">
        <v>2796</v>
      </c>
      <c r="F5351" s="3" t="s">
        <v>46</v>
      </c>
      <c r="G5351" s="4"/>
      <c r="H5351" s="4">
        <v>141194</v>
      </c>
    </row>
    <row r="5352" spans="1:8" x14ac:dyDescent="0.25">
      <c r="A5352" s="2" t="s">
        <v>4493</v>
      </c>
      <c r="B5352" s="51"/>
      <c r="C5352" s="53"/>
      <c r="D5352" s="50"/>
      <c r="E5352" s="53"/>
      <c r="F5352" s="3" t="s">
        <v>51</v>
      </c>
      <c r="G5352" s="4">
        <v>185199</v>
      </c>
      <c r="H5352" s="4"/>
    </row>
    <row r="5353" spans="1:8" x14ac:dyDescent="0.25">
      <c r="A5353" s="2" t="s">
        <v>4493</v>
      </c>
      <c r="B5353" s="51"/>
      <c r="C5353" s="52" t="s">
        <v>2797</v>
      </c>
      <c r="D5353" s="49" t="s">
        <v>2798</v>
      </c>
      <c r="E5353" s="52" t="s">
        <v>2799</v>
      </c>
      <c r="F5353" s="3" t="s">
        <v>46</v>
      </c>
      <c r="G5353" s="4">
        <v>383531</v>
      </c>
      <c r="H5353" s="4"/>
    </row>
    <row r="5354" spans="1:8" x14ac:dyDescent="0.25">
      <c r="A5354" s="2" t="s">
        <v>4493</v>
      </c>
      <c r="B5354" s="51"/>
      <c r="C5354" s="54"/>
      <c r="D5354" s="51"/>
      <c r="E5354" s="54"/>
      <c r="F5354" s="3" t="s">
        <v>51</v>
      </c>
      <c r="G5354" s="4">
        <v>787000</v>
      </c>
      <c r="H5354" s="4"/>
    </row>
    <row r="5355" spans="1:8" x14ac:dyDescent="0.25">
      <c r="A5355" s="2" t="s">
        <v>4493</v>
      </c>
      <c r="B5355" s="51"/>
      <c r="C5355" s="54"/>
      <c r="D5355" s="51"/>
      <c r="E5355" s="54"/>
      <c r="F5355" s="3" t="s">
        <v>170</v>
      </c>
      <c r="G5355" s="4">
        <v>395000</v>
      </c>
      <c r="H5355" s="4"/>
    </row>
    <row r="5356" spans="1:8" x14ac:dyDescent="0.25">
      <c r="A5356" s="2" t="s">
        <v>4493</v>
      </c>
      <c r="B5356" s="50"/>
      <c r="C5356" s="53"/>
      <c r="D5356" s="50"/>
      <c r="E5356" s="53"/>
      <c r="F5356" s="3" t="s">
        <v>861</v>
      </c>
      <c r="G5356" s="4"/>
      <c r="H5356" s="4">
        <v>395000</v>
      </c>
    </row>
    <row r="5357" spans="1:8" x14ac:dyDescent="0.25">
      <c r="A5357" s="2" t="s">
        <v>4493</v>
      </c>
      <c r="B5357" s="2" t="s">
        <v>4183</v>
      </c>
      <c r="C5357" s="2"/>
      <c r="D5357" s="2"/>
      <c r="E5357" s="2"/>
      <c r="F5357" s="2"/>
      <c r="G5357" s="5">
        <f>SUM(G5345:G5356)</f>
        <v>4924614</v>
      </c>
      <c r="H5357" s="5">
        <f>SUM(H5345:H5356)</f>
        <v>4924614</v>
      </c>
    </row>
    <row r="5358" spans="1:8" x14ac:dyDescent="0.25">
      <c r="A5358" s="2" t="s">
        <v>4493</v>
      </c>
      <c r="B5358" s="49">
        <v>9101752</v>
      </c>
      <c r="C5358" s="52" t="s">
        <v>98</v>
      </c>
      <c r="D5358" s="49" t="s">
        <v>2974</v>
      </c>
      <c r="E5358" s="52" t="s">
        <v>2975</v>
      </c>
      <c r="F5358" s="3" t="s">
        <v>102</v>
      </c>
      <c r="G5358" s="4"/>
      <c r="H5358" s="4">
        <v>150000</v>
      </c>
    </row>
    <row r="5359" spans="1:8" x14ac:dyDescent="0.25">
      <c r="A5359" s="2" t="s">
        <v>4493</v>
      </c>
      <c r="B5359" s="51"/>
      <c r="C5359" s="54"/>
      <c r="D5359" s="51"/>
      <c r="E5359" s="54"/>
      <c r="F5359" s="3" t="s">
        <v>15</v>
      </c>
      <c r="G5359" s="4"/>
      <c r="H5359" s="4">
        <v>100000</v>
      </c>
    </row>
    <row r="5360" spans="1:8" x14ac:dyDescent="0.25">
      <c r="A5360" s="2" t="s">
        <v>4493</v>
      </c>
      <c r="B5360" s="51"/>
      <c r="C5360" s="54"/>
      <c r="D5360" s="51"/>
      <c r="E5360" s="54"/>
      <c r="F5360" s="3" t="s">
        <v>16</v>
      </c>
      <c r="G5360" s="4">
        <v>300000</v>
      </c>
      <c r="H5360" s="4"/>
    </row>
    <row r="5361" spans="1:8" x14ac:dyDescent="0.25">
      <c r="A5361" s="2" t="s">
        <v>4493</v>
      </c>
      <c r="B5361" s="50"/>
      <c r="C5361" s="53"/>
      <c r="D5361" s="50"/>
      <c r="E5361" s="53"/>
      <c r="F5361" s="3" t="s">
        <v>22</v>
      </c>
      <c r="G5361" s="4"/>
      <c r="H5361" s="4">
        <v>50000</v>
      </c>
    </row>
    <row r="5362" spans="1:8" x14ac:dyDescent="0.25">
      <c r="A5362" s="2" t="s">
        <v>4493</v>
      </c>
      <c r="B5362" s="2" t="s">
        <v>4184</v>
      </c>
      <c r="C5362" s="2"/>
      <c r="D5362" s="2"/>
      <c r="E5362" s="2"/>
      <c r="F5362" s="2"/>
      <c r="G5362" s="5">
        <f>SUM(G5358:G5361)</f>
        <v>300000</v>
      </c>
      <c r="H5362" s="5">
        <f>SUM(H5358:H5361)</f>
        <v>300000</v>
      </c>
    </row>
    <row r="5363" spans="1:8" x14ac:dyDescent="0.25">
      <c r="A5363" s="2" t="s">
        <v>4493</v>
      </c>
      <c r="B5363" s="49">
        <v>9080197</v>
      </c>
      <c r="C5363" s="3" t="s">
        <v>663</v>
      </c>
      <c r="D5363" s="2" t="s">
        <v>3169</v>
      </c>
      <c r="E5363" s="3" t="s">
        <v>3170</v>
      </c>
      <c r="F5363" s="3" t="s">
        <v>18</v>
      </c>
      <c r="G5363" s="4"/>
      <c r="H5363" s="4">
        <v>126839</v>
      </c>
    </row>
    <row r="5364" spans="1:8" x14ac:dyDescent="0.25">
      <c r="A5364" s="2" t="s">
        <v>4493</v>
      </c>
      <c r="B5364" s="51"/>
      <c r="C5364" s="3" t="s">
        <v>3365</v>
      </c>
      <c r="D5364" s="2" t="s">
        <v>3366</v>
      </c>
      <c r="E5364" s="3" t="s">
        <v>3367</v>
      </c>
      <c r="F5364" s="3" t="s">
        <v>18</v>
      </c>
      <c r="G5364" s="4"/>
      <c r="H5364" s="4">
        <v>384707</v>
      </c>
    </row>
    <row r="5365" spans="1:8" x14ac:dyDescent="0.25">
      <c r="A5365" s="2" t="s">
        <v>4493</v>
      </c>
      <c r="B5365" s="50"/>
      <c r="C5365" s="3" t="s">
        <v>4063</v>
      </c>
      <c r="D5365" s="2" t="s">
        <v>4064</v>
      </c>
      <c r="E5365" s="3" t="s">
        <v>4065</v>
      </c>
      <c r="F5365" s="3" t="s">
        <v>20</v>
      </c>
      <c r="G5365" s="4">
        <v>511546</v>
      </c>
      <c r="H5365" s="4"/>
    </row>
    <row r="5366" spans="1:8" x14ac:dyDescent="0.25">
      <c r="A5366" s="2" t="s">
        <v>4493</v>
      </c>
      <c r="B5366" s="2" t="s">
        <v>4185</v>
      </c>
      <c r="C5366" s="2"/>
      <c r="D5366" s="2"/>
      <c r="E5366" s="2"/>
      <c r="F5366" s="2"/>
      <c r="G5366" s="5">
        <f>SUM(G5363:G5365)</f>
        <v>511546</v>
      </c>
      <c r="H5366" s="5">
        <f>SUM(H5363:H5365)</f>
        <v>511546</v>
      </c>
    </row>
    <row r="5367" spans="1:8" x14ac:dyDescent="0.25">
      <c r="A5367" s="2" t="s">
        <v>4493</v>
      </c>
      <c r="B5367" s="49">
        <v>9035420</v>
      </c>
      <c r="C5367" s="52" t="s">
        <v>261</v>
      </c>
      <c r="D5367" s="49" t="s">
        <v>2646</v>
      </c>
      <c r="E5367" s="52" t="s">
        <v>2647</v>
      </c>
      <c r="F5367" s="3" t="s">
        <v>170</v>
      </c>
      <c r="G5367" s="4"/>
      <c r="H5367" s="4">
        <v>11000</v>
      </c>
    </row>
    <row r="5368" spans="1:8" x14ac:dyDescent="0.25">
      <c r="A5368" s="2" t="s">
        <v>4493</v>
      </c>
      <c r="B5368" s="51"/>
      <c r="C5368" s="54"/>
      <c r="D5368" s="51"/>
      <c r="E5368" s="54"/>
      <c r="F5368" s="3" t="s">
        <v>47</v>
      </c>
      <c r="G5368" s="4">
        <v>11000</v>
      </c>
      <c r="H5368" s="4"/>
    </row>
    <row r="5369" spans="1:8" x14ac:dyDescent="0.25">
      <c r="A5369" s="2" t="s">
        <v>4493</v>
      </c>
      <c r="B5369" s="51"/>
      <c r="C5369" s="54"/>
      <c r="D5369" s="51"/>
      <c r="E5369" s="54"/>
      <c r="F5369" s="3" t="s">
        <v>128</v>
      </c>
      <c r="G5369" s="4">
        <v>100000</v>
      </c>
      <c r="H5369" s="4"/>
    </row>
    <row r="5370" spans="1:8" x14ac:dyDescent="0.25">
      <c r="A5370" s="2" t="s">
        <v>4493</v>
      </c>
      <c r="B5370" s="51"/>
      <c r="C5370" s="54"/>
      <c r="D5370" s="51"/>
      <c r="E5370" s="54"/>
      <c r="F5370" s="3" t="s">
        <v>9</v>
      </c>
      <c r="G5370" s="4"/>
      <c r="H5370" s="4">
        <v>76781</v>
      </c>
    </row>
    <row r="5371" spans="1:8" x14ac:dyDescent="0.25">
      <c r="A5371" s="2" t="s">
        <v>4493</v>
      </c>
      <c r="B5371" s="51"/>
      <c r="C5371" s="54"/>
      <c r="D5371" s="51"/>
      <c r="E5371" s="54"/>
      <c r="F5371" s="3" t="s">
        <v>102</v>
      </c>
      <c r="G5371" s="4"/>
      <c r="H5371" s="4">
        <v>15000</v>
      </c>
    </row>
    <row r="5372" spans="1:8" x14ac:dyDescent="0.25">
      <c r="A5372" s="2" t="s">
        <v>4493</v>
      </c>
      <c r="B5372" s="51"/>
      <c r="C5372" s="54"/>
      <c r="D5372" s="51"/>
      <c r="E5372" s="54"/>
      <c r="F5372" s="3" t="s">
        <v>11</v>
      </c>
      <c r="G5372" s="4">
        <v>107220</v>
      </c>
      <c r="H5372" s="4"/>
    </row>
    <row r="5373" spans="1:8" x14ac:dyDescent="0.25">
      <c r="A5373" s="2" t="s">
        <v>4493</v>
      </c>
      <c r="B5373" s="51"/>
      <c r="C5373" s="54"/>
      <c r="D5373" s="51"/>
      <c r="E5373" s="54"/>
      <c r="F5373" s="3" t="s">
        <v>103</v>
      </c>
      <c r="G5373" s="4">
        <v>100000</v>
      </c>
      <c r="H5373" s="4"/>
    </row>
    <row r="5374" spans="1:8" x14ac:dyDescent="0.25">
      <c r="A5374" s="2" t="s">
        <v>4493</v>
      </c>
      <c r="B5374" s="51"/>
      <c r="C5374" s="54"/>
      <c r="D5374" s="51"/>
      <c r="E5374" s="54"/>
      <c r="F5374" s="3" t="s">
        <v>187</v>
      </c>
      <c r="G5374" s="4"/>
      <c r="H5374" s="4">
        <v>21010</v>
      </c>
    </row>
    <row r="5375" spans="1:8" x14ac:dyDescent="0.25">
      <c r="A5375" s="2" t="s">
        <v>4493</v>
      </c>
      <c r="B5375" s="51"/>
      <c r="C5375" s="54"/>
      <c r="D5375" s="51"/>
      <c r="E5375" s="54"/>
      <c r="F5375" s="3" t="s">
        <v>53</v>
      </c>
      <c r="G5375" s="4"/>
      <c r="H5375" s="4">
        <v>20000</v>
      </c>
    </row>
    <row r="5376" spans="1:8" x14ac:dyDescent="0.25">
      <c r="A5376" s="2" t="s">
        <v>4493</v>
      </c>
      <c r="B5376" s="51"/>
      <c r="C5376" s="54"/>
      <c r="D5376" s="51"/>
      <c r="E5376" s="54"/>
      <c r="F5376" s="3" t="s">
        <v>13</v>
      </c>
      <c r="G5376" s="4"/>
      <c r="H5376" s="4">
        <v>40000</v>
      </c>
    </row>
    <row r="5377" spans="1:8" x14ac:dyDescent="0.25">
      <c r="A5377" s="2" t="s">
        <v>4493</v>
      </c>
      <c r="B5377" s="51"/>
      <c r="C5377" s="54"/>
      <c r="D5377" s="51"/>
      <c r="E5377" s="54"/>
      <c r="F5377" s="3" t="s">
        <v>18</v>
      </c>
      <c r="G5377" s="4">
        <v>107571</v>
      </c>
      <c r="H5377" s="4"/>
    </row>
    <row r="5378" spans="1:8" x14ac:dyDescent="0.25">
      <c r="A5378" s="2" t="s">
        <v>4493</v>
      </c>
      <c r="B5378" s="50"/>
      <c r="C5378" s="53"/>
      <c r="D5378" s="50"/>
      <c r="E5378" s="53"/>
      <c r="F5378" s="3" t="s">
        <v>20</v>
      </c>
      <c r="G5378" s="4"/>
      <c r="H5378" s="4">
        <v>242000</v>
      </c>
    </row>
    <row r="5379" spans="1:8" x14ac:dyDescent="0.25">
      <c r="A5379" s="2" t="s">
        <v>4493</v>
      </c>
      <c r="B5379" s="2" t="s">
        <v>4186</v>
      </c>
      <c r="C5379" s="2"/>
      <c r="D5379" s="2"/>
      <c r="E5379" s="2"/>
      <c r="F5379" s="2"/>
      <c r="G5379" s="5">
        <f>SUM(G5367:G5378)</f>
        <v>425791</v>
      </c>
      <c r="H5379" s="5">
        <f>SUM(H5367:H5378)</f>
        <v>425791</v>
      </c>
    </row>
    <row r="5380" spans="1:8" x14ac:dyDescent="0.25">
      <c r="A5380" s="2" t="s">
        <v>4493</v>
      </c>
      <c r="B5380" s="49">
        <v>9040243</v>
      </c>
      <c r="C5380" s="52" t="s">
        <v>558</v>
      </c>
      <c r="D5380" s="49" t="s">
        <v>3035</v>
      </c>
      <c r="E5380" s="52" t="s">
        <v>3036</v>
      </c>
      <c r="F5380" s="3" t="s">
        <v>13</v>
      </c>
      <c r="G5380" s="4"/>
      <c r="H5380" s="4">
        <v>100000</v>
      </c>
    </row>
    <row r="5381" spans="1:8" x14ac:dyDescent="0.25">
      <c r="A5381" s="2" t="s">
        <v>4493</v>
      </c>
      <c r="B5381" s="51"/>
      <c r="C5381" s="54"/>
      <c r="D5381" s="51"/>
      <c r="E5381" s="54"/>
      <c r="F5381" s="3" t="s">
        <v>19</v>
      </c>
      <c r="G5381" s="4">
        <v>39000</v>
      </c>
      <c r="H5381" s="4"/>
    </row>
    <row r="5382" spans="1:8" x14ac:dyDescent="0.25">
      <c r="A5382" s="2" t="s">
        <v>4493</v>
      </c>
      <c r="B5382" s="51"/>
      <c r="C5382" s="54"/>
      <c r="D5382" s="51"/>
      <c r="E5382" s="54"/>
      <c r="F5382" s="3" t="s">
        <v>20</v>
      </c>
      <c r="G5382" s="4"/>
      <c r="H5382" s="4">
        <v>39000</v>
      </c>
    </row>
    <row r="5383" spans="1:8" x14ac:dyDescent="0.25">
      <c r="A5383" s="2" t="s">
        <v>4493</v>
      </c>
      <c r="B5383" s="50"/>
      <c r="C5383" s="53"/>
      <c r="D5383" s="50"/>
      <c r="E5383" s="53"/>
      <c r="F5383" s="3" t="s">
        <v>417</v>
      </c>
      <c r="G5383" s="4">
        <v>100000</v>
      </c>
      <c r="H5383" s="4"/>
    </row>
    <row r="5384" spans="1:8" x14ac:dyDescent="0.25">
      <c r="A5384" s="2" t="s">
        <v>4493</v>
      </c>
      <c r="B5384" s="2" t="s">
        <v>4187</v>
      </c>
      <c r="C5384" s="2"/>
      <c r="D5384" s="2"/>
      <c r="E5384" s="2"/>
      <c r="F5384" s="2"/>
      <c r="G5384" s="5">
        <f>SUM(G5380:G5383)</f>
        <v>139000</v>
      </c>
      <c r="H5384" s="5">
        <f>SUM(H5380:H5383)</f>
        <v>139000</v>
      </c>
    </row>
    <row r="5385" spans="1:8" x14ac:dyDescent="0.25">
      <c r="A5385" s="2" t="s">
        <v>4493</v>
      </c>
      <c r="B5385" s="49">
        <v>9087944</v>
      </c>
      <c r="C5385" s="52" t="s">
        <v>98</v>
      </c>
      <c r="D5385" s="49" t="s">
        <v>3432</v>
      </c>
      <c r="E5385" s="52" t="s">
        <v>3433</v>
      </c>
      <c r="F5385" s="3" t="s">
        <v>102</v>
      </c>
      <c r="G5385" s="4"/>
      <c r="H5385" s="4">
        <v>107755</v>
      </c>
    </row>
    <row r="5386" spans="1:8" x14ac:dyDescent="0.25">
      <c r="A5386" s="2" t="s">
        <v>4493</v>
      </c>
      <c r="B5386" s="51"/>
      <c r="C5386" s="54"/>
      <c r="D5386" s="51"/>
      <c r="E5386" s="54"/>
      <c r="F5386" s="3" t="s">
        <v>103</v>
      </c>
      <c r="G5386" s="4">
        <v>40000</v>
      </c>
      <c r="H5386" s="4"/>
    </row>
    <row r="5387" spans="1:8" x14ac:dyDescent="0.25">
      <c r="A5387" s="2" t="s">
        <v>4493</v>
      </c>
      <c r="B5387" s="51"/>
      <c r="C5387" s="54"/>
      <c r="D5387" s="51"/>
      <c r="E5387" s="54"/>
      <c r="F5387" s="3" t="s">
        <v>14</v>
      </c>
      <c r="G5387" s="4">
        <v>73000</v>
      </c>
      <c r="H5387" s="4"/>
    </row>
    <row r="5388" spans="1:8" x14ac:dyDescent="0.25">
      <c r="A5388" s="2" t="s">
        <v>4493</v>
      </c>
      <c r="B5388" s="51"/>
      <c r="C5388" s="54"/>
      <c r="D5388" s="51"/>
      <c r="E5388" s="54"/>
      <c r="F5388" s="3" t="s">
        <v>18</v>
      </c>
      <c r="G5388" s="4">
        <v>72245</v>
      </c>
      <c r="H5388" s="4"/>
    </row>
    <row r="5389" spans="1:8" x14ac:dyDescent="0.25">
      <c r="A5389" s="2" t="s">
        <v>4493</v>
      </c>
      <c r="B5389" s="51"/>
      <c r="C5389" s="54"/>
      <c r="D5389" s="51"/>
      <c r="E5389" s="54"/>
      <c r="F5389" s="3" t="s">
        <v>19</v>
      </c>
      <c r="G5389" s="4">
        <v>52028</v>
      </c>
      <c r="H5389" s="4"/>
    </row>
    <row r="5390" spans="1:8" x14ac:dyDescent="0.25">
      <c r="A5390" s="2" t="s">
        <v>4493</v>
      </c>
      <c r="B5390" s="51"/>
      <c r="C5390" s="54"/>
      <c r="D5390" s="51"/>
      <c r="E5390" s="54"/>
      <c r="F5390" s="3" t="s">
        <v>22</v>
      </c>
      <c r="G5390" s="4"/>
      <c r="H5390" s="4">
        <v>176518</v>
      </c>
    </row>
    <row r="5391" spans="1:8" x14ac:dyDescent="0.25">
      <c r="A5391" s="2" t="s">
        <v>4493</v>
      </c>
      <c r="B5391" s="50"/>
      <c r="C5391" s="53"/>
      <c r="D5391" s="50"/>
      <c r="E5391" s="53"/>
      <c r="F5391" s="3" t="s">
        <v>752</v>
      </c>
      <c r="G5391" s="4">
        <v>47000</v>
      </c>
      <c r="H5391" s="4"/>
    </row>
    <row r="5392" spans="1:8" x14ac:dyDescent="0.25">
      <c r="A5392" s="2" t="s">
        <v>4493</v>
      </c>
      <c r="B5392" s="2" t="s">
        <v>4188</v>
      </c>
      <c r="C5392" s="2"/>
      <c r="D5392" s="2"/>
      <c r="E5392" s="2"/>
      <c r="F5392" s="2"/>
      <c r="G5392" s="5">
        <f>SUM(G5385:G5391)</f>
        <v>284273</v>
      </c>
      <c r="H5392" s="5">
        <f>SUM(H5385:H5391)</f>
        <v>284273</v>
      </c>
    </row>
    <row r="5393" spans="1:8" x14ac:dyDescent="0.25">
      <c r="A5393" s="2" t="s">
        <v>4493</v>
      </c>
      <c r="B5393" s="49">
        <v>9089667</v>
      </c>
      <c r="C5393" s="52" t="s">
        <v>558</v>
      </c>
      <c r="D5393" s="49" t="s">
        <v>3158</v>
      </c>
      <c r="E5393" s="52" t="s">
        <v>3159</v>
      </c>
      <c r="F5393" s="3" t="s">
        <v>22</v>
      </c>
      <c r="G5393" s="4"/>
      <c r="H5393" s="4">
        <v>500000</v>
      </c>
    </row>
    <row r="5394" spans="1:8" x14ac:dyDescent="0.25">
      <c r="A5394" s="2" t="s">
        <v>4493</v>
      </c>
      <c r="B5394" s="50"/>
      <c r="C5394" s="53"/>
      <c r="D5394" s="50"/>
      <c r="E5394" s="53"/>
      <c r="F5394" s="3" t="s">
        <v>23</v>
      </c>
      <c r="G5394" s="4">
        <v>500000</v>
      </c>
      <c r="H5394" s="4">
        <f>+H5393</f>
        <v>500000</v>
      </c>
    </row>
    <row r="5395" spans="1:8" x14ac:dyDescent="0.25">
      <c r="A5395" s="2" t="s">
        <v>4493</v>
      </c>
      <c r="B5395" s="2" t="s">
        <v>4189</v>
      </c>
      <c r="C5395" s="2"/>
      <c r="D5395" s="2"/>
      <c r="E5395" s="2"/>
      <c r="F5395" s="2"/>
      <c r="G5395" s="5">
        <f>+G5394</f>
        <v>500000</v>
      </c>
      <c r="H5395" s="5">
        <v>0</v>
      </c>
    </row>
    <row r="5396" spans="1:8" x14ac:dyDescent="0.25">
      <c r="A5396" s="2" t="s">
        <v>4493</v>
      </c>
      <c r="B5396" s="49">
        <v>9079662</v>
      </c>
      <c r="C5396" s="52" t="s">
        <v>663</v>
      </c>
      <c r="D5396" s="49" t="s">
        <v>3169</v>
      </c>
      <c r="E5396" s="52" t="s">
        <v>3170</v>
      </c>
      <c r="F5396" s="3" t="s">
        <v>53</v>
      </c>
      <c r="G5396" s="4">
        <v>137941</v>
      </c>
      <c r="H5396" s="4"/>
    </row>
    <row r="5397" spans="1:8" x14ac:dyDescent="0.25">
      <c r="A5397" s="2" t="s">
        <v>4493</v>
      </c>
      <c r="B5397" s="51"/>
      <c r="C5397" s="54"/>
      <c r="D5397" s="51"/>
      <c r="E5397" s="54"/>
      <c r="F5397" s="3" t="s">
        <v>17</v>
      </c>
      <c r="G5397" s="4"/>
      <c r="H5397" s="4">
        <v>56689</v>
      </c>
    </row>
    <row r="5398" spans="1:8" x14ac:dyDescent="0.25">
      <c r="A5398" s="2" t="s">
        <v>4493</v>
      </c>
      <c r="B5398" s="51"/>
      <c r="C5398" s="54"/>
      <c r="D5398" s="51"/>
      <c r="E5398" s="54"/>
      <c r="F5398" s="3" t="s">
        <v>22</v>
      </c>
      <c r="G5398" s="4"/>
      <c r="H5398" s="4">
        <v>173252</v>
      </c>
    </row>
    <row r="5399" spans="1:8" x14ac:dyDescent="0.25">
      <c r="A5399" s="2" t="s">
        <v>4493</v>
      </c>
      <c r="B5399" s="51"/>
      <c r="C5399" s="54"/>
      <c r="D5399" s="51"/>
      <c r="E5399" s="54"/>
      <c r="F5399" s="3" t="s">
        <v>23</v>
      </c>
      <c r="G5399" s="4">
        <v>200000</v>
      </c>
      <c r="H5399" s="4"/>
    </row>
    <row r="5400" spans="1:8" x14ac:dyDescent="0.25">
      <c r="A5400" s="2" t="s">
        <v>4493</v>
      </c>
      <c r="B5400" s="50"/>
      <c r="C5400" s="53"/>
      <c r="D5400" s="50"/>
      <c r="E5400" s="53"/>
      <c r="F5400" s="3" t="s">
        <v>752</v>
      </c>
      <c r="G5400" s="4"/>
      <c r="H5400" s="4">
        <v>108000</v>
      </c>
    </row>
    <row r="5401" spans="1:8" x14ac:dyDescent="0.25">
      <c r="A5401" s="2" t="s">
        <v>4493</v>
      </c>
      <c r="B5401" s="2" t="s">
        <v>4190</v>
      </c>
      <c r="C5401" s="2"/>
      <c r="D5401" s="2"/>
      <c r="E5401" s="2"/>
      <c r="F5401" s="2"/>
      <c r="G5401" s="5">
        <f>SUM(G5396:G5400)</f>
        <v>337941</v>
      </c>
      <c r="H5401" s="5">
        <f>SUM(H5396:H5400)</f>
        <v>337941</v>
      </c>
    </row>
    <row r="5402" spans="1:8" x14ac:dyDescent="0.25">
      <c r="A5402" s="2" t="s">
        <v>4493</v>
      </c>
      <c r="B5402" s="49">
        <v>9071973</v>
      </c>
      <c r="C5402" s="52" t="s">
        <v>2539</v>
      </c>
      <c r="D5402" s="49" t="s">
        <v>3270</v>
      </c>
      <c r="E5402" s="52" t="s">
        <v>3271</v>
      </c>
      <c r="F5402" s="3" t="s">
        <v>77</v>
      </c>
      <c r="G5402" s="4">
        <v>50000</v>
      </c>
      <c r="H5402" s="4"/>
    </row>
    <row r="5403" spans="1:8" x14ac:dyDescent="0.25">
      <c r="A5403" s="2" t="s">
        <v>4493</v>
      </c>
      <c r="B5403" s="51"/>
      <c r="C5403" s="54"/>
      <c r="D5403" s="51"/>
      <c r="E5403" s="54"/>
      <c r="F5403" s="3" t="s">
        <v>20</v>
      </c>
      <c r="G5403" s="4"/>
      <c r="H5403" s="4">
        <v>50000</v>
      </c>
    </row>
    <row r="5404" spans="1:8" x14ac:dyDescent="0.25">
      <c r="A5404" s="2" t="s">
        <v>4493</v>
      </c>
      <c r="B5404" s="51"/>
      <c r="C5404" s="54"/>
      <c r="D5404" s="51"/>
      <c r="E5404" s="54"/>
      <c r="F5404" s="3" t="s">
        <v>22</v>
      </c>
      <c r="G5404" s="4"/>
      <c r="H5404" s="4">
        <v>119800</v>
      </c>
    </row>
    <row r="5405" spans="1:8" x14ac:dyDescent="0.25">
      <c r="A5405" s="2" t="s">
        <v>4493</v>
      </c>
      <c r="B5405" s="50"/>
      <c r="C5405" s="53"/>
      <c r="D5405" s="50"/>
      <c r="E5405" s="53"/>
      <c r="F5405" s="3" t="s">
        <v>23</v>
      </c>
      <c r="G5405" s="4">
        <v>119800</v>
      </c>
      <c r="H5405" s="4"/>
    </row>
    <row r="5406" spans="1:8" x14ac:dyDescent="0.25">
      <c r="A5406" s="2" t="s">
        <v>4493</v>
      </c>
      <c r="B5406" s="2" t="s">
        <v>4191</v>
      </c>
      <c r="C5406" s="2"/>
      <c r="D5406" s="2"/>
      <c r="E5406" s="2"/>
      <c r="F5406" s="2"/>
      <c r="G5406" s="5">
        <f>SUM(G5402:G5405)</f>
        <v>169800</v>
      </c>
      <c r="H5406" s="5">
        <f>SUM(H5402:H5405)</f>
        <v>169800</v>
      </c>
    </row>
    <row r="5407" spans="1:8" x14ac:dyDescent="0.25">
      <c r="A5407" s="2" t="s">
        <v>4493</v>
      </c>
      <c r="B5407" s="49">
        <v>9080336</v>
      </c>
      <c r="C5407" s="3" t="s">
        <v>457</v>
      </c>
      <c r="D5407" s="2" t="s">
        <v>2484</v>
      </c>
      <c r="E5407" s="3" t="s">
        <v>2485</v>
      </c>
      <c r="F5407" s="3" t="s">
        <v>2487</v>
      </c>
      <c r="G5407" s="4"/>
      <c r="H5407" s="4">
        <v>969502</v>
      </c>
    </row>
    <row r="5408" spans="1:8" x14ac:dyDescent="0.25">
      <c r="A5408" s="2" t="s">
        <v>4493</v>
      </c>
      <c r="B5408" s="51"/>
      <c r="C5408" s="3" t="s">
        <v>172</v>
      </c>
      <c r="D5408" s="2" t="s">
        <v>3291</v>
      </c>
      <c r="E5408" s="3" t="s">
        <v>3292</v>
      </c>
      <c r="F5408" s="3" t="s">
        <v>18</v>
      </c>
      <c r="G5408" s="4">
        <v>217113</v>
      </c>
      <c r="H5408" s="4"/>
    </row>
    <row r="5409" spans="1:8" x14ac:dyDescent="0.25">
      <c r="A5409" s="2" t="s">
        <v>4493</v>
      </c>
      <c r="B5409" s="51"/>
      <c r="C5409" s="3" t="s">
        <v>288</v>
      </c>
      <c r="D5409" s="2" t="s">
        <v>3297</v>
      </c>
      <c r="E5409" s="3" t="s">
        <v>288</v>
      </c>
      <c r="F5409" s="3" t="s">
        <v>18</v>
      </c>
      <c r="G5409" s="4">
        <v>57078</v>
      </c>
      <c r="H5409" s="4"/>
    </row>
    <row r="5410" spans="1:8" x14ac:dyDescent="0.25">
      <c r="A5410" s="2" t="s">
        <v>4493</v>
      </c>
      <c r="B5410" s="51"/>
      <c r="C5410" s="3" t="s">
        <v>663</v>
      </c>
      <c r="D5410" s="2" t="s">
        <v>3169</v>
      </c>
      <c r="E5410" s="3" t="s">
        <v>3170</v>
      </c>
      <c r="F5410" s="3" t="s">
        <v>18</v>
      </c>
      <c r="G5410" s="4">
        <v>126839</v>
      </c>
      <c r="H5410" s="4"/>
    </row>
    <row r="5411" spans="1:8" x14ac:dyDescent="0.25">
      <c r="A5411" s="2" t="s">
        <v>4493</v>
      </c>
      <c r="B5411" s="51"/>
      <c r="C5411" s="3" t="s">
        <v>3118</v>
      </c>
      <c r="D5411" s="2" t="s">
        <v>3119</v>
      </c>
      <c r="E5411" s="3" t="s">
        <v>3120</v>
      </c>
      <c r="F5411" s="3" t="s">
        <v>18</v>
      </c>
      <c r="G5411" s="4">
        <v>141677</v>
      </c>
      <c r="H5411" s="4"/>
    </row>
    <row r="5412" spans="1:8" x14ac:dyDescent="0.25">
      <c r="A5412" s="2" t="s">
        <v>4493</v>
      </c>
      <c r="B5412" s="51"/>
      <c r="C5412" s="3" t="s">
        <v>3365</v>
      </c>
      <c r="D5412" s="2" t="s">
        <v>3366</v>
      </c>
      <c r="E5412" s="3" t="s">
        <v>3367</v>
      </c>
      <c r="F5412" s="3" t="s">
        <v>18</v>
      </c>
      <c r="G5412" s="4">
        <v>384707</v>
      </c>
      <c r="H5412" s="4"/>
    </row>
    <row r="5413" spans="1:8" x14ac:dyDescent="0.25">
      <c r="A5413" s="2" t="s">
        <v>4493</v>
      </c>
      <c r="B5413" s="50"/>
      <c r="C5413" s="3" t="s">
        <v>4063</v>
      </c>
      <c r="D5413" s="2" t="s">
        <v>4064</v>
      </c>
      <c r="E5413" s="3" t="s">
        <v>4065</v>
      </c>
      <c r="F5413" s="3" t="s">
        <v>18</v>
      </c>
      <c r="G5413" s="4">
        <v>42088</v>
      </c>
      <c r="H5413" s="4"/>
    </row>
    <row r="5414" spans="1:8" x14ac:dyDescent="0.25">
      <c r="A5414" s="2" t="s">
        <v>4493</v>
      </c>
      <c r="B5414" s="2" t="s">
        <v>4192</v>
      </c>
      <c r="C5414" s="2"/>
      <c r="D5414" s="2"/>
      <c r="E5414" s="2"/>
      <c r="F5414" s="2"/>
      <c r="G5414" s="5">
        <f>SUM(G5407:G5413)</f>
        <v>969502</v>
      </c>
      <c r="H5414" s="5">
        <f>SUM(H5407:H5413)</f>
        <v>969502</v>
      </c>
    </row>
    <row r="5415" spans="1:8" x14ac:dyDescent="0.25">
      <c r="A5415" s="2" t="s">
        <v>4493</v>
      </c>
      <c r="B5415" s="49">
        <v>9067475</v>
      </c>
      <c r="C5415" s="52" t="s">
        <v>3204</v>
      </c>
      <c r="D5415" s="49" t="s">
        <v>3205</v>
      </c>
      <c r="E5415" s="52" t="s">
        <v>3206</v>
      </c>
      <c r="F5415" s="3" t="s">
        <v>13</v>
      </c>
      <c r="G5415" s="4">
        <v>100000</v>
      </c>
      <c r="H5415" s="4"/>
    </row>
    <row r="5416" spans="1:8" x14ac:dyDescent="0.25">
      <c r="A5416" s="2" t="s">
        <v>4493</v>
      </c>
      <c r="B5416" s="51"/>
      <c r="C5416" s="54"/>
      <c r="D5416" s="51"/>
      <c r="E5416" s="54"/>
      <c r="F5416" s="3" t="s">
        <v>18</v>
      </c>
      <c r="G5416" s="4"/>
      <c r="H5416" s="4">
        <v>200000</v>
      </c>
    </row>
    <row r="5417" spans="1:8" x14ac:dyDescent="0.25">
      <c r="A5417" s="2" t="s">
        <v>4493</v>
      </c>
      <c r="B5417" s="50"/>
      <c r="C5417" s="53"/>
      <c r="D5417" s="50"/>
      <c r="E5417" s="53"/>
      <c r="F5417" s="3" t="s">
        <v>24</v>
      </c>
      <c r="G5417" s="4">
        <v>100000</v>
      </c>
      <c r="H5417" s="4"/>
    </row>
    <row r="5418" spans="1:8" x14ac:dyDescent="0.25">
      <c r="A5418" s="2" t="s">
        <v>4493</v>
      </c>
      <c r="B5418" s="2" t="s">
        <v>4193</v>
      </c>
      <c r="C5418" s="2"/>
      <c r="D5418" s="2"/>
      <c r="E5418" s="2"/>
      <c r="F5418" s="2"/>
      <c r="G5418" s="5">
        <f>+G5417+G5415</f>
        <v>200000</v>
      </c>
      <c r="H5418" s="5">
        <f>+H5416</f>
        <v>200000</v>
      </c>
    </row>
    <row r="5419" spans="1:8" x14ac:dyDescent="0.25">
      <c r="A5419" s="2" t="s">
        <v>4493</v>
      </c>
      <c r="B5419" s="49">
        <v>9034013</v>
      </c>
      <c r="C5419" s="52" t="s">
        <v>3204</v>
      </c>
      <c r="D5419" s="49" t="s">
        <v>3205</v>
      </c>
      <c r="E5419" s="52" t="s">
        <v>3206</v>
      </c>
      <c r="F5419" s="3" t="s">
        <v>9</v>
      </c>
      <c r="G5419" s="4"/>
      <c r="H5419" s="4">
        <v>50000</v>
      </c>
    </row>
    <row r="5420" spans="1:8" x14ac:dyDescent="0.25">
      <c r="A5420" s="2" t="s">
        <v>4493</v>
      </c>
      <c r="B5420" s="51"/>
      <c r="C5420" s="54"/>
      <c r="D5420" s="51"/>
      <c r="E5420" s="54"/>
      <c r="F5420" s="3" t="s">
        <v>13</v>
      </c>
      <c r="G5420" s="4">
        <v>304000</v>
      </c>
      <c r="H5420" s="4"/>
    </row>
    <row r="5421" spans="1:8" x14ac:dyDescent="0.25">
      <c r="A5421" s="2" t="s">
        <v>4493</v>
      </c>
      <c r="B5421" s="51"/>
      <c r="C5421" s="54"/>
      <c r="D5421" s="51"/>
      <c r="E5421" s="54"/>
      <c r="F5421" s="3" t="s">
        <v>96</v>
      </c>
      <c r="G5421" s="4"/>
      <c r="H5421" s="4">
        <v>70000</v>
      </c>
    </row>
    <row r="5422" spans="1:8" x14ac:dyDescent="0.25">
      <c r="A5422" s="2" t="s">
        <v>4493</v>
      </c>
      <c r="B5422" s="50"/>
      <c r="C5422" s="53"/>
      <c r="D5422" s="50"/>
      <c r="E5422" s="53"/>
      <c r="F5422" s="3" t="s">
        <v>22</v>
      </c>
      <c r="G5422" s="4"/>
      <c r="H5422" s="4">
        <v>184000</v>
      </c>
    </row>
    <row r="5423" spans="1:8" x14ac:dyDescent="0.25">
      <c r="A5423" s="2" t="s">
        <v>4493</v>
      </c>
      <c r="B5423" s="2" t="s">
        <v>4194</v>
      </c>
      <c r="C5423" s="2"/>
      <c r="D5423" s="2"/>
      <c r="E5423" s="2"/>
      <c r="F5423" s="2"/>
      <c r="G5423" s="5">
        <f>SUM(G5419:G5422)</f>
        <v>304000</v>
      </c>
      <c r="H5423" s="5">
        <f>SUM(H5419:H5422)</f>
        <v>304000</v>
      </c>
    </row>
    <row r="5424" spans="1:8" x14ac:dyDescent="0.25">
      <c r="A5424" s="2" t="s">
        <v>4493</v>
      </c>
      <c r="B5424" s="49">
        <v>9035605</v>
      </c>
      <c r="C5424" s="52" t="s">
        <v>2856</v>
      </c>
      <c r="D5424" s="49" t="s">
        <v>3603</v>
      </c>
      <c r="E5424" s="52" t="s">
        <v>3604</v>
      </c>
      <c r="F5424" s="3" t="s">
        <v>52</v>
      </c>
      <c r="G5424" s="4">
        <v>150000</v>
      </c>
      <c r="H5424" s="4"/>
    </row>
    <row r="5425" spans="1:8" x14ac:dyDescent="0.25">
      <c r="A5425" s="2" t="s">
        <v>4493</v>
      </c>
      <c r="B5425" s="51"/>
      <c r="C5425" s="54"/>
      <c r="D5425" s="51"/>
      <c r="E5425" s="54"/>
      <c r="F5425" s="3" t="s">
        <v>102</v>
      </c>
      <c r="G5425" s="4"/>
      <c r="H5425" s="4">
        <v>100000</v>
      </c>
    </row>
    <row r="5426" spans="1:8" x14ac:dyDescent="0.25">
      <c r="A5426" s="2" t="s">
        <v>4493</v>
      </c>
      <c r="B5426" s="51"/>
      <c r="C5426" s="54"/>
      <c r="D5426" s="51"/>
      <c r="E5426" s="54"/>
      <c r="F5426" s="3" t="s">
        <v>11</v>
      </c>
      <c r="G5426" s="4"/>
      <c r="H5426" s="4">
        <v>200000</v>
      </c>
    </row>
    <row r="5427" spans="1:8" x14ac:dyDescent="0.25">
      <c r="A5427" s="2" t="s">
        <v>4493</v>
      </c>
      <c r="B5427" s="51"/>
      <c r="C5427" s="54"/>
      <c r="D5427" s="51"/>
      <c r="E5427" s="54"/>
      <c r="F5427" s="3" t="s">
        <v>103</v>
      </c>
      <c r="G5427" s="4"/>
      <c r="H5427" s="4">
        <v>62267</v>
      </c>
    </row>
    <row r="5428" spans="1:8" x14ac:dyDescent="0.25">
      <c r="A5428" s="2" t="s">
        <v>4493</v>
      </c>
      <c r="B5428" s="51"/>
      <c r="C5428" s="54"/>
      <c r="D5428" s="51"/>
      <c r="E5428" s="54"/>
      <c r="F5428" s="3" t="s">
        <v>187</v>
      </c>
      <c r="G5428" s="4">
        <v>50000</v>
      </c>
      <c r="H5428" s="4"/>
    </row>
    <row r="5429" spans="1:8" x14ac:dyDescent="0.25">
      <c r="A5429" s="2" t="s">
        <v>4493</v>
      </c>
      <c r="B5429" s="51"/>
      <c r="C5429" s="54"/>
      <c r="D5429" s="51"/>
      <c r="E5429" s="54"/>
      <c r="F5429" s="3" t="s">
        <v>53</v>
      </c>
      <c r="G5429" s="4">
        <v>119671</v>
      </c>
      <c r="H5429" s="4"/>
    </row>
    <row r="5430" spans="1:8" x14ac:dyDescent="0.25">
      <c r="A5430" s="2" t="s">
        <v>4493</v>
      </c>
      <c r="B5430" s="51"/>
      <c r="C5430" s="54"/>
      <c r="D5430" s="51"/>
      <c r="E5430" s="54"/>
      <c r="F5430" s="3" t="s">
        <v>13</v>
      </c>
      <c r="G5430" s="4">
        <v>62267</v>
      </c>
      <c r="H5430" s="4"/>
    </row>
    <row r="5431" spans="1:8" x14ac:dyDescent="0.25">
      <c r="A5431" s="2" t="s">
        <v>4493</v>
      </c>
      <c r="B5431" s="51"/>
      <c r="C5431" s="54"/>
      <c r="D5431" s="51"/>
      <c r="E5431" s="54"/>
      <c r="F5431" s="3" t="s">
        <v>129</v>
      </c>
      <c r="G5431" s="4">
        <v>50000</v>
      </c>
      <c r="H5431" s="4"/>
    </row>
    <row r="5432" spans="1:8" x14ac:dyDescent="0.25">
      <c r="A5432" s="2" t="s">
        <v>4493</v>
      </c>
      <c r="B5432" s="51"/>
      <c r="C5432" s="54"/>
      <c r="D5432" s="51"/>
      <c r="E5432" s="54"/>
      <c r="F5432" s="3" t="s">
        <v>18</v>
      </c>
      <c r="G5432" s="4"/>
      <c r="H5432" s="4">
        <v>100000</v>
      </c>
    </row>
    <row r="5433" spans="1:8" x14ac:dyDescent="0.25">
      <c r="A5433" s="2" t="s">
        <v>4493</v>
      </c>
      <c r="B5433" s="51"/>
      <c r="C5433" s="54"/>
      <c r="D5433" s="51"/>
      <c r="E5433" s="54"/>
      <c r="F5433" s="3" t="s">
        <v>20</v>
      </c>
      <c r="G5433" s="4"/>
      <c r="H5433" s="4">
        <v>69671</v>
      </c>
    </row>
    <row r="5434" spans="1:8" x14ac:dyDescent="0.25">
      <c r="A5434" s="2" t="s">
        <v>4493</v>
      </c>
      <c r="B5434" s="50"/>
      <c r="C5434" s="53"/>
      <c r="D5434" s="50"/>
      <c r="E5434" s="53"/>
      <c r="F5434" s="3" t="s">
        <v>24</v>
      </c>
      <c r="G5434" s="4">
        <v>100000</v>
      </c>
      <c r="H5434" s="4"/>
    </row>
    <row r="5435" spans="1:8" x14ac:dyDescent="0.25">
      <c r="A5435" s="2" t="s">
        <v>4493</v>
      </c>
      <c r="B5435" s="2" t="s">
        <v>4195</v>
      </c>
      <c r="C5435" s="2"/>
      <c r="D5435" s="2"/>
      <c r="E5435" s="2"/>
      <c r="F5435" s="2"/>
      <c r="G5435" s="5">
        <f>SUM(G5424:G5434)</f>
        <v>531938</v>
      </c>
      <c r="H5435" s="5">
        <f>SUM(H5424:H5434)</f>
        <v>531938</v>
      </c>
    </row>
    <row r="5436" spans="1:8" x14ac:dyDescent="0.25">
      <c r="A5436" s="2" t="s">
        <v>4493</v>
      </c>
      <c r="B5436" s="49">
        <v>9037742</v>
      </c>
      <c r="C5436" s="52" t="s">
        <v>2844</v>
      </c>
      <c r="D5436" s="2" t="s">
        <v>2845</v>
      </c>
      <c r="E5436" s="3" t="s">
        <v>2846</v>
      </c>
      <c r="F5436" s="3" t="s">
        <v>156</v>
      </c>
      <c r="G5436" s="4">
        <v>40000000</v>
      </c>
      <c r="H5436" s="4"/>
    </row>
    <row r="5437" spans="1:8" x14ac:dyDescent="0.25">
      <c r="A5437" s="2" t="s">
        <v>4493</v>
      </c>
      <c r="B5437" s="51"/>
      <c r="C5437" s="54"/>
      <c r="D5437" s="2" t="s">
        <v>3610</v>
      </c>
      <c r="E5437" s="3" t="s">
        <v>3611</v>
      </c>
      <c r="F5437" s="3" t="s">
        <v>193</v>
      </c>
      <c r="G5437" s="4">
        <v>18000000</v>
      </c>
      <c r="H5437" s="4"/>
    </row>
    <row r="5438" spans="1:8" x14ac:dyDescent="0.25">
      <c r="A5438" s="2" t="s">
        <v>4493</v>
      </c>
      <c r="B5438" s="51"/>
      <c r="C5438" s="54"/>
      <c r="D5438" s="2" t="s">
        <v>4048</v>
      </c>
      <c r="E5438" s="3" t="s">
        <v>4049</v>
      </c>
      <c r="F5438" s="3" t="s">
        <v>3903</v>
      </c>
      <c r="G5438" s="4"/>
      <c r="H5438" s="4">
        <v>8000000</v>
      </c>
    </row>
    <row r="5439" spans="1:8" x14ac:dyDescent="0.25">
      <c r="A5439" s="2" t="s">
        <v>4493</v>
      </c>
      <c r="B5439" s="51"/>
      <c r="C5439" s="54"/>
      <c r="D5439" s="2" t="s">
        <v>3901</v>
      </c>
      <c r="E5439" s="3" t="s">
        <v>3902</v>
      </c>
      <c r="F5439" s="3" t="s">
        <v>1852</v>
      </c>
      <c r="G5439" s="4"/>
      <c r="H5439" s="4">
        <v>40000000</v>
      </c>
    </row>
    <row r="5440" spans="1:8" x14ac:dyDescent="0.25">
      <c r="A5440" s="2" t="s">
        <v>4493</v>
      </c>
      <c r="B5440" s="51"/>
      <c r="C5440" s="54"/>
      <c r="D5440" s="2"/>
      <c r="E5440" s="3"/>
      <c r="F5440" s="3" t="s">
        <v>3903</v>
      </c>
      <c r="G5440" s="4"/>
      <c r="H5440" s="4">
        <v>5000000</v>
      </c>
    </row>
    <row r="5441" spans="1:8" x14ac:dyDescent="0.25">
      <c r="A5441" s="2" t="s">
        <v>4493</v>
      </c>
      <c r="B5441" s="51"/>
      <c r="C5441" s="54"/>
      <c r="D5441" s="2" t="s">
        <v>3904</v>
      </c>
      <c r="E5441" s="3" t="s">
        <v>3905</v>
      </c>
      <c r="F5441" s="3" t="s">
        <v>3903</v>
      </c>
      <c r="G5441" s="4"/>
      <c r="H5441" s="4">
        <v>4000000</v>
      </c>
    </row>
    <row r="5442" spans="1:8" x14ac:dyDescent="0.25">
      <c r="A5442" s="2" t="s">
        <v>4493</v>
      </c>
      <c r="B5442" s="50"/>
      <c r="C5442" s="53"/>
      <c r="D5442" s="2" t="s">
        <v>4196</v>
      </c>
      <c r="E5442" s="3" t="s">
        <v>4197</v>
      </c>
      <c r="F5442" s="3" t="s">
        <v>3903</v>
      </c>
      <c r="G5442" s="4"/>
      <c r="H5442" s="4">
        <v>1000000</v>
      </c>
    </row>
    <row r="5443" spans="1:8" x14ac:dyDescent="0.25">
      <c r="A5443" s="2" t="s">
        <v>4493</v>
      </c>
      <c r="B5443" s="2" t="s">
        <v>4198</v>
      </c>
      <c r="C5443" s="2"/>
      <c r="D5443" s="2"/>
      <c r="E5443" s="2"/>
      <c r="F5443" s="2"/>
      <c r="G5443" s="5">
        <f>SUM(G5436:G5442)</f>
        <v>58000000</v>
      </c>
      <c r="H5443" s="5">
        <f>SUM(H5436:H5442)</f>
        <v>58000000</v>
      </c>
    </row>
    <row r="5444" spans="1:8" x14ac:dyDescent="0.25">
      <c r="A5444" s="2" t="s">
        <v>4493</v>
      </c>
      <c r="B5444" s="49">
        <v>9067497</v>
      </c>
      <c r="C5444" s="52" t="s">
        <v>3250</v>
      </c>
      <c r="D5444" s="49" t="s">
        <v>3251</v>
      </c>
      <c r="E5444" s="52" t="s">
        <v>3252</v>
      </c>
      <c r="F5444" s="3" t="s">
        <v>170</v>
      </c>
      <c r="G5444" s="4"/>
      <c r="H5444" s="4">
        <v>300000</v>
      </c>
    </row>
    <row r="5445" spans="1:8" x14ac:dyDescent="0.25">
      <c r="A5445" s="2" t="s">
        <v>4493</v>
      </c>
      <c r="B5445" s="51"/>
      <c r="C5445" s="54"/>
      <c r="D5445" s="51"/>
      <c r="E5445" s="54"/>
      <c r="F5445" s="3" t="s">
        <v>2047</v>
      </c>
      <c r="G5445" s="4"/>
      <c r="H5445" s="4">
        <v>74456</v>
      </c>
    </row>
    <row r="5446" spans="1:8" x14ac:dyDescent="0.25">
      <c r="A5446" s="2" t="s">
        <v>4493</v>
      </c>
      <c r="B5446" s="51"/>
      <c r="C5446" s="54"/>
      <c r="D5446" s="51"/>
      <c r="E5446" s="54"/>
      <c r="F5446" s="3" t="s">
        <v>47</v>
      </c>
      <c r="G5446" s="4">
        <v>109715</v>
      </c>
      <c r="H5446" s="4"/>
    </row>
    <row r="5447" spans="1:8" x14ac:dyDescent="0.25">
      <c r="A5447" s="2" t="s">
        <v>4493</v>
      </c>
      <c r="B5447" s="51"/>
      <c r="C5447" s="54"/>
      <c r="D5447" s="51"/>
      <c r="E5447" s="54"/>
      <c r="F5447" s="3" t="s">
        <v>52</v>
      </c>
      <c r="G5447" s="4">
        <v>1500000</v>
      </c>
      <c r="H5447" s="4"/>
    </row>
    <row r="5448" spans="1:8" x14ac:dyDescent="0.25">
      <c r="A5448" s="2" t="s">
        <v>4493</v>
      </c>
      <c r="B5448" s="51"/>
      <c r="C5448" s="54"/>
      <c r="D5448" s="51"/>
      <c r="E5448" s="54"/>
      <c r="F5448" s="3" t="s">
        <v>9</v>
      </c>
      <c r="G5448" s="4"/>
      <c r="H5448" s="4">
        <v>200000</v>
      </c>
    </row>
    <row r="5449" spans="1:8" x14ac:dyDescent="0.25">
      <c r="A5449" s="2" t="s">
        <v>4493</v>
      </c>
      <c r="B5449" s="51"/>
      <c r="C5449" s="54"/>
      <c r="D5449" s="51"/>
      <c r="E5449" s="54"/>
      <c r="F5449" s="3" t="s">
        <v>102</v>
      </c>
      <c r="G5449" s="4"/>
      <c r="H5449" s="4">
        <v>100000</v>
      </c>
    </row>
    <row r="5450" spans="1:8" x14ac:dyDescent="0.25">
      <c r="A5450" s="2" t="s">
        <v>4493</v>
      </c>
      <c r="B5450" s="51"/>
      <c r="C5450" s="54"/>
      <c r="D5450" s="51"/>
      <c r="E5450" s="54"/>
      <c r="F5450" s="3" t="s">
        <v>103</v>
      </c>
      <c r="G5450" s="4"/>
      <c r="H5450" s="4">
        <v>800000</v>
      </c>
    </row>
    <row r="5451" spans="1:8" x14ac:dyDescent="0.25">
      <c r="A5451" s="2" t="s">
        <v>4493</v>
      </c>
      <c r="B5451" s="51"/>
      <c r="C5451" s="54"/>
      <c r="D5451" s="51"/>
      <c r="E5451" s="54"/>
      <c r="F5451" s="3" t="s">
        <v>187</v>
      </c>
      <c r="G5451" s="4"/>
      <c r="H5451" s="4">
        <v>100000</v>
      </c>
    </row>
    <row r="5452" spans="1:8" x14ac:dyDescent="0.25">
      <c r="A5452" s="2" t="s">
        <v>4493</v>
      </c>
      <c r="B5452" s="51"/>
      <c r="C5452" s="54"/>
      <c r="D5452" s="51"/>
      <c r="E5452" s="54"/>
      <c r="F5452" s="3" t="s">
        <v>13</v>
      </c>
      <c r="G5452" s="4"/>
      <c r="H5452" s="4">
        <v>500000</v>
      </c>
    </row>
    <row r="5453" spans="1:8" x14ac:dyDescent="0.25">
      <c r="A5453" s="2" t="s">
        <v>4493</v>
      </c>
      <c r="B5453" s="51"/>
      <c r="C5453" s="54"/>
      <c r="D5453" s="51"/>
      <c r="E5453" s="54"/>
      <c r="F5453" s="3" t="s">
        <v>18</v>
      </c>
      <c r="G5453" s="4"/>
      <c r="H5453" s="4">
        <v>100000</v>
      </c>
    </row>
    <row r="5454" spans="1:8" x14ac:dyDescent="0.25">
      <c r="A5454" s="2" t="s">
        <v>4493</v>
      </c>
      <c r="B5454" s="51"/>
      <c r="C5454" s="54"/>
      <c r="D5454" s="51"/>
      <c r="E5454" s="54"/>
      <c r="F5454" s="3" t="s">
        <v>20</v>
      </c>
      <c r="G5454" s="4">
        <v>824741</v>
      </c>
      <c r="H5454" s="4"/>
    </row>
    <row r="5455" spans="1:8" x14ac:dyDescent="0.25">
      <c r="A5455" s="2" t="s">
        <v>4493</v>
      </c>
      <c r="B5455" s="51"/>
      <c r="C5455" s="54"/>
      <c r="D5455" s="51"/>
      <c r="E5455" s="54"/>
      <c r="F5455" s="3" t="s">
        <v>22</v>
      </c>
      <c r="G5455" s="4"/>
      <c r="H5455" s="4">
        <v>400000</v>
      </c>
    </row>
    <row r="5456" spans="1:8" x14ac:dyDescent="0.25">
      <c r="A5456" s="2" t="s">
        <v>4493</v>
      </c>
      <c r="B5456" s="50"/>
      <c r="C5456" s="53"/>
      <c r="D5456" s="50"/>
      <c r="E5456" s="53"/>
      <c r="F5456" s="3" t="s">
        <v>24</v>
      </c>
      <c r="G5456" s="4">
        <v>140000</v>
      </c>
      <c r="H5456" s="4"/>
    </row>
    <row r="5457" spans="1:8" x14ac:dyDescent="0.25">
      <c r="A5457" s="2" t="s">
        <v>4493</v>
      </c>
      <c r="B5457" s="2" t="s">
        <v>4199</v>
      </c>
      <c r="C5457" s="2"/>
      <c r="D5457" s="2"/>
      <c r="E5457" s="2"/>
      <c r="F5457" s="2"/>
      <c r="G5457" s="5">
        <f>SUM(G5444:G5456)</f>
        <v>2574456</v>
      </c>
      <c r="H5457" s="5">
        <f>SUM(H5444:H5456)</f>
        <v>2574456</v>
      </c>
    </row>
    <row r="5458" spans="1:8" x14ac:dyDescent="0.25">
      <c r="A5458" s="2" t="s">
        <v>4493</v>
      </c>
      <c r="B5458" s="49">
        <v>9053191</v>
      </c>
      <c r="C5458" s="52" t="s">
        <v>211</v>
      </c>
      <c r="D5458" s="49" t="s">
        <v>3681</v>
      </c>
      <c r="E5458" s="52" t="s">
        <v>3682</v>
      </c>
      <c r="F5458" s="3" t="s">
        <v>44</v>
      </c>
      <c r="G5458" s="4"/>
      <c r="H5458" s="4">
        <v>456790</v>
      </c>
    </row>
    <row r="5459" spans="1:8" x14ac:dyDescent="0.25">
      <c r="A5459" s="2" t="s">
        <v>4493</v>
      </c>
      <c r="B5459" s="51"/>
      <c r="C5459" s="54"/>
      <c r="D5459" s="51"/>
      <c r="E5459" s="54"/>
      <c r="F5459" s="3" t="s">
        <v>193</v>
      </c>
      <c r="G5459" s="4">
        <v>537400</v>
      </c>
      <c r="H5459" s="4"/>
    </row>
    <row r="5460" spans="1:8" x14ac:dyDescent="0.25">
      <c r="A5460" s="2" t="s">
        <v>4493</v>
      </c>
      <c r="B5460" s="50"/>
      <c r="C5460" s="53"/>
      <c r="D5460" s="50"/>
      <c r="E5460" s="53"/>
      <c r="F5460" s="3" t="s">
        <v>47</v>
      </c>
      <c r="G5460" s="4"/>
      <c r="H5460" s="4">
        <v>80610</v>
      </c>
    </row>
    <row r="5461" spans="1:8" x14ac:dyDescent="0.25">
      <c r="A5461" s="2" t="s">
        <v>4493</v>
      </c>
      <c r="B5461" s="2" t="s">
        <v>4200</v>
      </c>
      <c r="C5461" s="2"/>
      <c r="D5461" s="2"/>
      <c r="E5461" s="2"/>
      <c r="F5461" s="2"/>
      <c r="G5461" s="5">
        <f>G5459</f>
        <v>537400</v>
      </c>
      <c r="H5461" s="5">
        <f>H5460+H5458</f>
        <v>537400</v>
      </c>
    </row>
    <row r="5462" spans="1:8" x14ac:dyDescent="0.25">
      <c r="A5462" s="2" t="s">
        <v>4493</v>
      </c>
      <c r="B5462" s="49">
        <v>9053271</v>
      </c>
      <c r="C5462" s="52" t="s">
        <v>211</v>
      </c>
      <c r="D5462" s="49" t="s">
        <v>3681</v>
      </c>
      <c r="E5462" s="52" t="s">
        <v>3682</v>
      </c>
      <c r="F5462" s="3" t="s">
        <v>52</v>
      </c>
      <c r="G5462" s="4">
        <v>250000</v>
      </c>
      <c r="H5462" s="4"/>
    </row>
    <row r="5463" spans="1:8" x14ac:dyDescent="0.25">
      <c r="A5463" s="2" t="s">
        <v>4493</v>
      </c>
      <c r="B5463" s="51"/>
      <c r="C5463" s="54"/>
      <c r="D5463" s="51"/>
      <c r="E5463" s="54"/>
      <c r="F5463" s="3" t="s">
        <v>9</v>
      </c>
      <c r="G5463" s="4">
        <v>150000</v>
      </c>
      <c r="H5463" s="4"/>
    </row>
    <row r="5464" spans="1:8" x14ac:dyDescent="0.25">
      <c r="A5464" s="2" t="s">
        <v>4493</v>
      </c>
      <c r="B5464" s="51"/>
      <c r="C5464" s="54"/>
      <c r="D5464" s="51"/>
      <c r="E5464" s="54"/>
      <c r="F5464" s="3" t="s">
        <v>103</v>
      </c>
      <c r="G5464" s="4">
        <v>50000</v>
      </c>
      <c r="H5464" s="4"/>
    </row>
    <row r="5465" spans="1:8" x14ac:dyDescent="0.25">
      <c r="A5465" s="2" t="s">
        <v>4493</v>
      </c>
      <c r="B5465" s="51"/>
      <c r="C5465" s="54"/>
      <c r="D5465" s="51"/>
      <c r="E5465" s="54"/>
      <c r="F5465" s="3" t="s">
        <v>187</v>
      </c>
      <c r="G5465" s="4"/>
      <c r="H5465" s="4">
        <v>108071</v>
      </c>
    </row>
    <row r="5466" spans="1:8" x14ac:dyDescent="0.25">
      <c r="A5466" s="2" t="s">
        <v>4493</v>
      </c>
      <c r="B5466" s="51"/>
      <c r="C5466" s="54"/>
      <c r="D5466" s="51"/>
      <c r="E5466" s="54"/>
      <c r="F5466" s="3" t="s">
        <v>13</v>
      </c>
      <c r="G5466" s="4"/>
      <c r="H5466" s="4">
        <v>570000</v>
      </c>
    </row>
    <row r="5467" spans="1:8" x14ac:dyDescent="0.25">
      <c r="A5467" s="2" t="s">
        <v>4493</v>
      </c>
      <c r="B5467" s="51"/>
      <c r="C5467" s="54"/>
      <c r="D5467" s="51"/>
      <c r="E5467" s="54"/>
      <c r="F5467" s="3" t="s">
        <v>15</v>
      </c>
      <c r="G5467" s="4">
        <v>80000</v>
      </c>
      <c r="H5467" s="4"/>
    </row>
    <row r="5468" spans="1:8" x14ac:dyDescent="0.25">
      <c r="A5468" s="2" t="s">
        <v>4493</v>
      </c>
      <c r="B5468" s="51"/>
      <c r="C5468" s="54"/>
      <c r="D5468" s="51"/>
      <c r="E5468" s="54"/>
      <c r="F5468" s="3" t="s">
        <v>16</v>
      </c>
      <c r="G5468" s="4">
        <v>50000</v>
      </c>
      <c r="H5468" s="4"/>
    </row>
    <row r="5469" spans="1:8" x14ac:dyDescent="0.25">
      <c r="A5469" s="2" t="s">
        <v>4493</v>
      </c>
      <c r="B5469" s="51"/>
      <c r="C5469" s="54"/>
      <c r="D5469" s="51"/>
      <c r="E5469" s="54"/>
      <c r="F5469" s="3" t="s">
        <v>21</v>
      </c>
      <c r="G5469" s="4">
        <v>26328</v>
      </c>
      <c r="H5469" s="4"/>
    </row>
    <row r="5470" spans="1:8" x14ac:dyDescent="0.25">
      <c r="A5470" s="2" t="s">
        <v>4493</v>
      </c>
      <c r="B5470" s="51"/>
      <c r="C5470" s="54"/>
      <c r="D5470" s="51"/>
      <c r="E5470" s="54"/>
      <c r="F5470" s="3" t="s">
        <v>130</v>
      </c>
      <c r="G5470" s="4">
        <v>62593</v>
      </c>
      <c r="H5470" s="4"/>
    </row>
    <row r="5471" spans="1:8" x14ac:dyDescent="0.25">
      <c r="A5471" s="2" t="s">
        <v>4493</v>
      </c>
      <c r="B5471" s="51"/>
      <c r="C5471" s="54"/>
      <c r="D5471" s="51"/>
      <c r="E5471" s="54"/>
      <c r="F5471" s="3" t="s">
        <v>329</v>
      </c>
      <c r="G5471" s="4">
        <v>40000</v>
      </c>
      <c r="H5471" s="4"/>
    </row>
    <row r="5472" spans="1:8" x14ac:dyDescent="0.25">
      <c r="A5472" s="2" t="s">
        <v>4493</v>
      </c>
      <c r="B5472" s="51"/>
      <c r="C5472" s="54"/>
      <c r="D5472" s="51"/>
      <c r="E5472" s="54"/>
      <c r="F5472" s="3" t="s">
        <v>24</v>
      </c>
      <c r="G5472" s="4"/>
      <c r="H5472" s="4">
        <v>50000</v>
      </c>
    </row>
    <row r="5473" spans="1:8" x14ac:dyDescent="0.25">
      <c r="A5473" s="2" t="s">
        <v>4493</v>
      </c>
      <c r="B5473" s="50"/>
      <c r="C5473" s="53"/>
      <c r="D5473" s="50"/>
      <c r="E5473" s="53"/>
      <c r="F5473" s="3" t="s">
        <v>615</v>
      </c>
      <c r="G5473" s="4">
        <v>19150</v>
      </c>
      <c r="H5473" s="4"/>
    </row>
    <row r="5474" spans="1:8" x14ac:dyDescent="0.25">
      <c r="A5474" s="2" t="s">
        <v>4493</v>
      </c>
      <c r="B5474" s="2" t="s">
        <v>4201</v>
      </c>
      <c r="C5474" s="2"/>
      <c r="D5474" s="2"/>
      <c r="E5474" s="2"/>
      <c r="F5474" s="2"/>
      <c r="G5474" s="5">
        <f>SUM(G5462:G5473)</f>
        <v>728071</v>
      </c>
      <c r="H5474" s="5">
        <f>SUM(H5462:H5473)</f>
        <v>728071</v>
      </c>
    </row>
    <row r="5475" spans="1:8" x14ac:dyDescent="0.25">
      <c r="A5475" s="2" t="s">
        <v>4493</v>
      </c>
      <c r="B5475" s="49">
        <v>9079435</v>
      </c>
      <c r="C5475" s="52" t="s">
        <v>69</v>
      </c>
      <c r="D5475" s="49" t="s">
        <v>2536</v>
      </c>
      <c r="E5475" s="52" t="s">
        <v>2537</v>
      </c>
      <c r="F5475" s="3" t="s">
        <v>11</v>
      </c>
      <c r="G5475" s="4"/>
      <c r="H5475" s="4">
        <v>75000</v>
      </c>
    </row>
    <row r="5476" spans="1:8" x14ac:dyDescent="0.25">
      <c r="A5476" s="2" t="s">
        <v>4493</v>
      </c>
      <c r="B5476" s="51"/>
      <c r="C5476" s="54"/>
      <c r="D5476" s="51"/>
      <c r="E5476" s="54"/>
      <c r="F5476" s="3" t="s">
        <v>13</v>
      </c>
      <c r="G5476" s="4"/>
      <c r="H5476" s="4">
        <v>50000</v>
      </c>
    </row>
    <row r="5477" spans="1:8" x14ac:dyDescent="0.25">
      <c r="A5477" s="2" t="s">
        <v>4493</v>
      </c>
      <c r="B5477" s="51"/>
      <c r="C5477" s="54"/>
      <c r="D5477" s="51"/>
      <c r="E5477" s="54"/>
      <c r="F5477" s="3" t="s">
        <v>14</v>
      </c>
      <c r="G5477" s="4">
        <v>235984</v>
      </c>
      <c r="H5477" s="4"/>
    </row>
    <row r="5478" spans="1:8" x14ac:dyDescent="0.25">
      <c r="A5478" s="2" t="s">
        <v>4493</v>
      </c>
      <c r="B5478" s="51"/>
      <c r="C5478" s="54"/>
      <c r="D5478" s="51"/>
      <c r="E5478" s="54"/>
      <c r="F5478" s="3" t="s">
        <v>15</v>
      </c>
      <c r="G5478" s="4"/>
      <c r="H5478" s="4">
        <v>16769</v>
      </c>
    </row>
    <row r="5479" spans="1:8" x14ac:dyDescent="0.25">
      <c r="A5479" s="2" t="s">
        <v>4493</v>
      </c>
      <c r="B5479" s="51"/>
      <c r="C5479" s="54"/>
      <c r="D5479" s="51"/>
      <c r="E5479" s="54"/>
      <c r="F5479" s="3" t="s">
        <v>16</v>
      </c>
      <c r="G5479" s="4">
        <v>150000</v>
      </c>
      <c r="H5479" s="4"/>
    </row>
    <row r="5480" spans="1:8" x14ac:dyDescent="0.25">
      <c r="A5480" s="2" t="s">
        <v>4493</v>
      </c>
      <c r="B5480" s="51"/>
      <c r="C5480" s="54"/>
      <c r="D5480" s="51"/>
      <c r="E5480" s="54"/>
      <c r="F5480" s="3" t="s">
        <v>17</v>
      </c>
      <c r="G5480" s="4">
        <v>4603</v>
      </c>
      <c r="H5480" s="4"/>
    </row>
    <row r="5481" spans="1:8" x14ac:dyDescent="0.25">
      <c r="A5481" s="2" t="s">
        <v>4493</v>
      </c>
      <c r="B5481" s="51"/>
      <c r="C5481" s="54"/>
      <c r="D5481" s="51"/>
      <c r="E5481" s="54"/>
      <c r="F5481" s="3" t="s">
        <v>18</v>
      </c>
      <c r="G5481" s="4"/>
      <c r="H5481" s="4">
        <v>94834</v>
      </c>
    </row>
    <row r="5482" spans="1:8" x14ac:dyDescent="0.25">
      <c r="A5482" s="2" t="s">
        <v>4493</v>
      </c>
      <c r="B5482" s="51"/>
      <c r="C5482" s="54"/>
      <c r="D5482" s="51"/>
      <c r="E5482" s="54"/>
      <c r="F5482" s="3" t="s">
        <v>20</v>
      </c>
      <c r="G5482" s="4"/>
      <c r="H5482" s="4">
        <v>48000</v>
      </c>
    </row>
    <row r="5483" spans="1:8" x14ac:dyDescent="0.25">
      <c r="A5483" s="2" t="s">
        <v>4493</v>
      </c>
      <c r="B5483" s="50"/>
      <c r="C5483" s="53"/>
      <c r="D5483" s="50"/>
      <c r="E5483" s="53"/>
      <c r="F5483" s="3" t="s">
        <v>24</v>
      </c>
      <c r="G5483" s="4"/>
      <c r="H5483" s="4">
        <v>105984</v>
      </c>
    </row>
    <row r="5484" spans="1:8" x14ac:dyDescent="0.25">
      <c r="A5484" s="2" t="s">
        <v>4493</v>
      </c>
      <c r="B5484" s="2" t="s">
        <v>4202</v>
      </c>
      <c r="C5484" s="2"/>
      <c r="D5484" s="2"/>
      <c r="E5484" s="2"/>
      <c r="F5484" s="2"/>
      <c r="G5484" s="5">
        <f>SUM(G5475:G5483)</f>
        <v>390587</v>
      </c>
      <c r="H5484" s="5">
        <f>SUM(H5475:H5483)</f>
        <v>390587</v>
      </c>
    </row>
    <row r="5485" spans="1:8" x14ac:dyDescent="0.25">
      <c r="A5485" s="2" t="s">
        <v>4493</v>
      </c>
      <c r="B5485" s="49">
        <v>9036318</v>
      </c>
      <c r="C5485" s="52" t="s">
        <v>211</v>
      </c>
      <c r="D5485" s="49" t="s">
        <v>3941</v>
      </c>
      <c r="E5485" s="52" t="s">
        <v>3942</v>
      </c>
      <c r="F5485" s="3" t="s">
        <v>52</v>
      </c>
      <c r="G5485" s="4">
        <v>2254</v>
      </c>
      <c r="H5485" s="4"/>
    </row>
    <row r="5486" spans="1:8" x14ac:dyDescent="0.25">
      <c r="A5486" s="2" t="s">
        <v>4493</v>
      </c>
      <c r="B5486" s="51"/>
      <c r="C5486" s="54"/>
      <c r="D5486" s="51"/>
      <c r="E5486" s="54"/>
      <c r="F5486" s="3" t="s">
        <v>128</v>
      </c>
      <c r="G5486" s="4">
        <v>73820</v>
      </c>
      <c r="H5486" s="4"/>
    </row>
    <row r="5487" spans="1:8" x14ac:dyDescent="0.25">
      <c r="A5487" s="2" t="s">
        <v>4493</v>
      </c>
      <c r="B5487" s="51"/>
      <c r="C5487" s="54"/>
      <c r="D5487" s="51"/>
      <c r="E5487" s="54"/>
      <c r="F5487" s="3" t="s">
        <v>9</v>
      </c>
      <c r="G5487" s="4">
        <v>181323</v>
      </c>
      <c r="H5487" s="4"/>
    </row>
    <row r="5488" spans="1:8" x14ac:dyDescent="0.25">
      <c r="A5488" s="2" t="s">
        <v>4493</v>
      </c>
      <c r="B5488" s="51"/>
      <c r="C5488" s="54"/>
      <c r="D5488" s="51"/>
      <c r="E5488" s="54"/>
      <c r="F5488" s="3" t="s">
        <v>187</v>
      </c>
      <c r="G5488" s="4">
        <v>215148</v>
      </c>
      <c r="H5488" s="4"/>
    </row>
    <row r="5489" spans="1:8" x14ac:dyDescent="0.25">
      <c r="A5489" s="2" t="s">
        <v>4493</v>
      </c>
      <c r="B5489" s="51"/>
      <c r="C5489" s="54"/>
      <c r="D5489" s="51"/>
      <c r="E5489" s="54"/>
      <c r="F5489" s="3" t="s">
        <v>14</v>
      </c>
      <c r="G5489" s="4">
        <v>14831</v>
      </c>
      <c r="H5489" s="4"/>
    </row>
    <row r="5490" spans="1:8" x14ac:dyDescent="0.25">
      <c r="A5490" s="2" t="s">
        <v>4493</v>
      </c>
      <c r="B5490" s="51"/>
      <c r="C5490" s="54"/>
      <c r="D5490" s="51"/>
      <c r="E5490" s="54"/>
      <c r="F5490" s="3" t="s">
        <v>15</v>
      </c>
      <c r="G5490" s="4">
        <v>100000</v>
      </c>
      <c r="H5490" s="4"/>
    </row>
    <row r="5491" spans="1:8" x14ac:dyDescent="0.25">
      <c r="A5491" s="2" t="s">
        <v>4493</v>
      </c>
      <c r="B5491" s="51"/>
      <c r="C5491" s="54"/>
      <c r="D5491" s="51"/>
      <c r="E5491" s="54"/>
      <c r="F5491" s="3" t="s">
        <v>16</v>
      </c>
      <c r="G5491" s="4">
        <v>100000</v>
      </c>
      <c r="H5491" s="4"/>
    </row>
    <row r="5492" spans="1:8" x14ac:dyDescent="0.25">
      <c r="A5492" s="2" t="s">
        <v>4493</v>
      </c>
      <c r="B5492" s="51"/>
      <c r="C5492" s="54"/>
      <c r="D5492" s="51"/>
      <c r="E5492" s="54"/>
      <c r="F5492" s="3" t="s">
        <v>17</v>
      </c>
      <c r="G5492" s="4"/>
      <c r="H5492" s="4">
        <v>506002</v>
      </c>
    </row>
    <row r="5493" spans="1:8" x14ac:dyDescent="0.25">
      <c r="A5493" s="2" t="s">
        <v>4493</v>
      </c>
      <c r="B5493" s="51"/>
      <c r="C5493" s="54"/>
      <c r="D5493" s="51"/>
      <c r="E5493" s="54"/>
      <c r="F5493" s="3" t="s">
        <v>130</v>
      </c>
      <c r="G5493" s="4">
        <v>150540</v>
      </c>
      <c r="H5493" s="4"/>
    </row>
    <row r="5494" spans="1:8" x14ac:dyDescent="0.25">
      <c r="A5494" s="2" t="s">
        <v>4493</v>
      </c>
      <c r="B5494" s="51"/>
      <c r="C5494" s="54"/>
      <c r="D5494" s="51"/>
      <c r="E5494" s="54"/>
      <c r="F5494" s="3" t="s">
        <v>22</v>
      </c>
      <c r="G5494" s="4"/>
      <c r="H5494" s="4">
        <v>191124</v>
      </c>
    </row>
    <row r="5495" spans="1:8" x14ac:dyDescent="0.25">
      <c r="A5495" s="2" t="s">
        <v>4493</v>
      </c>
      <c r="B5495" s="51"/>
      <c r="C5495" s="54"/>
      <c r="D5495" s="51"/>
      <c r="E5495" s="54"/>
      <c r="F5495" s="3" t="s">
        <v>329</v>
      </c>
      <c r="G5495" s="4">
        <v>22188</v>
      </c>
      <c r="H5495" s="4"/>
    </row>
    <row r="5496" spans="1:8" x14ac:dyDescent="0.25">
      <c r="A5496" s="2" t="s">
        <v>4493</v>
      </c>
      <c r="B5496" s="51"/>
      <c r="C5496" s="54"/>
      <c r="D5496" s="51"/>
      <c r="E5496" s="54"/>
      <c r="F5496" s="3" t="s">
        <v>359</v>
      </c>
      <c r="G5496" s="4"/>
      <c r="H5496" s="4">
        <v>215000</v>
      </c>
    </row>
    <row r="5497" spans="1:8" x14ac:dyDescent="0.25">
      <c r="A5497" s="2" t="s">
        <v>4493</v>
      </c>
      <c r="B5497" s="50"/>
      <c r="C5497" s="53"/>
      <c r="D5497" s="50"/>
      <c r="E5497" s="53"/>
      <c r="F5497" s="3" t="s">
        <v>3548</v>
      </c>
      <c r="G5497" s="4">
        <v>52022</v>
      </c>
      <c r="H5497" s="4"/>
    </row>
    <row r="5498" spans="1:8" x14ac:dyDescent="0.25">
      <c r="A5498" s="2" t="s">
        <v>4493</v>
      </c>
      <c r="B5498" s="2" t="s">
        <v>4203</v>
      </c>
      <c r="C5498" s="2"/>
      <c r="D5498" s="2"/>
      <c r="E5498" s="2"/>
      <c r="F5498" s="2"/>
      <c r="G5498" s="5">
        <f>SUM(G5485:G5497)</f>
        <v>912126</v>
      </c>
      <c r="H5498" s="5">
        <f>SUM(H5485:H5497)</f>
        <v>912126</v>
      </c>
    </row>
    <row r="5499" spans="1:8" x14ac:dyDescent="0.25">
      <c r="A5499" s="2" t="s">
        <v>4493</v>
      </c>
      <c r="B5499" s="49">
        <v>9070010</v>
      </c>
      <c r="C5499" s="52" t="s">
        <v>211</v>
      </c>
      <c r="D5499" s="49" t="s">
        <v>4204</v>
      </c>
      <c r="E5499" s="52" t="s">
        <v>4205</v>
      </c>
      <c r="F5499" s="3" t="s">
        <v>128</v>
      </c>
      <c r="G5499" s="4"/>
      <c r="H5499" s="4">
        <v>150000</v>
      </c>
    </row>
    <row r="5500" spans="1:8" x14ac:dyDescent="0.25">
      <c r="A5500" s="2" t="s">
        <v>4493</v>
      </c>
      <c r="B5500" s="51"/>
      <c r="C5500" s="54"/>
      <c r="D5500" s="51"/>
      <c r="E5500" s="54"/>
      <c r="F5500" s="3" t="s">
        <v>53</v>
      </c>
      <c r="G5500" s="4">
        <v>54000</v>
      </c>
      <c r="H5500" s="4"/>
    </row>
    <row r="5501" spans="1:8" x14ac:dyDescent="0.25">
      <c r="A5501" s="2" t="s">
        <v>4493</v>
      </c>
      <c r="B5501" s="51"/>
      <c r="C5501" s="54"/>
      <c r="D5501" s="51"/>
      <c r="E5501" s="54"/>
      <c r="F5501" s="3" t="s">
        <v>14</v>
      </c>
      <c r="G5501" s="4">
        <v>22000</v>
      </c>
      <c r="H5501" s="4"/>
    </row>
    <row r="5502" spans="1:8" x14ac:dyDescent="0.25">
      <c r="A5502" s="2" t="s">
        <v>4493</v>
      </c>
      <c r="B5502" s="51"/>
      <c r="C5502" s="54"/>
      <c r="D5502" s="51"/>
      <c r="E5502" s="54"/>
      <c r="F5502" s="3" t="s">
        <v>15</v>
      </c>
      <c r="G5502" s="4">
        <v>24000</v>
      </c>
      <c r="H5502" s="4"/>
    </row>
    <row r="5503" spans="1:8" x14ac:dyDescent="0.25">
      <c r="A5503" s="2" t="s">
        <v>4493</v>
      </c>
      <c r="B5503" s="51"/>
      <c r="C5503" s="54"/>
      <c r="D5503" s="51"/>
      <c r="E5503" s="54"/>
      <c r="F5503" s="3" t="s">
        <v>20</v>
      </c>
      <c r="G5503" s="4">
        <v>23000</v>
      </c>
      <c r="H5503" s="4"/>
    </row>
    <row r="5504" spans="1:8" x14ac:dyDescent="0.25">
      <c r="A5504" s="2" t="s">
        <v>4493</v>
      </c>
      <c r="B5504" s="51"/>
      <c r="C5504" s="54"/>
      <c r="D5504" s="51"/>
      <c r="E5504" s="54"/>
      <c r="F5504" s="3" t="s">
        <v>130</v>
      </c>
      <c r="G5504" s="4">
        <v>88000</v>
      </c>
      <c r="H5504" s="4"/>
    </row>
    <row r="5505" spans="1:8" x14ac:dyDescent="0.25">
      <c r="A5505" s="2" t="s">
        <v>4493</v>
      </c>
      <c r="B5505" s="51"/>
      <c r="C5505" s="54"/>
      <c r="D5505" s="51"/>
      <c r="E5505" s="54"/>
      <c r="F5505" s="3" t="s">
        <v>22</v>
      </c>
      <c r="G5505" s="4"/>
      <c r="H5505" s="4">
        <v>121000</v>
      </c>
    </row>
    <row r="5506" spans="1:8" x14ac:dyDescent="0.25">
      <c r="A5506" s="2" t="s">
        <v>4493</v>
      </c>
      <c r="B5506" s="50"/>
      <c r="C5506" s="53"/>
      <c r="D5506" s="50"/>
      <c r="E5506" s="53"/>
      <c r="F5506" s="3" t="s">
        <v>329</v>
      </c>
      <c r="G5506" s="4">
        <v>60000</v>
      </c>
      <c r="H5506" s="4"/>
    </row>
    <row r="5507" spans="1:8" x14ac:dyDescent="0.25">
      <c r="A5507" s="2" t="s">
        <v>4493</v>
      </c>
      <c r="B5507" s="2" t="s">
        <v>4206</v>
      </c>
      <c r="C5507" s="2"/>
      <c r="D5507" s="2"/>
      <c r="E5507" s="2"/>
      <c r="F5507" s="2"/>
      <c r="G5507" s="5">
        <f>SUM(G5499:G5506)</f>
        <v>271000</v>
      </c>
      <c r="H5507" s="5">
        <f>SUM(H5499:H5506)</f>
        <v>271000</v>
      </c>
    </row>
    <row r="5508" spans="1:8" x14ac:dyDescent="0.25">
      <c r="A5508" s="2" t="s">
        <v>4493</v>
      </c>
      <c r="B5508" s="49">
        <v>9033508</v>
      </c>
      <c r="C5508" s="52" t="s">
        <v>2932</v>
      </c>
      <c r="D5508" s="49" t="s">
        <v>2933</v>
      </c>
      <c r="E5508" s="52" t="s">
        <v>2934</v>
      </c>
      <c r="F5508" s="3" t="s">
        <v>103</v>
      </c>
      <c r="G5508" s="4">
        <v>10058</v>
      </c>
      <c r="H5508" s="4"/>
    </row>
    <row r="5509" spans="1:8" x14ac:dyDescent="0.25">
      <c r="A5509" s="2" t="s">
        <v>4493</v>
      </c>
      <c r="B5509" s="51"/>
      <c r="C5509" s="54"/>
      <c r="D5509" s="51"/>
      <c r="E5509" s="54"/>
      <c r="F5509" s="3" t="s">
        <v>53</v>
      </c>
      <c r="G5509" s="4">
        <v>2092</v>
      </c>
      <c r="H5509" s="4"/>
    </row>
    <row r="5510" spans="1:8" x14ac:dyDescent="0.25">
      <c r="A5510" s="2" t="s">
        <v>4493</v>
      </c>
      <c r="B5510" s="51"/>
      <c r="C5510" s="54"/>
      <c r="D5510" s="51"/>
      <c r="E5510" s="54"/>
      <c r="F5510" s="3" t="s">
        <v>14</v>
      </c>
      <c r="G5510" s="4">
        <v>1155</v>
      </c>
      <c r="H5510" s="4"/>
    </row>
    <row r="5511" spans="1:8" x14ac:dyDescent="0.25">
      <c r="A5511" s="2" t="s">
        <v>4493</v>
      </c>
      <c r="B5511" s="51"/>
      <c r="C5511" s="54"/>
      <c r="D5511" s="51"/>
      <c r="E5511" s="54"/>
      <c r="F5511" s="3" t="s">
        <v>15</v>
      </c>
      <c r="G5511" s="4">
        <v>24502</v>
      </c>
      <c r="H5511" s="4"/>
    </row>
    <row r="5512" spans="1:8" x14ac:dyDescent="0.25">
      <c r="A5512" s="2" t="s">
        <v>4493</v>
      </c>
      <c r="B5512" s="51"/>
      <c r="C5512" s="54"/>
      <c r="D5512" s="51"/>
      <c r="E5512" s="54"/>
      <c r="F5512" s="3" t="s">
        <v>16</v>
      </c>
      <c r="G5512" s="4">
        <v>40000</v>
      </c>
      <c r="H5512" s="4"/>
    </row>
    <row r="5513" spans="1:8" x14ac:dyDescent="0.25">
      <c r="A5513" s="2" t="s">
        <v>4493</v>
      </c>
      <c r="B5513" s="51"/>
      <c r="C5513" s="54"/>
      <c r="D5513" s="51"/>
      <c r="E5513" s="54"/>
      <c r="F5513" s="3" t="s">
        <v>18</v>
      </c>
      <c r="G5513" s="4">
        <v>6307</v>
      </c>
      <c r="H5513" s="4"/>
    </row>
    <row r="5514" spans="1:8" x14ac:dyDescent="0.25">
      <c r="A5514" s="2" t="s">
        <v>4493</v>
      </c>
      <c r="B5514" s="51"/>
      <c r="C5514" s="54"/>
      <c r="D5514" s="51"/>
      <c r="E5514" s="54"/>
      <c r="F5514" s="3" t="s">
        <v>20</v>
      </c>
      <c r="G5514" s="4">
        <v>4405</v>
      </c>
      <c r="H5514" s="4"/>
    </row>
    <row r="5515" spans="1:8" x14ac:dyDescent="0.25">
      <c r="A5515" s="2" t="s">
        <v>4493</v>
      </c>
      <c r="B5515" s="50"/>
      <c r="C5515" s="53"/>
      <c r="D5515" s="50"/>
      <c r="E5515" s="53"/>
      <c r="F5515" s="3" t="s">
        <v>188</v>
      </c>
      <c r="G5515" s="4"/>
      <c r="H5515" s="4">
        <v>88519</v>
      </c>
    </row>
    <row r="5516" spans="1:8" x14ac:dyDescent="0.25">
      <c r="A5516" s="2" t="s">
        <v>4493</v>
      </c>
      <c r="B5516" s="2" t="s">
        <v>4207</v>
      </c>
      <c r="C5516" s="2"/>
      <c r="D5516" s="2"/>
      <c r="E5516" s="2"/>
      <c r="F5516" s="2"/>
      <c r="G5516" s="5">
        <f>SUM(G5508:G5515)</f>
        <v>88519</v>
      </c>
      <c r="H5516" s="5">
        <f>SUM(H5508:H5515)</f>
        <v>88519</v>
      </c>
    </row>
    <row r="5517" spans="1:8" x14ac:dyDescent="0.25">
      <c r="A5517" s="2" t="s">
        <v>4493</v>
      </c>
      <c r="B5517" s="49">
        <v>9069125</v>
      </c>
      <c r="C5517" s="52" t="s">
        <v>1849</v>
      </c>
      <c r="D5517" s="49" t="s">
        <v>2614</v>
      </c>
      <c r="E5517" s="52" t="s">
        <v>2615</v>
      </c>
      <c r="F5517" s="3" t="s">
        <v>128</v>
      </c>
      <c r="G5517" s="4"/>
      <c r="H5517" s="4">
        <v>92000</v>
      </c>
    </row>
    <row r="5518" spans="1:8" x14ac:dyDescent="0.25">
      <c r="A5518" s="2" t="s">
        <v>4493</v>
      </c>
      <c r="B5518" s="51"/>
      <c r="C5518" s="54"/>
      <c r="D5518" s="51"/>
      <c r="E5518" s="54"/>
      <c r="F5518" s="3" t="s">
        <v>102</v>
      </c>
      <c r="G5518" s="4"/>
      <c r="H5518" s="4">
        <v>95000</v>
      </c>
    </row>
    <row r="5519" spans="1:8" x14ac:dyDescent="0.25">
      <c r="A5519" s="2" t="s">
        <v>4493</v>
      </c>
      <c r="B5519" s="51"/>
      <c r="C5519" s="54"/>
      <c r="D5519" s="51"/>
      <c r="E5519" s="54"/>
      <c r="F5519" s="3" t="s">
        <v>11</v>
      </c>
      <c r="G5519" s="4">
        <v>77200</v>
      </c>
      <c r="H5519" s="4"/>
    </row>
    <row r="5520" spans="1:8" x14ac:dyDescent="0.25">
      <c r="A5520" s="2" t="s">
        <v>4493</v>
      </c>
      <c r="B5520" s="51"/>
      <c r="C5520" s="54"/>
      <c r="D5520" s="51"/>
      <c r="E5520" s="54"/>
      <c r="F5520" s="3" t="s">
        <v>103</v>
      </c>
      <c r="G5520" s="4">
        <v>17000</v>
      </c>
      <c r="H5520" s="4"/>
    </row>
    <row r="5521" spans="1:8" x14ac:dyDescent="0.25">
      <c r="A5521" s="2" t="s">
        <v>4493</v>
      </c>
      <c r="B5521" s="51"/>
      <c r="C5521" s="54"/>
      <c r="D5521" s="51"/>
      <c r="E5521" s="54"/>
      <c r="F5521" s="3" t="s">
        <v>187</v>
      </c>
      <c r="G5521" s="4">
        <v>102000</v>
      </c>
      <c r="H5521" s="4"/>
    </row>
    <row r="5522" spans="1:8" x14ac:dyDescent="0.25">
      <c r="A5522" s="2" t="s">
        <v>4493</v>
      </c>
      <c r="B5522" s="51"/>
      <c r="C5522" s="54"/>
      <c r="D5522" s="51"/>
      <c r="E5522" s="54"/>
      <c r="F5522" s="3" t="s">
        <v>13</v>
      </c>
      <c r="G5522" s="4"/>
      <c r="H5522" s="4">
        <v>38200</v>
      </c>
    </row>
    <row r="5523" spans="1:8" x14ac:dyDescent="0.25">
      <c r="A5523" s="2" t="s">
        <v>4493</v>
      </c>
      <c r="B5523" s="51"/>
      <c r="C5523" s="54"/>
      <c r="D5523" s="51"/>
      <c r="E5523" s="54"/>
      <c r="F5523" s="3" t="s">
        <v>15</v>
      </c>
      <c r="G5523" s="4">
        <v>36000</v>
      </c>
      <c r="H5523" s="4"/>
    </row>
    <row r="5524" spans="1:8" x14ac:dyDescent="0.25">
      <c r="A5524" s="2" t="s">
        <v>4493</v>
      </c>
      <c r="B5524" s="51"/>
      <c r="C5524" s="54"/>
      <c r="D5524" s="51"/>
      <c r="E5524" s="54"/>
      <c r="F5524" s="3" t="s">
        <v>17</v>
      </c>
      <c r="G5524" s="4">
        <v>25000</v>
      </c>
      <c r="H5524" s="4"/>
    </row>
    <row r="5525" spans="1:8" x14ac:dyDescent="0.25">
      <c r="A5525" s="2" t="s">
        <v>4493</v>
      </c>
      <c r="B5525" s="51"/>
      <c r="C5525" s="54"/>
      <c r="D5525" s="51"/>
      <c r="E5525" s="54"/>
      <c r="F5525" s="3" t="s">
        <v>18</v>
      </c>
      <c r="G5525" s="4">
        <v>42000</v>
      </c>
      <c r="H5525" s="4"/>
    </row>
    <row r="5526" spans="1:8" x14ac:dyDescent="0.25">
      <c r="A5526" s="2" t="s">
        <v>4493</v>
      </c>
      <c r="B5526" s="51"/>
      <c r="C5526" s="54"/>
      <c r="D5526" s="51"/>
      <c r="E5526" s="54"/>
      <c r="F5526" s="3" t="s">
        <v>21</v>
      </c>
      <c r="G5526" s="4">
        <v>36000</v>
      </c>
      <c r="H5526" s="4"/>
    </row>
    <row r="5527" spans="1:8" x14ac:dyDescent="0.25">
      <c r="A5527" s="2" t="s">
        <v>4493</v>
      </c>
      <c r="B5527" s="51"/>
      <c r="C5527" s="54"/>
      <c r="D5527" s="51"/>
      <c r="E5527" s="54"/>
      <c r="F5527" s="3" t="s">
        <v>22</v>
      </c>
      <c r="G5527" s="4"/>
      <c r="H5527" s="4">
        <v>300000</v>
      </c>
    </row>
    <row r="5528" spans="1:8" x14ac:dyDescent="0.25">
      <c r="A5528" s="2" t="s">
        <v>4493</v>
      </c>
      <c r="B5528" s="50"/>
      <c r="C5528" s="53"/>
      <c r="D5528" s="50"/>
      <c r="E5528" s="53"/>
      <c r="F5528" s="3" t="s">
        <v>188</v>
      </c>
      <c r="G5528" s="4">
        <v>190000</v>
      </c>
      <c r="H5528" s="4"/>
    </row>
    <row r="5529" spans="1:8" x14ac:dyDescent="0.25">
      <c r="A5529" s="2" t="s">
        <v>4493</v>
      </c>
      <c r="B5529" s="2" t="s">
        <v>4208</v>
      </c>
      <c r="C5529" s="2"/>
      <c r="D5529" s="2"/>
      <c r="E5529" s="2"/>
      <c r="F5529" s="2"/>
      <c r="G5529" s="5">
        <f>SUM(G5517:G5528)</f>
        <v>525200</v>
      </c>
      <c r="H5529" s="5">
        <f>SUM(H5517:H5528)</f>
        <v>525200</v>
      </c>
    </row>
    <row r="5530" spans="1:8" x14ac:dyDescent="0.25">
      <c r="A5530" s="2" t="s">
        <v>4493</v>
      </c>
      <c r="B5530" s="49">
        <v>9107869</v>
      </c>
      <c r="C5530" s="52" t="s">
        <v>2566</v>
      </c>
      <c r="D5530" s="49" t="s">
        <v>2567</v>
      </c>
      <c r="E5530" s="52" t="s">
        <v>2568</v>
      </c>
      <c r="F5530" s="3" t="s">
        <v>13</v>
      </c>
      <c r="G5530" s="4"/>
      <c r="H5530" s="4">
        <v>253398</v>
      </c>
    </row>
    <row r="5531" spans="1:8" x14ac:dyDescent="0.25">
      <c r="A5531" s="2" t="s">
        <v>4493</v>
      </c>
      <c r="B5531" s="51"/>
      <c r="C5531" s="54"/>
      <c r="D5531" s="51"/>
      <c r="E5531" s="54"/>
      <c r="F5531" s="3" t="s">
        <v>18</v>
      </c>
      <c r="G5531" s="4"/>
      <c r="H5531" s="4">
        <v>424188</v>
      </c>
    </row>
    <row r="5532" spans="1:8" x14ac:dyDescent="0.25">
      <c r="A5532" s="2" t="s">
        <v>4493</v>
      </c>
      <c r="B5532" s="51"/>
      <c r="C5532" s="54"/>
      <c r="D5532" s="51"/>
      <c r="E5532" s="54"/>
      <c r="F5532" s="3" t="s">
        <v>82</v>
      </c>
      <c r="G5532" s="4">
        <v>424188</v>
      </c>
      <c r="H5532" s="4"/>
    </row>
    <row r="5533" spans="1:8" x14ac:dyDescent="0.25">
      <c r="A5533" s="2" t="s">
        <v>4493</v>
      </c>
      <c r="B5533" s="51"/>
      <c r="C5533" s="54"/>
      <c r="D5533" s="51"/>
      <c r="E5533" s="53"/>
      <c r="F5533" s="3" t="s">
        <v>22</v>
      </c>
      <c r="G5533" s="4">
        <v>169710</v>
      </c>
      <c r="H5533" s="4"/>
    </row>
    <row r="5534" spans="1:8" x14ac:dyDescent="0.25">
      <c r="A5534" s="2" t="s">
        <v>4493</v>
      </c>
      <c r="B5534" s="50"/>
      <c r="C5534" s="53"/>
      <c r="D5534" s="50"/>
      <c r="E5534" s="3"/>
      <c r="F5534" s="3" t="s">
        <v>23</v>
      </c>
      <c r="G5534" s="4">
        <v>83688</v>
      </c>
      <c r="H5534" s="4"/>
    </row>
    <row r="5535" spans="1:8" x14ac:dyDescent="0.25">
      <c r="A5535" s="2" t="s">
        <v>4493</v>
      </c>
      <c r="B5535" s="2" t="s">
        <v>4209</v>
      </c>
      <c r="C5535" s="2"/>
      <c r="D5535" s="2"/>
      <c r="E5535" s="2"/>
      <c r="F5535" s="2"/>
      <c r="G5535" s="5">
        <f>SUM(G5530:G5534)</f>
        <v>677586</v>
      </c>
      <c r="H5535" s="5">
        <f>SUM(H5530:H5534)</f>
        <v>677586</v>
      </c>
    </row>
    <row r="5536" spans="1:8" x14ac:dyDescent="0.25">
      <c r="A5536" s="2" t="s">
        <v>4493</v>
      </c>
      <c r="B5536" s="49">
        <v>9035001</v>
      </c>
      <c r="C5536" s="52" t="s">
        <v>2562</v>
      </c>
      <c r="D5536" s="49" t="s">
        <v>2563</v>
      </c>
      <c r="E5536" s="52" t="s">
        <v>2564</v>
      </c>
      <c r="F5536" s="3" t="s">
        <v>19</v>
      </c>
      <c r="G5536" s="4">
        <v>185000</v>
      </c>
      <c r="H5536" s="4"/>
    </row>
    <row r="5537" spans="1:8" x14ac:dyDescent="0.25">
      <c r="A5537" s="2" t="s">
        <v>4493</v>
      </c>
      <c r="B5537" s="51"/>
      <c r="C5537" s="54"/>
      <c r="D5537" s="51"/>
      <c r="E5537" s="54"/>
      <c r="F5537" s="3" t="s">
        <v>22</v>
      </c>
      <c r="G5537" s="4"/>
      <c r="H5537" s="4">
        <v>355000</v>
      </c>
    </row>
    <row r="5538" spans="1:8" x14ac:dyDescent="0.25">
      <c r="A5538" s="2" t="s">
        <v>4493</v>
      </c>
      <c r="B5538" s="50"/>
      <c r="C5538" s="53"/>
      <c r="D5538" s="50"/>
      <c r="E5538" s="53"/>
      <c r="F5538" s="3" t="s">
        <v>188</v>
      </c>
      <c r="G5538" s="4">
        <v>170000</v>
      </c>
      <c r="H5538" s="4"/>
    </row>
    <row r="5539" spans="1:8" x14ac:dyDescent="0.25">
      <c r="A5539" s="2" t="s">
        <v>4493</v>
      </c>
      <c r="B5539" s="2" t="s">
        <v>4210</v>
      </c>
      <c r="C5539" s="2"/>
      <c r="D5539" s="2"/>
      <c r="E5539" s="2"/>
      <c r="F5539" s="2"/>
      <c r="G5539" s="5">
        <f>G5536+G5538</f>
        <v>355000</v>
      </c>
      <c r="H5539" s="5">
        <f>+H5537</f>
        <v>355000</v>
      </c>
    </row>
    <row r="5540" spans="1:8" x14ac:dyDescent="0.25">
      <c r="A5540" s="2" t="s">
        <v>4493</v>
      </c>
      <c r="B5540" s="49">
        <v>9078699</v>
      </c>
      <c r="C5540" s="52" t="s">
        <v>625</v>
      </c>
      <c r="D5540" s="49" t="s">
        <v>2996</v>
      </c>
      <c r="E5540" s="52" t="s">
        <v>2997</v>
      </c>
      <c r="F5540" s="3" t="s">
        <v>51</v>
      </c>
      <c r="G5540" s="4"/>
      <c r="H5540" s="4">
        <v>72000</v>
      </c>
    </row>
    <row r="5541" spans="1:8" x14ac:dyDescent="0.25">
      <c r="A5541" s="2" t="s">
        <v>4493</v>
      </c>
      <c r="B5541" s="51"/>
      <c r="C5541" s="54"/>
      <c r="D5541" s="51"/>
      <c r="E5541" s="54"/>
      <c r="F5541" s="3" t="s">
        <v>102</v>
      </c>
      <c r="G5541" s="4">
        <v>13860</v>
      </c>
      <c r="H5541" s="4"/>
    </row>
    <row r="5542" spans="1:8" x14ac:dyDescent="0.25">
      <c r="A5542" s="2" t="s">
        <v>4493</v>
      </c>
      <c r="B5542" s="51"/>
      <c r="C5542" s="54"/>
      <c r="D5542" s="51"/>
      <c r="E5542" s="54"/>
      <c r="F5542" s="3" t="s">
        <v>53</v>
      </c>
      <c r="G5542" s="4">
        <v>54510</v>
      </c>
      <c r="H5542" s="4"/>
    </row>
    <row r="5543" spans="1:8" x14ac:dyDescent="0.25">
      <c r="A5543" s="2" t="s">
        <v>4493</v>
      </c>
      <c r="B5543" s="51"/>
      <c r="C5543" s="54"/>
      <c r="D5543" s="51"/>
      <c r="E5543" s="54"/>
      <c r="F5543" s="3" t="s">
        <v>15</v>
      </c>
      <c r="G5543" s="4">
        <v>15000</v>
      </c>
      <c r="H5543" s="4"/>
    </row>
    <row r="5544" spans="1:8" x14ac:dyDescent="0.25">
      <c r="A5544" s="2" t="s">
        <v>4493</v>
      </c>
      <c r="B5544" s="51"/>
      <c r="C5544" s="54"/>
      <c r="D5544" s="51"/>
      <c r="E5544" s="54"/>
      <c r="F5544" s="3" t="s">
        <v>17</v>
      </c>
      <c r="G5544" s="4"/>
      <c r="H5544" s="4">
        <v>83370</v>
      </c>
    </row>
    <row r="5545" spans="1:8" x14ac:dyDescent="0.25">
      <c r="A5545" s="2" t="s">
        <v>4493</v>
      </c>
      <c r="B5545" s="51"/>
      <c r="C5545" s="54"/>
      <c r="D5545" s="51"/>
      <c r="E5545" s="54"/>
      <c r="F5545" s="3" t="s">
        <v>18</v>
      </c>
      <c r="G5545" s="4"/>
      <c r="H5545" s="4">
        <v>163085</v>
      </c>
    </row>
    <row r="5546" spans="1:8" x14ac:dyDescent="0.25">
      <c r="A5546" s="2" t="s">
        <v>4493</v>
      </c>
      <c r="B5546" s="51"/>
      <c r="C5546" s="54"/>
      <c r="D5546" s="51"/>
      <c r="E5546" s="54"/>
      <c r="F5546" s="3" t="s">
        <v>20</v>
      </c>
      <c r="G5546" s="4">
        <v>243085</v>
      </c>
      <c r="H5546" s="4"/>
    </row>
    <row r="5547" spans="1:8" x14ac:dyDescent="0.25">
      <c r="A5547" s="2" t="s">
        <v>4493</v>
      </c>
      <c r="B5547" s="51"/>
      <c r="C5547" s="54"/>
      <c r="D5547" s="51"/>
      <c r="E5547" s="54"/>
      <c r="F5547" s="3" t="s">
        <v>2998</v>
      </c>
      <c r="G5547" s="4"/>
      <c r="H5547" s="4">
        <v>80000</v>
      </c>
    </row>
    <row r="5548" spans="1:8" x14ac:dyDescent="0.25">
      <c r="A5548" s="2" t="s">
        <v>4493</v>
      </c>
      <c r="B5548" s="50"/>
      <c r="C5548" s="53"/>
      <c r="D5548" s="50"/>
      <c r="E5548" s="53"/>
      <c r="F5548" s="3" t="s">
        <v>3777</v>
      </c>
      <c r="G5548" s="4">
        <v>72000</v>
      </c>
      <c r="H5548" s="4"/>
    </row>
    <row r="5549" spans="1:8" x14ac:dyDescent="0.25">
      <c r="A5549" s="2" t="s">
        <v>4493</v>
      </c>
      <c r="B5549" s="2" t="s">
        <v>4211</v>
      </c>
      <c r="C5549" s="2"/>
      <c r="D5549" s="2"/>
      <c r="E5549" s="2"/>
      <c r="F5549" s="2"/>
      <c r="G5549" s="5">
        <v>0</v>
      </c>
      <c r="H5549" s="5">
        <v>0</v>
      </c>
    </row>
    <row r="5550" spans="1:8" x14ac:dyDescent="0.25">
      <c r="A5550" s="2" t="s">
        <v>4493</v>
      </c>
      <c r="B5550" s="49">
        <v>9054918</v>
      </c>
      <c r="C5550" s="52" t="s">
        <v>2703</v>
      </c>
      <c r="D5550" s="49" t="s">
        <v>2704</v>
      </c>
      <c r="E5550" s="52" t="s">
        <v>2705</v>
      </c>
      <c r="F5550" s="3" t="s">
        <v>128</v>
      </c>
      <c r="G5550" s="4">
        <v>400000</v>
      </c>
      <c r="H5550" s="4"/>
    </row>
    <row r="5551" spans="1:8" x14ac:dyDescent="0.25">
      <c r="A5551" s="2" t="s">
        <v>4493</v>
      </c>
      <c r="B5551" s="51"/>
      <c r="C5551" s="54"/>
      <c r="D5551" s="51"/>
      <c r="E5551" s="54"/>
      <c r="F5551" s="3" t="s">
        <v>102</v>
      </c>
      <c r="G5551" s="4">
        <v>300000</v>
      </c>
      <c r="H5551" s="4"/>
    </row>
    <row r="5552" spans="1:8" x14ac:dyDescent="0.25">
      <c r="A5552" s="2" t="s">
        <v>4493</v>
      </c>
      <c r="B5552" s="51"/>
      <c r="C5552" s="54"/>
      <c r="D5552" s="51"/>
      <c r="E5552" s="54"/>
      <c r="F5552" s="3" t="s">
        <v>103</v>
      </c>
      <c r="G5552" s="4"/>
      <c r="H5552" s="4">
        <v>358572</v>
      </c>
    </row>
    <row r="5553" spans="1:8" x14ac:dyDescent="0.25">
      <c r="A5553" s="2" t="s">
        <v>4493</v>
      </c>
      <c r="B5553" s="51"/>
      <c r="C5553" s="54"/>
      <c r="D5553" s="51"/>
      <c r="E5553" s="54"/>
      <c r="F5553" s="3" t="s">
        <v>53</v>
      </c>
      <c r="G5553" s="4"/>
      <c r="H5553" s="4">
        <v>69361</v>
      </c>
    </row>
    <row r="5554" spans="1:8" x14ac:dyDescent="0.25">
      <c r="A5554" s="2" t="s">
        <v>4493</v>
      </c>
      <c r="B5554" s="51"/>
      <c r="C5554" s="54"/>
      <c r="D5554" s="51"/>
      <c r="E5554" s="54"/>
      <c r="F5554" s="3" t="s">
        <v>14</v>
      </c>
      <c r="G5554" s="4"/>
      <c r="H5554" s="4">
        <v>113849</v>
      </c>
    </row>
    <row r="5555" spans="1:8" x14ac:dyDescent="0.25">
      <c r="A5555" s="2" t="s">
        <v>4493</v>
      </c>
      <c r="B5555" s="51"/>
      <c r="C5555" s="54"/>
      <c r="D5555" s="51"/>
      <c r="E5555" s="54"/>
      <c r="F5555" s="3" t="s">
        <v>16</v>
      </c>
      <c r="G5555" s="4">
        <v>63019</v>
      </c>
      <c r="H5555" s="4"/>
    </row>
    <row r="5556" spans="1:8" x14ac:dyDescent="0.25">
      <c r="A5556" s="2" t="s">
        <v>4493</v>
      </c>
      <c r="B5556" s="51"/>
      <c r="C5556" s="54"/>
      <c r="D5556" s="51"/>
      <c r="E5556" s="54"/>
      <c r="F5556" s="3" t="s">
        <v>19</v>
      </c>
      <c r="G5556" s="4"/>
      <c r="H5556" s="4">
        <v>11237</v>
      </c>
    </row>
    <row r="5557" spans="1:8" x14ac:dyDescent="0.25">
      <c r="A5557" s="2" t="s">
        <v>4493</v>
      </c>
      <c r="B5557" s="51"/>
      <c r="C5557" s="54"/>
      <c r="D5557" s="51"/>
      <c r="E5557" s="54"/>
      <c r="F5557" s="3" t="s">
        <v>22</v>
      </c>
      <c r="G5557" s="4"/>
      <c r="H5557" s="4">
        <v>210000</v>
      </c>
    </row>
    <row r="5558" spans="1:8" x14ac:dyDescent="0.25">
      <c r="A5558" s="2" t="s">
        <v>4493</v>
      </c>
      <c r="B5558" s="51"/>
      <c r="C5558" s="54"/>
      <c r="D5558" s="51"/>
      <c r="E5558" s="54"/>
      <c r="F5558" s="3" t="s">
        <v>23</v>
      </c>
      <c r="G5558" s="4"/>
      <c r="H5558" s="4">
        <v>650000</v>
      </c>
    </row>
    <row r="5559" spans="1:8" x14ac:dyDescent="0.25">
      <c r="A5559" s="2" t="s">
        <v>4493</v>
      </c>
      <c r="B5559" s="51"/>
      <c r="C5559" s="54"/>
      <c r="D5559" s="51"/>
      <c r="E5559" s="54"/>
      <c r="F5559" s="3" t="s">
        <v>156</v>
      </c>
      <c r="G5559" s="4">
        <v>400000</v>
      </c>
      <c r="H5559" s="4"/>
    </row>
    <row r="5560" spans="1:8" x14ac:dyDescent="0.25">
      <c r="A5560" s="2" t="s">
        <v>4493</v>
      </c>
      <c r="B5560" s="50"/>
      <c r="C5560" s="53"/>
      <c r="D5560" s="50"/>
      <c r="E5560" s="53"/>
      <c r="F5560" s="3" t="s">
        <v>181</v>
      </c>
      <c r="G5560" s="4">
        <v>250000</v>
      </c>
      <c r="H5560" s="4"/>
    </row>
    <row r="5561" spans="1:8" x14ac:dyDescent="0.25">
      <c r="A5561" s="2" t="s">
        <v>4493</v>
      </c>
      <c r="B5561" s="2" t="s">
        <v>4212</v>
      </c>
      <c r="C5561" s="2"/>
      <c r="D5561" s="2"/>
      <c r="E5561" s="2"/>
      <c r="F5561" s="2"/>
      <c r="G5561" s="5">
        <f>SUM(G5550:G5560)</f>
        <v>1413019</v>
      </c>
      <c r="H5561" s="5">
        <f>SUM(H5550:H5560)</f>
        <v>1413019</v>
      </c>
    </row>
    <row r="5562" spans="1:8" x14ac:dyDescent="0.25">
      <c r="A5562" s="2" t="s">
        <v>4493</v>
      </c>
      <c r="B5562" s="49">
        <v>9118863</v>
      </c>
      <c r="C5562" s="52" t="s">
        <v>422</v>
      </c>
      <c r="D5562" s="49" t="s">
        <v>4213</v>
      </c>
      <c r="E5562" s="52" t="s">
        <v>4214</v>
      </c>
      <c r="F5562" s="3" t="s">
        <v>13</v>
      </c>
      <c r="G5562" s="4">
        <v>8000</v>
      </c>
      <c r="H5562" s="4"/>
    </row>
    <row r="5563" spans="1:8" x14ac:dyDescent="0.25">
      <c r="A5563" s="2" t="s">
        <v>4493</v>
      </c>
      <c r="B5563" s="50"/>
      <c r="C5563" s="53"/>
      <c r="D5563" s="50"/>
      <c r="E5563" s="53"/>
      <c r="F5563" s="3" t="s">
        <v>24</v>
      </c>
      <c r="G5563" s="4"/>
      <c r="H5563" s="4">
        <v>8000</v>
      </c>
    </row>
    <row r="5564" spans="1:8" x14ac:dyDescent="0.25">
      <c r="A5564" s="2" t="s">
        <v>4493</v>
      </c>
      <c r="B5564" s="2" t="s">
        <v>4215</v>
      </c>
      <c r="C5564" s="2"/>
      <c r="D5564" s="2"/>
      <c r="E5564" s="2"/>
      <c r="F5564" s="2"/>
      <c r="G5564" s="5">
        <f>+G5562</f>
        <v>8000</v>
      </c>
      <c r="H5564" s="5">
        <f>+H5563</f>
        <v>8000</v>
      </c>
    </row>
    <row r="5565" spans="1:8" x14ac:dyDescent="0.25">
      <c r="A5565" s="2" t="s">
        <v>4493</v>
      </c>
      <c r="B5565" s="49">
        <v>9055112</v>
      </c>
      <c r="C5565" s="52" t="s">
        <v>1055</v>
      </c>
      <c r="D5565" s="49" t="s">
        <v>2811</v>
      </c>
      <c r="E5565" s="52" t="s">
        <v>1055</v>
      </c>
      <c r="F5565" s="3" t="s">
        <v>170</v>
      </c>
      <c r="G5565" s="4">
        <v>225000</v>
      </c>
      <c r="H5565" s="4"/>
    </row>
    <row r="5566" spans="1:8" x14ac:dyDescent="0.25">
      <c r="A5566" s="2" t="s">
        <v>4493</v>
      </c>
      <c r="B5566" s="51"/>
      <c r="C5566" s="54"/>
      <c r="D5566" s="51"/>
      <c r="E5566" s="54"/>
      <c r="F5566" s="3" t="s">
        <v>9</v>
      </c>
      <c r="G5566" s="4"/>
      <c r="H5566" s="4">
        <v>80000</v>
      </c>
    </row>
    <row r="5567" spans="1:8" x14ac:dyDescent="0.25">
      <c r="A5567" s="2" t="s">
        <v>4493</v>
      </c>
      <c r="B5567" s="51"/>
      <c r="C5567" s="54"/>
      <c r="D5567" s="51"/>
      <c r="E5567" s="54"/>
      <c r="F5567" s="3" t="s">
        <v>103</v>
      </c>
      <c r="G5567" s="4">
        <v>30000</v>
      </c>
      <c r="H5567" s="4"/>
    </row>
    <row r="5568" spans="1:8" x14ac:dyDescent="0.25">
      <c r="A5568" s="2" t="s">
        <v>4493</v>
      </c>
      <c r="B5568" s="51"/>
      <c r="C5568" s="54"/>
      <c r="D5568" s="51"/>
      <c r="E5568" s="54"/>
      <c r="F5568" s="3" t="s">
        <v>53</v>
      </c>
      <c r="G5568" s="4">
        <v>10000</v>
      </c>
      <c r="H5568" s="4"/>
    </row>
    <row r="5569" spans="1:8" x14ac:dyDescent="0.25">
      <c r="A5569" s="2" t="s">
        <v>4493</v>
      </c>
      <c r="B5569" s="51"/>
      <c r="C5569" s="54"/>
      <c r="D5569" s="51"/>
      <c r="E5569" s="54"/>
      <c r="F5569" s="3" t="s">
        <v>12</v>
      </c>
      <c r="G5569" s="4">
        <v>70000</v>
      </c>
      <c r="H5569" s="4"/>
    </row>
    <row r="5570" spans="1:8" x14ac:dyDescent="0.25">
      <c r="A5570" s="2" t="s">
        <v>4493</v>
      </c>
      <c r="B5570" s="51"/>
      <c r="C5570" s="54"/>
      <c r="D5570" s="51"/>
      <c r="E5570" s="54"/>
      <c r="F5570" s="3" t="s">
        <v>13</v>
      </c>
      <c r="G5570" s="4">
        <v>75000</v>
      </c>
      <c r="H5570" s="4"/>
    </row>
    <row r="5571" spans="1:8" x14ac:dyDescent="0.25">
      <c r="A5571" s="2" t="s">
        <v>4493</v>
      </c>
      <c r="B5571" s="51"/>
      <c r="C5571" s="54"/>
      <c r="D5571" s="51"/>
      <c r="E5571" s="54"/>
      <c r="F5571" s="3" t="s">
        <v>14</v>
      </c>
      <c r="G5571" s="4"/>
      <c r="H5571" s="4">
        <v>80000</v>
      </c>
    </row>
    <row r="5572" spans="1:8" x14ac:dyDescent="0.25">
      <c r="A5572" s="2" t="s">
        <v>4493</v>
      </c>
      <c r="B5572" s="51"/>
      <c r="C5572" s="54"/>
      <c r="D5572" s="51"/>
      <c r="E5572" s="54"/>
      <c r="F5572" s="3" t="s">
        <v>16</v>
      </c>
      <c r="G5572" s="4">
        <v>88000</v>
      </c>
      <c r="H5572" s="4"/>
    </row>
    <row r="5573" spans="1:8" x14ac:dyDescent="0.25">
      <c r="A5573" s="2" t="s">
        <v>4493</v>
      </c>
      <c r="B5573" s="51"/>
      <c r="C5573" s="54"/>
      <c r="D5573" s="51"/>
      <c r="E5573" s="54"/>
      <c r="F5573" s="3" t="s">
        <v>18</v>
      </c>
      <c r="G5573" s="4"/>
      <c r="H5573" s="4">
        <v>100000</v>
      </c>
    </row>
    <row r="5574" spans="1:8" x14ac:dyDescent="0.25">
      <c r="A5574" s="2" t="s">
        <v>4493</v>
      </c>
      <c r="B5574" s="51"/>
      <c r="C5574" s="54"/>
      <c r="D5574" s="51"/>
      <c r="E5574" s="54"/>
      <c r="F5574" s="3" t="s">
        <v>20</v>
      </c>
      <c r="G5574" s="4"/>
      <c r="H5574" s="4">
        <v>120000</v>
      </c>
    </row>
    <row r="5575" spans="1:8" x14ac:dyDescent="0.25">
      <c r="A5575" s="2" t="s">
        <v>4493</v>
      </c>
      <c r="B5575" s="51"/>
      <c r="C5575" s="54"/>
      <c r="D5575" s="51"/>
      <c r="E5575" s="54"/>
      <c r="F5575" s="3" t="s">
        <v>22</v>
      </c>
      <c r="G5575" s="4"/>
      <c r="H5575" s="4">
        <v>98934</v>
      </c>
    </row>
    <row r="5576" spans="1:8" x14ac:dyDescent="0.25">
      <c r="A5576" s="2" t="s">
        <v>4493</v>
      </c>
      <c r="B5576" s="51"/>
      <c r="C5576" s="54"/>
      <c r="D5576" s="51"/>
      <c r="E5576" s="54"/>
      <c r="F5576" s="3" t="s">
        <v>257</v>
      </c>
      <c r="G5576" s="4"/>
      <c r="H5576" s="4">
        <v>55066</v>
      </c>
    </row>
    <row r="5577" spans="1:8" x14ac:dyDescent="0.25">
      <c r="A5577" s="2" t="s">
        <v>4493</v>
      </c>
      <c r="B5577" s="50"/>
      <c r="C5577" s="53"/>
      <c r="D5577" s="50"/>
      <c r="E5577" s="53"/>
      <c r="F5577" s="3" t="s">
        <v>24</v>
      </c>
      <c r="G5577" s="4">
        <v>36000</v>
      </c>
      <c r="H5577" s="4"/>
    </row>
    <row r="5578" spans="1:8" x14ac:dyDescent="0.25">
      <c r="A5578" s="2" t="s">
        <v>4493</v>
      </c>
      <c r="B5578" s="2" t="s">
        <v>4216</v>
      </c>
      <c r="C5578" s="2"/>
      <c r="D5578" s="2"/>
      <c r="E5578" s="2"/>
      <c r="F5578" s="2"/>
      <c r="G5578" s="5">
        <f>SUM(G5565:G5577)</f>
        <v>534000</v>
      </c>
      <c r="H5578" s="5">
        <f>SUM(H5565:H5577)</f>
        <v>534000</v>
      </c>
    </row>
    <row r="5579" spans="1:8" x14ac:dyDescent="0.25">
      <c r="A5579" s="2" t="s">
        <v>4493</v>
      </c>
      <c r="B5579" s="49">
        <v>9079369</v>
      </c>
      <c r="C5579" s="3" t="s">
        <v>457</v>
      </c>
      <c r="D5579" s="2" t="s">
        <v>2484</v>
      </c>
      <c r="E5579" s="3" t="s">
        <v>2485</v>
      </c>
      <c r="F5579" s="3" t="s">
        <v>2487</v>
      </c>
      <c r="G5579" s="4"/>
      <c r="H5579" s="4">
        <v>2156270</v>
      </c>
    </row>
    <row r="5580" spans="1:8" x14ac:dyDescent="0.25">
      <c r="A5580" s="2" t="s">
        <v>4493</v>
      </c>
      <c r="B5580" s="51"/>
      <c r="C5580" s="3" t="s">
        <v>3174</v>
      </c>
      <c r="D5580" s="2" t="s">
        <v>3175</v>
      </c>
      <c r="E5580" s="3" t="s">
        <v>3176</v>
      </c>
      <c r="F5580" s="3" t="s">
        <v>18</v>
      </c>
      <c r="G5580" s="4">
        <v>1439811</v>
      </c>
      <c r="H5580" s="4"/>
    </row>
    <row r="5581" spans="1:8" x14ac:dyDescent="0.25">
      <c r="A5581" s="2" t="s">
        <v>4493</v>
      </c>
      <c r="B5581" s="51"/>
      <c r="C5581" s="52" t="s">
        <v>271</v>
      </c>
      <c r="D5581" s="49" t="s">
        <v>3597</v>
      </c>
      <c r="E5581" s="52" t="s">
        <v>3598</v>
      </c>
      <c r="F5581" s="3" t="s">
        <v>102</v>
      </c>
      <c r="G5581" s="4">
        <v>463965</v>
      </c>
      <c r="H5581" s="4"/>
    </row>
    <row r="5582" spans="1:8" x14ac:dyDescent="0.25">
      <c r="A5582" s="2" t="s">
        <v>4493</v>
      </c>
      <c r="B5582" s="51"/>
      <c r="C5582" s="54"/>
      <c r="D5582" s="51"/>
      <c r="E5582" s="54"/>
      <c r="F5582" s="3" t="s">
        <v>53</v>
      </c>
      <c r="G5582" s="4">
        <v>12335</v>
      </c>
      <c r="H5582" s="4"/>
    </row>
    <row r="5583" spans="1:8" x14ac:dyDescent="0.25">
      <c r="A5583" s="2" t="s">
        <v>4493</v>
      </c>
      <c r="B5583" s="50"/>
      <c r="C5583" s="53"/>
      <c r="D5583" s="50"/>
      <c r="E5583" s="53"/>
      <c r="F5583" s="3" t="s">
        <v>20</v>
      </c>
      <c r="G5583" s="4">
        <v>240159</v>
      </c>
      <c r="H5583" s="4"/>
    </row>
    <row r="5584" spans="1:8" x14ac:dyDescent="0.25">
      <c r="A5584" s="2" t="s">
        <v>4493</v>
      </c>
      <c r="B5584" s="2" t="s">
        <v>4217</v>
      </c>
      <c r="C5584" s="2"/>
      <c r="D5584" s="2"/>
      <c r="E5584" s="2"/>
      <c r="F5584" s="2"/>
      <c r="G5584" s="5">
        <f>SUM(G5579:G5583)</f>
        <v>2156270</v>
      </c>
      <c r="H5584" s="5">
        <f>SUM(H5579:H5583)</f>
        <v>2156270</v>
      </c>
    </row>
    <row r="5585" spans="1:8" x14ac:dyDescent="0.25">
      <c r="A5585" s="2" t="s">
        <v>4493</v>
      </c>
      <c r="B5585" s="49">
        <v>9092856</v>
      </c>
      <c r="C5585" s="52" t="s">
        <v>2566</v>
      </c>
      <c r="D5585" s="49" t="s">
        <v>2659</v>
      </c>
      <c r="E5585" s="52" t="s">
        <v>2660</v>
      </c>
      <c r="F5585" s="3" t="s">
        <v>47</v>
      </c>
      <c r="G5585" s="4"/>
      <c r="H5585" s="4">
        <v>70000</v>
      </c>
    </row>
    <row r="5586" spans="1:8" x14ac:dyDescent="0.25">
      <c r="A5586" s="2" t="s">
        <v>4493</v>
      </c>
      <c r="B5586" s="51"/>
      <c r="C5586" s="54"/>
      <c r="D5586" s="51"/>
      <c r="E5586" s="54"/>
      <c r="F5586" s="3" t="s">
        <v>9</v>
      </c>
      <c r="G5586" s="4">
        <v>75000</v>
      </c>
      <c r="H5586" s="4"/>
    </row>
    <row r="5587" spans="1:8" x14ac:dyDescent="0.25">
      <c r="A5587" s="2" t="s">
        <v>4493</v>
      </c>
      <c r="B5587" s="50"/>
      <c r="C5587" s="53"/>
      <c r="D5587" s="50"/>
      <c r="E5587" s="53"/>
      <c r="F5587" s="3" t="s">
        <v>259</v>
      </c>
      <c r="G5587" s="4"/>
      <c r="H5587" s="4">
        <v>5000</v>
      </c>
    </row>
    <row r="5588" spans="1:8" x14ac:dyDescent="0.25">
      <c r="A5588" s="2" t="s">
        <v>4493</v>
      </c>
      <c r="B5588" s="2" t="s">
        <v>4218</v>
      </c>
      <c r="C5588" s="2"/>
      <c r="D5588" s="2"/>
      <c r="E5588" s="2"/>
      <c r="F5588" s="2"/>
      <c r="G5588" s="5">
        <f>+G5586</f>
        <v>75000</v>
      </c>
      <c r="H5588" s="5">
        <f>+H5585+H5587</f>
        <v>75000</v>
      </c>
    </row>
    <row r="5589" spans="1:8" x14ac:dyDescent="0.25">
      <c r="A5589" s="2" t="s">
        <v>4493</v>
      </c>
      <c r="B5589" s="49">
        <v>9031714</v>
      </c>
      <c r="C5589" s="52" t="s">
        <v>251</v>
      </c>
      <c r="D5589" s="49" t="s">
        <v>2683</v>
      </c>
      <c r="E5589" s="52" t="s">
        <v>2684</v>
      </c>
      <c r="F5589" s="3" t="s">
        <v>334</v>
      </c>
      <c r="G5589" s="4">
        <v>1000000</v>
      </c>
      <c r="H5589" s="4"/>
    </row>
    <row r="5590" spans="1:8" x14ac:dyDescent="0.25">
      <c r="A5590" s="2" t="s">
        <v>4493</v>
      </c>
      <c r="B5590" s="51"/>
      <c r="C5590" s="54"/>
      <c r="D5590" s="51"/>
      <c r="E5590" s="54"/>
      <c r="F5590" s="3" t="s">
        <v>16</v>
      </c>
      <c r="G5590" s="4"/>
      <c r="H5590" s="4">
        <v>90000</v>
      </c>
    </row>
    <row r="5591" spans="1:8" x14ac:dyDescent="0.25">
      <c r="A5591" s="2" t="s">
        <v>4493</v>
      </c>
      <c r="B5591" s="51"/>
      <c r="C5591" s="54"/>
      <c r="D5591" s="51"/>
      <c r="E5591" s="54"/>
      <c r="F5591" s="3" t="s">
        <v>18</v>
      </c>
      <c r="G5591" s="4"/>
      <c r="H5591" s="4">
        <v>1000000</v>
      </c>
    </row>
    <row r="5592" spans="1:8" x14ac:dyDescent="0.25">
      <c r="A5592" s="2" t="s">
        <v>4493</v>
      </c>
      <c r="B5592" s="50"/>
      <c r="C5592" s="53"/>
      <c r="D5592" s="50"/>
      <c r="E5592" s="53"/>
      <c r="F5592" s="3" t="s">
        <v>156</v>
      </c>
      <c r="G5592" s="4">
        <v>90000</v>
      </c>
      <c r="H5592" s="4"/>
    </row>
    <row r="5593" spans="1:8" x14ac:dyDescent="0.25">
      <c r="A5593" s="2" t="s">
        <v>4493</v>
      </c>
      <c r="B5593" s="2" t="s">
        <v>4219</v>
      </c>
      <c r="C5593" s="2"/>
      <c r="D5593" s="2"/>
      <c r="E5593" s="2"/>
      <c r="F5593" s="2"/>
      <c r="G5593" s="5">
        <f>+G5589+G5592</f>
        <v>1090000</v>
      </c>
      <c r="H5593" s="5">
        <f>+H5590+H5591</f>
        <v>1090000</v>
      </c>
    </row>
    <row r="5594" spans="1:8" x14ac:dyDescent="0.25">
      <c r="A5594" s="2" t="s">
        <v>4493</v>
      </c>
      <c r="B5594" s="49">
        <v>9072627</v>
      </c>
      <c r="C5594" s="52" t="s">
        <v>2838</v>
      </c>
      <c r="D5594" s="49" t="s">
        <v>2839</v>
      </c>
      <c r="E5594" s="52" t="s">
        <v>2840</v>
      </c>
      <c r="F5594" s="3" t="s">
        <v>9</v>
      </c>
      <c r="G5594" s="4">
        <v>315000</v>
      </c>
      <c r="H5594" s="4"/>
    </row>
    <row r="5595" spans="1:8" x14ac:dyDescent="0.25">
      <c r="A5595" s="2" t="s">
        <v>4493</v>
      </c>
      <c r="B5595" s="51"/>
      <c r="C5595" s="54"/>
      <c r="D5595" s="51"/>
      <c r="E5595" s="54"/>
      <c r="F5595" s="3" t="s">
        <v>102</v>
      </c>
      <c r="G5595" s="4">
        <v>135000</v>
      </c>
      <c r="H5595" s="4"/>
    </row>
    <row r="5596" spans="1:8" x14ac:dyDescent="0.25">
      <c r="A5596" s="2" t="s">
        <v>4493</v>
      </c>
      <c r="B5596" s="51"/>
      <c r="C5596" s="54"/>
      <c r="D5596" s="51"/>
      <c r="E5596" s="54"/>
      <c r="F5596" s="3" t="s">
        <v>103</v>
      </c>
      <c r="G5596" s="4">
        <v>368793</v>
      </c>
      <c r="H5596" s="4"/>
    </row>
    <row r="5597" spans="1:8" x14ac:dyDescent="0.25">
      <c r="A5597" s="2" t="s">
        <v>4493</v>
      </c>
      <c r="B5597" s="51"/>
      <c r="C5597" s="54"/>
      <c r="D5597" s="51"/>
      <c r="E5597" s="54"/>
      <c r="F5597" s="3" t="s">
        <v>19</v>
      </c>
      <c r="G5597" s="4"/>
      <c r="H5597" s="4">
        <v>4039800</v>
      </c>
    </row>
    <row r="5598" spans="1:8" x14ac:dyDescent="0.25">
      <c r="A5598" s="2" t="s">
        <v>4493</v>
      </c>
      <c r="B5598" s="51"/>
      <c r="C5598" s="54"/>
      <c r="D5598" s="51"/>
      <c r="E5598" s="54"/>
      <c r="F5598" s="3" t="s">
        <v>21</v>
      </c>
      <c r="G5598" s="4"/>
      <c r="H5598" s="4">
        <v>1600000</v>
      </c>
    </row>
    <row r="5599" spans="1:8" x14ac:dyDescent="0.25">
      <c r="A5599" s="2" t="s">
        <v>4493</v>
      </c>
      <c r="B5599" s="51"/>
      <c r="C5599" s="54"/>
      <c r="D5599" s="50"/>
      <c r="E5599" s="53"/>
      <c r="F5599" s="3" t="s">
        <v>188</v>
      </c>
      <c r="G5599" s="4"/>
      <c r="H5599" s="4">
        <v>3535068</v>
      </c>
    </row>
    <row r="5600" spans="1:8" x14ac:dyDescent="0.25">
      <c r="A5600" s="2" t="s">
        <v>4493</v>
      </c>
      <c r="B5600" s="51"/>
      <c r="C5600" s="54"/>
      <c r="D5600" s="49" t="s">
        <v>2871</v>
      </c>
      <c r="E5600" s="52" t="s">
        <v>2872</v>
      </c>
      <c r="F5600" s="3" t="s">
        <v>9</v>
      </c>
      <c r="G5600" s="4">
        <v>315000</v>
      </c>
      <c r="H5600" s="4"/>
    </row>
    <row r="5601" spans="1:8" x14ac:dyDescent="0.25">
      <c r="A5601" s="2" t="s">
        <v>4493</v>
      </c>
      <c r="B5601" s="51"/>
      <c r="C5601" s="54"/>
      <c r="D5601" s="51"/>
      <c r="E5601" s="54"/>
      <c r="F5601" s="3" t="s">
        <v>102</v>
      </c>
      <c r="G5601" s="4">
        <v>135000</v>
      </c>
      <c r="H5601" s="4"/>
    </row>
    <row r="5602" spans="1:8" x14ac:dyDescent="0.25">
      <c r="A5602" s="2" t="s">
        <v>4493</v>
      </c>
      <c r="B5602" s="51"/>
      <c r="C5602" s="54"/>
      <c r="D5602" s="51"/>
      <c r="E5602" s="54"/>
      <c r="F5602" s="3" t="s">
        <v>103</v>
      </c>
      <c r="G5602" s="4">
        <v>450000</v>
      </c>
      <c r="H5602" s="4"/>
    </row>
    <row r="5603" spans="1:8" x14ac:dyDescent="0.25">
      <c r="A5603" s="2" t="s">
        <v>4493</v>
      </c>
      <c r="B5603" s="51"/>
      <c r="C5603" s="54"/>
      <c r="D5603" s="51"/>
      <c r="E5603" s="54"/>
      <c r="F5603" s="3" t="s">
        <v>14</v>
      </c>
      <c r="G5603" s="4">
        <v>3600000</v>
      </c>
      <c r="H5603" s="4"/>
    </row>
    <row r="5604" spans="1:8" x14ac:dyDescent="0.25">
      <c r="A5604" s="2" t="s">
        <v>4493</v>
      </c>
      <c r="B5604" s="51"/>
      <c r="C5604" s="54"/>
      <c r="D5604" s="51"/>
      <c r="E5604" s="54"/>
      <c r="F5604" s="3" t="s">
        <v>15</v>
      </c>
      <c r="G5604" s="4">
        <v>189000</v>
      </c>
      <c r="H5604" s="4"/>
    </row>
    <row r="5605" spans="1:8" x14ac:dyDescent="0.25">
      <c r="A5605" s="2" t="s">
        <v>4493</v>
      </c>
      <c r="B5605" s="51"/>
      <c r="C5605" s="54"/>
      <c r="D5605" s="51"/>
      <c r="E5605" s="54"/>
      <c r="F5605" s="3" t="s">
        <v>16</v>
      </c>
      <c r="G5605" s="4">
        <v>225000</v>
      </c>
      <c r="H5605" s="4"/>
    </row>
    <row r="5606" spans="1:8" x14ac:dyDescent="0.25">
      <c r="A5606" s="2" t="s">
        <v>4493</v>
      </c>
      <c r="B5606" s="51"/>
      <c r="C5606" s="54"/>
      <c r="D5606" s="51"/>
      <c r="E5606" s="54"/>
      <c r="F5606" s="3" t="s">
        <v>18</v>
      </c>
      <c r="G5606" s="4">
        <v>157500</v>
      </c>
      <c r="H5606" s="4"/>
    </row>
    <row r="5607" spans="1:8" x14ac:dyDescent="0.25">
      <c r="A5607" s="2" t="s">
        <v>4493</v>
      </c>
      <c r="B5607" s="51"/>
      <c r="C5607" s="54"/>
      <c r="D5607" s="51"/>
      <c r="E5607" s="54"/>
      <c r="F5607" s="3" t="s">
        <v>19</v>
      </c>
      <c r="G5607" s="4">
        <v>4039800</v>
      </c>
      <c r="H5607" s="4"/>
    </row>
    <row r="5608" spans="1:8" x14ac:dyDescent="0.25">
      <c r="A5608" s="2" t="s">
        <v>4493</v>
      </c>
      <c r="B5608" s="51"/>
      <c r="C5608" s="54"/>
      <c r="D5608" s="51"/>
      <c r="E5608" s="54"/>
      <c r="F5608" s="3" t="s">
        <v>20</v>
      </c>
      <c r="G5608" s="4">
        <v>62500</v>
      </c>
      <c r="H5608" s="4"/>
    </row>
    <row r="5609" spans="1:8" x14ac:dyDescent="0.25">
      <c r="A5609" s="2" t="s">
        <v>4493</v>
      </c>
      <c r="B5609" s="51"/>
      <c r="C5609" s="54"/>
      <c r="D5609" s="51"/>
      <c r="E5609" s="54"/>
      <c r="F5609" s="3" t="s">
        <v>21</v>
      </c>
      <c r="G5609" s="4">
        <v>1231841</v>
      </c>
      <c r="H5609" s="4"/>
    </row>
    <row r="5610" spans="1:8" x14ac:dyDescent="0.25">
      <c r="A5610" s="2" t="s">
        <v>4493</v>
      </c>
      <c r="B5610" s="51"/>
      <c r="C5610" s="54"/>
      <c r="D5610" s="51"/>
      <c r="E5610" s="54"/>
      <c r="F5610" s="3" t="s">
        <v>23</v>
      </c>
      <c r="G5610" s="4">
        <v>450000</v>
      </c>
      <c r="H5610" s="4"/>
    </row>
    <row r="5611" spans="1:8" x14ac:dyDescent="0.25">
      <c r="A5611" s="2" t="s">
        <v>4493</v>
      </c>
      <c r="B5611" s="51"/>
      <c r="C5611" s="54"/>
      <c r="D5611" s="50"/>
      <c r="E5611" s="53"/>
      <c r="F5611" s="3" t="s">
        <v>188</v>
      </c>
      <c r="G5611" s="4">
        <v>3730434</v>
      </c>
      <c r="H5611" s="4"/>
    </row>
    <row r="5612" spans="1:8" x14ac:dyDescent="0.25">
      <c r="A5612" s="2" t="s">
        <v>4493</v>
      </c>
      <c r="B5612" s="51"/>
      <c r="C5612" s="54"/>
      <c r="D5612" s="49" t="s">
        <v>2873</v>
      </c>
      <c r="E5612" s="52" t="s">
        <v>2874</v>
      </c>
      <c r="F5612" s="3" t="s">
        <v>9</v>
      </c>
      <c r="G5612" s="4"/>
      <c r="H5612" s="4">
        <v>630000</v>
      </c>
    </row>
    <row r="5613" spans="1:8" x14ac:dyDescent="0.25">
      <c r="A5613" s="2" t="s">
        <v>4493</v>
      </c>
      <c r="B5613" s="50"/>
      <c r="C5613" s="53"/>
      <c r="D5613" s="50"/>
      <c r="E5613" s="53"/>
      <c r="F5613" s="3" t="s">
        <v>14</v>
      </c>
      <c r="G5613" s="4"/>
      <c r="H5613" s="4">
        <v>5600000</v>
      </c>
    </row>
    <row r="5614" spans="1:8" x14ac:dyDescent="0.25">
      <c r="A5614" s="2" t="s">
        <v>4493</v>
      </c>
      <c r="B5614" s="2" t="s">
        <v>4220</v>
      </c>
      <c r="C5614" s="2"/>
      <c r="D5614" s="2"/>
      <c r="E5614" s="2"/>
      <c r="F5614" s="2"/>
      <c r="G5614" s="5">
        <f>SUM(G5594:G5613)</f>
        <v>15404868</v>
      </c>
      <c r="H5614" s="5">
        <f>SUM(H5594:H5613)</f>
        <v>15404868</v>
      </c>
    </row>
    <row r="5615" spans="1:8" x14ac:dyDescent="0.25">
      <c r="A5615" s="2" t="s">
        <v>4493</v>
      </c>
      <c r="B5615" s="49">
        <v>9058122</v>
      </c>
      <c r="C5615" s="52" t="s">
        <v>211</v>
      </c>
      <c r="D5615" s="49" t="s">
        <v>2586</v>
      </c>
      <c r="E5615" s="52" t="s">
        <v>2587</v>
      </c>
      <c r="F5615" s="3" t="s">
        <v>52</v>
      </c>
      <c r="G5615" s="4">
        <v>100000</v>
      </c>
      <c r="H5615" s="4"/>
    </row>
    <row r="5616" spans="1:8" x14ac:dyDescent="0.25">
      <c r="A5616" s="2" t="s">
        <v>4493</v>
      </c>
      <c r="B5616" s="51"/>
      <c r="C5616" s="54"/>
      <c r="D5616" s="51"/>
      <c r="E5616" s="54"/>
      <c r="F5616" s="3" t="s">
        <v>102</v>
      </c>
      <c r="G5616" s="4"/>
      <c r="H5616" s="4">
        <v>4240</v>
      </c>
    </row>
    <row r="5617" spans="1:8" x14ac:dyDescent="0.25">
      <c r="A5617" s="2" t="s">
        <v>4493</v>
      </c>
      <c r="B5617" s="51"/>
      <c r="C5617" s="54"/>
      <c r="D5617" s="51"/>
      <c r="E5617" s="54"/>
      <c r="F5617" s="3" t="s">
        <v>13</v>
      </c>
      <c r="G5617" s="4"/>
      <c r="H5617" s="4">
        <v>171570</v>
      </c>
    </row>
    <row r="5618" spans="1:8" x14ac:dyDescent="0.25">
      <c r="A5618" s="2" t="s">
        <v>4493</v>
      </c>
      <c r="B5618" s="51"/>
      <c r="C5618" s="54"/>
      <c r="D5618" s="51"/>
      <c r="E5618" s="54"/>
      <c r="F5618" s="3" t="s">
        <v>20</v>
      </c>
      <c r="G5618" s="4">
        <v>30000</v>
      </c>
      <c r="H5618" s="4"/>
    </row>
    <row r="5619" spans="1:8" x14ac:dyDescent="0.25">
      <c r="A5619" s="2" t="s">
        <v>4493</v>
      </c>
      <c r="B5619" s="51"/>
      <c r="C5619" s="54"/>
      <c r="D5619" s="51"/>
      <c r="E5619" s="54"/>
      <c r="F5619" s="3" t="s">
        <v>130</v>
      </c>
      <c r="G5619" s="4">
        <v>40120</v>
      </c>
      <c r="H5619" s="4"/>
    </row>
    <row r="5620" spans="1:8" x14ac:dyDescent="0.25">
      <c r="A5620" s="2" t="s">
        <v>4493</v>
      </c>
      <c r="B5620" s="51"/>
      <c r="C5620" s="54"/>
      <c r="D5620" s="51"/>
      <c r="E5620" s="54"/>
      <c r="F5620" s="3" t="s">
        <v>22</v>
      </c>
      <c r="G5620" s="4"/>
      <c r="H5620" s="4">
        <v>102715</v>
      </c>
    </row>
    <row r="5621" spans="1:8" x14ac:dyDescent="0.25">
      <c r="A5621" s="2" t="s">
        <v>4493</v>
      </c>
      <c r="B5621" s="51"/>
      <c r="C5621" s="54"/>
      <c r="D5621" s="51"/>
      <c r="E5621" s="54"/>
      <c r="F5621" s="3" t="s">
        <v>298</v>
      </c>
      <c r="G5621" s="4"/>
      <c r="H5621" s="4">
        <v>5095</v>
      </c>
    </row>
    <row r="5622" spans="1:8" x14ac:dyDescent="0.25">
      <c r="A5622" s="2" t="s">
        <v>4493</v>
      </c>
      <c r="B5622" s="51"/>
      <c r="C5622" s="54"/>
      <c r="D5622" s="51"/>
      <c r="E5622" s="54"/>
      <c r="F5622" s="3" t="s">
        <v>752</v>
      </c>
      <c r="G5622" s="4">
        <v>67500</v>
      </c>
      <c r="H5622" s="4"/>
    </row>
    <row r="5623" spans="1:8" x14ac:dyDescent="0.25">
      <c r="A5623" s="2" t="s">
        <v>4493</v>
      </c>
      <c r="B5623" s="50"/>
      <c r="C5623" s="53"/>
      <c r="D5623" s="50"/>
      <c r="E5623" s="53"/>
      <c r="F5623" s="3" t="s">
        <v>3548</v>
      </c>
      <c r="G5623" s="4">
        <v>46000</v>
      </c>
      <c r="H5623" s="4"/>
    </row>
    <row r="5624" spans="1:8" x14ac:dyDescent="0.25">
      <c r="A5624" s="2" t="s">
        <v>4493</v>
      </c>
      <c r="B5624" s="2" t="s">
        <v>4221</v>
      </c>
      <c r="C5624" s="2"/>
      <c r="D5624" s="2"/>
      <c r="E5624" s="2"/>
      <c r="F5624" s="2"/>
      <c r="G5624" s="5">
        <f>SUM(G5615:G5623)</f>
        <v>283620</v>
      </c>
      <c r="H5624" s="5">
        <f>SUM(H5615:H5623)</f>
        <v>283620</v>
      </c>
    </row>
    <row r="5625" spans="1:8" x14ac:dyDescent="0.25">
      <c r="A5625" s="2" t="s">
        <v>4493</v>
      </c>
      <c r="B5625" s="49">
        <v>9064570</v>
      </c>
      <c r="C5625" s="3" t="s">
        <v>457</v>
      </c>
      <c r="D5625" s="2" t="s">
        <v>2484</v>
      </c>
      <c r="E5625" s="3" t="s">
        <v>2485</v>
      </c>
      <c r="F5625" s="3" t="s">
        <v>2487</v>
      </c>
      <c r="G5625" s="4"/>
      <c r="H5625" s="4">
        <v>827908</v>
      </c>
    </row>
    <row r="5626" spans="1:8" x14ac:dyDescent="0.25">
      <c r="A5626" s="2" t="s">
        <v>4493</v>
      </c>
      <c r="B5626" s="51"/>
      <c r="C5626" s="3" t="s">
        <v>215</v>
      </c>
      <c r="D5626" s="2" t="s">
        <v>2580</v>
      </c>
      <c r="E5626" s="3" t="s">
        <v>2581</v>
      </c>
      <c r="F5626" s="3" t="s">
        <v>18</v>
      </c>
      <c r="G5626" s="4">
        <v>57411</v>
      </c>
      <c r="H5626" s="4"/>
    </row>
    <row r="5627" spans="1:8" x14ac:dyDescent="0.25">
      <c r="A5627" s="2" t="s">
        <v>4493</v>
      </c>
      <c r="B5627" s="51"/>
      <c r="C5627" s="52" t="s">
        <v>1258</v>
      </c>
      <c r="D5627" s="49" t="s">
        <v>2735</v>
      </c>
      <c r="E5627" s="52" t="s">
        <v>2736</v>
      </c>
      <c r="F5627" s="3" t="s">
        <v>18</v>
      </c>
      <c r="G5627" s="4">
        <v>60281</v>
      </c>
      <c r="H5627" s="4"/>
    </row>
    <row r="5628" spans="1:8" x14ac:dyDescent="0.25">
      <c r="A5628" s="2" t="s">
        <v>4493</v>
      </c>
      <c r="B5628" s="51"/>
      <c r="C5628" s="53"/>
      <c r="D5628" s="50"/>
      <c r="E5628" s="53"/>
      <c r="F5628" s="3" t="s">
        <v>20</v>
      </c>
      <c r="G5628" s="4">
        <v>300000</v>
      </c>
      <c r="H5628" s="4"/>
    </row>
    <row r="5629" spans="1:8" x14ac:dyDescent="0.25">
      <c r="A5629" s="2" t="s">
        <v>4493</v>
      </c>
      <c r="B5629" s="51"/>
      <c r="C5629" s="52" t="s">
        <v>1079</v>
      </c>
      <c r="D5629" s="49" t="s">
        <v>3080</v>
      </c>
      <c r="E5629" s="52" t="s">
        <v>3081</v>
      </c>
      <c r="F5629" s="3" t="s">
        <v>15</v>
      </c>
      <c r="G5629" s="4">
        <v>310216</v>
      </c>
      <c r="H5629" s="4"/>
    </row>
    <row r="5630" spans="1:8" x14ac:dyDescent="0.25">
      <c r="A5630" s="2" t="s">
        <v>4493</v>
      </c>
      <c r="B5630" s="50"/>
      <c r="C5630" s="53"/>
      <c r="D5630" s="50"/>
      <c r="E5630" s="53"/>
      <c r="F5630" s="3" t="s">
        <v>20</v>
      </c>
      <c r="G5630" s="4">
        <v>100000</v>
      </c>
      <c r="H5630" s="4"/>
    </row>
    <row r="5631" spans="1:8" x14ac:dyDescent="0.25">
      <c r="A5631" s="2" t="s">
        <v>4493</v>
      </c>
      <c r="B5631" s="2" t="s">
        <v>4222</v>
      </c>
      <c r="C5631" s="2"/>
      <c r="D5631" s="2"/>
      <c r="E5631" s="2"/>
      <c r="F5631" s="2"/>
      <c r="G5631" s="5">
        <f>SUM(G5625:G5630)</f>
        <v>827908</v>
      </c>
      <c r="H5631" s="5">
        <f>SUM(H5625:H5630)</f>
        <v>827908</v>
      </c>
    </row>
    <row r="5632" spans="1:8" x14ac:dyDescent="0.25">
      <c r="A5632" s="2" t="s">
        <v>4493</v>
      </c>
      <c r="B5632" s="49">
        <v>9067743</v>
      </c>
      <c r="C5632" s="52" t="s">
        <v>578</v>
      </c>
      <c r="D5632" s="49" t="s">
        <v>2953</v>
      </c>
      <c r="E5632" s="52" t="s">
        <v>2954</v>
      </c>
      <c r="F5632" s="3" t="s">
        <v>2482</v>
      </c>
      <c r="G5632" s="4"/>
      <c r="H5632" s="4">
        <v>3564423</v>
      </c>
    </row>
    <row r="5633" spans="1:8" x14ac:dyDescent="0.25">
      <c r="A5633" s="2" t="s">
        <v>4493</v>
      </c>
      <c r="B5633" s="51"/>
      <c r="C5633" s="54"/>
      <c r="D5633" s="51"/>
      <c r="E5633" s="54"/>
      <c r="F5633" s="3" t="s">
        <v>3776</v>
      </c>
      <c r="G5633" s="4">
        <v>185350</v>
      </c>
      <c r="H5633" s="4"/>
    </row>
    <row r="5634" spans="1:8" x14ac:dyDescent="0.25">
      <c r="A5634" s="2" t="s">
        <v>4493</v>
      </c>
      <c r="B5634" s="50"/>
      <c r="C5634" s="53"/>
      <c r="D5634" s="50"/>
      <c r="E5634" s="53"/>
      <c r="F5634" s="3" t="s">
        <v>3777</v>
      </c>
      <c r="G5634" s="4">
        <v>3379073</v>
      </c>
      <c r="H5634" s="4"/>
    </row>
    <row r="5635" spans="1:8" x14ac:dyDescent="0.25">
      <c r="A5635" s="2" t="s">
        <v>4493</v>
      </c>
      <c r="B5635" s="2" t="s">
        <v>4223</v>
      </c>
      <c r="C5635" s="2"/>
      <c r="D5635" s="2"/>
      <c r="E5635" s="2"/>
      <c r="F5635" s="2"/>
      <c r="G5635" s="5">
        <f>SUM(G5632:G5634)</f>
        <v>3564423</v>
      </c>
      <c r="H5635" s="5">
        <f>SUM(H5632:H5634)</f>
        <v>3564423</v>
      </c>
    </row>
    <row r="5636" spans="1:8" x14ac:dyDescent="0.25">
      <c r="A5636" s="2" t="s">
        <v>4493</v>
      </c>
      <c r="B5636" s="49">
        <v>9069044</v>
      </c>
      <c r="C5636" s="52" t="s">
        <v>578</v>
      </c>
      <c r="D5636" s="49" t="s">
        <v>2953</v>
      </c>
      <c r="E5636" s="52" t="s">
        <v>2954</v>
      </c>
      <c r="F5636" s="3" t="s">
        <v>37</v>
      </c>
      <c r="G5636" s="4"/>
      <c r="H5636" s="4">
        <v>165000</v>
      </c>
    </row>
    <row r="5637" spans="1:8" x14ac:dyDescent="0.25">
      <c r="A5637" s="2" t="s">
        <v>4493</v>
      </c>
      <c r="B5637" s="51"/>
      <c r="C5637" s="54"/>
      <c r="D5637" s="51"/>
      <c r="E5637" s="54"/>
      <c r="F5637" s="3" t="s">
        <v>102</v>
      </c>
      <c r="G5637" s="4"/>
      <c r="H5637" s="4">
        <v>300000</v>
      </c>
    </row>
    <row r="5638" spans="1:8" x14ac:dyDescent="0.25">
      <c r="A5638" s="2" t="s">
        <v>4493</v>
      </c>
      <c r="B5638" s="51"/>
      <c r="C5638" s="54"/>
      <c r="D5638" s="51"/>
      <c r="E5638" s="54"/>
      <c r="F5638" s="3" t="s">
        <v>11</v>
      </c>
      <c r="G5638" s="4"/>
      <c r="H5638" s="4">
        <v>1500000</v>
      </c>
    </row>
    <row r="5639" spans="1:8" x14ac:dyDescent="0.25">
      <c r="A5639" s="2" t="s">
        <v>4493</v>
      </c>
      <c r="B5639" s="51"/>
      <c r="C5639" s="54"/>
      <c r="D5639" s="51"/>
      <c r="E5639" s="54"/>
      <c r="F5639" s="3" t="s">
        <v>103</v>
      </c>
      <c r="G5639" s="4"/>
      <c r="H5639" s="4">
        <v>150000</v>
      </c>
    </row>
    <row r="5640" spans="1:8" x14ac:dyDescent="0.25">
      <c r="A5640" s="2" t="s">
        <v>4493</v>
      </c>
      <c r="B5640" s="51"/>
      <c r="C5640" s="54"/>
      <c r="D5640" s="51"/>
      <c r="E5640" s="54"/>
      <c r="F5640" s="3" t="s">
        <v>187</v>
      </c>
      <c r="G5640" s="4"/>
      <c r="H5640" s="4">
        <v>1710000</v>
      </c>
    </row>
    <row r="5641" spans="1:8" x14ac:dyDescent="0.25">
      <c r="A5641" s="2" t="s">
        <v>4493</v>
      </c>
      <c r="B5641" s="51"/>
      <c r="C5641" s="54"/>
      <c r="D5641" s="51"/>
      <c r="E5641" s="54"/>
      <c r="F5641" s="3" t="s">
        <v>53</v>
      </c>
      <c r="G5641" s="4"/>
      <c r="H5641" s="4">
        <v>566000</v>
      </c>
    </row>
    <row r="5642" spans="1:8" x14ac:dyDescent="0.25">
      <c r="A5642" s="2" t="s">
        <v>4493</v>
      </c>
      <c r="B5642" s="51"/>
      <c r="C5642" s="54"/>
      <c r="D5642" s="51"/>
      <c r="E5642" s="54"/>
      <c r="F5642" s="3" t="s">
        <v>16</v>
      </c>
      <c r="G5642" s="4"/>
      <c r="H5642" s="4">
        <v>1754100</v>
      </c>
    </row>
    <row r="5643" spans="1:8" x14ac:dyDescent="0.25">
      <c r="A5643" s="2" t="s">
        <v>4493</v>
      </c>
      <c r="B5643" s="51"/>
      <c r="C5643" s="54"/>
      <c r="D5643" s="51"/>
      <c r="E5643" s="54"/>
      <c r="F5643" s="3" t="s">
        <v>18</v>
      </c>
      <c r="G5643" s="4"/>
      <c r="H5643" s="4">
        <v>800000</v>
      </c>
    </row>
    <row r="5644" spans="1:8" x14ac:dyDescent="0.25">
      <c r="A5644" s="2" t="s">
        <v>4493</v>
      </c>
      <c r="B5644" s="51"/>
      <c r="C5644" s="54"/>
      <c r="D5644" s="51"/>
      <c r="E5644" s="54"/>
      <c r="F5644" s="3" t="s">
        <v>21</v>
      </c>
      <c r="G5644" s="4">
        <v>7379000</v>
      </c>
      <c r="H5644" s="4"/>
    </row>
    <row r="5645" spans="1:8" x14ac:dyDescent="0.25">
      <c r="A5645" s="2" t="s">
        <v>4493</v>
      </c>
      <c r="B5645" s="50"/>
      <c r="C5645" s="53"/>
      <c r="D5645" s="50"/>
      <c r="E5645" s="53"/>
      <c r="F5645" s="3" t="s">
        <v>23</v>
      </c>
      <c r="G5645" s="4"/>
      <c r="H5645" s="4">
        <v>433900</v>
      </c>
    </row>
    <row r="5646" spans="1:8" x14ac:dyDescent="0.25">
      <c r="A5646" s="2" t="s">
        <v>4493</v>
      </c>
      <c r="B5646" s="2" t="s">
        <v>4224</v>
      </c>
      <c r="C5646" s="2"/>
      <c r="D5646" s="2"/>
      <c r="E5646" s="2"/>
      <c r="F5646" s="2"/>
      <c r="G5646" s="5">
        <f>+G5644</f>
        <v>7379000</v>
      </c>
      <c r="H5646" s="5">
        <f>SUM(H5636:H5645)</f>
        <v>7379000</v>
      </c>
    </row>
    <row r="5647" spans="1:8" x14ac:dyDescent="0.25">
      <c r="A5647" s="2" t="s">
        <v>4493</v>
      </c>
      <c r="B5647" s="49">
        <v>9089958</v>
      </c>
      <c r="C5647" s="52" t="s">
        <v>578</v>
      </c>
      <c r="D5647" s="49" t="s">
        <v>2953</v>
      </c>
      <c r="E5647" s="52" t="s">
        <v>2954</v>
      </c>
      <c r="F5647" s="3" t="s">
        <v>128</v>
      </c>
      <c r="G5647" s="4">
        <v>2511421</v>
      </c>
      <c r="H5647" s="4"/>
    </row>
    <row r="5648" spans="1:8" x14ac:dyDescent="0.25">
      <c r="A5648" s="2" t="s">
        <v>4493</v>
      </c>
      <c r="B5648" s="50"/>
      <c r="C5648" s="53"/>
      <c r="D5648" s="50"/>
      <c r="E5648" s="53"/>
      <c r="F5648" s="3" t="s">
        <v>18</v>
      </c>
      <c r="G5648" s="4"/>
      <c r="H5648" s="4">
        <v>2511421</v>
      </c>
    </row>
    <row r="5649" spans="1:8" x14ac:dyDescent="0.25">
      <c r="A5649" s="2" t="s">
        <v>4493</v>
      </c>
      <c r="B5649" s="2" t="s">
        <v>4225</v>
      </c>
      <c r="C5649" s="2"/>
      <c r="D5649" s="2"/>
      <c r="E5649" s="2"/>
      <c r="F5649" s="2"/>
      <c r="G5649" s="5">
        <f>+G5647</f>
        <v>2511421</v>
      </c>
      <c r="H5649" s="5">
        <f>+H5648</f>
        <v>2511421</v>
      </c>
    </row>
    <row r="5650" spans="1:8" x14ac:dyDescent="0.25">
      <c r="A5650" s="2" t="s">
        <v>4493</v>
      </c>
      <c r="B5650" s="49">
        <v>9054863</v>
      </c>
      <c r="C5650" s="52" t="s">
        <v>2703</v>
      </c>
      <c r="D5650" s="49" t="s">
        <v>2704</v>
      </c>
      <c r="E5650" s="52" t="s">
        <v>2705</v>
      </c>
      <c r="F5650" s="3" t="s">
        <v>52</v>
      </c>
      <c r="G5650" s="4">
        <v>945181</v>
      </c>
      <c r="H5650" s="4"/>
    </row>
    <row r="5651" spans="1:8" x14ac:dyDescent="0.25">
      <c r="A5651" s="2" t="s">
        <v>4493</v>
      </c>
      <c r="B5651" s="51"/>
      <c r="C5651" s="54"/>
      <c r="D5651" s="51"/>
      <c r="E5651" s="54"/>
      <c r="F5651" s="3" t="s">
        <v>128</v>
      </c>
      <c r="G5651" s="4">
        <v>173820</v>
      </c>
      <c r="H5651" s="4"/>
    </row>
    <row r="5652" spans="1:8" x14ac:dyDescent="0.25">
      <c r="A5652" s="2" t="s">
        <v>4493</v>
      </c>
      <c r="B5652" s="51"/>
      <c r="C5652" s="54"/>
      <c r="D5652" s="51"/>
      <c r="E5652" s="54"/>
      <c r="F5652" s="3" t="s">
        <v>9</v>
      </c>
      <c r="G5652" s="4">
        <v>387</v>
      </c>
      <c r="H5652" s="4"/>
    </row>
    <row r="5653" spans="1:8" x14ac:dyDescent="0.25">
      <c r="A5653" s="2" t="s">
        <v>4493</v>
      </c>
      <c r="B5653" s="51"/>
      <c r="C5653" s="54"/>
      <c r="D5653" s="51"/>
      <c r="E5653" s="54"/>
      <c r="F5653" s="3" t="s">
        <v>102</v>
      </c>
      <c r="G5653" s="4">
        <v>4227</v>
      </c>
      <c r="H5653" s="4"/>
    </row>
    <row r="5654" spans="1:8" x14ac:dyDescent="0.25">
      <c r="A5654" s="2" t="s">
        <v>4493</v>
      </c>
      <c r="B5654" s="51"/>
      <c r="C5654" s="54"/>
      <c r="D5654" s="51"/>
      <c r="E5654" s="54"/>
      <c r="F5654" s="3" t="s">
        <v>11</v>
      </c>
      <c r="G5654" s="4">
        <v>1235</v>
      </c>
      <c r="H5654" s="4"/>
    </row>
    <row r="5655" spans="1:8" x14ac:dyDescent="0.25">
      <c r="A5655" s="2" t="s">
        <v>4493</v>
      </c>
      <c r="B5655" s="51"/>
      <c r="C5655" s="54"/>
      <c r="D5655" s="51"/>
      <c r="E5655" s="54"/>
      <c r="F5655" s="3" t="s">
        <v>103</v>
      </c>
      <c r="G5655" s="4"/>
      <c r="H5655" s="4">
        <v>587639</v>
      </c>
    </row>
    <row r="5656" spans="1:8" x14ac:dyDescent="0.25">
      <c r="A5656" s="2" t="s">
        <v>4493</v>
      </c>
      <c r="B5656" s="51"/>
      <c r="C5656" s="54"/>
      <c r="D5656" s="51"/>
      <c r="E5656" s="54"/>
      <c r="F5656" s="3" t="s">
        <v>187</v>
      </c>
      <c r="G5656" s="4"/>
      <c r="H5656" s="4">
        <v>50314</v>
      </c>
    </row>
    <row r="5657" spans="1:8" x14ac:dyDescent="0.25">
      <c r="A5657" s="2" t="s">
        <v>4493</v>
      </c>
      <c r="B5657" s="51"/>
      <c r="C5657" s="54"/>
      <c r="D5657" s="51"/>
      <c r="E5657" s="54"/>
      <c r="F5657" s="3" t="s">
        <v>53</v>
      </c>
      <c r="G5657" s="4"/>
      <c r="H5657" s="4">
        <v>3546</v>
      </c>
    </row>
    <row r="5658" spans="1:8" x14ac:dyDescent="0.25">
      <c r="A5658" s="2" t="s">
        <v>4493</v>
      </c>
      <c r="B5658" s="51"/>
      <c r="C5658" s="54"/>
      <c r="D5658" s="51"/>
      <c r="E5658" s="54"/>
      <c r="F5658" s="3" t="s">
        <v>12</v>
      </c>
      <c r="G5658" s="4">
        <v>140825</v>
      </c>
      <c r="H5658" s="4"/>
    </row>
    <row r="5659" spans="1:8" x14ac:dyDescent="0.25">
      <c r="A5659" s="2" t="s">
        <v>4493</v>
      </c>
      <c r="B5659" s="51"/>
      <c r="C5659" s="54"/>
      <c r="D5659" s="51"/>
      <c r="E5659" s="54"/>
      <c r="F5659" s="3" t="s">
        <v>13</v>
      </c>
      <c r="G5659" s="4">
        <v>5483</v>
      </c>
      <c r="H5659" s="4"/>
    </row>
    <row r="5660" spans="1:8" x14ac:dyDescent="0.25">
      <c r="A5660" s="2" t="s">
        <v>4493</v>
      </c>
      <c r="B5660" s="51"/>
      <c r="C5660" s="54"/>
      <c r="D5660" s="51"/>
      <c r="E5660" s="54"/>
      <c r="F5660" s="3" t="s">
        <v>14</v>
      </c>
      <c r="G5660" s="4"/>
      <c r="H5660" s="4">
        <v>252576</v>
      </c>
    </row>
    <row r="5661" spans="1:8" x14ac:dyDescent="0.25">
      <c r="A5661" s="2" t="s">
        <v>4493</v>
      </c>
      <c r="B5661" s="51"/>
      <c r="C5661" s="54"/>
      <c r="D5661" s="51"/>
      <c r="E5661" s="54"/>
      <c r="F5661" s="3" t="s">
        <v>15</v>
      </c>
      <c r="G5661" s="4">
        <v>156449</v>
      </c>
      <c r="H5661" s="4"/>
    </row>
    <row r="5662" spans="1:8" x14ac:dyDescent="0.25">
      <c r="A5662" s="2" t="s">
        <v>4493</v>
      </c>
      <c r="B5662" s="51"/>
      <c r="C5662" s="54"/>
      <c r="D5662" s="51"/>
      <c r="E5662" s="54"/>
      <c r="F5662" s="3" t="s">
        <v>16</v>
      </c>
      <c r="G5662" s="4">
        <v>513198</v>
      </c>
      <c r="H5662" s="4"/>
    </row>
    <row r="5663" spans="1:8" x14ac:dyDescent="0.25">
      <c r="A5663" s="2" t="s">
        <v>4493</v>
      </c>
      <c r="B5663" s="51"/>
      <c r="C5663" s="54"/>
      <c r="D5663" s="51"/>
      <c r="E5663" s="54"/>
      <c r="F5663" s="3" t="s">
        <v>18</v>
      </c>
      <c r="G5663" s="4"/>
      <c r="H5663" s="4">
        <v>5830</v>
      </c>
    </row>
    <row r="5664" spans="1:8" x14ac:dyDescent="0.25">
      <c r="A5664" s="2" t="s">
        <v>4493</v>
      </c>
      <c r="B5664" s="51"/>
      <c r="C5664" s="54"/>
      <c r="D5664" s="51"/>
      <c r="E5664" s="54"/>
      <c r="F5664" s="3" t="s">
        <v>20</v>
      </c>
      <c r="G5664" s="4">
        <v>130</v>
      </c>
      <c r="H5664" s="4"/>
    </row>
    <row r="5665" spans="1:8" x14ac:dyDescent="0.25">
      <c r="A5665" s="2" t="s">
        <v>4493</v>
      </c>
      <c r="B5665" s="51"/>
      <c r="C5665" s="54"/>
      <c r="D5665" s="51"/>
      <c r="E5665" s="54"/>
      <c r="F5665" s="3" t="s">
        <v>21</v>
      </c>
      <c r="G5665" s="4">
        <v>3777</v>
      </c>
      <c r="H5665" s="4"/>
    </row>
    <row r="5666" spans="1:8" x14ac:dyDescent="0.25">
      <c r="A5666" s="2" t="s">
        <v>4493</v>
      </c>
      <c r="B5666" s="51"/>
      <c r="C5666" s="54"/>
      <c r="D5666" s="51"/>
      <c r="E5666" s="54"/>
      <c r="F5666" s="3" t="s">
        <v>188</v>
      </c>
      <c r="G5666" s="4"/>
      <c r="H5666" s="4">
        <v>969478</v>
      </c>
    </row>
    <row r="5667" spans="1:8" x14ac:dyDescent="0.25">
      <c r="A5667" s="2" t="s">
        <v>4493</v>
      </c>
      <c r="B5667" s="50"/>
      <c r="C5667" s="53"/>
      <c r="D5667" s="50"/>
      <c r="E5667" s="53"/>
      <c r="F5667" s="3" t="s">
        <v>24</v>
      </c>
      <c r="G5667" s="4"/>
      <c r="H5667" s="4">
        <v>75329</v>
      </c>
    </row>
    <row r="5668" spans="1:8" x14ac:dyDescent="0.25">
      <c r="A5668" s="2" t="s">
        <v>4493</v>
      </c>
      <c r="B5668" s="2" t="s">
        <v>4226</v>
      </c>
      <c r="C5668" s="2"/>
      <c r="D5668" s="2"/>
      <c r="E5668" s="2"/>
      <c r="F5668" s="2"/>
      <c r="G5668" s="5">
        <f>SUM(G5650:G5667)</f>
        <v>1944712</v>
      </c>
      <c r="H5668" s="5">
        <f>SUM(H5650:H5667)</f>
        <v>1944712</v>
      </c>
    </row>
    <row r="5669" spans="1:8" x14ac:dyDescent="0.25">
      <c r="A5669" s="2" t="s">
        <v>4493</v>
      </c>
      <c r="B5669" s="49">
        <v>9071848</v>
      </c>
      <c r="C5669" s="52" t="s">
        <v>190</v>
      </c>
      <c r="D5669" s="49" t="s">
        <v>2620</v>
      </c>
      <c r="E5669" s="52" t="s">
        <v>2621</v>
      </c>
      <c r="F5669" s="3" t="s">
        <v>2482</v>
      </c>
      <c r="G5669" s="4"/>
      <c r="H5669" s="4">
        <v>22000</v>
      </c>
    </row>
    <row r="5670" spans="1:8" x14ac:dyDescent="0.25">
      <c r="A5670" s="2" t="s">
        <v>4493</v>
      </c>
      <c r="B5670" s="51"/>
      <c r="C5670" s="54"/>
      <c r="D5670" s="51"/>
      <c r="E5670" s="54"/>
      <c r="F5670" s="3" t="s">
        <v>44</v>
      </c>
      <c r="G5670" s="4">
        <v>32000</v>
      </c>
      <c r="H5670" s="4"/>
    </row>
    <row r="5671" spans="1:8" x14ac:dyDescent="0.25">
      <c r="A5671" s="2" t="s">
        <v>4493</v>
      </c>
      <c r="B5671" s="51"/>
      <c r="C5671" s="54"/>
      <c r="D5671" s="51"/>
      <c r="E5671" s="54"/>
      <c r="F5671" s="3" t="s">
        <v>51</v>
      </c>
      <c r="G5671" s="4">
        <v>2490000</v>
      </c>
      <c r="H5671" s="4"/>
    </row>
    <row r="5672" spans="1:8" x14ac:dyDescent="0.25">
      <c r="A5672" s="2" t="s">
        <v>4493</v>
      </c>
      <c r="B5672" s="51"/>
      <c r="C5672" s="54"/>
      <c r="D5672" s="51"/>
      <c r="E5672" s="54"/>
      <c r="F5672" s="3" t="s">
        <v>47</v>
      </c>
      <c r="G5672" s="4"/>
      <c r="H5672" s="4">
        <v>2500000</v>
      </c>
    </row>
    <row r="5673" spans="1:8" x14ac:dyDescent="0.25">
      <c r="A5673" s="2" t="s">
        <v>4493</v>
      </c>
      <c r="B5673" s="51"/>
      <c r="C5673" s="54"/>
      <c r="D5673" s="51"/>
      <c r="E5673" s="54"/>
      <c r="F5673" s="3" t="s">
        <v>102</v>
      </c>
      <c r="G5673" s="4">
        <v>225000</v>
      </c>
      <c r="H5673" s="4"/>
    </row>
    <row r="5674" spans="1:8" x14ac:dyDescent="0.25">
      <c r="A5674" s="2" t="s">
        <v>4493</v>
      </c>
      <c r="B5674" s="51"/>
      <c r="C5674" s="54"/>
      <c r="D5674" s="51"/>
      <c r="E5674" s="54"/>
      <c r="F5674" s="3" t="s">
        <v>103</v>
      </c>
      <c r="G5674" s="4"/>
      <c r="H5674" s="4">
        <v>148395</v>
      </c>
    </row>
    <row r="5675" spans="1:8" x14ac:dyDescent="0.25">
      <c r="A5675" s="2" t="s">
        <v>4493</v>
      </c>
      <c r="B5675" s="51"/>
      <c r="C5675" s="54"/>
      <c r="D5675" s="51"/>
      <c r="E5675" s="54"/>
      <c r="F5675" s="3" t="s">
        <v>53</v>
      </c>
      <c r="G5675" s="4"/>
      <c r="H5675" s="4">
        <v>105465</v>
      </c>
    </row>
    <row r="5676" spans="1:8" x14ac:dyDescent="0.25">
      <c r="A5676" s="2" t="s">
        <v>4493</v>
      </c>
      <c r="B5676" s="51"/>
      <c r="C5676" s="54"/>
      <c r="D5676" s="51"/>
      <c r="E5676" s="54"/>
      <c r="F5676" s="3" t="s">
        <v>12</v>
      </c>
      <c r="G5676" s="4">
        <v>1635749</v>
      </c>
      <c r="H5676" s="4"/>
    </row>
    <row r="5677" spans="1:8" x14ac:dyDescent="0.25">
      <c r="A5677" s="2" t="s">
        <v>4493</v>
      </c>
      <c r="B5677" s="51"/>
      <c r="C5677" s="54"/>
      <c r="D5677" s="51"/>
      <c r="E5677" s="54"/>
      <c r="F5677" s="3" t="s">
        <v>13</v>
      </c>
      <c r="G5677" s="4"/>
      <c r="H5677" s="4">
        <v>543656</v>
      </c>
    </row>
    <row r="5678" spans="1:8" x14ac:dyDescent="0.25">
      <c r="A5678" s="2" t="s">
        <v>4493</v>
      </c>
      <c r="B5678" s="51"/>
      <c r="C5678" s="54"/>
      <c r="D5678" s="51"/>
      <c r="E5678" s="54"/>
      <c r="F5678" s="3" t="s">
        <v>16</v>
      </c>
      <c r="G5678" s="4"/>
      <c r="H5678" s="4">
        <v>281335</v>
      </c>
    </row>
    <row r="5679" spans="1:8" x14ac:dyDescent="0.25">
      <c r="A5679" s="2" t="s">
        <v>4493</v>
      </c>
      <c r="B5679" s="51"/>
      <c r="C5679" s="54"/>
      <c r="D5679" s="51"/>
      <c r="E5679" s="54"/>
      <c r="F5679" s="3" t="s">
        <v>18</v>
      </c>
      <c r="G5679" s="4"/>
      <c r="H5679" s="4">
        <v>500000</v>
      </c>
    </row>
    <row r="5680" spans="1:8" x14ac:dyDescent="0.25">
      <c r="A5680" s="2" t="s">
        <v>4493</v>
      </c>
      <c r="B5680" s="50"/>
      <c r="C5680" s="53"/>
      <c r="D5680" s="50"/>
      <c r="E5680" s="53"/>
      <c r="F5680" s="3" t="s">
        <v>20</v>
      </c>
      <c r="G5680" s="4"/>
      <c r="H5680" s="4">
        <v>281898</v>
      </c>
    </row>
    <row r="5681" spans="1:8" x14ac:dyDescent="0.25">
      <c r="A5681" s="2" t="s">
        <v>4493</v>
      </c>
      <c r="B5681" s="2" t="s">
        <v>4227</v>
      </c>
      <c r="C5681" s="2"/>
      <c r="D5681" s="2"/>
      <c r="E5681" s="2"/>
      <c r="F5681" s="2"/>
      <c r="G5681" s="5">
        <f>SUM(G5669:G5680)</f>
        <v>4382749</v>
      </c>
      <c r="H5681" s="5">
        <f>SUM(H5669:H5680)</f>
        <v>4382749</v>
      </c>
    </row>
    <row r="5682" spans="1:8" x14ac:dyDescent="0.25">
      <c r="A5682" s="2" t="s">
        <v>4493</v>
      </c>
      <c r="B5682" s="49">
        <v>9055766</v>
      </c>
      <c r="C5682" s="52" t="s">
        <v>118</v>
      </c>
      <c r="D5682" s="49" t="s">
        <v>2559</v>
      </c>
      <c r="E5682" s="52" t="s">
        <v>2560</v>
      </c>
      <c r="F5682" s="3" t="s">
        <v>16</v>
      </c>
      <c r="G5682" s="4">
        <v>787</v>
      </c>
      <c r="H5682" s="4"/>
    </row>
    <row r="5683" spans="1:8" x14ac:dyDescent="0.25">
      <c r="A5683" s="2" t="s">
        <v>4493</v>
      </c>
      <c r="B5683" s="51"/>
      <c r="C5683" s="54"/>
      <c r="D5683" s="51"/>
      <c r="E5683" s="54"/>
      <c r="F5683" s="3" t="s">
        <v>18</v>
      </c>
      <c r="G5683" s="4"/>
      <c r="H5683" s="4">
        <v>4533</v>
      </c>
    </row>
    <row r="5684" spans="1:8" x14ac:dyDescent="0.25">
      <c r="A5684" s="2" t="s">
        <v>4493</v>
      </c>
      <c r="B5684" s="51"/>
      <c r="C5684" s="53"/>
      <c r="D5684" s="50"/>
      <c r="E5684" s="53"/>
      <c r="F5684" s="3" t="s">
        <v>20</v>
      </c>
      <c r="G5684" s="4">
        <v>1804</v>
      </c>
      <c r="H5684" s="4"/>
    </row>
    <row r="5685" spans="1:8" x14ac:dyDescent="0.25">
      <c r="A5685" s="2" t="s">
        <v>4493</v>
      </c>
      <c r="B5685" s="50"/>
      <c r="C5685" s="3" t="s">
        <v>1516</v>
      </c>
      <c r="D5685" s="2" t="s">
        <v>2527</v>
      </c>
      <c r="E5685" s="3" t="s">
        <v>2528</v>
      </c>
      <c r="F5685" s="3" t="s">
        <v>417</v>
      </c>
      <c r="G5685" s="4">
        <v>1942</v>
      </c>
      <c r="H5685" s="4"/>
    </row>
    <row r="5686" spans="1:8" x14ac:dyDescent="0.25">
      <c r="A5686" s="2" t="s">
        <v>4493</v>
      </c>
      <c r="B5686" s="2" t="s">
        <v>4228</v>
      </c>
      <c r="C5686" s="2"/>
      <c r="D5686" s="2"/>
      <c r="E5686" s="2"/>
      <c r="F5686" s="2"/>
      <c r="G5686" s="5">
        <f>SUM(G5682:G5685)</f>
        <v>4533</v>
      </c>
      <c r="H5686" s="5">
        <f>+H5683</f>
        <v>4533</v>
      </c>
    </row>
    <row r="5687" spans="1:8" x14ac:dyDescent="0.25">
      <c r="A5687" s="2" t="s">
        <v>4493</v>
      </c>
      <c r="B5687" s="49">
        <v>9086171</v>
      </c>
      <c r="C5687" s="52" t="s">
        <v>118</v>
      </c>
      <c r="D5687" s="2" t="s">
        <v>2559</v>
      </c>
      <c r="E5687" s="3" t="s">
        <v>2560</v>
      </c>
      <c r="F5687" s="3" t="s">
        <v>405</v>
      </c>
      <c r="G5687" s="4"/>
      <c r="H5687" s="4">
        <v>589622</v>
      </c>
    </row>
    <row r="5688" spans="1:8" x14ac:dyDescent="0.25">
      <c r="A5688" s="2" t="s">
        <v>4493</v>
      </c>
      <c r="B5688" s="51"/>
      <c r="C5688" s="53"/>
      <c r="D5688" s="2" t="s">
        <v>3149</v>
      </c>
      <c r="E5688" s="3" t="s">
        <v>3150</v>
      </c>
      <c r="F5688" s="3" t="s">
        <v>18</v>
      </c>
      <c r="G5688" s="4"/>
      <c r="H5688" s="4">
        <v>9431</v>
      </c>
    </row>
    <row r="5689" spans="1:8" x14ac:dyDescent="0.25">
      <c r="A5689" s="2" t="s">
        <v>4493</v>
      </c>
      <c r="B5689" s="51"/>
      <c r="C5689" s="3" t="s">
        <v>1516</v>
      </c>
      <c r="D5689" s="2" t="s">
        <v>2527</v>
      </c>
      <c r="E5689" s="3" t="s">
        <v>2528</v>
      </c>
      <c r="F5689" s="3" t="s">
        <v>632</v>
      </c>
      <c r="G5689" s="4">
        <v>962453</v>
      </c>
      <c r="H5689" s="4"/>
    </row>
    <row r="5690" spans="1:8" x14ac:dyDescent="0.25">
      <c r="A5690" s="2" t="s">
        <v>4493</v>
      </c>
      <c r="B5690" s="51"/>
      <c r="C5690" s="52" t="s">
        <v>63</v>
      </c>
      <c r="D5690" s="2" t="s">
        <v>2698</v>
      </c>
      <c r="E5690" s="3" t="s">
        <v>2699</v>
      </c>
      <c r="F5690" s="3" t="s">
        <v>18</v>
      </c>
      <c r="G5690" s="4"/>
      <c r="H5690" s="4">
        <v>60515</v>
      </c>
    </row>
    <row r="5691" spans="1:8" x14ac:dyDescent="0.25">
      <c r="A5691" s="2" t="s">
        <v>4493</v>
      </c>
      <c r="B5691" s="51"/>
      <c r="C5691" s="53"/>
      <c r="D5691" s="2" t="s">
        <v>2977</v>
      </c>
      <c r="E5691" s="3" t="s">
        <v>2978</v>
      </c>
      <c r="F5691" s="3" t="s">
        <v>18</v>
      </c>
      <c r="G5691" s="4"/>
      <c r="H5691" s="4">
        <v>53772</v>
      </c>
    </row>
    <row r="5692" spans="1:8" x14ac:dyDescent="0.25">
      <c r="A5692" s="2" t="s">
        <v>4493</v>
      </c>
      <c r="B5692" s="51"/>
      <c r="C5692" s="3" t="s">
        <v>2693</v>
      </c>
      <c r="D5692" s="2" t="s">
        <v>2694</v>
      </c>
      <c r="E5692" s="3" t="s">
        <v>2695</v>
      </c>
      <c r="F5692" s="3" t="s">
        <v>18</v>
      </c>
      <c r="G5692" s="4"/>
      <c r="H5692" s="4">
        <v>50736</v>
      </c>
    </row>
    <row r="5693" spans="1:8" x14ac:dyDescent="0.25">
      <c r="A5693" s="2" t="s">
        <v>4493</v>
      </c>
      <c r="B5693" s="50"/>
      <c r="C5693" s="3" t="s">
        <v>3817</v>
      </c>
      <c r="D5693" s="2" t="s">
        <v>3818</v>
      </c>
      <c r="E5693" s="3" t="s">
        <v>3819</v>
      </c>
      <c r="F5693" s="3" t="s">
        <v>18</v>
      </c>
      <c r="G5693" s="4"/>
      <c r="H5693" s="4">
        <v>198377</v>
      </c>
    </row>
    <row r="5694" spans="1:8" x14ac:dyDescent="0.25">
      <c r="A5694" s="2" t="s">
        <v>4493</v>
      </c>
      <c r="B5694" s="2" t="s">
        <v>4229</v>
      </c>
      <c r="C5694" s="2"/>
      <c r="D5694" s="2"/>
      <c r="E5694" s="2"/>
      <c r="F5694" s="2"/>
      <c r="G5694" s="5">
        <f>SUM(G5687:G5693)</f>
        <v>962453</v>
      </c>
      <c r="H5694" s="5">
        <f>SUM(H5687:H5693)</f>
        <v>962453</v>
      </c>
    </row>
    <row r="5695" spans="1:8" x14ac:dyDescent="0.25">
      <c r="A5695" s="2" t="s">
        <v>4493</v>
      </c>
      <c r="B5695" s="49">
        <v>9084548</v>
      </c>
      <c r="C5695" s="3" t="s">
        <v>1516</v>
      </c>
      <c r="D5695" s="2" t="s">
        <v>2527</v>
      </c>
      <c r="E5695" s="3" t="s">
        <v>2528</v>
      </c>
      <c r="F5695" s="3" t="s">
        <v>444</v>
      </c>
      <c r="G5695" s="4"/>
      <c r="H5695" s="4">
        <v>23460</v>
      </c>
    </row>
    <row r="5696" spans="1:8" x14ac:dyDescent="0.25">
      <c r="A5696" s="2" t="s">
        <v>4493</v>
      </c>
      <c r="B5696" s="51"/>
      <c r="C5696" s="3" t="s">
        <v>2693</v>
      </c>
      <c r="D5696" s="2" t="s">
        <v>2694</v>
      </c>
      <c r="E5696" s="3" t="s">
        <v>2695</v>
      </c>
      <c r="F5696" s="3" t="s">
        <v>20</v>
      </c>
      <c r="G5696" s="4"/>
      <c r="H5696" s="4">
        <v>33925</v>
      </c>
    </row>
    <row r="5697" spans="1:8" x14ac:dyDescent="0.25">
      <c r="A5697" s="2" t="s">
        <v>4493</v>
      </c>
      <c r="B5697" s="51"/>
      <c r="C5697" s="3" t="s">
        <v>2834</v>
      </c>
      <c r="D5697" s="2" t="s">
        <v>2835</v>
      </c>
      <c r="E5697" s="3" t="s">
        <v>2836</v>
      </c>
      <c r="F5697" s="3" t="s">
        <v>53</v>
      </c>
      <c r="G5697" s="4"/>
      <c r="H5697" s="4">
        <v>6000</v>
      </c>
    </row>
    <row r="5698" spans="1:8" x14ac:dyDescent="0.25">
      <c r="A5698" s="2" t="s">
        <v>4493</v>
      </c>
      <c r="B5698" s="51"/>
      <c r="C5698" s="52" t="s">
        <v>3556</v>
      </c>
      <c r="D5698" s="49" t="s">
        <v>3557</v>
      </c>
      <c r="E5698" s="52" t="s">
        <v>3556</v>
      </c>
      <c r="F5698" s="3" t="s">
        <v>13</v>
      </c>
      <c r="G5698" s="4"/>
      <c r="H5698" s="4">
        <v>19448</v>
      </c>
    </row>
    <row r="5699" spans="1:8" x14ac:dyDescent="0.25">
      <c r="A5699" s="2" t="s">
        <v>4493</v>
      </c>
      <c r="B5699" s="51"/>
      <c r="C5699" s="54"/>
      <c r="D5699" s="51"/>
      <c r="E5699" s="54"/>
      <c r="F5699" s="3" t="s">
        <v>18</v>
      </c>
      <c r="G5699" s="4">
        <v>4833</v>
      </c>
      <c r="H5699" s="4"/>
    </row>
    <row r="5700" spans="1:8" x14ac:dyDescent="0.25">
      <c r="A5700" s="2" t="s">
        <v>4493</v>
      </c>
      <c r="B5700" s="50"/>
      <c r="C5700" s="53"/>
      <c r="D5700" s="50"/>
      <c r="E5700" s="53"/>
      <c r="F5700" s="3" t="s">
        <v>82</v>
      </c>
      <c r="G5700" s="4">
        <v>78000</v>
      </c>
      <c r="H5700" s="4"/>
    </row>
    <row r="5701" spans="1:8" x14ac:dyDescent="0.25">
      <c r="A5701" s="2" t="s">
        <v>4493</v>
      </c>
      <c r="B5701" s="2" t="s">
        <v>4230</v>
      </c>
      <c r="C5701" s="2"/>
      <c r="D5701" s="2"/>
      <c r="E5701" s="2"/>
      <c r="F5701" s="2"/>
      <c r="G5701" s="5">
        <f>SUM(G5695:G5700)</f>
        <v>82833</v>
      </c>
      <c r="H5701" s="5">
        <f>SUM(H5695:H5700)</f>
        <v>82833</v>
      </c>
    </row>
    <row r="5702" spans="1:8" x14ac:dyDescent="0.25">
      <c r="A5702" s="2" t="s">
        <v>4493</v>
      </c>
      <c r="B5702" s="49">
        <v>9063003</v>
      </c>
      <c r="C5702" s="3" t="s">
        <v>457</v>
      </c>
      <c r="D5702" s="2" t="s">
        <v>2484</v>
      </c>
      <c r="E5702" s="3" t="s">
        <v>2485</v>
      </c>
      <c r="F5702" s="3" t="s">
        <v>2487</v>
      </c>
      <c r="G5702" s="4"/>
      <c r="H5702" s="4">
        <v>668779</v>
      </c>
    </row>
    <row r="5703" spans="1:8" x14ac:dyDescent="0.25">
      <c r="A5703" s="2" t="s">
        <v>4493</v>
      </c>
      <c r="B5703" s="51"/>
      <c r="C5703" s="3" t="s">
        <v>3370</v>
      </c>
      <c r="D5703" s="2" t="s">
        <v>3371</v>
      </c>
      <c r="E5703" s="3" t="s">
        <v>3372</v>
      </c>
      <c r="F5703" s="3" t="s">
        <v>12</v>
      </c>
      <c r="G5703" s="4">
        <v>538008</v>
      </c>
      <c r="H5703" s="4"/>
    </row>
    <row r="5704" spans="1:8" x14ac:dyDescent="0.25">
      <c r="A5704" s="2" t="s">
        <v>4493</v>
      </c>
      <c r="B5704" s="51"/>
      <c r="C5704" s="3" t="s">
        <v>1917</v>
      </c>
      <c r="D5704" s="2" t="s">
        <v>3437</v>
      </c>
      <c r="E5704" s="3" t="s">
        <v>3438</v>
      </c>
      <c r="F5704" s="3" t="s">
        <v>18</v>
      </c>
      <c r="G5704" s="4">
        <v>107306</v>
      </c>
      <c r="H5704" s="4"/>
    </row>
    <row r="5705" spans="1:8" x14ac:dyDescent="0.25">
      <c r="A5705" s="2" t="s">
        <v>4493</v>
      </c>
      <c r="B5705" s="50"/>
      <c r="C5705" s="3" t="s">
        <v>3380</v>
      </c>
      <c r="D5705" s="2" t="s">
        <v>3381</v>
      </c>
      <c r="E5705" s="3" t="s">
        <v>3382</v>
      </c>
      <c r="F5705" s="3" t="s">
        <v>18</v>
      </c>
      <c r="G5705" s="4">
        <v>23465</v>
      </c>
      <c r="H5705" s="4"/>
    </row>
    <row r="5706" spans="1:8" x14ac:dyDescent="0.25">
      <c r="A5706" s="2" t="s">
        <v>4493</v>
      </c>
      <c r="B5706" s="2" t="s">
        <v>4231</v>
      </c>
      <c r="C5706" s="2"/>
      <c r="D5706" s="2"/>
      <c r="E5706" s="2"/>
      <c r="F5706" s="2"/>
      <c r="G5706" s="5">
        <f>SUM(G5702:G5705)</f>
        <v>668779</v>
      </c>
      <c r="H5706" s="5">
        <f>SUM(H5702:H5705)</f>
        <v>668779</v>
      </c>
    </row>
    <row r="5707" spans="1:8" x14ac:dyDescent="0.25">
      <c r="A5707" s="2" t="s">
        <v>4493</v>
      </c>
      <c r="B5707" s="49">
        <v>9078978</v>
      </c>
      <c r="C5707" s="52" t="s">
        <v>593</v>
      </c>
      <c r="D5707" s="49" t="s">
        <v>2960</v>
      </c>
      <c r="E5707" s="52" t="s">
        <v>2961</v>
      </c>
      <c r="F5707" s="3" t="s">
        <v>77</v>
      </c>
      <c r="G5707" s="4"/>
      <c r="H5707" s="4">
        <v>1283280</v>
      </c>
    </row>
    <row r="5708" spans="1:8" x14ac:dyDescent="0.25">
      <c r="A5708" s="2" t="s">
        <v>4493</v>
      </c>
      <c r="B5708" s="50"/>
      <c r="C5708" s="53"/>
      <c r="D5708" s="50"/>
      <c r="E5708" s="53"/>
      <c r="F5708" s="3" t="s">
        <v>3369</v>
      </c>
      <c r="G5708" s="4">
        <v>1283280</v>
      </c>
      <c r="H5708" s="4"/>
    </row>
    <row r="5709" spans="1:8" x14ac:dyDescent="0.25">
      <c r="A5709" s="2" t="s">
        <v>4493</v>
      </c>
      <c r="B5709" s="2" t="s">
        <v>4232</v>
      </c>
      <c r="C5709" s="2"/>
      <c r="D5709" s="2"/>
      <c r="E5709" s="2"/>
      <c r="F5709" s="2"/>
      <c r="G5709" s="5">
        <f>+G5708</f>
        <v>1283280</v>
      </c>
      <c r="H5709" s="5">
        <f>+H5707</f>
        <v>1283280</v>
      </c>
    </row>
    <row r="5710" spans="1:8" x14ac:dyDescent="0.25">
      <c r="A5710" s="2" t="s">
        <v>4493</v>
      </c>
      <c r="B5710" s="49">
        <v>9035872</v>
      </c>
      <c r="C5710" s="3" t="s">
        <v>593</v>
      </c>
      <c r="D5710" s="2" t="s">
        <v>2960</v>
      </c>
      <c r="E5710" s="3" t="s">
        <v>2961</v>
      </c>
      <c r="F5710" s="3" t="s">
        <v>12</v>
      </c>
      <c r="G5710" s="4"/>
      <c r="H5710" s="4">
        <v>500000</v>
      </c>
    </row>
    <row r="5711" spans="1:8" x14ac:dyDescent="0.25">
      <c r="A5711" s="2" t="s">
        <v>4493</v>
      </c>
      <c r="B5711" s="51"/>
      <c r="C5711" s="52" t="s">
        <v>3384</v>
      </c>
      <c r="D5711" s="49" t="s">
        <v>3385</v>
      </c>
      <c r="E5711" s="52" t="s">
        <v>3386</v>
      </c>
      <c r="F5711" s="3" t="s">
        <v>103</v>
      </c>
      <c r="G5711" s="4">
        <v>1640</v>
      </c>
      <c r="H5711" s="4"/>
    </row>
    <row r="5712" spans="1:8" x14ac:dyDescent="0.25">
      <c r="A5712" s="2" t="s">
        <v>4493</v>
      </c>
      <c r="B5712" s="51"/>
      <c r="C5712" s="54"/>
      <c r="D5712" s="51"/>
      <c r="E5712" s="54"/>
      <c r="F5712" s="3" t="s">
        <v>14</v>
      </c>
      <c r="G5712" s="4">
        <v>111971</v>
      </c>
      <c r="H5712" s="4"/>
    </row>
    <row r="5713" spans="1:8" x14ac:dyDescent="0.25">
      <c r="A5713" s="2" t="s">
        <v>4493</v>
      </c>
      <c r="B5713" s="51"/>
      <c r="C5713" s="54"/>
      <c r="D5713" s="51"/>
      <c r="E5713" s="54"/>
      <c r="F5713" s="3" t="s">
        <v>15</v>
      </c>
      <c r="G5713" s="4">
        <v>62730</v>
      </c>
      <c r="H5713" s="4"/>
    </row>
    <row r="5714" spans="1:8" x14ac:dyDescent="0.25">
      <c r="A5714" s="2" t="s">
        <v>4493</v>
      </c>
      <c r="B5714" s="51"/>
      <c r="C5714" s="54"/>
      <c r="D5714" s="51"/>
      <c r="E5714" s="54"/>
      <c r="F5714" s="3" t="s">
        <v>16</v>
      </c>
      <c r="G5714" s="4">
        <v>316409</v>
      </c>
      <c r="H5714" s="4"/>
    </row>
    <row r="5715" spans="1:8" x14ac:dyDescent="0.25">
      <c r="A5715" s="2" t="s">
        <v>4493</v>
      </c>
      <c r="B5715" s="50"/>
      <c r="C5715" s="53"/>
      <c r="D5715" s="50"/>
      <c r="E5715" s="53"/>
      <c r="F5715" s="3" t="s">
        <v>20</v>
      </c>
      <c r="G5715" s="4">
        <v>7250</v>
      </c>
      <c r="H5715" s="4"/>
    </row>
    <row r="5716" spans="1:8" x14ac:dyDescent="0.25">
      <c r="A5716" s="2" t="s">
        <v>4493</v>
      </c>
      <c r="B5716" s="2" t="s">
        <v>4233</v>
      </c>
      <c r="C5716" s="2"/>
      <c r="D5716" s="2"/>
      <c r="E5716" s="2"/>
      <c r="F5716" s="2"/>
      <c r="G5716" s="5">
        <f>SUM(G5710:G5715)</f>
        <v>500000</v>
      </c>
      <c r="H5716" s="5">
        <f>SUM(H5710:H5715)</f>
        <v>500000</v>
      </c>
    </row>
    <row r="5717" spans="1:8" x14ac:dyDescent="0.25">
      <c r="A5717" s="2" t="s">
        <v>4493</v>
      </c>
      <c r="B5717" s="49">
        <v>9064598</v>
      </c>
      <c r="C5717" s="3" t="s">
        <v>457</v>
      </c>
      <c r="D5717" s="2" t="s">
        <v>2484</v>
      </c>
      <c r="E5717" s="3" t="s">
        <v>2485</v>
      </c>
      <c r="F5717" s="3" t="s">
        <v>2487</v>
      </c>
      <c r="G5717" s="4"/>
      <c r="H5717" s="4">
        <v>1989395</v>
      </c>
    </row>
    <row r="5718" spans="1:8" x14ac:dyDescent="0.25">
      <c r="A5718" s="2" t="s">
        <v>4493</v>
      </c>
      <c r="B5718" s="51"/>
      <c r="C5718" s="3" t="s">
        <v>1055</v>
      </c>
      <c r="D5718" s="2" t="s">
        <v>2811</v>
      </c>
      <c r="E5718" s="3" t="s">
        <v>1055</v>
      </c>
      <c r="F5718" s="3" t="s">
        <v>18</v>
      </c>
      <c r="G5718" s="4">
        <v>365992</v>
      </c>
      <c r="H5718" s="4"/>
    </row>
    <row r="5719" spans="1:8" x14ac:dyDescent="0.25">
      <c r="A5719" s="2" t="s">
        <v>4493</v>
      </c>
      <c r="B5719" s="51"/>
      <c r="C5719" s="52" t="s">
        <v>3306</v>
      </c>
      <c r="D5719" s="49" t="s">
        <v>3307</v>
      </c>
      <c r="E5719" s="52" t="s">
        <v>2743</v>
      </c>
      <c r="F5719" s="3" t="s">
        <v>18</v>
      </c>
      <c r="G5719" s="4">
        <v>423403</v>
      </c>
      <c r="H5719" s="4"/>
    </row>
    <row r="5720" spans="1:8" x14ac:dyDescent="0.25">
      <c r="A5720" s="2" t="s">
        <v>4493</v>
      </c>
      <c r="B5720" s="50"/>
      <c r="C5720" s="53"/>
      <c r="D5720" s="50"/>
      <c r="E5720" s="53"/>
      <c r="F5720" s="3" t="s">
        <v>405</v>
      </c>
      <c r="G5720" s="4">
        <v>1200000</v>
      </c>
      <c r="H5720" s="4"/>
    </row>
    <row r="5721" spans="1:8" x14ac:dyDescent="0.25">
      <c r="A5721" s="2" t="s">
        <v>4493</v>
      </c>
      <c r="B5721" s="2" t="s">
        <v>4234</v>
      </c>
      <c r="C5721" s="2"/>
      <c r="D5721" s="2"/>
      <c r="E5721" s="2"/>
      <c r="F5721" s="2"/>
      <c r="G5721" s="5">
        <f>SUM(G5717:G5720)</f>
        <v>1989395</v>
      </c>
      <c r="H5721" s="5">
        <f>SUM(H5717:H5720)</f>
        <v>1989395</v>
      </c>
    </row>
    <row r="5722" spans="1:8" x14ac:dyDescent="0.25">
      <c r="A5722" s="2" t="s">
        <v>4493</v>
      </c>
      <c r="B5722" s="49">
        <v>9064602</v>
      </c>
      <c r="C5722" s="52" t="s">
        <v>1258</v>
      </c>
      <c r="D5722" s="2" t="s">
        <v>2735</v>
      </c>
      <c r="E5722" s="3" t="s">
        <v>2736</v>
      </c>
      <c r="F5722" s="3" t="s">
        <v>18</v>
      </c>
      <c r="G5722" s="4"/>
      <c r="H5722" s="4">
        <v>60281</v>
      </c>
    </row>
    <row r="5723" spans="1:8" x14ac:dyDescent="0.25">
      <c r="A5723" s="2" t="s">
        <v>4493</v>
      </c>
      <c r="B5723" s="51"/>
      <c r="C5723" s="54"/>
      <c r="D5723" s="2"/>
      <c r="E5723" s="3"/>
      <c r="F5723" s="3" t="s">
        <v>20</v>
      </c>
      <c r="G5723" s="4"/>
      <c r="H5723" s="4">
        <v>300000</v>
      </c>
    </row>
    <row r="5724" spans="1:8" x14ac:dyDescent="0.25">
      <c r="A5724" s="2" t="s">
        <v>4493</v>
      </c>
      <c r="B5724" s="51"/>
      <c r="C5724" s="53"/>
      <c r="D5724" s="2" t="s">
        <v>3056</v>
      </c>
      <c r="E5724" s="3" t="s">
        <v>3057</v>
      </c>
      <c r="F5724" s="3" t="s">
        <v>82</v>
      </c>
      <c r="G5724" s="4">
        <v>1426273</v>
      </c>
      <c r="H5724" s="4"/>
    </row>
    <row r="5725" spans="1:8" x14ac:dyDescent="0.25">
      <c r="A5725" s="2" t="s">
        <v>4493</v>
      </c>
      <c r="B5725" s="51"/>
      <c r="C5725" s="3" t="s">
        <v>1055</v>
      </c>
      <c r="D5725" s="2" t="s">
        <v>2811</v>
      </c>
      <c r="E5725" s="3" t="s">
        <v>1055</v>
      </c>
      <c r="F5725" s="3" t="s">
        <v>18</v>
      </c>
      <c r="G5725" s="4"/>
      <c r="H5725" s="4">
        <v>365992</v>
      </c>
    </row>
    <row r="5726" spans="1:8" x14ac:dyDescent="0.25">
      <c r="A5726" s="2" t="s">
        <v>4493</v>
      </c>
      <c r="B5726" s="51"/>
      <c r="C5726" s="3" t="s">
        <v>1079</v>
      </c>
      <c r="D5726" s="2" t="s">
        <v>3080</v>
      </c>
      <c r="E5726" s="3" t="s">
        <v>3081</v>
      </c>
      <c r="F5726" s="3" t="s">
        <v>14</v>
      </c>
      <c r="G5726" s="4">
        <v>1000000</v>
      </c>
      <c r="H5726" s="4"/>
    </row>
    <row r="5727" spans="1:8" x14ac:dyDescent="0.25">
      <c r="A5727" s="2" t="s">
        <v>4493</v>
      </c>
      <c r="B5727" s="51"/>
      <c r="C5727" s="52" t="s">
        <v>3306</v>
      </c>
      <c r="D5727" s="49" t="s">
        <v>3307</v>
      </c>
      <c r="E5727" s="52" t="s">
        <v>2743</v>
      </c>
      <c r="F5727" s="3" t="s">
        <v>18</v>
      </c>
      <c r="G5727" s="4"/>
      <c r="H5727" s="4">
        <v>500000</v>
      </c>
    </row>
    <row r="5728" spans="1:8" x14ac:dyDescent="0.25">
      <c r="A5728" s="2" t="s">
        <v>4493</v>
      </c>
      <c r="B5728" s="50"/>
      <c r="C5728" s="53"/>
      <c r="D5728" s="50"/>
      <c r="E5728" s="53"/>
      <c r="F5728" s="3" t="s">
        <v>405</v>
      </c>
      <c r="G5728" s="4"/>
      <c r="H5728" s="4">
        <v>1200000</v>
      </c>
    </row>
    <row r="5729" spans="1:8" x14ac:dyDescent="0.25">
      <c r="A5729" s="2" t="s">
        <v>4493</v>
      </c>
      <c r="B5729" s="2" t="s">
        <v>4235</v>
      </c>
      <c r="C5729" s="2"/>
      <c r="D5729" s="2"/>
      <c r="E5729" s="2"/>
      <c r="F5729" s="2"/>
      <c r="G5729" s="5">
        <f>SUM(G5722:G5728)</f>
        <v>2426273</v>
      </c>
      <c r="H5729" s="5">
        <f>SUM(H5722:H5728)</f>
        <v>2426273</v>
      </c>
    </row>
    <row r="5730" spans="1:8" x14ac:dyDescent="0.25">
      <c r="A5730" s="2" t="s">
        <v>4493</v>
      </c>
      <c r="B5730" s="49">
        <v>9118799</v>
      </c>
      <c r="C5730" s="52" t="s">
        <v>487</v>
      </c>
      <c r="D5730" s="49" t="s">
        <v>2477</v>
      </c>
      <c r="E5730" s="52" t="s">
        <v>2478</v>
      </c>
      <c r="F5730" s="3" t="s">
        <v>21</v>
      </c>
      <c r="G5730" s="4">
        <v>500000</v>
      </c>
      <c r="H5730" s="4"/>
    </row>
    <row r="5731" spans="1:8" x14ac:dyDescent="0.25">
      <c r="A5731" s="2" t="s">
        <v>4493</v>
      </c>
      <c r="B5731" s="51"/>
      <c r="C5731" s="54"/>
      <c r="D5731" s="51"/>
      <c r="E5731" s="54"/>
      <c r="F5731" s="3" t="s">
        <v>188</v>
      </c>
      <c r="G5731" s="4"/>
      <c r="H5731" s="4">
        <v>200000</v>
      </c>
    </row>
    <row r="5732" spans="1:8" x14ac:dyDescent="0.25">
      <c r="A5732" s="2" t="s">
        <v>4493</v>
      </c>
      <c r="B5732" s="50"/>
      <c r="C5732" s="53"/>
      <c r="D5732" s="50"/>
      <c r="E5732" s="53"/>
      <c r="F5732" s="3" t="s">
        <v>444</v>
      </c>
      <c r="G5732" s="4"/>
      <c r="H5732" s="4">
        <v>300000</v>
      </c>
    </row>
    <row r="5733" spans="1:8" x14ac:dyDescent="0.25">
      <c r="A5733" s="2" t="s">
        <v>4493</v>
      </c>
      <c r="B5733" s="2" t="s">
        <v>4236</v>
      </c>
      <c r="C5733" s="2"/>
      <c r="D5733" s="2"/>
      <c r="E5733" s="2"/>
      <c r="F5733" s="2"/>
      <c r="G5733" s="5">
        <f>+G5730</f>
        <v>500000</v>
      </c>
      <c r="H5733" s="5">
        <f>+H5732+H5731</f>
        <v>500000</v>
      </c>
    </row>
    <row r="5734" spans="1:8" x14ac:dyDescent="0.25">
      <c r="A5734" s="2" t="s">
        <v>4493</v>
      </c>
      <c r="B5734" s="49">
        <v>9073013</v>
      </c>
      <c r="C5734" s="3" t="s">
        <v>457</v>
      </c>
      <c r="D5734" s="2" t="s">
        <v>2484</v>
      </c>
      <c r="E5734" s="3" t="s">
        <v>2485</v>
      </c>
      <c r="F5734" s="3" t="s">
        <v>2487</v>
      </c>
      <c r="G5734" s="4"/>
      <c r="H5734" s="4">
        <v>5338945</v>
      </c>
    </row>
    <row r="5735" spans="1:8" x14ac:dyDescent="0.25">
      <c r="A5735" s="2" t="s">
        <v>4493</v>
      </c>
      <c r="B5735" s="51"/>
      <c r="C5735" s="52" t="s">
        <v>487</v>
      </c>
      <c r="D5735" s="49" t="s">
        <v>2477</v>
      </c>
      <c r="E5735" s="52" t="s">
        <v>2478</v>
      </c>
      <c r="F5735" s="3" t="s">
        <v>9</v>
      </c>
      <c r="G5735" s="4">
        <v>500000</v>
      </c>
      <c r="H5735" s="4"/>
    </row>
    <row r="5736" spans="1:8" x14ac:dyDescent="0.25">
      <c r="A5736" s="2" t="s">
        <v>4493</v>
      </c>
      <c r="B5736" s="51"/>
      <c r="C5736" s="54"/>
      <c r="D5736" s="51"/>
      <c r="E5736" s="54"/>
      <c r="F5736" s="3" t="s">
        <v>14</v>
      </c>
      <c r="G5736" s="4">
        <v>879635</v>
      </c>
      <c r="H5736" s="4"/>
    </row>
    <row r="5737" spans="1:8" x14ac:dyDescent="0.25">
      <c r="A5737" s="2" t="s">
        <v>4493</v>
      </c>
      <c r="B5737" s="51"/>
      <c r="C5737" s="54"/>
      <c r="D5737" s="51"/>
      <c r="E5737" s="54"/>
      <c r="F5737" s="3" t="s">
        <v>15</v>
      </c>
      <c r="G5737" s="4">
        <v>800000</v>
      </c>
      <c r="H5737" s="4"/>
    </row>
    <row r="5738" spans="1:8" x14ac:dyDescent="0.25">
      <c r="A5738" s="2" t="s">
        <v>4493</v>
      </c>
      <c r="B5738" s="51"/>
      <c r="C5738" s="53"/>
      <c r="D5738" s="50"/>
      <c r="E5738" s="53"/>
      <c r="F5738" s="3" t="s">
        <v>16</v>
      </c>
      <c r="G5738" s="4">
        <v>1000000</v>
      </c>
      <c r="H5738" s="4"/>
    </row>
    <row r="5739" spans="1:8" x14ac:dyDescent="0.25">
      <c r="A5739" s="2" t="s">
        <v>4493</v>
      </c>
      <c r="B5739" s="50"/>
      <c r="C5739" s="3" t="s">
        <v>2741</v>
      </c>
      <c r="D5739" s="2" t="s">
        <v>2742</v>
      </c>
      <c r="E5739" s="3" t="s">
        <v>2743</v>
      </c>
      <c r="F5739" s="3" t="s">
        <v>18</v>
      </c>
      <c r="G5739" s="4">
        <v>2159310</v>
      </c>
      <c r="H5739" s="4"/>
    </row>
    <row r="5740" spans="1:8" x14ac:dyDescent="0.25">
      <c r="A5740" s="2" t="s">
        <v>4493</v>
      </c>
      <c r="B5740" s="2" t="s">
        <v>4237</v>
      </c>
      <c r="C5740" s="2"/>
      <c r="D5740" s="2"/>
      <c r="E5740" s="2"/>
      <c r="F5740" s="2"/>
      <c r="G5740" s="5">
        <f>SUM(G5734:G5739)</f>
        <v>5338945</v>
      </c>
      <c r="H5740" s="5">
        <f>SUM(H5734:H5739)</f>
        <v>5338945</v>
      </c>
    </row>
    <row r="5741" spans="1:8" x14ac:dyDescent="0.25">
      <c r="A5741" s="2" t="s">
        <v>4493</v>
      </c>
      <c r="B5741" s="49">
        <v>9064382</v>
      </c>
      <c r="C5741" s="3" t="s">
        <v>105</v>
      </c>
      <c r="D5741" s="2" t="s">
        <v>2624</v>
      </c>
      <c r="E5741" s="3" t="s">
        <v>2625</v>
      </c>
      <c r="F5741" s="3" t="s">
        <v>18</v>
      </c>
      <c r="G5741" s="4">
        <v>76472</v>
      </c>
      <c r="H5741" s="4"/>
    </row>
    <row r="5742" spans="1:8" x14ac:dyDescent="0.25">
      <c r="A5742" s="2" t="s">
        <v>4493</v>
      </c>
      <c r="B5742" s="50"/>
      <c r="C5742" s="3" t="s">
        <v>457</v>
      </c>
      <c r="D5742" s="2" t="s">
        <v>2484</v>
      </c>
      <c r="E5742" s="3" t="s">
        <v>2485</v>
      </c>
      <c r="F5742" s="3" t="s">
        <v>2487</v>
      </c>
      <c r="G5742" s="4"/>
      <c r="H5742" s="4">
        <v>76472</v>
      </c>
    </row>
    <row r="5743" spans="1:8" x14ac:dyDescent="0.25">
      <c r="A5743" s="2" t="s">
        <v>4493</v>
      </c>
      <c r="B5743" s="2" t="s">
        <v>4238</v>
      </c>
      <c r="C5743" s="2"/>
      <c r="D5743" s="2"/>
      <c r="E5743" s="2"/>
      <c r="F5743" s="2"/>
      <c r="G5743" s="5">
        <f>+G5741</f>
        <v>76472</v>
      </c>
      <c r="H5743" s="5">
        <f>+H5742</f>
        <v>76472</v>
      </c>
    </row>
    <row r="5744" spans="1:8" x14ac:dyDescent="0.25">
      <c r="A5744" s="2" t="s">
        <v>4493</v>
      </c>
      <c r="B5744" s="49">
        <v>9089504</v>
      </c>
      <c r="C5744" s="52" t="s">
        <v>340</v>
      </c>
      <c r="D5744" s="49" t="s">
        <v>2749</v>
      </c>
      <c r="E5744" s="52" t="s">
        <v>2750</v>
      </c>
      <c r="F5744" s="3" t="s">
        <v>53</v>
      </c>
      <c r="G5744" s="4">
        <v>240000</v>
      </c>
      <c r="H5744" s="4"/>
    </row>
    <row r="5745" spans="1:8" x14ac:dyDescent="0.25">
      <c r="A5745" s="2" t="s">
        <v>4493</v>
      </c>
      <c r="B5745" s="51"/>
      <c r="C5745" s="54"/>
      <c r="D5745" s="51"/>
      <c r="E5745" s="54"/>
      <c r="F5745" s="3" t="s">
        <v>14</v>
      </c>
      <c r="G5745" s="4">
        <v>440000</v>
      </c>
      <c r="H5745" s="4"/>
    </row>
    <row r="5746" spans="1:8" x14ac:dyDescent="0.25">
      <c r="A5746" s="2" t="s">
        <v>4493</v>
      </c>
      <c r="B5746" s="51"/>
      <c r="C5746" s="54"/>
      <c r="D5746" s="51"/>
      <c r="E5746" s="54"/>
      <c r="F5746" s="3" t="s">
        <v>16</v>
      </c>
      <c r="G5746" s="4"/>
      <c r="H5746" s="4">
        <v>1020000</v>
      </c>
    </row>
    <row r="5747" spans="1:8" x14ac:dyDescent="0.25">
      <c r="A5747" s="2" t="s">
        <v>4493</v>
      </c>
      <c r="B5747" s="51"/>
      <c r="C5747" s="54"/>
      <c r="D5747" s="51"/>
      <c r="E5747" s="54"/>
      <c r="F5747" s="3" t="s">
        <v>17</v>
      </c>
      <c r="G5747" s="4">
        <v>120000</v>
      </c>
      <c r="H5747" s="4"/>
    </row>
    <row r="5748" spans="1:8" x14ac:dyDescent="0.25">
      <c r="A5748" s="2" t="s">
        <v>4493</v>
      </c>
      <c r="B5748" s="50"/>
      <c r="C5748" s="53"/>
      <c r="D5748" s="50"/>
      <c r="E5748" s="53"/>
      <c r="F5748" s="3" t="s">
        <v>21</v>
      </c>
      <c r="G5748" s="4">
        <v>220000</v>
      </c>
      <c r="H5748" s="4"/>
    </row>
    <row r="5749" spans="1:8" x14ac:dyDescent="0.25">
      <c r="A5749" s="2" t="s">
        <v>4493</v>
      </c>
      <c r="B5749" s="2" t="s">
        <v>4239</v>
      </c>
      <c r="C5749" s="2"/>
      <c r="D5749" s="2"/>
      <c r="E5749" s="2"/>
      <c r="F5749" s="2"/>
      <c r="G5749" s="5">
        <f>SUM(G5741:G5748)</f>
        <v>1172944</v>
      </c>
      <c r="H5749" s="5">
        <f>SUM(H5741:H5748)</f>
        <v>1172944</v>
      </c>
    </row>
    <row r="5750" spans="1:8" x14ac:dyDescent="0.25">
      <c r="A5750" s="2" t="s">
        <v>4493</v>
      </c>
      <c r="B5750" s="49">
        <v>9104966</v>
      </c>
      <c r="C5750" s="52" t="s">
        <v>3259</v>
      </c>
      <c r="D5750" s="49" t="s">
        <v>3260</v>
      </c>
      <c r="E5750" s="52" t="s">
        <v>3261</v>
      </c>
      <c r="F5750" s="3" t="s">
        <v>103</v>
      </c>
      <c r="G5750" s="4">
        <v>210000</v>
      </c>
      <c r="H5750" s="4"/>
    </row>
    <row r="5751" spans="1:8" x14ac:dyDescent="0.25">
      <c r="A5751" s="2" t="s">
        <v>4493</v>
      </c>
      <c r="B5751" s="51"/>
      <c r="C5751" s="54"/>
      <c r="D5751" s="51"/>
      <c r="E5751" s="54"/>
      <c r="F5751" s="3" t="s">
        <v>18</v>
      </c>
      <c r="G5751" s="4"/>
      <c r="H5751" s="4">
        <v>1200000</v>
      </c>
    </row>
    <row r="5752" spans="1:8" x14ac:dyDescent="0.25">
      <c r="A5752" s="2" t="s">
        <v>4493</v>
      </c>
      <c r="B5752" s="50"/>
      <c r="C5752" s="53"/>
      <c r="D5752" s="50"/>
      <c r="E5752" s="53"/>
      <c r="F5752" s="3" t="s">
        <v>2998</v>
      </c>
      <c r="G5752" s="4">
        <v>990000</v>
      </c>
      <c r="H5752" s="4"/>
    </row>
    <row r="5753" spans="1:8" x14ac:dyDescent="0.25">
      <c r="A5753" s="2" t="s">
        <v>4493</v>
      </c>
      <c r="B5753" s="2" t="s">
        <v>4240</v>
      </c>
      <c r="C5753" s="2"/>
      <c r="D5753" s="2"/>
      <c r="E5753" s="2"/>
      <c r="F5753" s="2"/>
      <c r="G5753" s="5">
        <f>+G5752+G5750</f>
        <v>1200000</v>
      </c>
      <c r="H5753" s="5">
        <f>+H5751</f>
        <v>1200000</v>
      </c>
    </row>
    <row r="5754" spans="1:8" x14ac:dyDescent="0.25">
      <c r="A5754" s="2" t="s">
        <v>4493</v>
      </c>
      <c r="B5754" s="49">
        <v>9054822</v>
      </c>
      <c r="C5754" s="52" t="s">
        <v>98</v>
      </c>
      <c r="D5754" s="49" t="s">
        <v>2969</v>
      </c>
      <c r="E5754" s="52" t="s">
        <v>2970</v>
      </c>
      <c r="F5754" s="3" t="s">
        <v>18</v>
      </c>
      <c r="G5754" s="4"/>
      <c r="H5754" s="4">
        <v>20000</v>
      </c>
    </row>
    <row r="5755" spans="1:8" x14ac:dyDescent="0.25">
      <c r="A5755" s="2" t="s">
        <v>4493</v>
      </c>
      <c r="B5755" s="51"/>
      <c r="C5755" s="54"/>
      <c r="D5755" s="50"/>
      <c r="E5755" s="53"/>
      <c r="F5755" s="3" t="s">
        <v>20</v>
      </c>
      <c r="G5755" s="4"/>
      <c r="H5755" s="4">
        <v>191000</v>
      </c>
    </row>
    <row r="5756" spans="1:8" x14ac:dyDescent="0.25">
      <c r="A5756" s="2" t="s">
        <v>4493</v>
      </c>
      <c r="B5756" s="51"/>
      <c r="C5756" s="54"/>
      <c r="D5756" s="49" t="s">
        <v>3428</v>
      </c>
      <c r="E5756" s="52" t="s">
        <v>3429</v>
      </c>
      <c r="F5756" s="3" t="s">
        <v>102</v>
      </c>
      <c r="G5756" s="4">
        <v>20000</v>
      </c>
      <c r="H5756" s="4"/>
    </row>
    <row r="5757" spans="1:8" x14ac:dyDescent="0.25">
      <c r="A5757" s="2" t="s">
        <v>4493</v>
      </c>
      <c r="B5757" s="51"/>
      <c r="C5757" s="54"/>
      <c r="D5757" s="50"/>
      <c r="E5757" s="53"/>
      <c r="F5757" s="3" t="s">
        <v>103</v>
      </c>
      <c r="G5757" s="4">
        <v>21000</v>
      </c>
      <c r="H5757" s="4"/>
    </row>
    <row r="5758" spans="1:8" x14ac:dyDescent="0.25">
      <c r="A5758" s="2" t="s">
        <v>4493</v>
      </c>
      <c r="B5758" s="51"/>
      <c r="C5758" s="54"/>
      <c r="D5758" s="2" t="s">
        <v>4241</v>
      </c>
      <c r="E5758" s="3" t="s">
        <v>4242</v>
      </c>
      <c r="F5758" s="3" t="s">
        <v>103</v>
      </c>
      <c r="G5758" s="4">
        <v>160000</v>
      </c>
      <c r="H5758" s="4"/>
    </row>
    <row r="5759" spans="1:8" x14ac:dyDescent="0.25">
      <c r="A5759" s="2" t="s">
        <v>4493</v>
      </c>
      <c r="B5759" s="50"/>
      <c r="C5759" s="53"/>
      <c r="D5759" s="2" t="s">
        <v>4243</v>
      </c>
      <c r="E5759" s="3" t="s">
        <v>4244</v>
      </c>
      <c r="F5759" s="3" t="s">
        <v>103</v>
      </c>
      <c r="G5759" s="4">
        <v>10000</v>
      </c>
      <c r="H5759" s="4"/>
    </row>
    <row r="5760" spans="1:8" x14ac:dyDescent="0.25">
      <c r="A5760" s="2" t="s">
        <v>4493</v>
      </c>
      <c r="B5760" s="2" t="s">
        <v>4245</v>
      </c>
      <c r="C5760" s="2"/>
      <c r="D5760" s="2"/>
      <c r="E5760" s="2"/>
      <c r="F5760" s="2"/>
      <c r="G5760" s="5">
        <f>SUM(G5754:G5759)</f>
        <v>211000</v>
      </c>
      <c r="H5760" s="5">
        <f>SUM(H5754:H5759)</f>
        <v>211000</v>
      </c>
    </row>
    <row r="5761" spans="1:8" x14ac:dyDescent="0.25">
      <c r="A5761" s="2" t="s">
        <v>4493</v>
      </c>
      <c r="B5761" s="49">
        <v>9041703</v>
      </c>
      <c r="C5761" s="52" t="s">
        <v>558</v>
      </c>
      <c r="D5761" s="49" t="s">
        <v>3526</v>
      </c>
      <c r="E5761" s="52" t="s">
        <v>3527</v>
      </c>
      <c r="F5761" s="3" t="s">
        <v>44</v>
      </c>
      <c r="G5761" s="4"/>
      <c r="H5761" s="4">
        <v>30000</v>
      </c>
    </row>
    <row r="5762" spans="1:8" x14ac:dyDescent="0.25">
      <c r="A5762" s="2" t="s">
        <v>4493</v>
      </c>
      <c r="B5762" s="51"/>
      <c r="C5762" s="54"/>
      <c r="D5762" s="51"/>
      <c r="E5762" s="54"/>
      <c r="F5762" s="3" t="s">
        <v>11</v>
      </c>
      <c r="G5762" s="4"/>
      <c r="H5762" s="4">
        <v>20000</v>
      </c>
    </row>
    <row r="5763" spans="1:8" x14ac:dyDescent="0.25">
      <c r="A5763" s="2" t="s">
        <v>4493</v>
      </c>
      <c r="B5763" s="51"/>
      <c r="C5763" s="54"/>
      <c r="D5763" s="51"/>
      <c r="E5763" s="54"/>
      <c r="F5763" s="3" t="s">
        <v>103</v>
      </c>
      <c r="G5763" s="4">
        <v>40000</v>
      </c>
      <c r="H5763" s="4"/>
    </row>
    <row r="5764" spans="1:8" x14ac:dyDescent="0.25">
      <c r="A5764" s="2" t="s">
        <v>4493</v>
      </c>
      <c r="B5764" s="51"/>
      <c r="C5764" s="54"/>
      <c r="D5764" s="51"/>
      <c r="E5764" s="54"/>
      <c r="F5764" s="3" t="s">
        <v>13</v>
      </c>
      <c r="G5764" s="4"/>
      <c r="H5764" s="4">
        <v>40000</v>
      </c>
    </row>
    <row r="5765" spans="1:8" x14ac:dyDescent="0.25">
      <c r="A5765" s="2" t="s">
        <v>4493</v>
      </c>
      <c r="B5765" s="51"/>
      <c r="C5765" s="54"/>
      <c r="D5765" s="51"/>
      <c r="E5765" s="54"/>
      <c r="F5765" s="3" t="s">
        <v>129</v>
      </c>
      <c r="G5765" s="4">
        <v>20000</v>
      </c>
      <c r="H5765" s="4"/>
    </row>
    <row r="5766" spans="1:8" x14ac:dyDescent="0.25">
      <c r="A5766" s="2" t="s">
        <v>4493</v>
      </c>
      <c r="B5766" s="51"/>
      <c r="C5766" s="54"/>
      <c r="D5766" s="51"/>
      <c r="E5766" s="54"/>
      <c r="F5766" s="3" t="s">
        <v>20</v>
      </c>
      <c r="G5766" s="4">
        <v>30000</v>
      </c>
      <c r="H5766" s="4"/>
    </row>
    <row r="5767" spans="1:8" x14ac:dyDescent="0.25">
      <c r="A5767" s="2" t="s">
        <v>4493</v>
      </c>
      <c r="B5767" s="51"/>
      <c r="C5767" s="54"/>
      <c r="D5767" s="51"/>
      <c r="E5767" s="54"/>
      <c r="F5767" s="3" t="s">
        <v>298</v>
      </c>
      <c r="G5767" s="4"/>
      <c r="H5767" s="4">
        <v>90000</v>
      </c>
    </row>
    <row r="5768" spans="1:8" x14ac:dyDescent="0.25">
      <c r="A5768" s="2" t="s">
        <v>4493</v>
      </c>
      <c r="B5768" s="50"/>
      <c r="C5768" s="53"/>
      <c r="D5768" s="50"/>
      <c r="E5768" s="53"/>
      <c r="F5768" s="3" t="s">
        <v>405</v>
      </c>
      <c r="G5768" s="4">
        <v>90000</v>
      </c>
      <c r="H5768" s="4"/>
    </row>
    <row r="5769" spans="1:8" x14ac:dyDescent="0.25">
      <c r="A5769" s="2" t="s">
        <v>4493</v>
      </c>
      <c r="B5769" s="2" t="s">
        <v>4246</v>
      </c>
      <c r="C5769" s="2"/>
      <c r="D5769" s="2"/>
      <c r="E5769" s="2"/>
      <c r="F5769" s="2"/>
      <c r="G5769" s="5">
        <f>SUM(G5761:G5768)</f>
        <v>180000</v>
      </c>
      <c r="H5769" s="5">
        <f>SUM(H5761:H5768)</f>
        <v>180000</v>
      </c>
    </row>
    <row r="5770" spans="1:8" x14ac:dyDescent="0.25">
      <c r="A5770" s="2" t="s">
        <v>4493</v>
      </c>
      <c r="B5770" s="49">
        <v>9035163</v>
      </c>
      <c r="C5770" s="52" t="s">
        <v>29</v>
      </c>
      <c r="D5770" s="49" t="s">
        <v>2533</v>
      </c>
      <c r="E5770" s="52" t="s">
        <v>2534</v>
      </c>
      <c r="F5770" s="3" t="s">
        <v>44</v>
      </c>
      <c r="G5770" s="4">
        <v>13402</v>
      </c>
      <c r="H5770" s="4"/>
    </row>
    <row r="5771" spans="1:8" x14ac:dyDescent="0.25">
      <c r="A5771" s="2" t="s">
        <v>4493</v>
      </c>
      <c r="B5771" s="51"/>
      <c r="C5771" s="54"/>
      <c r="D5771" s="51"/>
      <c r="E5771" s="54"/>
      <c r="F5771" s="3" t="s">
        <v>170</v>
      </c>
      <c r="G5771" s="4">
        <v>13124</v>
      </c>
      <c r="H5771" s="4"/>
    </row>
    <row r="5772" spans="1:8" x14ac:dyDescent="0.25">
      <c r="A5772" s="2" t="s">
        <v>4493</v>
      </c>
      <c r="B5772" s="51"/>
      <c r="C5772" s="54"/>
      <c r="D5772" s="51"/>
      <c r="E5772" s="54"/>
      <c r="F5772" s="3" t="s">
        <v>101</v>
      </c>
      <c r="G5772" s="4"/>
      <c r="H5772" s="4">
        <v>26526</v>
      </c>
    </row>
    <row r="5773" spans="1:8" x14ac:dyDescent="0.25">
      <c r="A5773" s="2" t="s">
        <v>4493</v>
      </c>
      <c r="B5773" s="51"/>
      <c r="C5773" s="54"/>
      <c r="D5773" s="51"/>
      <c r="E5773" s="54"/>
      <c r="F5773" s="3" t="s">
        <v>102</v>
      </c>
      <c r="G5773" s="4">
        <v>658</v>
      </c>
      <c r="H5773" s="4"/>
    </row>
    <row r="5774" spans="1:8" x14ac:dyDescent="0.25">
      <c r="A5774" s="2" t="s">
        <v>4493</v>
      </c>
      <c r="B5774" s="50"/>
      <c r="C5774" s="53"/>
      <c r="D5774" s="50"/>
      <c r="E5774" s="53"/>
      <c r="F5774" s="3" t="s">
        <v>13</v>
      </c>
      <c r="G5774" s="4"/>
      <c r="H5774" s="4">
        <v>658</v>
      </c>
    </row>
    <row r="5775" spans="1:8" x14ac:dyDescent="0.25">
      <c r="A5775" s="2" t="s">
        <v>4493</v>
      </c>
      <c r="B5775" s="2" t="s">
        <v>4247</v>
      </c>
      <c r="C5775" s="2"/>
      <c r="D5775" s="2"/>
      <c r="E5775" s="2"/>
      <c r="F5775" s="2"/>
      <c r="G5775" s="5">
        <f>SUM(G5770:G5774)</f>
        <v>27184</v>
      </c>
      <c r="H5775" s="5">
        <f>SUM(H5770:H5774)</f>
        <v>27184</v>
      </c>
    </row>
    <row r="5776" spans="1:8" x14ac:dyDescent="0.25">
      <c r="A5776" s="2" t="s">
        <v>4493</v>
      </c>
      <c r="B5776" s="49">
        <v>9122194</v>
      </c>
      <c r="C5776" s="52" t="s">
        <v>59</v>
      </c>
      <c r="D5776" s="49" t="s">
        <v>2499</v>
      </c>
      <c r="E5776" s="52" t="s">
        <v>2500</v>
      </c>
      <c r="F5776" s="3" t="s">
        <v>53</v>
      </c>
      <c r="G5776" s="4">
        <v>250000</v>
      </c>
      <c r="H5776" s="4"/>
    </row>
    <row r="5777" spans="1:8" x14ac:dyDescent="0.25">
      <c r="A5777" s="2" t="s">
        <v>4493</v>
      </c>
      <c r="B5777" s="51"/>
      <c r="C5777" s="54"/>
      <c r="D5777" s="51"/>
      <c r="E5777" s="54"/>
      <c r="F5777" s="3" t="s">
        <v>22</v>
      </c>
      <c r="G5777" s="4"/>
      <c r="H5777" s="4">
        <v>750000</v>
      </c>
    </row>
    <row r="5778" spans="1:8" x14ac:dyDescent="0.25">
      <c r="A5778" s="2" t="s">
        <v>4493</v>
      </c>
      <c r="B5778" s="50"/>
      <c r="C5778" s="53"/>
      <c r="D5778" s="50"/>
      <c r="E5778" s="53"/>
      <c r="F5778" s="3" t="s">
        <v>156</v>
      </c>
      <c r="G5778" s="4">
        <v>500000</v>
      </c>
      <c r="H5778" s="4"/>
    </row>
    <row r="5779" spans="1:8" x14ac:dyDescent="0.25">
      <c r="A5779" s="2" t="s">
        <v>4493</v>
      </c>
      <c r="B5779" s="2" t="s">
        <v>4248</v>
      </c>
      <c r="C5779" s="2"/>
      <c r="D5779" s="2"/>
      <c r="E5779" s="2"/>
      <c r="F5779" s="2"/>
      <c r="G5779" s="5">
        <f>+G5778+G5776</f>
        <v>750000</v>
      </c>
      <c r="H5779" s="5">
        <f>+H5777</f>
        <v>750000</v>
      </c>
    </row>
    <row r="5780" spans="1:8" x14ac:dyDescent="0.25">
      <c r="A5780" s="2" t="s">
        <v>4493</v>
      </c>
      <c r="B5780" s="49">
        <v>9067662</v>
      </c>
      <c r="C5780" s="52" t="s">
        <v>275</v>
      </c>
      <c r="D5780" s="49" t="s">
        <v>2480</v>
      </c>
      <c r="E5780" s="52" t="s">
        <v>2481</v>
      </c>
      <c r="F5780" s="3" t="s">
        <v>2482</v>
      </c>
      <c r="G5780" s="4"/>
      <c r="H5780" s="4">
        <v>1195168</v>
      </c>
    </row>
    <row r="5781" spans="1:8" x14ac:dyDescent="0.25">
      <c r="A5781" s="2" t="s">
        <v>4493</v>
      </c>
      <c r="B5781" s="50"/>
      <c r="C5781" s="53"/>
      <c r="D5781" s="50"/>
      <c r="E5781" s="53"/>
      <c r="F5781" s="3" t="s">
        <v>193</v>
      </c>
      <c r="G5781" s="4">
        <v>1195168</v>
      </c>
      <c r="H5781" s="4"/>
    </row>
    <row r="5782" spans="1:8" x14ac:dyDescent="0.25">
      <c r="A5782" s="2" t="s">
        <v>4493</v>
      </c>
      <c r="B5782" s="2" t="s">
        <v>4249</v>
      </c>
      <c r="C5782" s="2"/>
      <c r="D5782" s="2"/>
      <c r="E5782" s="2"/>
      <c r="F5782" s="2"/>
      <c r="G5782" s="5">
        <f>+G5781</f>
        <v>1195168</v>
      </c>
      <c r="H5782" s="5">
        <f>+H5780</f>
        <v>1195168</v>
      </c>
    </row>
    <row r="5783" spans="1:8" x14ac:dyDescent="0.25">
      <c r="A5783" s="2" t="s">
        <v>4493</v>
      </c>
      <c r="B5783" s="49">
        <v>9051424</v>
      </c>
      <c r="C5783" s="52" t="s">
        <v>2562</v>
      </c>
      <c r="D5783" s="49" t="s">
        <v>4250</v>
      </c>
      <c r="E5783" s="52" t="s">
        <v>4251</v>
      </c>
      <c r="F5783" s="3" t="s">
        <v>9</v>
      </c>
      <c r="G5783" s="4"/>
      <c r="H5783" s="4">
        <v>213500</v>
      </c>
    </row>
    <row r="5784" spans="1:8" x14ac:dyDescent="0.25">
      <c r="A5784" s="2" t="s">
        <v>4493</v>
      </c>
      <c r="B5784" s="51"/>
      <c r="C5784" s="54"/>
      <c r="D5784" s="51"/>
      <c r="E5784" s="54"/>
      <c r="F5784" s="3" t="s">
        <v>11</v>
      </c>
      <c r="G5784" s="4"/>
      <c r="H5784" s="4">
        <v>120000</v>
      </c>
    </row>
    <row r="5785" spans="1:8" x14ac:dyDescent="0.25">
      <c r="A5785" s="2" t="s">
        <v>4493</v>
      </c>
      <c r="B5785" s="51"/>
      <c r="C5785" s="54"/>
      <c r="D5785" s="51"/>
      <c r="E5785" s="54"/>
      <c r="F5785" s="3" t="s">
        <v>187</v>
      </c>
      <c r="G5785" s="4"/>
      <c r="H5785" s="4">
        <v>100000</v>
      </c>
    </row>
    <row r="5786" spans="1:8" x14ac:dyDescent="0.25">
      <c r="A5786" s="2" t="s">
        <v>4493</v>
      </c>
      <c r="B5786" s="51"/>
      <c r="C5786" s="54"/>
      <c r="D5786" s="51"/>
      <c r="E5786" s="54"/>
      <c r="F5786" s="3" t="s">
        <v>13</v>
      </c>
      <c r="G5786" s="4">
        <v>75000</v>
      </c>
      <c r="H5786" s="4"/>
    </row>
    <row r="5787" spans="1:8" x14ac:dyDescent="0.25">
      <c r="A5787" s="2" t="s">
        <v>4493</v>
      </c>
      <c r="B5787" s="51"/>
      <c r="C5787" s="54"/>
      <c r="D5787" s="51"/>
      <c r="E5787" s="54"/>
      <c r="F5787" s="3" t="s">
        <v>14</v>
      </c>
      <c r="G5787" s="4">
        <v>145000</v>
      </c>
      <c r="H5787" s="4"/>
    </row>
    <row r="5788" spans="1:8" x14ac:dyDescent="0.25">
      <c r="A5788" s="2" t="s">
        <v>4493</v>
      </c>
      <c r="B5788" s="51"/>
      <c r="C5788" s="54"/>
      <c r="D5788" s="51"/>
      <c r="E5788" s="54"/>
      <c r="F5788" s="3" t="s">
        <v>16</v>
      </c>
      <c r="G5788" s="4">
        <v>216000</v>
      </c>
      <c r="H5788" s="4"/>
    </row>
    <row r="5789" spans="1:8" x14ac:dyDescent="0.25">
      <c r="A5789" s="2" t="s">
        <v>4493</v>
      </c>
      <c r="B5789" s="51"/>
      <c r="C5789" s="54"/>
      <c r="D5789" s="51"/>
      <c r="E5789" s="54"/>
      <c r="F5789" s="3" t="s">
        <v>20</v>
      </c>
      <c r="G5789" s="4"/>
      <c r="H5789" s="4">
        <v>500000</v>
      </c>
    </row>
    <row r="5790" spans="1:8" x14ac:dyDescent="0.25">
      <c r="A5790" s="2" t="s">
        <v>4493</v>
      </c>
      <c r="B5790" s="51"/>
      <c r="C5790" s="54"/>
      <c r="D5790" s="51"/>
      <c r="E5790" s="54"/>
      <c r="F5790" s="3" t="s">
        <v>21</v>
      </c>
      <c r="G5790" s="4"/>
      <c r="H5790" s="4">
        <v>2500</v>
      </c>
    </row>
    <row r="5791" spans="1:8" x14ac:dyDescent="0.25">
      <c r="A5791" s="2" t="s">
        <v>4493</v>
      </c>
      <c r="B5791" s="50"/>
      <c r="C5791" s="53"/>
      <c r="D5791" s="50"/>
      <c r="E5791" s="53"/>
      <c r="F5791" s="3" t="s">
        <v>24</v>
      </c>
      <c r="G5791" s="4">
        <v>500000</v>
      </c>
      <c r="H5791" s="4"/>
    </row>
    <row r="5792" spans="1:8" x14ac:dyDescent="0.25">
      <c r="A5792" s="2" t="s">
        <v>4493</v>
      </c>
      <c r="B5792" s="2" t="s">
        <v>4252</v>
      </c>
      <c r="C5792" s="2"/>
      <c r="D5792" s="2"/>
      <c r="E5792" s="2"/>
      <c r="F5792" s="2"/>
      <c r="G5792" s="5">
        <f>SUM(G5783:G5791)</f>
        <v>936000</v>
      </c>
      <c r="H5792" s="5">
        <f>SUM(H5783:H5791)</f>
        <v>936000</v>
      </c>
    </row>
    <row r="5793" spans="1:8" x14ac:dyDescent="0.25">
      <c r="A5793" s="2" t="s">
        <v>4493</v>
      </c>
      <c r="B5793" s="49">
        <v>9071765</v>
      </c>
      <c r="C5793" s="52" t="s">
        <v>663</v>
      </c>
      <c r="D5793" s="49" t="s">
        <v>3169</v>
      </c>
      <c r="E5793" s="52" t="s">
        <v>3170</v>
      </c>
      <c r="F5793" s="3" t="s">
        <v>44</v>
      </c>
      <c r="G5793" s="4"/>
      <c r="H5793" s="4">
        <v>833616</v>
      </c>
    </row>
    <row r="5794" spans="1:8" x14ac:dyDescent="0.25">
      <c r="A5794" s="2" t="s">
        <v>4493</v>
      </c>
      <c r="B5794" s="50"/>
      <c r="C5794" s="53"/>
      <c r="D5794" s="50"/>
      <c r="E5794" s="53"/>
      <c r="F5794" s="3" t="s">
        <v>193</v>
      </c>
      <c r="G5794" s="4">
        <v>833616</v>
      </c>
      <c r="H5794" s="4">
        <f>+H5793</f>
        <v>833616</v>
      </c>
    </row>
    <row r="5795" spans="1:8" x14ac:dyDescent="0.25">
      <c r="A5795" s="2" t="s">
        <v>4493</v>
      </c>
      <c r="B5795" s="2" t="s">
        <v>4253</v>
      </c>
      <c r="C5795" s="2"/>
      <c r="D5795" s="2"/>
      <c r="E5795" s="2"/>
      <c r="F5795" s="2"/>
      <c r="G5795" s="5">
        <f>+G5794</f>
        <v>833616</v>
      </c>
      <c r="H5795" s="5">
        <v>0</v>
      </c>
    </row>
    <row r="5796" spans="1:8" x14ac:dyDescent="0.25">
      <c r="A5796" s="2" t="s">
        <v>4493</v>
      </c>
      <c r="B5796" s="49">
        <v>9067217</v>
      </c>
      <c r="C5796" s="52" t="s">
        <v>261</v>
      </c>
      <c r="D5796" s="49" t="s">
        <v>3353</v>
      </c>
      <c r="E5796" s="52" t="s">
        <v>3354</v>
      </c>
      <c r="F5796" s="3" t="s">
        <v>128</v>
      </c>
      <c r="G5796" s="4">
        <v>2000</v>
      </c>
      <c r="H5796" s="4"/>
    </row>
    <row r="5797" spans="1:8" x14ac:dyDescent="0.25">
      <c r="A5797" s="2" t="s">
        <v>4493</v>
      </c>
      <c r="B5797" s="51"/>
      <c r="C5797" s="54"/>
      <c r="D5797" s="51"/>
      <c r="E5797" s="54"/>
      <c r="F5797" s="3" t="s">
        <v>102</v>
      </c>
      <c r="G5797" s="4">
        <v>4000</v>
      </c>
      <c r="H5797" s="4"/>
    </row>
    <row r="5798" spans="1:8" x14ac:dyDescent="0.25">
      <c r="A5798" s="2" t="s">
        <v>4493</v>
      </c>
      <c r="B5798" s="51"/>
      <c r="C5798" s="54"/>
      <c r="D5798" s="51"/>
      <c r="E5798" s="54"/>
      <c r="F5798" s="3" t="s">
        <v>103</v>
      </c>
      <c r="G5798" s="4">
        <v>63000</v>
      </c>
      <c r="H5798" s="4"/>
    </row>
    <row r="5799" spans="1:8" x14ac:dyDescent="0.25">
      <c r="A5799" s="2" t="s">
        <v>4493</v>
      </c>
      <c r="B5799" s="51"/>
      <c r="C5799" s="54"/>
      <c r="D5799" s="51"/>
      <c r="E5799" s="54"/>
      <c r="F5799" s="3" t="s">
        <v>53</v>
      </c>
      <c r="G5799" s="4"/>
      <c r="H5799" s="4">
        <v>36580</v>
      </c>
    </row>
    <row r="5800" spans="1:8" x14ac:dyDescent="0.25">
      <c r="A5800" s="2" t="s">
        <v>4493</v>
      </c>
      <c r="B5800" s="50"/>
      <c r="C5800" s="53"/>
      <c r="D5800" s="50"/>
      <c r="E5800" s="53"/>
      <c r="F5800" s="3" t="s">
        <v>20</v>
      </c>
      <c r="G5800" s="4"/>
      <c r="H5800" s="4">
        <v>32420</v>
      </c>
    </row>
    <row r="5801" spans="1:8" x14ac:dyDescent="0.25">
      <c r="A5801" s="2" t="s">
        <v>4493</v>
      </c>
      <c r="B5801" s="2" t="s">
        <v>4254</v>
      </c>
      <c r="C5801" s="2"/>
      <c r="D5801" s="2"/>
      <c r="E5801" s="2"/>
      <c r="F5801" s="2"/>
      <c r="G5801" s="5">
        <f>SUM(G5796:G5800)</f>
        <v>69000</v>
      </c>
      <c r="H5801" s="5">
        <f>SUM(H5796:H5800)</f>
        <v>69000</v>
      </c>
    </row>
    <row r="5802" spans="1:8" x14ac:dyDescent="0.25">
      <c r="A5802" s="2" t="s">
        <v>4493</v>
      </c>
      <c r="B5802" s="49">
        <v>9118227</v>
      </c>
      <c r="C5802" s="52" t="s">
        <v>2489</v>
      </c>
      <c r="D5802" s="49" t="s">
        <v>2490</v>
      </c>
      <c r="E5802" s="52" t="s">
        <v>2491</v>
      </c>
      <c r="F5802" s="3" t="s">
        <v>102</v>
      </c>
      <c r="G5802" s="4">
        <v>600000</v>
      </c>
      <c r="H5802" s="4"/>
    </row>
    <row r="5803" spans="1:8" x14ac:dyDescent="0.25">
      <c r="A5803" s="2" t="s">
        <v>4493</v>
      </c>
      <c r="B5803" s="51"/>
      <c r="C5803" s="54"/>
      <c r="D5803" s="51"/>
      <c r="E5803" s="54"/>
      <c r="F5803" s="3" t="s">
        <v>53</v>
      </c>
      <c r="G5803" s="4"/>
      <c r="H5803" s="4">
        <v>1000000</v>
      </c>
    </row>
    <row r="5804" spans="1:8" x14ac:dyDescent="0.25">
      <c r="A5804" s="2" t="s">
        <v>4493</v>
      </c>
      <c r="B5804" s="50"/>
      <c r="C5804" s="53"/>
      <c r="D5804" s="50"/>
      <c r="E5804" s="53"/>
      <c r="F5804" s="3" t="s">
        <v>12</v>
      </c>
      <c r="G5804" s="4">
        <v>400000</v>
      </c>
      <c r="H5804" s="4"/>
    </row>
    <row r="5805" spans="1:8" x14ac:dyDescent="0.25">
      <c r="A5805" s="2" t="s">
        <v>4493</v>
      </c>
      <c r="B5805" s="2" t="s">
        <v>4255</v>
      </c>
      <c r="C5805" s="2"/>
      <c r="D5805" s="2"/>
      <c r="E5805" s="2"/>
      <c r="F5805" s="2"/>
      <c r="G5805" s="5">
        <f>+G5802+G5804</f>
        <v>1000000</v>
      </c>
      <c r="H5805" s="5">
        <f>+H5803</f>
        <v>1000000</v>
      </c>
    </row>
    <row r="5806" spans="1:8" x14ac:dyDescent="0.25">
      <c r="A5806" s="2" t="s">
        <v>4493</v>
      </c>
      <c r="B5806" s="49">
        <v>9035898</v>
      </c>
      <c r="C5806" s="52" t="s">
        <v>211</v>
      </c>
      <c r="D5806" s="49" t="s">
        <v>3941</v>
      </c>
      <c r="E5806" s="52" t="s">
        <v>3942</v>
      </c>
      <c r="F5806" s="3" t="s">
        <v>44</v>
      </c>
      <c r="G5806" s="4"/>
      <c r="H5806" s="4">
        <v>635097</v>
      </c>
    </row>
    <row r="5807" spans="1:8" x14ac:dyDescent="0.25">
      <c r="A5807" s="2" t="s">
        <v>4493</v>
      </c>
      <c r="B5807" s="51"/>
      <c r="C5807" s="54"/>
      <c r="D5807" s="51"/>
      <c r="E5807" s="54"/>
      <c r="F5807" s="3" t="s">
        <v>193</v>
      </c>
      <c r="G5807" s="4">
        <v>747173</v>
      </c>
      <c r="H5807" s="4"/>
    </row>
    <row r="5808" spans="1:8" x14ac:dyDescent="0.25">
      <c r="A5808" s="2" t="s">
        <v>4493</v>
      </c>
      <c r="B5808" s="50"/>
      <c r="C5808" s="53"/>
      <c r="D5808" s="50"/>
      <c r="E5808" s="53"/>
      <c r="F5808" s="3" t="s">
        <v>47</v>
      </c>
      <c r="G5808" s="4"/>
      <c r="H5808" s="4">
        <v>112076</v>
      </c>
    </row>
    <row r="5809" spans="1:8" x14ac:dyDescent="0.25">
      <c r="A5809" s="2" t="s">
        <v>4493</v>
      </c>
      <c r="B5809" s="2" t="s">
        <v>4256</v>
      </c>
      <c r="C5809" s="2"/>
      <c r="D5809" s="2"/>
      <c r="E5809" s="2"/>
      <c r="F5809" s="2"/>
      <c r="G5809" s="5">
        <f>+G5807</f>
        <v>747173</v>
      </c>
      <c r="H5809" s="5">
        <f>+H5806+H5808</f>
        <v>747173</v>
      </c>
    </row>
    <row r="5810" spans="1:8" x14ac:dyDescent="0.25">
      <c r="A5810" s="2" t="s">
        <v>4493</v>
      </c>
      <c r="B5810" s="49">
        <v>9064722</v>
      </c>
      <c r="C5810" s="52" t="s">
        <v>520</v>
      </c>
      <c r="D5810" s="49" t="s">
        <v>2689</v>
      </c>
      <c r="E5810" s="52" t="s">
        <v>2690</v>
      </c>
      <c r="F5810" s="3" t="s">
        <v>15</v>
      </c>
      <c r="G5810" s="4">
        <v>206253</v>
      </c>
      <c r="H5810" s="4"/>
    </row>
    <row r="5811" spans="1:8" x14ac:dyDescent="0.25">
      <c r="A5811" s="2" t="s">
        <v>4493</v>
      </c>
      <c r="B5811" s="50"/>
      <c r="C5811" s="53"/>
      <c r="D5811" s="50"/>
      <c r="E5811" s="53"/>
      <c r="F5811" s="3" t="s">
        <v>16</v>
      </c>
      <c r="G5811" s="4"/>
      <c r="H5811" s="4">
        <v>206253</v>
      </c>
    </row>
    <row r="5812" spans="1:8" x14ac:dyDescent="0.25">
      <c r="A5812" s="2" t="s">
        <v>4493</v>
      </c>
      <c r="B5812" s="2" t="s">
        <v>4257</v>
      </c>
      <c r="C5812" s="2"/>
      <c r="D5812" s="2"/>
      <c r="E5812" s="2"/>
      <c r="F5812" s="2"/>
      <c r="G5812" s="5">
        <f>+G5810</f>
        <v>206253</v>
      </c>
      <c r="H5812" s="5">
        <f>+H5811</f>
        <v>206253</v>
      </c>
    </row>
    <row r="5813" spans="1:8" x14ac:dyDescent="0.25">
      <c r="A5813" s="2" t="s">
        <v>4493</v>
      </c>
      <c r="B5813" s="49">
        <v>9062809</v>
      </c>
      <c r="C5813" s="3" t="s">
        <v>109</v>
      </c>
      <c r="D5813" s="2" t="s">
        <v>2956</v>
      </c>
      <c r="E5813" s="3" t="s">
        <v>2957</v>
      </c>
      <c r="F5813" s="3" t="s">
        <v>18</v>
      </c>
      <c r="G5813" s="4">
        <v>317099</v>
      </c>
      <c r="H5813" s="4"/>
    </row>
    <row r="5814" spans="1:8" x14ac:dyDescent="0.25">
      <c r="A5814" s="2" t="s">
        <v>4493</v>
      </c>
      <c r="B5814" s="51"/>
      <c r="C5814" s="3" t="s">
        <v>122</v>
      </c>
      <c r="D5814" s="2" t="s">
        <v>2886</v>
      </c>
      <c r="E5814" s="3" t="s">
        <v>2887</v>
      </c>
      <c r="F5814" s="3" t="s">
        <v>18</v>
      </c>
      <c r="G5814" s="4">
        <v>42987</v>
      </c>
      <c r="H5814" s="4"/>
    </row>
    <row r="5815" spans="1:8" x14ac:dyDescent="0.25">
      <c r="A5815" s="2" t="s">
        <v>4493</v>
      </c>
      <c r="B5815" s="51"/>
      <c r="C5815" s="3" t="s">
        <v>457</v>
      </c>
      <c r="D5815" s="2" t="s">
        <v>2484</v>
      </c>
      <c r="E5815" s="3" t="s">
        <v>2485</v>
      </c>
      <c r="F5815" s="3" t="s">
        <v>2487</v>
      </c>
      <c r="G5815" s="4"/>
      <c r="H5815" s="4">
        <v>1228936</v>
      </c>
    </row>
    <row r="5816" spans="1:8" x14ac:dyDescent="0.25">
      <c r="A5816" s="2" t="s">
        <v>4493</v>
      </c>
      <c r="B5816" s="51"/>
      <c r="C5816" s="3" t="s">
        <v>177</v>
      </c>
      <c r="D5816" s="2" t="s">
        <v>3614</v>
      </c>
      <c r="E5816" s="3" t="s">
        <v>3615</v>
      </c>
      <c r="F5816" s="3" t="s">
        <v>18</v>
      </c>
      <c r="G5816" s="4">
        <v>152207</v>
      </c>
      <c r="H5816" s="4"/>
    </row>
    <row r="5817" spans="1:8" x14ac:dyDescent="0.25">
      <c r="A5817" s="2" t="s">
        <v>4493</v>
      </c>
      <c r="B5817" s="51"/>
      <c r="C5817" s="52" t="s">
        <v>520</v>
      </c>
      <c r="D5817" s="49" t="s">
        <v>2689</v>
      </c>
      <c r="E5817" s="52" t="s">
        <v>2690</v>
      </c>
      <c r="F5817" s="3" t="s">
        <v>13</v>
      </c>
      <c r="G5817" s="4">
        <v>31251</v>
      </c>
      <c r="H5817" s="4"/>
    </row>
    <row r="5818" spans="1:8" x14ac:dyDescent="0.25">
      <c r="A5818" s="2" t="s">
        <v>4493</v>
      </c>
      <c r="B5818" s="51"/>
      <c r="C5818" s="53"/>
      <c r="D5818" s="50"/>
      <c r="E5818" s="53"/>
      <c r="F5818" s="3" t="s">
        <v>18</v>
      </c>
      <c r="G5818" s="4">
        <v>51195</v>
      </c>
      <c r="H5818" s="4"/>
    </row>
    <row r="5819" spans="1:8" x14ac:dyDescent="0.25">
      <c r="A5819" s="2" t="s">
        <v>4493</v>
      </c>
      <c r="B5819" s="50"/>
      <c r="C5819" s="3" t="s">
        <v>3216</v>
      </c>
      <c r="D5819" s="2" t="s">
        <v>3217</v>
      </c>
      <c r="E5819" s="3" t="s">
        <v>3218</v>
      </c>
      <c r="F5819" s="3" t="s">
        <v>18</v>
      </c>
      <c r="G5819" s="4">
        <v>634197</v>
      </c>
      <c r="H5819" s="4"/>
    </row>
    <row r="5820" spans="1:8" x14ac:dyDescent="0.25">
      <c r="A5820" s="2" t="s">
        <v>4493</v>
      </c>
      <c r="B5820" s="2" t="s">
        <v>4258</v>
      </c>
      <c r="C5820" s="2"/>
      <c r="D5820" s="2"/>
      <c r="E5820" s="2"/>
      <c r="F5820" s="2"/>
      <c r="G5820" s="5">
        <f>SUM(G5813:G5819)</f>
        <v>1228936</v>
      </c>
      <c r="H5820" s="5">
        <f>SUM(H5813:H5819)</f>
        <v>1228936</v>
      </c>
    </row>
    <row r="5821" spans="1:8" x14ac:dyDescent="0.25">
      <c r="A5821" s="2" t="s">
        <v>4493</v>
      </c>
      <c r="B5821" s="49">
        <v>9067282</v>
      </c>
      <c r="C5821" s="3" t="s">
        <v>457</v>
      </c>
      <c r="D5821" s="2" t="s">
        <v>2484</v>
      </c>
      <c r="E5821" s="3" t="s">
        <v>2485</v>
      </c>
      <c r="F5821" s="3" t="s">
        <v>2487</v>
      </c>
      <c r="G5821" s="4"/>
      <c r="H5821" s="4">
        <v>1957754</v>
      </c>
    </row>
    <row r="5822" spans="1:8" x14ac:dyDescent="0.25">
      <c r="A5822" s="2" t="s">
        <v>4493</v>
      </c>
      <c r="B5822" s="51"/>
      <c r="C5822" s="3" t="s">
        <v>352</v>
      </c>
      <c r="D5822" s="2" t="s">
        <v>2966</v>
      </c>
      <c r="E5822" s="3" t="s">
        <v>2967</v>
      </c>
      <c r="F5822" s="3" t="s">
        <v>18</v>
      </c>
      <c r="G5822" s="4">
        <v>333791</v>
      </c>
      <c r="H5822" s="4"/>
    </row>
    <row r="5823" spans="1:8" x14ac:dyDescent="0.25">
      <c r="A5823" s="2" t="s">
        <v>4493</v>
      </c>
      <c r="B5823" s="51"/>
      <c r="C5823" s="3" t="s">
        <v>361</v>
      </c>
      <c r="D5823" s="2" t="s">
        <v>4118</v>
      </c>
      <c r="E5823" s="3" t="s">
        <v>4119</v>
      </c>
      <c r="F5823" s="3" t="s">
        <v>18</v>
      </c>
      <c r="G5823" s="4">
        <v>7991</v>
      </c>
      <c r="H5823" s="4"/>
    </row>
    <row r="5824" spans="1:8" x14ac:dyDescent="0.25">
      <c r="A5824" s="2" t="s">
        <v>4493</v>
      </c>
      <c r="B5824" s="51"/>
      <c r="C5824" s="3" t="s">
        <v>1309</v>
      </c>
      <c r="D5824" s="2" t="s">
        <v>3160</v>
      </c>
      <c r="E5824" s="3" t="s">
        <v>3161</v>
      </c>
      <c r="F5824" s="3" t="s">
        <v>18</v>
      </c>
      <c r="G5824" s="4">
        <v>90123</v>
      </c>
      <c r="H5824" s="4"/>
    </row>
    <row r="5825" spans="1:8" x14ac:dyDescent="0.25">
      <c r="A5825" s="2" t="s">
        <v>4493</v>
      </c>
      <c r="B5825" s="51"/>
      <c r="C5825" s="52" t="s">
        <v>135</v>
      </c>
      <c r="D5825" s="2" t="s">
        <v>3162</v>
      </c>
      <c r="E5825" s="3" t="s">
        <v>3163</v>
      </c>
      <c r="F5825" s="3" t="s">
        <v>18</v>
      </c>
      <c r="G5825" s="4">
        <v>59211</v>
      </c>
      <c r="H5825" s="4"/>
    </row>
    <row r="5826" spans="1:8" x14ac:dyDescent="0.25">
      <c r="A5826" s="2" t="s">
        <v>4493</v>
      </c>
      <c r="B5826" s="51"/>
      <c r="C5826" s="53"/>
      <c r="D5826" s="2" t="s">
        <v>2983</v>
      </c>
      <c r="E5826" s="3" t="s">
        <v>2984</v>
      </c>
      <c r="F5826" s="3" t="s">
        <v>18</v>
      </c>
      <c r="G5826" s="4">
        <v>15958</v>
      </c>
      <c r="H5826" s="4"/>
    </row>
    <row r="5827" spans="1:8" x14ac:dyDescent="0.25">
      <c r="A5827" s="2" t="s">
        <v>4493</v>
      </c>
      <c r="B5827" s="51"/>
      <c r="C5827" s="3" t="s">
        <v>3259</v>
      </c>
      <c r="D5827" s="2" t="s">
        <v>3260</v>
      </c>
      <c r="E5827" s="3" t="s">
        <v>3261</v>
      </c>
      <c r="F5827" s="3" t="s">
        <v>18</v>
      </c>
      <c r="G5827" s="4">
        <v>1137013</v>
      </c>
      <c r="H5827" s="4"/>
    </row>
    <row r="5828" spans="1:8" x14ac:dyDescent="0.25">
      <c r="A5828" s="2" t="s">
        <v>4493</v>
      </c>
      <c r="B5828" s="51"/>
      <c r="C5828" s="52" t="s">
        <v>1084</v>
      </c>
      <c r="D5828" s="2" t="s">
        <v>2817</v>
      </c>
      <c r="E5828" s="3" t="s">
        <v>2818</v>
      </c>
      <c r="F5828" s="3" t="s">
        <v>18</v>
      </c>
      <c r="G5828" s="4">
        <v>17726</v>
      </c>
      <c r="H5828" s="4"/>
    </row>
    <row r="5829" spans="1:8" x14ac:dyDescent="0.25">
      <c r="A5829" s="2" t="s">
        <v>4493</v>
      </c>
      <c r="B5829" s="51"/>
      <c r="C5829" s="54"/>
      <c r="D5829" s="2" t="s">
        <v>3535</v>
      </c>
      <c r="E5829" s="3" t="s">
        <v>3536</v>
      </c>
      <c r="F5829" s="3" t="s">
        <v>18</v>
      </c>
      <c r="G5829" s="4">
        <v>14369</v>
      </c>
      <c r="H5829" s="4"/>
    </row>
    <row r="5830" spans="1:8" x14ac:dyDescent="0.25">
      <c r="A5830" s="2" t="s">
        <v>4493</v>
      </c>
      <c r="B5830" s="51"/>
      <c r="C5830" s="54"/>
      <c r="D5830" s="2" t="s">
        <v>3562</v>
      </c>
      <c r="E5830" s="3" t="s">
        <v>3563</v>
      </c>
      <c r="F5830" s="3" t="s">
        <v>18</v>
      </c>
      <c r="G5830" s="4">
        <v>91343</v>
      </c>
      <c r="H5830" s="4"/>
    </row>
    <row r="5831" spans="1:8" x14ac:dyDescent="0.25">
      <c r="A5831" s="2" t="s">
        <v>4493</v>
      </c>
      <c r="B5831" s="51"/>
      <c r="C5831" s="54"/>
      <c r="D5831" s="2" t="s">
        <v>3565</v>
      </c>
      <c r="E5831" s="3" t="s">
        <v>3566</v>
      </c>
      <c r="F5831" s="3" t="s">
        <v>18</v>
      </c>
      <c r="G5831" s="4">
        <v>15677</v>
      </c>
      <c r="H5831" s="4"/>
    </row>
    <row r="5832" spans="1:8" x14ac:dyDescent="0.25">
      <c r="A5832" s="2" t="s">
        <v>4493</v>
      </c>
      <c r="B5832" s="51"/>
      <c r="C5832" s="54"/>
      <c r="D5832" s="2" t="s">
        <v>3588</v>
      </c>
      <c r="E5832" s="3" t="s">
        <v>3589</v>
      </c>
      <c r="F5832" s="3" t="s">
        <v>18</v>
      </c>
      <c r="G5832" s="4">
        <v>155169</v>
      </c>
      <c r="H5832" s="4"/>
    </row>
    <row r="5833" spans="1:8" x14ac:dyDescent="0.25">
      <c r="A5833" s="2" t="s">
        <v>4493</v>
      </c>
      <c r="B5833" s="50"/>
      <c r="C5833" s="53"/>
      <c r="D5833" s="2" t="s">
        <v>3591</v>
      </c>
      <c r="E5833" s="3" t="s">
        <v>3592</v>
      </c>
      <c r="F5833" s="3" t="s">
        <v>18</v>
      </c>
      <c r="G5833" s="4">
        <v>19383</v>
      </c>
      <c r="H5833" s="4"/>
    </row>
    <row r="5834" spans="1:8" x14ac:dyDescent="0.25">
      <c r="A5834" s="2" t="s">
        <v>4493</v>
      </c>
      <c r="B5834" s="2" t="s">
        <v>4259</v>
      </c>
      <c r="C5834" s="2"/>
      <c r="D5834" s="2"/>
      <c r="E5834" s="2"/>
      <c r="F5834" s="2"/>
      <c r="G5834" s="5">
        <f>SUM(G5821:G5833)</f>
        <v>1957754</v>
      </c>
      <c r="H5834" s="5">
        <f>SUM(H5821:H5833)</f>
        <v>1957754</v>
      </c>
    </row>
    <row r="5835" spans="1:8" x14ac:dyDescent="0.25">
      <c r="A5835" s="2" t="s">
        <v>4493</v>
      </c>
      <c r="B5835" s="49">
        <v>9068608</v>
      </c>
      <c r="C5835" s="52" t="s">
        <v>63</v>
      </c>
      <c r="D5835" s="49" t="s">
        <v>2698</v>
      </c>
      <c r="E5835" s="52" t="s">
        <v>2699</v>
      </c>
      <c r="F5835" s="3" t="s">
        <v>2482</v>
      </c>
      <c r="G5835" s="4"/>
      <c r="H5835" s="4">
        <v>14316</v>
      </c>
    </row>
    <row r="5836" spans="1:8" x14ac:dyDescent="0.25">
      <c r="A5836" s="2" t="s">
        <v>4493</v>
      </c>
      <c r="B5836" s="50"/>
      <c r="C5836" s="53"/>
      <c r="D5836" s="50"/>
      <c r="E5836" s="53"/>
      <c r="F5836" s="3" t="s">
        <v>193</v>
      </c>
      <c r="G5836" s="4">
        <v>14316</v>
      </c>
      <c r="H5836" s="4"/>
    </row>
    <row r="5837" spans="1:8" x14ac:dyDescent="0.25">
      <c r="A5837" s="2" t="s">
        <v>4493</v>
      </c>
      <c r="B5837" s="2" t="s">
        <v>4260</v>
      </c>
      <c r="C5837" s="2"/>
      <c r="D5837" s="2"/>
      <c r="E5837" s="2"/>
      <c r="F5837" s="2"/>
      <c r="G5837" s="5">
        <f>+G5836</f>
        <v>14316</v>
      </c>
      <c r="H5837" s="5">
        <f>+H5835</f>
        <v>14316</v>
      </c>
    </row>
    <row r="5838" spans="1:8" x14ac:dyDescent="0.25">
      <c r="A5838" s="2" t="s">
        <v>4493</v>
      </c>
      <c r="B5838" s="49">
        <v>9086498</v>
      </c>
      <c r="C5838" s="3" t="s">
        <v>118</v>
      </c>
      <c r="D5838" s="2" t="s">
        <v>2559</v>
      </c>
      <c r="E5838" s="3" t="s">
        <v>2560</v>
      </c>
      <c r="F5838" s="3" t="s">
        <v>405</v>
      </c>
      <c r="G5838" s="4">
        <v>589622</v>
      </c>
      <c r="H5838" s="4"/>
    </row>
    <row r="5839" spans="1:8" x14ac:dyDescent="0.25">
      <c r="A5839" s="2" t="s">
        <v>4493</v>
      </c>
      <c r="B5839" s="51"/>
      <c r="C5839" s="3"/>
      <c r="D5839" s="2" t="s">
        <v>3149</v>
      </c>
      <c r="E5839" s="3" t="s">
        <v>3150</v>
      </c>
      <c r="F5839" s="3" t="s">
        <v>18</v>
      </c>
      <c r="G5839" s="4">
        <v>253679</v>
      </c>
      <c r="H5839" s="4"/>
    </row>
    <row r="5840" spans="1:8" x14ac:dyDescent="0.25">
      <c r="A5840" s="2" t="s">
        <v>4493</v>
      </c>
      <c r="B5840" s="51"/>
      <c r="C5840" s="3" t="s">
        <v>1516</v>
      </c>
      <c r="D5840" s="2" t="s">
        <v>2527</v>
      </c>
      <c r="E5840" s="3" t="s">
        <v>2528</v>
      </c>
      <c r="F5840" s="3" t="s">
        <v>632</v>
      </c>
      <c r="G5840" s="4">
        <v>1037547</v>
      </c>
      <c r="H5840" s="4"/>
    </row>
    <row r="5841" spans="1:8" x14ac:dyDescent="0.25">
      <c r="A5841" s="2" t="s">
        <v>4493</v>
      </c>
      <c r="B5841" s="51"/>
      <c r="C5841" s="3" t="s">
        <v>457</v>
      </c>
      <c r="D5841" s="2" t="s">
        <v>2484</v>
      </c>
      <c r="E5841" s="3" t="s">
        <v>2485</v>
      </c>
      <c r="F5841" s="3" t="s">
        <v>2487</v>
      </c>
      <c r="G5841" s="4"/>
      <c r="H5841" s="4">
        <v>2244248</v>
      </c>
    </row>
    <row r="5842" spans="1:8" x14ac:dyDescent="0.25">
      <c r="A5842" s="2" t="s">
        <v>4493</v>
      </c>
      <c r="B5842" s="51"/>
      <c r="C5842" s="52" t="s">
        <v>63</v>
      </c>
      <c r="D5842" s="2" t="s">
        <v>2698</v>
      </c>
      <c r="E5842" s="3" t="s">
        <v>2699</v>
      </c>
      <c r="F5842" s="3" t="s">
        <v>18</v>
      </c>
      <c r="G5842" s="4">
        <v>60515</v>
      </c>
      <c r="H5842" s="4"/>
    </row>
    <row r="5843" spans="1:8" x14ac:dyDescent="0.25">
      <c r="A5843" s="2" t="s">
        <v>4493</v>
      </c>
      <c r="B5843" s="51"/>
      <c r="C5843" s="53"/>
      <c r="D5843" s="2" t="s">
        <v>2977</v>
      </c>
      <c r="E5843" s="3" t="s">
        <v>2978</v>
      </c>
      <c r="F5843" s="3" t="s">
        <v>18</v>
      </c>
      <c r="G5843" s="4">
        <v>53772</v>
      </c>
      <c r="H5843" s="4"/>
    </row>
    <row r="5844" spans="1:8" x14ac:dyDescent="0.25">
      <c r="A5844" s="2" t="s">
        <v>4493</v>
      </c>
      <c r="B5844" s="51"/>
      <c r="C5844" s="3" t="s">
        <v>2693</v>
      </c>
      <c r="D5844" s="2" t="s">
        <v>2694</v>
      </c>
      <c r="E5844" s="3" t="s">
        <v>2695</v>
      </c>
      <c r="F5844" s="3" t="s">
        <v>18</v>
      </c>
      <c r="G5844" s="4">
        <v>50736</v>
      </c>
      <c r="H5844" s="4"/>
    </row>
    <row r="5845" spans="1:8" x14ac:dyDescent="0.25">
      <c r="A5845" s="2" t="s">
        <v>4493</v>
      </c>
      <c r="B5845" s="50"/>
      <c r="C5845" s="3" t="s">
        <v>3817</v>
      </c>
      <c r="D5845" s="2" t="s">
        <v>3818</v>
      </c>
      <c r="E5845" s="3" t="s">
        <v>3819</v>
      </c>
      <c r="F5845" s="3" t="s">
        <v>18</v>
      </c>
      <c r="G5845" s="4">
        <v>198377</v>
      </c>
      <c r="H5845" s="4"/>
    </row>
    <row r="5846" spans="1:8" x14ac:dyDescent="0.25">
      <c r="A5846" s="2" t="s">
        <v>4493</v>
      </c>
      <c r="B5846" s="2" t="s">
        <v>4261</v>
      </c>
      <c r="C5846" s="2"/>
      <c r="D5846" s="2"/>
      <c r="E5846" s="2"/>
      <c r="F5846" s="2"/>
      <c r="G5846" s="5">
        <f>SUM(G5838:G5845)</f>
        <v>2244248</v>
      </c>
      <c r="H5846" s="5">
        <f>SUM(H5838:H5845)</f>
        <v>2244248</v>
      </c>
    </row>
    <row r="5847" spans="1:8" x14ac:dyDescent="0.25">
      <c r="A5847" s="2" t="s">
        <v>4493</v>
      </c>
      <c r="B5847" s="49">
        <v>9062823</v>
      </c>
      <c r="C5847" s="52" t="s">
        <v>206</v>
      </c>
      <c r="D5847" s="49" t="s">
        <v>4262</v>
      </c>
      <c r="E5847" s="52" t="s">
        <v>4263</v>
      </c>
      <c r="F5847" s="3" t="s">
        <v>53</v>
      </c>
      <c r="G5847" s="4">
        <v>300000</v>
      </c>
      <c r="H5847" s="4"/>
    </row>
    <row r="5848" spans="1:8" x14ac:dyDescent="0.25">
      <c r="A5848" s="2" t="s">
        <v>4493</v>
      </c>
      <c r="B5848" s="51"/>
      <c r="C5848" s="54"/>
      <c r="D5848" s="51"/>
      <c r="E5848" s="54"/>
      <c r="F5848" s="3" t="s">
        <v>20</v>
      </c>
      <c r="G5848" s="4">
        <v>186100</v>
      </c>
      <c r="H5848" s="4"/>
    </row>
    <row r="5849" spans="1:8" x14ac:dyDescent="0.25">
      <c r="A5849" s="2" t="s">
        <v>4493</v>
      </c>
      <c r="B5849" s="50"/>
      <c r="C5849" s="53"/>
      <c r="D5849" s="50"/>
      <c r="E5849" s="53"/>
      <c r="F5849" s="3" t="s">
        <v>24</v>
      </c>
      <c r="G5849" s="4"/>
      <c r="H5849" s="4">
        <v>486100</v>
      </c>
    </row>
    <row r="5850" spans="1:8" x14ac:dyDescent="0.25">
      <c r="A5850" s="2" t="s">
        <v>4493</v>
      </c>
      <c r="B5850" s="2" t="s">
        <v>4264</v>
      </c>
      <c r="C5850" s="2"/>
      <c r="D5850" s="2"/>
      <c r="E5850" s="2"/>
      <c r="F5850" s="2"/>
      <c r="G5850" s="5">
        <f>+G5847+G5848</f>
        <v>486100</v>
      </c>
      <c r="H5850" s="5">
        <f>+H5849</f>
        <v>486100</v>
      </c>
    </row>
    <row r="5851" spans="1:8" x14ac:dyDescent="0.25">
      <c r="A5851" s="2" t="s">
        <v>4493</v>
      </c>
      <c r="B5851" s="49">
        <v>9074056</v>
      </c>
      <c r="C5851" s="52" t="s">
        <v>2566</v>
      </c>
      <c r="D5851" s="49" t="s">
        <v>2567</v>
      </c>
      <c r="E5851" s="52" t="s">
        <v>2568</v>
      </c>
      <c r="F5851" s="3" t="s">
        <v>47</v>
      </c>
      <c r="G5851" s="4"/>
      <c r="H5851" s="4">
        <v>30000</v>
      </c>
    </row>
    <row r="5852" spans="1:8" x14ac:dyDescent="0.25">
      <c r="A5852" s="2" t="s">
        <v>4493</v>
      </c>
      <c r="B5852" s="51"/>
      <c r="C5852" s="54"/>
      <c r="D5852" s="51"/>
      <c r="E5852" s="54"/>
      <c r="F5852" s="3" t="s">
        <v>11</v>
      </c>
      <c r="G5852" s="4">
        <v>184970</v>
      </c>
      <c r="H5852" s="4"/>
    </row>
    <row r="5853" spans="1:8" x14ac:dyDescent="0.25">
      <c r="A5853" s="2" t="s">
        <v>4493</v>
      </c>
      <c r="B5853" s="51"/>
      <c r="C5853" s="54"/>
      <c r="D5853" s="51"/>
      <c r="E5853" s="54"/>
      <c r="F5853" s="3" t="s">
        <v>187</v>
      </c>
      <c r="G5853" s="4"/>
      <c r="H5853" s="4">
        <v>200000</v>
      </c>
    </row>
    <row r="5854" spans="1:8" x14ac:dyDescent="0.25">
      <c r="A5854" s="2" t="s">
        <v>4493</v>
      </c>
      <c r="B5854" s="51"/>
      <c r="C5854" s="54"/>
      <c r="D5854" s="51"/>
      <c r="E5854" s="54"/>
      <c r="F5854" s="3" t="s">
        <v>53</v>
      </c>
      <c r="G5854" s="4">
        <v>150000</v>
      </c>
      <c r="H5854" s="4"/>
    </row>
    <row r="5855" spans="1:8" x14ac:dyDescent="0.25">
      <c r="A5855" s="2" t="s">
        <v>4493</v>
      </c>
      <c r="B5855" s="51"/>
      <c r="C5855" s="54"/>
      <c r="D5855" s="51"/>
      <c r="E5855" s="54"/>
      <c r="F5855" s="3" t="s">
        <v>13</v>
      </c>
      <c r="G5855" s="4"/>
      <c r="H5855" s="4">
        <v>1000000</v>
      </c>
    </row>
    <row r="5856" spans="1:8" x14ac:dyDescent="0.25">
      <c r="A5856" s="2" t="s">
        <v>4493</v>
      </c>
      <c r="B5856" s="51"/>
      <c r="C5856" s="54"/>
      <c r="D5856" s="51"/>
      <c r="E5856" s="54"/>
      <c r="F5856" s="3" t="s">
        <v>14</v>
      </c>
      <c r="G5856" s="4">
        <v>85500</v>
      </c>
      <c r="H5856" s="4"/>
    </row>
    <row r="5857" spans="1:8" x14ac:dyDescent="0.25">
      <c r="A5857" s="2" t="s">
        <v>4493</v>
      </c>
      <c r="B5857" s="51"/>
      <c r="C5857" s="54"/>
      <c r="D5857" s="51"/>
      <c r="E5857" s="54"/>
      <c r="F5857" s="3" t="s">
        <v>129</v>
      </c>
      <c r="G5857" s="4"/>
      <c r="H5857" s="4">
        <v>45000</v>
      </c>
    </row>
    <row r="5858" spans="1:8" x14ac:dyDescent="0.25">
      <c r="A5858" s="2" t="s">
        <v>4493</v>
      </c>
      <c r="B5858" s="51"/>
      <c r="C5858" s="54"/>
      <c r="D5858" s="51"/>
      <c r="E5858" s="54"/>
      <c r="F5858" s="3" t="s">
        <v>15</v>
      </c>
      <c r="G5858" s="4">
        <v>530452</v>
      </c>
      <c r="H5858" s="4"/>
    </row>
    <row r="5859" spans="1:8" x14ac:dyDescent="0.25">
      <c r="A5859" s="2" t="s">
        <v>4493</v>
      </c>
      <c r="B5859" s="51"/>
      <c r="C5859" s="54"/>
      <c r="D5859" s="51"/>
      <c r="E5859" s="54"/>
      <c r="F5859" s="3" t="s">
        <v>18</v>
      </c>
      <c r="G5859" s="4">
        <v>444078</v>
      </c>
      <c r="H5859" s="4"/>
    </row>
    <row r="5860" spans="1:8" x14ac:dyDescent="0.25">
      <c r="A5860" s="2" t="s">
        <v>4493</v>
      </c>
      <c r="B5860" s="51"/>
      <c r="C5860" s="54"/>
      <c r="D5860" s="51"/>
      <c r="E5860" s="54"/>
      <c r="F5860" s="3" t="s">
        <v>20</v>
      </c>
      <c r="G5860" s="4"/>
      <c r="H5860" s="4">
        <v>150000</v>
      </c>
    </row>
    <row r="5861" spans="1:8" x14ac:dyDescent="0.25">
      <c r="A5861" s="2" t="s">
        <v>4493</v>
      </c>
      <c r="B5861" s="51"/>
      <c r="C5861" s="54"/>
      <c r="D5861" s="51"/>
      <c r="E5861" s="54"/>
      <c r="F5861" s="3" t="s">
        <v>259</v>
      </c>
      <c r="G5861" s="4"/>
      <c r="H5861" s="4">
        <v>6000</v>
      </c>
    </row>
    <row r="5862" spans="1:8" x14ac:dyDescent="0.25">
      <c r="A5862" s="2" t="s">
        <v>4493</v>
      </c>
      <c r="B5862" s="50"/>
      <c r="C5862" s="53"/>
      <c r="D5862" s="50"/>
      <c r="E5862" s="53"/>
      <c r="F5862" s="3" t="s">
        <v>194</v>
      </c>
      <c r="G5862" s="4">
        <v>36000</v>
      </c>
      <c r="H5862" s="4"/>
    </row>
    <row r="5863" spans="1:8" x14ac:dyDescent="0.25">
      <c r="A5863" s="2" t="s">
        <v>4493</v>
      </c>
      <c r="B5863" s="2" t="s">
        <v>4265</v>
      </c>
      <c r="C5863" s="2"/>
      <c r="D5863" s="2"/>
      <c r="E5863" s="2"/>
      <c r="F5863" s="2"/>
      <c r="G5863" s="5">
        <f>SUM(G5851:G5862)</f>
        <v>1431000</v>
      </c>
      <c r="H5863" s="5">
        <f>SUM(H5851:H5862)</f>
        <v>1431000</v>
      </c>
    </row>
    <row r="5864" spans="1:8" x14ac:dyDescent="0.25">
      <c r="A5864" s="2" t="s">
        <v>4493</v>
      </c>
      <c r="B5864" s="49">
        <v>9063819</v>
      </c>
      <c r="C5864" s="52" t="s">
        <v>211</v>
      </c>
      <c r="D5864" s="49" t="s">
        <v>3573</v>
      </c>
      <c r="E5864" s="52" t="s">
        <v>3574</v>
      </c>
      <c r="F5864" s="3" t="s">
        <v>44</v>
      </c>
      <c r="G5864" s="4"/>
      <c r="H5864" s="4">
        <v>164279</v>
      </c>
    </row>
    <row r="5865" spans="1:8" x14ac:dyDescent="0.25">
      <c r="A5865" s="2" t="s">
        <v>4493</v>
      </c>
      <c r="B5865" s="51"/>
      <c r="C5865" s="54"/>
      <c r="D5865" s="51"/>
      <c r="E5865" s="54"/>
      <c r="F5865" s="3" t="s">
        <v>46</v>
      </c>
      <c r="G5865" s="4">
        <v>30000</v>
      </c>
      <c r="H5865" s="4"/>
    </row>
    <row r="5866" spans="1:8" x14ac:dyDescent="0.25">
      <c r="A5866" s="2" t="s">
        <v>4493</v>
      </c>
      <c r="B5866" s="51"/>
      <c r="C5866" s="54"/>
      <c r="D5866" s="51"/>
      <c r="E5866" s="54"/>
      <c r="F5866" s="3" t="s">
        <v>101</v>
      </c>
      <c r="G5866" s="4"/>
      <c r="H5866" s="4">
        <v>30000</v>
      </c>
    </row>
    <row r="5867" spans="1:8" x14ac:dyDescent="0.25">
      <c r="A5867" s="2" t="s">
        <v>4493</v>
      </c>
      <c r="B5867" s="51"/>
      <c r="C5867" s="54"/>
      <c r="D5867" s="51"/>
      <c r="E5867" s="54"/>
      <c r="F5867" s="3" t="s">
        <v>193</v>
      </c>
      <c r="G5867" s="4">
        <v>193269</v>
      </c>
      <c r="H5867" s="4"/>
    </row>
    <row r="5868" spans="1:8" x14ac:dyDescent="0.25">
      <c r="A5868" s="2" t="s">
        <v>4493</v>
      </c>
      <c r="B5868" s="50"/>
      <c r="C5868" s="53"/>
      <c r="D5868" s="50"/>
      <c r="E5868" s="53"/>
      <c r="F5868" s="3" t="s">
        <v>47</v>
      </c>
      <c r="G5868" s="4"/>
      <c r="H5868" s="4">
        <v>28990</v>
      </c>
    </row>
    <row r="5869" spans="1:8" x14ac:dyDescent="0.25">
      <c r="A5869" s="2" t="s">
        <v>4493</v>
      </c>
      <c r="B5869" s="2" t="s">
        <v>4266</v>
      </c>
      <c r="C5869" s="2"/>
      <c r="D5869" s="2"/>
      <c r="E5869" s="2"/>
      <c r="F5869" s="2"/>
      <c r="G5869" s="5">
        <f>SUM(G5864:G5868)</f>
        <v>223269</v>
      </c>
      <c r="H5869" s="5">
        <f>SUM(H5864:H5868)</f>
        <v>223269</v>
      </c>
    </row>
    <row r="5870" spans="1:8" x14ac:dyDescent="0.25">
      <c r="A5870" s="2" t="s">
        <v>4493</v>
      </c>
      <c r="B5870" s="49">
        <v>9068723</v>
      </c>
      <c r="C5870" s="52" t="s">
        <v>378</v>
      </c>
      <c r="D5870" s="49" t="s">
        <v>2640</v>
      </c>
      <c r="E5870" s="52" t="s">
        <v>378</v>
      </c>
      <c r="F5870" s="3" t="s">
        <v>44</v>
      </c>
      <c r="G5870" s="4">
        <v>5350000</v>
      </c>
      <c r="H5870" s="4"/>
    </row>
    <row r="5871" spans="1:8" x14ac:dyDescent="0.25">
      <c r="A5871" s="2" t="s">
        <v>4493</v>
      </c>
      <c r="B5871" s="51"/>
      <c r="C5871" s="54"/>
      <c r="D5871" s="51"/>
      <c r="E5871" s="54"/>
      <c r="F5871" s="3" t="s">
        <v>170</v>
      </c>
      <c r="G5871" s="4"/>
      <c r="H5871" s="4">
        <v>4500000</v>
      </c>
    </row>
    <row r="5872" spans="1:8" x14ac:dyDescent="0.25">
      <c r="A5872" s="2" t="s">
        <v>4493</v>
      </c>
      <c r="B5872" s="51"/>
      <c r="C5872" s="54"/>
      <c r="D5872" s="51"/>
      <c r="E5872" s="54"/>
      <c r="F5872" s="3" t="s">
        <v>37</v>
      </c>
      <c r="G5872" s="4"/>
      <c r="H5872" s="4">
        <v>850000</v>
      </c>
    </row>
    <row r="5873" spans="1:8" x14ac:dyDescent="0.25">
      <c r="A5873" s="2" t="s">
        <v>4493</v>
      </c>
      <c r="B5873" s="51"/>
      <c r="C5873" s="54"/>
      <c r="D5873" s="51"/>
      <c r="E5873" s="54"/>
      <c r="F5873" s="3" t="s">
        <v>9</v>
      </c>
      <c r="G5873" s="4"/>
      <c r="H5873" s="4">
        <v>80000</v>
      </c>
    </row>
    <row r="5874" spans="1:8" x14ac:dyDescent="0.25">
      <c r="A5874" s="2" t="s">
        <v>4493</v>
      </c>
      <c r="B5874" s="51"/>
      <c r="C5874" s="54"/>
      <c r="D5874" s="51"/>
      <c r="E5874" s="54"/>
      <c r="F5874" s="3" t="s">
        <v>53</v>
      </c>
      <c r="G5874" s="4">
        <v>300000</v>
      </c>
      <c r="H5874" s="4"/>
    </row>
    <row r="5875" spans="1:8" x14ac:dyDescent="0.25">
      <c r="A5875" s="2" t="s">
        <v>4493</v>
      </c>
      <c r="B5875" s="51"/>
      <c r="C5875" s="54"/>
      <c r="D5875" s="51"/>
      <c r="E5875" s="54"/>
      <c r="F5875" s="3" t="s">
        <v>13</v>
      </c>
      <c r="G5875" s="4"/>
      <c r="H5875" s="4">
        <v>150000</v>
      </c>
    </row>
    <row r="5876" spans="1:8" x14ac:dyDescent="0.25">
      <c r="A5876" s="2" t="s">
        <v>4493</v>
      </c>
      <c r="B5876" s="51"/>
      <c r="C5876" s="54"/>
      <c r="D5876" s="51"/>
      <c r="E5876" s="54"/>
      <c r="F5876" s="3" t="s">
        <v>14</v>
      </c>
      <c r="G5876" s="4"/>
      <c r="H5876" s="4">
        <v>270000</v>
      </c>
    </row>
    <row r="5877" spans="1:8" x14ac:dyDescent="0.25">
      <c r="A5877" s="2" t="s">
        <v>4493</v>
      </c>
      <c r="B5877" s="51"/>
      <c r="C5877" s="54"/>
      <c r="D5877" s="51"/>
      <c r="E5877" s="54"/>
      <c r="F5877" s="3" t="s">
        <v>16</v>
      </c>
      <c r="G5877" s="4">
        <v>500000</v>
      </c>
      <c r="H5877" s="4"/>
    </row>
    <row r="5878" spans="1:8" x14ac:dyDescent="0.25">
      <c r="A5878" s="2" t="s">
        <v>4493</v>
      </c>
      <c r="B5878" s="51"/>
      <c r="C5878" s="54"/>
      <c r="D5878" s="51"/>
      <c r="E5878" s="54"/>
      <c r="F5878" s="3" t="s">
        <v>17</v>
      </c>
      <c r="G5878" s="4"/>
      <c r="H5878" s="4">
        <v>500000</v>
      </c>
    </row>
    <row r="5879" spans="1:8" x14ac:dyDescent="0.25">
      <c r="A5879" s="2" t="s">
        <v>4493</v>
      </c>
      <c r="B5879" s="51"/>
      <c r="C5879" s="54"/>
      <c r="D5879" s="51"/>
      <c r="E5879" s="54"/>
      <c r="F5879" s="3" t="s">
        <v>18</v>
      </c>
      <c r="G5879" s="4"/>
      <c r="H5879" s="4">
        <v>650000</v>
      </c>
    </row>
    <row r="5880" spans="1:8" x14ac:dyDescent="0.25">
      <c r="A5880" s="2" t="s">
        <v>4493</v>
      </c>
      <c r="B5880" s="51"/>
      <c r="C5880" s="54"/>
      <c r="D5880" s="51"/>
      <c r="E5880" s="54"/>
      <c r="F5880" s="3" t="s">
        <v>20</v>
      </c>
      <c r="G5880" s="4"/>
      <c r="H5880" s="4">
        <v>754486</v>
      </c>
    </row>
    <row r="5881" spans="1:8" x14ac:dyDescent="0.25">
      <c r="A5881" s="2" t="s">
        <v>4493</v>
      </c>
      <c r="B5881" s="51"/>
      <c r="C5881" s="54"/>
      <c r="D5881" s="51"/>
      <c r="E5881" s="54"/>
      <c r="F5881" s="3" t="s">
        <v>188</v>
      </c>
      <c r="G5881" s="4">
        <v>150000</v>
      </c>
      <c r="H5881" s="4"/>
    </row>
    <row r="5882" spans="1:8" x14ac:dyDescent="0.25">
      <c r="A5882" s="2" t="s">
        <v>4493</v>
      </c>
      <c r="B5882" s="51"/>
      <c r="C5882" s="54"/>
      <c r="D5882" s="51"/>
      <c r="E5882" s="54"/>
      <c r="F5882" s="3" t="s">
        <v>230</v>
      </c>
      <c r="G5882" s="4">
        <v>2254486</v>
      </c>
      <c r="H5882" s="4"/>
    </row>
    <row r="5883" spans="1:8" x14ac:dyDescent="0.25">
      <c r="A5883" s="2" t="s">
        <v>4493</v>
      </c>
      <c r="B5883" s="50"/>
      <c r="C5883" s="53"/>
      <c r="D5883" s="50"/>
      <c r="E5883" s="53"/>
      <c r="F5883" s="3" t="s">
        <v>24</v>
      </c>
      <c r="G5883" s="4"/>
      <c r="H5883" s="4">
        <v>800000</v>
      </c>
    </row>
    <row r="5884" spans="1:8" x14ac:dyDescent="0.25">
      <c r="A5884" s="2" t="s">
        <v>4493</v>
      </c>
      <c r="B5884" s="2" t="s">
        <v>4267</v>
      </c>
      <c r="C5884" s="2"/>
      <c r="D5884" s="2"/>
      <c r="E5884" s="2"/>
      <c r="F5884" s="2"/>
      <c r="G5884" s="5">
        <f>SUM(G5870:G5883)</f>
        <v>8554486</v>
      </c>
      <c r="H5884" s="5">
        <f>SUM(H5870:H5883)</f>
        <v>8554486</v>
      </c>
    </row>
    <row r="5885" spans="1:8" x14ac:dyDescent="0.25">
      <c r="A5885" s="2" t="s">
        <v>4493</v>
      </c>
      <c r="B5885" s="49">
        <v>9073152</v>
      </c>
      <c r="C5885" s="52" t="s">
        <v>1084</v>
      </c>
      <c r="D5885" s="49" t="s">
        <v>2817</v>
      </c>
      <c r="E5885" s="52" t="s">
        <v>2818</v>
      </c>
      <c r="F5885" s="3" t="s">
        <v>14</v>
      </c>
      <c r="G5885" s="4">
        <v>200000</v>
      </c>
      <c r="H5885" s="4"/>
    </row>
    <row r="5886" spans="1:8" x14ac:dyDescent="0.25">
      <c r="A5886" s="2" t="s">
        <v>4493</v>
      </c>
      <c r="B5886" s="51"/>
      <c r="C5886" s="54"/>
      <c r="D5886" s="51"/>
      <c r="E5886" s="54"/>
      <c r="F5886" s="3" t="s">
        <v>17</v>
      </c>
      <c r="G5886" s="4">
        <v>190000</v>
      </c>
      <c r="H5886" s="4"/>
    </row>
    <row r="5887" spans="1:8" x14ac:dyDescent="0.25">
      <c r="A5887" s="2" t="s">
        <v>4493</v>
      </c>
      <c r="B5887" s="51"/>
      <c r="C5887" s="54"/>
      <c r="D5887" s="51"/>
      <c r="E5887" s="54"/>
      <c r="F5887" s="3" t="s">
        <v>18</v>
      </c>
      <c r="G5887" s="4">
        <v>126200</v>
      </c>
      <c r="H5887" s="4"/>
    </row>
    <row r="5888" spans="1:8" x14ac:dyDescent="0.25">
      <c r="A5888" s="2" t="s">
        <v>4493</v>
      </c>
      <c r="B5888" s="51"/>
      <c r="C5888" s="54"/>
      <c r="D5888" s="51"/>
      <c r="E5888" s="54"/>
      <c r="F5888" s="3" t="s">
        <v>22</v>
      </c>
      <c r="G5888" s="4"/>
      <c r="H5888" s="4">
        <v>663200</v>
      </c>
    </row>
    <row r="5889" spans="1:8" x14ac:dyDescent="0.25">
      <c r="A5889" s="2" t="s">
        <v>4493</v>
      </c>
      <c r="B5889" s="51"/>
      <c r="C5889" s="54"/>
      <c r="D5889" s="51"/>
      <c r="E5889" s="54"/>
      <c r="F5889" s="3" t="s">
        <v>298</v>
      </c>
      <c r="G5889" s="4"/>
      <c r="H5889" s="4">
        <v>133000</v>
      </c>
    </row>
    <row r="5890" spans="1:8" x14ac:dyDescent="0.25">
      <c r="A5890" s="2" t="s">
        <v>4493</v>
      </c>
      <c r="B5890" s="50"/>
      <c r="C5890" s="53"/>
      <c r="D5890" s="50"/>
      <c r="E5890" s="53"/>
      <c r="F5890" s="3" t="s">
        <v>24</v>
      </c>
      <c r="G5890" s="4">
        <v>280000</v>
      </c>
      <c r="H5890" s="4"/>
    </row>
    <row r="5891" spans="1:8" x14ac:dyDescent="0.25">
      <c r="A5891" s="2" t="s">
        <v>4493</v>
      </c>
      <c r="B5891" s="2" t="s">
        <v>4268</v>
      </c>
      <c r="C5891" s="2"/>
      <c r="D5891" s="2"/>
      <c r="E5891" s="2"/>
      <c r="F5891" s="2"/>
      <c r="G5891" s="5">
        <f>SUM(G5885:G5890)</f>
        <v>796200</v>
      </c>
      <c r="H5891" s="5">
        <f>SUM(H5885:H5890)</f>
        <v>796200</v>
      </c>
    </row>
    <row r="5892" spans="1:8" x14ac:dyDescent="0.25">
      <c r="A5892" s="2" t="s">
        <v>4493</v>
      </c>
      <c r="B5892" s="49">
        <v>9031096</v>
      </c>
      <c r="C5892" s="52" t="s">
        <v>352</v>
      </c>
      <c r="D5892" s="49" t="s">
        <v>2989</v>
      </c>
      <c r="E5892" s="52" t="s">
        <v>2990</v>
      </c>
      <c r="F5892" s="3" t="s">
        <v>44</v>
      </c>
      <c r="G5892" s="4">
        <v>140372</v>
      </c>
      <c r="H5892" s="4"/>
    </row>
    <row r="5893" spans="1:8" x14ac:dyDescent="0.25">
      <c r="A5893" s="2" t="s">
        <v>4493</v>
      </c>
      <c r="B5893" s="51"/>
      <c r="C5893" s="54"/>
      <c r="D5893" s="51"/>
      <c r="E5893" s="54"/>
      <c r="F5893" s="3" t="s">
        <v>46</v>
      </c>
      <c r="G5893" s="4">
        <v>250000</v>
      </c>
      <c r="H5893" s="4"/>
    </row>
    <row r="5894" spans="1:8" x14ac:dyDescent="0.25">
      <c r="A5894" s="2" t="s">
        <v>4493</v>
      </c>
      <c r="B5894" s="51"/>
      <c r="C5894" s="54"/>
      <c r="D5894" s="51"/>
      <c r="E5894" s="54"/>
      <c r="F5894" s="3" t="s">
        <v>170</v>
      </c>
      <c r="G5894" s="4"/>
      <c r="H5894" s="4">
        <v>15960</v>
      </c>
    </row>
    <row r="5895" spans="1:8" x14ac:dyDescent="0.25">
      <c r="A5895" s="2" t="s">
        <v>4493</v>
      </c>
      <c r="B5895" s="50"/>
      <c r="C5895" s="53"/>
      <c r="D5895" s="50"/>
      <c r="E5895" s="53"/>
      <c r="F5895" s="3" t="s">
        <v>47</v>
      </c>
      <c r="G5895" s="4"/>
      <c r="H5895" s="4">
        <v>374412</v>
      </c>
    </row>
    <row r="5896" spans="1:8" x14ac:dyDescent="0.25">
      <c r="A5896" s="2" t="s">
        <v>4493</v>
      </c>
      <c r="B5896" s="2" t="s">
        <v>4269</v>
      </c>
      <c r="C5896" s="2"/>
      <c r="D5896" s="2"/>
      <c r="E5896" s="2"/>
      <c r="F5896" s="2"/>
      <c r="G5896" s="5">
        <f>SUM(G5892:G5895)</f>
        <v>390372</v>
      </c>
      <c r="H5896" s="5">
        <f>SUM(H5892:H5895)</f>
        <v>390372</v>
      </c>
    </row>
    <row r="5897" spans="1:8" x14ac:dyDescent="0.25">
      <c r="A5897" s="2" t="s">
        <v>4493</v>
      </c>
      <c r="B5897" s="49">
        <v>9062646</v>
      </c>
      <c r="C5897" s="3" t="s">
        <v>457</v>
      </c>
      <c r="D5897" s="2" t="s">
        <v>2484</v>
      </c>
      <c r="E5897" s="3" t="s">
        <v>2485</v>
      </c>
      <c r="F5897" s="3" t="s">
        <v>2487</v>
      </c>
      <c r="G5897" s="4"/>
      <c r="H5897" s="4">
        <v>317099</v>
      </c>
    </row>
    <row r="5898" spans="1:8" x14ac:dyDescent="0.25">
      <c r="A5898" s="2" t="s">
        <v>4493</v>
      </c>
      <c r="B5898" s="50"/>
      <c r="C5898" s="3" t="s">
        <v>320</v>
      </c>
      <c r="D5898" s="2" t="s">
        <v>2920</v>
      </c>
      <c r="E5898" s="3" t="s">
        <v>2921</v>
      </c>
      <c r="F5898" s="3" t="s">
        <v>18</v>
      </c>
      <c r="G5898" s="4">
        <v>317099</v>
      </c>
      <c r="H5898" s="4"/>
    </row>
    <row r="5899" spans="1:8" x14ac:dyDescent="0.25">
      <c r="A5899" s="2" t="s">
        <v>4493</v>
      </c>
      <c r="B5899" s="2" t="s">
        <v>4270</v>
      </c>
      <c r="C5899" s="2"/>
      <c r="D5899" s="2"/>
      <c r="E5899" s="2"/>
      <c r="F5899" s="2"/>
      <c r="G5899" s="5">
        <f>+G5898</f>
        <v>317099</v>
      </c>
      <c r="H5899" s="5">
        <f>+H5897</f>
        <v>317099</v>
      </c>
    </row>
    <row r="5900" spans="1:8" x14ac:dyDescent="0.25">
      <c r="A5900" s="2" t="s">
        <v>4493</v>
      </c>
      <c r="B5900" s="49">
        <v>9059664</v>
      </c>
      <c r="C5900" s="52" t="s">
        <v>457</v>
      </c>
      <c r="D5900" s="49" t="s">
        <v>2484</v>
      </c>
      <c r="E5900" s="52" t="s">
        <v>2485</v>
      </c>
      <c r="F5900" s="3" t="s">
        <v>2487</v>
      </c>
      <c r="G5900" s="4"/>
      <c r="H5900" s="4">
        <v>997795</v>
      </c>
    </row>
    <row r="5901" spans="1:8" x14ac:dyDescent="0.25">
      <c r="A5901" s="2" t="s">
        <v>4493</v>
      </c>
      <c r="B5901" s="50"/>
      <c r="C5901" s="53"/>
      <c r="D5901" s="50"/>
      <c r="E5901" s="53"/>
      <c r="F5901" s="3" t="s">
        <v>417</v>
      </c>
      <c r="G5901" s="4">
        <v>997795</v>
      </c>
      <c r="H5901" s="4"/>
    </row>
    <row r="5902" spans="1:8" x14ac:dyDescent="0.25">
      <c r="A5902" s="2" t="s">
        <v>4493</v>
      </c>
      <c r="B5902" s="2" t="s">
        <v>4271</v>
      </c>
      <c r="C5902" s="2"/>
      <c r="D5902" s="2"/>
      <c r="E5902" s="2"/>
      <c r="F5902" s="2"/>
      <c r="G5902" s="5">
        <f>+G5901</f>
        <v>997795</v>
      </c>
      <c r="H5902" s="5">
        <f>+H5900</f>
        <v>997795</v>
      </c>
    </row>
    <row r="5903" spans="1:8" x14ac:dyDescent="0.25">
      <c r="A5903" s="2" t="s">
        <v>4493</v>
      </c>
      <c r="B5903" s="49">
        <v>9118546</v>
      </c>
      <c r="C5903" s="52" t="s">
        <v>2566</v>
      </c>
      <c r="D5903" s="49" t="s">
        <v>2659</v>
      </c>
      <c r="E5903" s="52" t="s">
        <v>2660</v>
      </c>
      <c r="F5903" s="3" t="s">
        <v>13</v>
      </c>
      <c r="G5903" s="4"/>
      <c r="H5903" s="4">
        <v>425240</v>
      </c>
    </row>
    <row r="5904" spans="1:8" x14ac:dyDescent="0.25">
      <c r="A5904" s="2" t="s">
        <v>4493</v>
      </c>
      <c r="B5904" s="50"/>
      <c r="C5904" s="53"/>
      <c r="D5904" s="50"/>
      <c r="E5904" s="53"/>
      <c r="F5904" s="3" t="s">
        <v>19</v>
      </c>
      <c r="G5904" s="4">
        <v>425240</v>
      </c>
      <c r="H5904" s="4"/>
    </row>
    <row r="5905" spans="1:8" x14ac:dyDescent="0.25">
      <c r="A5905" s="2" t="s">
        <v>4493</v>
      </c>
      <c r="B5905" s="2" t="s">
        <v>4272</v>
      </c>
      <c r="C5905" s="2"/>
      <c r="D5905" s="2"/>
      <c r="E5905" s="2"/>
      <c r="F5905" s="2"/>
      <c r="G5905" s="5">
        <f>+G5904</f>
        <v>425240</v>
      </c>
      <c r="H5905" s="5">
        <f>+H5903</f>
        <v>425240</v>
      </c>
    </row>
    <row r="5906" spans="1:8" x14ac:dyDescent="0.25">
      <c r="A5906" s="2" t="s">
        <v>4493</v>
      </c>
      <c r="B5906" s="49">
        <v>9062898</v>
      </c>
      <c r="C5906" s="3" t="s">
        <v>457</v>
      </c>
      <c r="D5906" s="2" t="s">
        <v>2484</v>
      </c>
      <c r="E5906" s="3" t="s">
        <v>2485</v>
      </c>
      <c r="F5906" s="3" t="s">
        <v>2487</v>
      </c>
      <c r="G5906" s="4"/>
      <c r="H5906" s="4">
        <v>380518</v>
      </c>
    </row>
    <row r="5907" spans="1:8" x14ac:dyDescent="0.25">
      <c r="A5907" s="2" t="s">
        <v>4493</v>
      </c>
      <c r="B5907" s="51"/>
      <c r="C5907" s="3" t="s">
        <v>378</v>
      </c>
      <c r="D5907" s="2" t="s">
        <v>2640</v>
      </c>
      <c r="E5907" s="3" t="s">
        <v>378</v>
      </c>
      <c r="F5907" s="3" t="s">
        <v>18</v>
      </c>
      <c r="G5907" s="4">
        <v>190259</v>
      </c>
      <c r="H5907" s="4"/>
    </row>
    <row r="5908" spans="1:8" x14ac:dyDescent="0.25">
      <c r="A5908" s="2" t="s">
        <v>4493</v>
      </c>
      <c r="B5908" s="50"/>
      <c r="C5908" s="3" t="s">
        <v>389</v>
      </c>
      <c r="D5908" s="2" t="s">
        <v>2701</v>
      </c>
      <c r="E5908" s="3" t="s">
        <v>389</v>
      </c>
      <c r="F5908" s="3" t="s">
        <v>20</v>
      </c>
      <c r="G5908" s="4">
        <v>190259</v>
      </c>
      <c r="H5908" s="4"/>
    </row>
    <row r="5909" spans="1:8" x14ac:dyDescent="0.25">
      <c r="A5909" s="2" t="s">
        <v>4493</v>
      </c>
      <c r="B5909" s="2" t="s">
        <v>4273</v>
      </c>
      <c r="C5909" s="2"/>
      <c r="D5909" s="2"/>
      <c r="E5909" s="2"/>
      <c r="F5909" s="2"/>
      <c r="G5909" s="5">
        <f>+G5907+G5908</f>
        <v>380518</v>
      </c>
      <c r="H5909" s="5">
        <f>+H5906</f>
        <v>380518</v>
      </c>
    </row>
    <row r="5910" spans="1:8" x14ac:dyDescent="0.25">
      <c r="A5910" s="2" t="s">
        <v>4493</v>
      </c>
      <c r="B5910" s="49">
        <v>9063823</v>
      </c>
      <c r="C5910" s="52" t="s">
        <v>558</v>
      </c>
      <c r="D5910" s="49" t="s">
        <v>3758</v>
      </c>
      <c r="E5910" s="52" t="s">
        <v>3759</v>
      </c>
      <c r="F5910" s="3" t="s">
        <v>9</v>
      </c>
      <c r="G5910" s="4"/>
      <c r="H5910" s="4">
        <v>35000</v>
      </c>
    </row>
    <row r="5911" spans="1:8" x14ac:dyDescent="0.25">
      <c r="A5911" s="2" t="s">
        <v>4493</v>
      </c>
      <c r="B5911" s="51"/>
      <c r="C5911" s="54"/>
      <c r="D5911" s="51"/>
      <c r="E5911" s="54"/>
      <c r="F5911" s="3" t="s">
        <v>11</v>
      </c>
      <c r="G5911" s="4">
        <v>20000</v>
      </c>
      <c r="H5911" s="4"/>
    </row>
    <row r="5912" spans="1:8" x14ac:dyDescent="0.25">
      <c r="A5912" s="2" t="s">
        <v>4493</v>
      </c>
      <c r="B5912" s="51"/>
      <c r="C5912" s="54"/>
      <c r="D5912" s="51"/>
      <c r="E5912" s="54"/>
      <c r="F5912" s="3" t="s">
        <v>14</v>
      </c>
      <c r="G5912" s="4">
        <v>15000</v>
      </c>
      <c r="H5912" s="4"/>
    </row>
    <row r="5913" spans="1:8" x14ac:dyDescent="0.25">
      <c r="A5913" s="2" t="s">
        <v>4493</v>
      </c>
      <c r="B5913" s="51"/>
      <c r="C5913" s="54"/>
      <c r="D5913" s="51"/>
      <c r="E5913" s="54"/>
      <c r="F5913" s="3" t="s">
        <v>22</v>
      </c>
      <c r="G5913" s="4"/>
      <c r="H5913" s="4">
        <v>150000</v>
      </c>
    </row>
    <row r="5914" spans="1:8" x14ac:dyDescent="0.25">
      <c r="A5914" s="2" t="s">
        <v>4493</v>
      </c>
      <c r="B5914" s="50"/>
      <c r="C5914" s="53"/>
      <c r="D5914" s="50"/>
      <c r="E5914" s="53"/>
      <c r="F5914" s="3" t="s">
        <v>23</v>
      </c>
      <c r="G5914" s="4">
        <v>150000</v>
      </c>
      <c r="H5914" s="4"/>
    </row>
    <row r="5915" spans="1:8" x14ac:dyDescent="0.25">
      <c r="A5915" s="2" t="s">
        <v>4493</v>
      </c>
      <c r="B5915" s="2" t="s">
        <v>4274</v>
      </c>
      <c r="C5915" s="2"/>
      <c r="D5915" s="2"/>
      <c r="E5915" s="2"/>
      <c r="F5915" s="2"/>
      <c r="G5915" s="5">
        <f>SUM(G5910:G5914)</f>
        <v>185000</v>
      </c>
      <c r="H5915" s="5">
        <f>SUM(H5910:H5914)</f>
        <v>185000</v>
      </c>
    </row>
    <row r="5916" spans="1:8" x14ac:dyDescent="0.25">
      <c r="A5916" s="2" t="s">
        <v>4493</v>
      </c>
      <c r="B5916" s="49">
        <v>9090099</v>
      </c>
      <c r="C5916" s="3" t="s">
        <v>457</v>
      </c>
      <c r="D5916" s="2" t="s">
        <v>2484</v>
      </c>
      <c r="E5916" s="3" t="s">
        <v>2485</v>
      </c>
      <c r="F5916" s="3" t="s">
        <v>2487</v>
      </c>
      <c r="G5916" s="4"/>
      <c r="H5916" s="4">
        <v>2511421</v>
      </c>
    </row>
    <row r="5917" spans="1:8" x14ac:dyDescent="0.25">
      <c r="A5917" s="2" t="s">
        <v>4493</v>
      </c>
      <c r="B5917" s="50"/>
      <c r="C5917" s="3" t="s">
        <v>578</v>
      </c>
      <c r="D5917" s="2" t="s">
        <v>2953</v>
      </c>
      <c r="E5917" s="3" t="s">
        <v>2954</v>
      </c>
      <c r="F5917" s="3" t="s">
        <v>18</v>
      </c>
      <c r="G5917" s="4">
        <v>2511421</v>
      </c>
      <c r="H5917" s="4"/>
    </row>
    <row r="5918" spans="1:8" x14ac:dyDescent="0.25">
      <c r="A5918" s="2" t="s">
        <v>4493</v>
      </c>
      <c r="B5918" s="2" t="s">
        <v>4275</v>
      </c>
      <c r="C5918" s="2"/>
      <c r="D5918" s="2"/>
      <c r="E5918" s="2"/>
      <c r="F5918" s="2"/>
      <c r="G5918" s="5">
        <f>+G5917</f>
        <v>2511421</v>
      </c>
      <c r="H5918" s="5">
        <f>+H5916</f>
        <v>2511421</v>
      </c>
    </row>
    <row r="5919" spans="1:8" x14ac:dyDescent="0.25">
      <c r="A5919" s="2" t="s">
        <v>4493</v>
      </c>
      <c r="B5919" s="49">
        <v>9073705</v>
      </c>
      <c r="C5919" s="52" t="s">
        <v>149</v>
      </c>
      <c r="D5919" s="2" t="s">
        <v>2603</v>
      </c>
      <c r="E5919" s="3" t="s">
        <v>2604</v>
      </c>
      <c r="F5919" s="3" t="s">
        <v>193</v>
      </c>
      <c r="G5919" s="4">
        <v>3000000</v>
      </c>
      <c r="H5919" s="4"/>
    </row>
    <row r="5920" spans="1:8" x14ac:dyDescent="0.25">
      <c r="A5920" s="2" t="s">
        <v>4493</v>
      </c>
      <c r="B5920" s="50"/>
      <c r="C5920" s="53"/>
      <c r="D5920" s="2" t="s">
        <v>2605</v>
      </c>
      <c r="E5920" s="3" t="s">
        <v>2606</v>
      </c>
      <c r="F5920" s="3" t="s">
        <v>44</v>
      </c>
      <c r="G5920" s="4"/>
      <c r="H5920" s="4">
        <v>3000000</v>
      </c>
    </row>
    <row r="5921" spans="1:8" x14ac:dyDescent="0.25">
      <c r="A5921" s="2" t="s">
        <v>4493</v>
      </c>
      <c r="B5921" s="2" t="s">
        <v>4276</v>
      </c>
      <c r="C5921" s="2"/>
      <c r="D5921" s="2"/>
      <c r="E5921" s="2"/>
      <c r="F5921" s="2"/>
      <c r="G5921" s="5">
        <f>+G5919</f>
        <v>3000000</v>
      </c>
      <c r="H5921" s="5">
        <f>+H5920</f>
        <v>3000000</v>
      </c>
    </row>
    <row r="5922" spans="1:8" x14ac:dyDescent="0.25">
      <c r="A5922" s="2" t="s">
        <v>4493</v>
      </c>
      <c r="B5922" s="49">
        <v>9058527</v>
      </c>
      <c r="C5922" s="52" t="s">
        <v>118</v>
      </c>
      <c r="D5922" s="49" t="s">
        <v>2559</v>
      </c>
      <c r="E5922" s="52" t="s">
        <v>2560</v>
      </c>
      <c r="F5922" s="3" t="s">
        <v>193</v>
      </c>
      <c r="G5922" s="4">
        <v>1391412</v>
      </c>
      <c r="H5922" s="4"/>
    </row>
    <row r="5923" spans="1:8" x14ac:dyDescent="0.25">
      <c r="A5923" s="2" t="s">
        <v>4493</v>
      </c>
      <c r="B5923" s="50"/>
      <c r="C5923" s="53"/>
      <c r="D5923" s="50"/>
      <c r="E5923" s="53"/>
      <c r="F5923" s="3" t="s">
        <v>2755</v>
      </c>
      <c r="G5923" s="4"/>
      <c r="H5923" s="4">
        <v>1391412</v>
      </c>
    </row>
    <row r="5924" spans="1:8" x14ac:dyDescent="0.25">
      <c r="A5924" s="2" t="s">
        <v>4493</v>
      </c>
      <c r="B5924" s="2" t="s">
        <v>4277</v>
      </c>
      <c r="C5924" s="2"/>
      <c r="D5924" s="2"/>
      <c r="E5924" s="2"/>
      <c r="F5924" s="2"/>
      <c r="G5924" s="5">
        <f>+G5922</f>
        <v>1391412</v>
      </c>
      <c r="H5924" s="5">
        <f>+H5923</f>
        <v>1391412</v>
      </c>
    </row>
    <row r="5925" spans="1:8" x14ac:dyDescent="0.25">
      <c r="A5925" s="2" t="s">
        <v>4493</v>
      </c>
      <c r="B5925" s="49">
        <v>9067342</v>
      </c>
      <c r="C5925" s="52" t="s">
        <v>141</v>
      </c>
      <c r="D5925" s="49" t="s">
        <v>3196</v>
      </c>
      <c r="E5925" s="52" t="s">
        <v>3197</v>
      </c>
      <c r="F5925" s="3" t="s">
        <v>11</v>
      </c>
      <c r="G5925" s="4">
        <v>282529</v>
      </c>
      <c r="H5925" s="4"/>
    </row>
    <row r="5926" spans="1:8" x14ac:dyDescent="0.25">
      <c r="A5926" s="2" t="s">
        <v>4493</v>
      </c>
      <c r="B5926" s="51"/>
      <c r="C5926" s="54"/>
      <c r="D5926" s="51"/>
      <c r="E5926" s="54"/>
      <c r="F5926" s="3" t="s">
        <v>13</v>
      </c>
      <c r="G5926" s="4">
        <v>567471</v>
      </c>
      <c r="H5926" s="4"/>
    </row>
    <row r="5927" spans="1:8" x14ac:dyDescent="0.25">
      <c r="A5927" s="2" t="s">
        <v>4493</v>
      </c>
      <c r="B5927" s="51"/>
      <c r="C5927" s="54"/>
      <c r="D5927" s="51"/>
      <c r="E5927" s="54"/>
      <c r="F5927" s="3" t="s">
        <v>16</v>
      </c>
      <c r="G5927" s="4">
        <v>682529</v>
      </c>
      <c r="H5927" s="4"/>
    </row>
    <row r="5928" spans="1:8" x14ac:dyDescent="0.25">
      <c r="A5928" s="2" t="s">
        <v>4493</v>
      </c>
      <c r="B5928" s="51"/>
      <c r="C5928" s="54"/>
      <c r="D5928" s="51"/>
      <c r="E5928" s="54"/>
      <c r="F5928" s="3" t="s">
        <v>22</v>
      </c>
      <c r="G5928" s="4"/>
      <c r="H5928" s="4">
        <v>1200000</v>
      </c>
    </row>
    <row r="5929" spans="1:8" x14ac:dyDescent="0.25">
      <c r="A5929" s="2" t="s">
        <v>4493</v>
      </c>
      <c r="B5929" s="51"/>
      <c r="C5929" s="54"/>
      <c r="D5929" s="51"/>
      <c r="E5929" s="54"/>
      <c r="F5929" s="3" t="s">
        <v>188</v>
      </c>
      <c r="G5929" s="4"/>
      <c r="H5929" s="4">
        <v>32529</v>
      </c>
    </row>
    <row r="5930" spans="1:8" x14ac:dyDescent="0.25">
      <c r="A5930" s="2" t="s">
        <v>4493</v>
      </c>
      <c r="B5930" s="50"/>
      <c r="C5930" s="53"/>
      <c r="D5930" s="50"/>
      <c r="E5930" s="53"/>
      <c r="F5930" s="3" t="s">
        <v>490</v>
      </c>
      <c r="G5930" s="4"/>
      <c r="H5930" s="4">
        <v>300000</v>
      </c>
    </row>
    <row r="5931" spans="1:8" x14ac:dyDescent="0.25">
      <c r="A5931" s="2" t="s">
        <v>4493</v>
      </c>
      <c r="B5931" s="2" t="s">
        <v>4278</v>
      </c>
      <c r="C5931" s="2"/>
      <c r="D5931" s="2"/>
      <c r="E5931" s="2"/>
      <c r="F5931" s="2"/>
      <c r="G5931" s="5">
        <f>SUM(G5925:G5930)</f>
        <v>1532529</v>
      </c>
      <c r="H5931" s="5">
        <f>SUM(H5925:H5930)</f>
        <v>1532529</v>
      </c>
    </row>
    <row r="5932" spans="1:8" x14ac:dyDescent="0.25">
      <c r="A5932" s="2" t="s">
        <v>4493</v>
      </c>
      <c r="B5932" s="49">
        <v>9058170</v>
      </c>
      <c r="C5932" s="52" t="s">
        <v>3380</v>
      </c>
      <c r="D5932" s="49" t="s">
        <v>3381</v>
      </c>
      <c r="E5932" s="52" t="s">
        <v>3382</v>
      </c>
      <c r="F5932" s="3" t="s">
        <v>2482</v>
      </c>
      <c r="G5932" s="4">
        <v>59000</v>
      </c>
      <c r="H5932" s="4"/>
    </row>
    <row r="5933" spans="1:8" x14ac:dyDescent="0.25">
      <c r="A5933" s="2" t="s">
        <v>4493</v>
      </c>
      <c r="B5933" s="50"/>
      <c r="C5933" s="53"/>
      <c r="D5933" s="50"/>
      <c r="E5933" s="53"/>
      <c r="F5933" s="3" t="s">
        <v>44</v>
      </c>
      <c r="G5933" s="4"/>
      <c r="H5933" s="4">
        <v>59000</v>
      </c>
    </row>
    <row r="5934" spans="1:8" x14ac:dyDescent="0.25">
      <c r="A5934" s="2" t="s">
        <v>4493</v>
      </c>
      <c r="B5934" s="2" t="s">
        <v>4279</v>
      </c>
      <c r="C5934" s="2"/>
      <c r="D5934" s="2"/>
      <c r="E5934" s="2"/>
      <c r="F5934" s="2"/>
      <c r="G5934" s="5">
        <f>+G5932</f>
        <v>59000</v>
      </c>
      <c r="H5934" s="5">
        <f>+H5933</f>
        <v>59000</v>
      </c>
    </row>
    <row r="5935" spans="1:8" x14ac:dyDescent="0.25">
      <c r="A5935" s="2" t="s">
        <v>4493</v>
      </c>
      <c r="B5935" s="49">
        <v>9068466</v>
      </c>
      <c r="C5935" s="52" t="s">
        <v>1258</v>
      </c>
      <c r="D5935" s="49" t="s">
        <v>2735</v>
      </c>
      <c r="E5935" s="52" t="s">
        <v>2736</v>
      </c>
      <c r="F5935" s="3" t="s">
        <v>9</v>
      </c>
      <c r="G5935" s="4"/>
      <c r="H5935" s="4">
        <v>111552</v>
      </c>
    </row>
    <row r="5936" spans="1:8" x14ac:dyDescent="0.25">
      <c r="A5936" s="2" t="s">
        <v>4493</v>
      </c>
      <c r="B5936" s="50"/>
      <c r="C5936" s="53"/>
      <c r="D5936" s="50"/>
      <c r="E5936" s="53"/>
      <c r="F5936" s="3" t="s">
        <v>13</v>
      </c>
      <c r="G5936" s="4">
        <v>111552</v>
      </c>
      <c r="H5936" s="4"/>
    </row>
    <row r="5937" spans="1:8" x14ac:dyDescent="0.25">
      <c r="A5937" s="2" t="s">
        <v>4493</v>
      </c>
      <c r="B5937" s="2" t="s">
        <v>4280</v>
      </c>
      <c r="C5937" s="2"/>
      <c r="D5937" s="2"/>
      <c r="E5937" s="2"/>
      <c r="F5937" s="2"/>
      <c r="G5937" s="5">
        <v>0</v>
      </c>
      <c r="H5937" s="5">
        <v>0</v>
      </c>
    </row>
    <row r="5938" spans="1:8" x14ac:dyDescent="0.25">
      <c r="A5938" s="2" t="s">
        <v>4493</v>
      </c>
      <c r="B5938" s="49">
        <v>9079084</v>
      </c>
      <c r="C5938" s="52" t="s">
        <v>3370</v>
      </c>
      <c r="D5938" s="49" t="s">
        <v>3371</v>
      </c>
      <c r="E5938" s="52" t="s">
        <v>3372</v>
      </c>
      <c r="F5938" s="3" t="s">
        <v>187</v>
      </c>
      <c r="G5938" s="4">
        <v>64905</v>
      </c>
      <c r="H5938" s="4"/>
    </row>
    <row r="5939" spans="1:8" x14ac:dyDescent="0.25">
      <c r="A5939" s="2" t="s">
        <v>4493</v>
      </c>
      <c r="B5939" s="50"/>
      <c r="C5939" s="53"/>
      <c r="D5939" s="50"/>
      <c r="E5939" s="53"/>
      <c r="F5939" s="3" t="s">
        <v>13</v>
      </c>
      <c r="G5939" s="4"/>
      <c r="H5939" s="4">
        <v>64905</v>
      </c>
    </row>
    <row r="5940" spans="1:8" x14ac:dyDescent="0.25">
      <c r="A5940" s="2" t="s">
        <v>4493</v>
      </c>
      <c r="B5940" s="2" t="s">
        <v>4281</v>
      </c>
      <c r="C5940" s="2"/>
      <c r="D5940" s="2"/>
      <c r="E5940" s="2"/>
      <c r="F5940" s="2"/>
      <c r="G5940" s="5">
        <f>+G5938</f>
        <v>64905</v>
      </c>
      <c r="H5940" s="5">
        <f>+H5939</f>
        <v>64905</v>
      </c>
    </row>
    <row r="5941" spans="1:8" x14ac:dyDescent="0.25">
      <c r="A5941" s="2" t="s">
        <v>4493</v>
      </c>
      <c r="B5941" s="49">
        <v>9072070</v>
      </c>
      <c r="C5941" s="3" t="s">
        <v>457</v>
      </c>
      <c r="D5941" s="2" t="s">
        <v>2484</v>
      </c>
      <c r="E5941" s="3" t="s">
        <v>2485</v>
      </c>
      <c r="F5941" s="3" t="s">
        <v>2487</v>
      </c>
      <c r="G5941" s="4"/>
      <c r="H5941" s="4">
        <v>7022694</v>
      </c>
    </row>
    <row r="5942" spans="1:8" x14ac:dyDescent="0.25">
      <c r="A5942" s="2" t="s">
        <v>4493</v>
      </c>
      <c r="B5942" s="51"/>
      <c r="C5942" s="52" t="s">
        <v>261</v>
      </c>
      <c r="D5942" s="2" t="s">
        <v>2646</v>
      </c>
      <c r="E5942" s="3" t="s">
        <v>2647</v>
      </c>
      <c r="F5942" s="3" t="s">
        <v>15</v>
      </c>
      <c r="G5942" s="4">
        <v>300000</v>
      </c>
      <c r="H5942" s="4"/>
    </row>
    <row r="5943" spans="1:8" x14ac:dyDescent="0.25">
      <c r="A5943" s="2" t="s">
        <v>4493</v>
      </c>
      <c r="B5943" s="51"/>
      <c r="C5943" s="54"/>
      <c r="D5943" s="49" t="s">
        <v>2650</v>
      </c>
      <c r="E5943" s="52" t="s">
        <v>2651</v>
      </c>
      <c r="F5943" s="3" t="s">
        <v>53</v>
      </c>
      <c r="G5943" s="4">
        <v>100000</v>
      </c>
      <c r="H5943" s="4"/>
    </row>
    <row r="5944" spans="1:8" x14ac:dyDescent="0.25">
      <c r="A5944" s="2" t="s">
        <v>4493</v>
      </c>
      <c r="B5944" s="51"/>
      <c r="C5944" s="54"/>
      <c r="D5944" s="50"/>
      <c r="E5944" s="53"/>
      <c r="F5944" s="3" t="s">
        <v>13</v>
      </c>
      <c r="G5944" s="4">
        <v>100000</v>
      </c>
      <c r="H5944" s="4"/>
    </row>
    <row r="5945" spans="1:8" x14ac:dyDescent="0.25">
      <c r="A5945" s="2" t="s">
        <v>4493</v>
      </c>
      <c r="B5945" s="51"/>
      <c r="C5945" s="54"/>
      <c r="D5945" s="49" t="s">
        <v>2677</v>
      </c>
      <c r="E5945" s="52" t="s">
        <v>2678</v>
      </c>
      <c r="F5945" s="3" t="s">
        <v>187</v>
      </c>
      <c r="G5945" s="4">
        <v>200000</v>
      </c>
      <c r="H5945" s="4"/>
    </row>
    <row r="5946" spans="1:8" x14ac:dyDescent="0.25">
      <c r="A5946" s="2" t="s">
        <v>4493</v>
      </c>
      <c r="B5946" s="51"/>
      <c r="C5946" s="54"/>
      <c r="D5946" s="51"/>
      <c r="E5946" s="54"/>
      <c r="F5946" s="3" t="s">
        <v>53</v>
      </c>
      <c r="G5946" s="4">
        <v>773297</v>
      </c>
      <c r="H5946" s="4"/>
    </row>
    <row r="5947" spans="1:8" x14ac:dyDescent="0.25">
      <c r="A5947" s="2" t="s">
        <v>4493</v>
      </c>
      <c r="B5947" s="51"/>
      <c r="C5947" s="54"/>
      <c r="D5947" s="51"/>
      <c r="E5947" s="54"/>
      <c r="F5947" s="3" t="s">
        <v>12</v>
      </c>
      <c r="G5947" s="4">
        <v>1049397</v>
      </c>
      <c r="H5947" s="4"/>
    </row>
    <row r="5948" spans="1:8" x14ac:dyDescent="0.25">
      <c r="A5948" s="2" t="s">
        <v>4493</v>
      </c>
      <c r="B5948" s="51"/>
      <c r="C5948" s="54"/>
      <c r="D5948" s="51"/>
      <c r="E5948" s="54"/>
      <c r="F5948" s="3" t="s">
        <v>16</v>
      </c>
      <c r="G5948" s="4">
        <v>1000000</v>
      </c>
      <c r="H5948" s="4"/>
    </row>
    <row r="5949" spans="1:8" x14ac:dyDescent="0.25">
      <c r="A5949" s="2" t="s">
        <v>4493</v>
      </c>
      <c r="B5949" s="51"/>
      <c r="C5949" s="54"/>
      <c r="D5949" s="51"/>
      <c r="E5949" s="54"/>
      <c r="F5949" s="3" t="s">
        <v>18</v>
      </c>
      <c r="G5949" s="4">
        <v>2000000</v>
      </c>
      <c r="H5949" s="4"/>
    </row>
    <row r="5950" spans="1:8" x14ac:dyDescent="0.25">
      <c r="A5950" s="2" t="s">
        <v>4493</v>
      </c>
      <c r="B5950" s="51"/>
      <c r="C5950" s="54"/>
      <c r="D5950" s="50"/>
      <c r="E5950" s="53"/>
      <c r="F5950" s="3" t="s">
        <v>20</v>
      </c>
      <c r="G5950" s="4">
        <v>500000</v>
      </c>
      <c r="H5950" s="4"/>
    </row>
    <row r="5951" spans="1:8" x14ac:dyDescent="0.25">
      <c r="A5951" s="2" t="s">
        <v>4493</v>
      </c>
      <c r="B5951" s="51"/>
      <c r="C5951" s="54"/>
      <c r="D5951" s="2" t="s">
        <v>2915</v>
      </c>
      <c r="E5951" s="3" t="s">
        <v>2478</v>
      </c>
      <c r="F5951" s="3" t="s">
        <v>15</v>
      </c>
      <c r="G5951" s="4">
        <v>200000</v>
      </c>
      <c r="H5951" s="4"/>
    </row>
    <row r="5952" spans="1:8" x14ac:dyDescent="0.25">
      <c r="A5952" s="2" t="s">
        <v>4493</v>
      </c>
      <c r="B5952" s="51"/>
      <c r="C5952" s="54"/>
      <c r="D5952" s="49" t="s">
        <v>3178</v>
      </c>
      <c r="E5952" s="52" t="s">
        <v>3179</v>
      </c>
      <c r="F5952" s="3" t="s">
        <v>14</v>
      </c>
      <c r="G5952" s="4">
        <v>300000</v>
      </c>
      <c r="H5952" s="4"/>
    </row>
    <row r="5953" spans="1:8" x14ac:dyDescent="0.25">
      <c r="A5953" s="2" t="s">
        <v>4493</v>
      </c>
      <c r="B5953" s="51"/>
      <c r="C5953" s="54"/>
      <c r="D5953" s="50"/>
      <c r="E5953" s="53"/>
      <c r="F5953" s="3" t="s">
        <v>16</v>
      </c>
      <c r="G5953" s="4">
        <v>300000</v>
      </c>
      <c r="H5953" s="4"/>
    </row>
    <row r="5954" spans="1:8" x14ac:dyDescent="0.25">
      <c r="A5954" s="2" t="s">
        <v>4493</v>
      </c>
      <c r="B5954" s="51"/>
      <c r="C5954" s="54"/>
      <c r="D5954" s="2" t="s">
        <v>3402</v>
      </c>
      <c r="E5954" s="3" t="s">
        <v>3403</v>
      </c>
      <c r="F5954" s="3" t="s">
        <v>14</v>
      </c>
      <c r="G5954" s="4">
        <v>100000</v>
      </c>
      <c r="H5954" s="4"/>
    </row>
    <row r="5955" spans="1:8" x14ac:dyDescent="0.25">
      <c r="A5955" s="2" t="s">
        <v>4493</v>
      </c>
      <c r="B5955" s="50"/>
      <c r="C5955" s="53"/>
      <c r="D5955" s="2"/>
      <c r="E5955" s="3"/>
      <c r="F5955" s="3" t="s">
        <v>16</v>
      </c>
      <c r="G5955" s="4">
        <v>100000</v>
      </c>
      <c r="H5955" s="4"/>
    </row>
    <row r="5956" spans="1:8" x14ac:dyDescent="0.25">
      <c r="A5956" s="2" t="s">
        <v>4493</v>
      </c>
      <c r="B5956" s="2" t="s">
        <v>4282</v>
      </c>
      <c r="C5956" s="2"/>
      <c r="D5956" s="2"/>
      <c r="E5956" s="2"/>
      <c r="F5956" s="2"/>
      <c r="G5956" s="5">
        <f>SUM(G5941:G5955)</f>
        <v>7022694</v>
      </c>
      <c r="H5956" s="5">
        <f>SUM(H5941:H5955)</f>
        <v>7022694</v>
      </c>
    </row>
    <row r="5957" spans="1:8" x14ac:dyDescent="0.25">
      <c r="A5957" s="2" t="s">
        <v>4493</v>
      </c>
      <c r="B5957" s="49">
        <v>9062707</v>
      </c>
      <c r="C5957" s="3" t="s">
        <v>457</v>
      </c>
      <c r="D5957" s="2" t="s">
        <v>2484</v>
      </c>
      <c r="E5957" s="3" t="s">
        <v>2485</v>
      </c>
      <c r="F5957" s="3" t="s">
        <v>2487</v>
      </c>
      <c r="G5957" s="4"/>
      <c r="H5957" s="4">
        <v>634197</v>
      </c>
    </row>
    <row r="5958" spans="1:8" x14ac:dyDescent="0.25">
      <c r="A5958" s="2" t="s">
        <v>4493</v>
      </c>
      <c r="B5958" s="50"/>
      <c r="C5958" s="3" t="s">
        <v>201</v>
      </c>
      <c r="D5958" s="2" t="s">
        <v>3183</v>
      </c>
      <c r="E5958" s="3" t="s">
        <v>2743</v>
      </c>
      <c r="F5958" s="3" t="s">
        <v>18</v>
      </c>
      <c r="G5958" s="4">
        <v>634197</v>
      </c>
      <c r="H5958" s="4"/>
    </row>
    <row r="5959" spans="1:8" x14ac:dyDescent="0.25">
      <c r="A5959" s="2" t="s">
        <v>4493</v>
      </c>
      <c r="B5959" s="2" t="s">
        <v>4283</v>
      </c>
      <c r="C5959" s="2"/>
      <c r="D5959" s="2"/>
      <c r="E5959" s="2"/>
      <c r="F5959" s="2"/>
      <c r="G5959" s="5">
        <f>+G5958</f>
        <v>634197</v>
      </c>
      <c r="H5959" s="5">
        <f>+H5957</f>
        <v>634197</v>
      </c>
    </row>
    <row r="5960" spans="1:8" x14ac:dyDescent="0.25">
      <c r="A5960" s="2" t="s">
        <v>4493</v>
      </c>
      <c r="B5960" s="49">
        <v>9087163</v>
      </c>
      <c r="C5960" s="52" t="s">
        <v>98</v>
      </c>
      <c r="D5960" s="49" t="s">
        <v>4133</v>
      </c>
      <c r="E5960" s="52" t="s">
        <v>4134</v>
      </c>
      <c r="F5960" s="3" t="s">
        <v>101</v>
      </c>
      <c r="G5960" s="4"/>
      <c r="H5960" s="4">
        <v>68000</v>
      </c>
    </row>
    <row r="5961" spans="1:8" x14ac:dyDescent="0.25">
      <c r="A5961" s="2" t="s">
        <v>4493</v>
      </c>
      <c r="B5961" s="50"/>
      <c r="C5961" s="53"/>
      <c r="D5961" s="50"/>
      <c r="E5961" s="53"/>
      <c r="F5961" s="3" t="s">
        <v>193</v>
      </c>
      <c r="G5961" s="4">
        <v>68000</v>
      </c>
      <c r="H5961" s="4"/>
    </row>
    <row r="5962" spans="1:8" x14ac:dyDescent="0.25">
      <c r="A5962" s="2" t="s">
        <v>4493</v>
      </c>
      <c r="B5962" s="2" t="s">
        <v>4284</v>
      </c>
      <c r="C5962" s="2"/>
      <c r="D5962" s="2"/>
      <c r="E5962" s="2"/>
      <c r="F5962" s="2"/>
      <c r="G5962" s="5">
        <f>+G5961</f>
        <v>68000</v>
      </c>
      <c r="H5962" s="5">
        <f>+H5960</f>
        <v>68000</v>
      </c>
    </row>
    <row r="5963" spans="1:8" x14ac:dyDescent="0.25">
      <c r="A5963" s="2" t="s">
        <v>4493</v>
      </c>
      <c r="B5963" s="49">
        <v>9072975</v>
      </c>
      <c r="C5963" s="52" t="s">
        <v>2838</v>
      </c>
      <c r="D5963" s="2" t="s">
        <v>2839</v>
      </c>
      <c r="E5963" s="3" t="s">
        <v>2840</v>
      </c>
      <c r="F5963" s="3" t="s">
        <v>23</v>
      </c>
      <c r="G5963" s="4">
        <v>450000</v>
      </c>
      <c r="H5963" s="4"/>
    </row>
    <row r="5964" spans="1:8" x14ac:dyDescent="0.25">
      <c r="A5964" s="2" t="s">
        <v>4493</v>
      </c>
      <c r="B5964" s="50"/>
      <c r="C5964" s="53"/>
      <c r="D5964" s="2" t="s">
        <v>2873</v>
      </c>
      <c r="E5964" s="3" t="s">
        <v>2874</v>
      </c>
      <c r="F5964" s="3" t="s">
        <v>16</v>
      </c>
      <c r="G5964" s="4"/>
      <c r="H5964" s="4">
        <v>450000</v>
      </c>
    </row>
    <row r="5965" spans="1:8" x14ac:dyDescent="0.25">
      <c r="A5965" s="2" t="s">
        <v>4493</v>
      </c>
      <c r="B5965" s="2" t="s">
        <v>4285</v>
      </c>
      <c r="C5965" s="2"/>
      <c r="D5965" s="2"/>
      <c r="E5965" s="2"/>
      <c r="F5965" s="2"/>
      <c r="G5965" s="5">
        <f>+G5963</f>
        <v>450000</v>
      </c>
      <c r="H5965" s="5">
        <f>+H5964</f>
        <v>450000</v>
      </c>
    </row>
    <row r="5966" spans="1:8" x14ac:dyDescent="0.25">
      <c r="A5966" s="2" t="s">
        <v>4493</v>
      </c>
      <c r="B5966" s="49">
        <v>9063726</v>
      </c>
      <c r="C5966" s="52" t="s">
        <v>457</v>
      </c>
      <c r="D5966" s="49" t="s">
        <v>3211</v>
      </c>
      <c r="E5966" s="52" t="s">
        <v>457</v>
      </c>
      <c r="F5966" s="3" t="s">
        <v>17</v>
      </c>
      <c r="G5966" s="4">
        <v>81336</v>
      </c>
      <c r="H5966" s="4"/>
    </row>
    <row r="5967" spans="1:8" x14ac:dyDescent="0.25">
      <c r="A5967" s="2" t="s">
        <v>4493</v>
      </c>
      <c r="B5967" s="51"/>
      <c r="C5967" s="54"/>
      <c r="D5967" s="51"/>
      <c r="E5967" s="54"/>
      <c r="F5967" s="3" t="s">
        <v>18</v>
      </c>
      <c r="G5967" s="4"/>
      <c r="H5967" s="4">
        <v>131336</v>
      </c>
    </row>
    <row r="5968" spans="1:8" x14ac:dyDescent="0.25">
      <c r="A5968" s="2" t="s">
        <v>4493</v>
      </c>
      <c r="B5968" s="50"/>
      <c r="C5968" s="53"/>
      <c r="D5968" s="50"/>
      <c r="E5968" s="53"/>
      <c r="F5968" s="3" t="s">
        <v>20</v>
      </c>
      <c r="G5968" s="4">
        <v>50000</v>
      </c>
      <c r="H5968" s="4"/>
    </row>
    <row r="5969" spans="1:8" x14ac:dyDescent="0.25">
      <c r="A5969" s="2" t="s">
        <v>4493</v>
      </c>
      <c r="B5969" s="2" t="s">
        <v>4286</v>
      </c>
      <c r="C5969" s="2"/>
      <c r="D5969" s="2"/>
      <c r="E5969" s="2"/>
      <c r="F5969" s="2"/>
      <c r="G5969" s="5">
        <f>+G5968+G5966</f>
        <v>131336</v>
      </c>
      <c r="H5969" s="5">
        <f>+H5967</f>
        <v>131336</v>
      </c>
    </row>
    <row r="5970" spans="1:8" x14ac:dyDescent="0.25">
      <c r="A5970" s="2" t="s">
        <v>4493</v>
      </c>
      <c r="B5970" s="49">
        <v>9118666</v>
      </c>
      <c r="C5970" s="52" t="s">
        <v>640</v>
      </c>
      <c r="D5970" s="49" t="s">
        <v>2493</v>
      </c>
      <c r="E5970" s="52" t="s">
        <v>2494</v>
      </c>
      <c r="F5970" s="3" t="s">
        <v>128</v>
      </c>
      <c r="G5970" s="4">
        <v>1132466</v>
      </c>
      <c r="H5970" s="4"/>
    </row>
    <row r="5971" spans="1:8" x14ac:dyDescent="0.25">
      <c r="A5971" s="2" t="s">
        <v>4493</v>
      </c>
      <c r="B5971" s="51"/>
      <c r="C5971" s="54"/>
      <c r="D5971" s="51"/>
      <c r="E5971" s="54"/>
      <c r="F5971" s="3" t="s">
        <v>53</v>
      </c>
      <c r="G5971" s="4"/>
      <c r="H5971" s="4">
        <v>62466</v>
      </c>
    </row>
    <row r="5972" spans="1:8" x14ac:dyDescent="0.25">
      <c r="A5972" s="2" t="s">
        <v>4493</v>
      </c>
      <c r="B5972" s="51"/>
      <c r="C5972" s="54"/>
      <c r="D5972" s="51"/>
      <c r="E5972" s="54"/>
      <c r="F5972" s="3" t="s">
        <v>18</v>
      </c>
      <c r="G5972" s="4">
        <v>530000</v>
      </c>
      <c r="H5972" s="4"/>
    </row>
    <row r="5973" spans="1:8" x14ac:dyDescent="0.25">
      <c r="A5973" s="2" t="s">
        <v>4493</v>
      </c>
      <c r="B5973" s="50"/>
      <c r="C5973" s="53"/>
      <c r="D5973" s="50"/>
      <c r="E5973" s="53"/>
      <c r="F5973" s="3" t="s">
        <v>20</v>
      </c>
      <c r="G5973" s="4"/>
      <c r="H5973" s="4">
        <v>1600000</v>
      </c>
    </row>
    <row r="5974" spans="1:8" x14ac:dyDescent="0.25">
      <c r="A5974" s="2" t="s">
        <v>4493</v>
      </c>
      <c r="B5974" s="2" t="s">
        <v>4287</v>
      </c>
      <c r="C5974" s="2"/>
      <c r="D5974" s="2"/>
      <c r="E5974" s="2"/>
      <c r="F5974" s="2"/>
      <c r="G5974" s="5">
        <f>SUM(G5970:G5973)</f>
        <v>1662466</v>
      </c>
      <c r="H5974" s="5">
        <f>SUM(H5970:H5973)</f>
        <v>1662466</v>
      </c>
    </row>
    <row r="5975" spans="1:8" x14ac:dyDescent="0.25">
      <c r="A5975" s="2" t="s">
        <v>4493</v>
      </c>
      <c r="B5975" s="49">
        <v>9081001</v>
      </c>
      <c r="C5975" s="52" t="s">
        <v>473</v>
      </c>
      <c r="D5975" s="49" t="s">
        <v>3996</v>
      </c>
      <c r="E5975" s="52" t="s">
        <v>3997</v>
      </c>
      <c r="F5975" s="3" t="s">
        <v>20</v>
      </c>
      <c r="G5975" s="4">
        <v>1500000</v>
      </c>
      <c r="H5975" s="4"/>
    </row>
    <row r="5976" spans="1:8" x14ac:dyDescent="0.25">
      <c r="A5976" s="2" t="s">
        <v>4493</v>
      </c>
      <c r="B5976" s="50"/>
      <c r="C5976" s="53"/>
      <c r="D5976" s="50"/>
      <c r="E5976" s="53"/>
      <c r="F5976" s="3" t="s">
        <v>22</v>
      </c>
      <c r="G5976" s="4"/>
      <c r="H5976" s="4">
        <v>1500000</v>
      </c>
    </row>
    <row r="5977" spans="1:8" x14ac:dyDescent="0.25">
      <c r="A5977" s="2" t="s">
        <v>4493</v>
      </c>
      <c r="B5977" s="2" t="s">
        <v>4288</v>
      </c>
      <c r="C5977" s="2"/>
      <c r="D5977" s="2"/>
      <c r="E5977" s="2"/>
      <c r="F5977" s="2"/>
      <c r="G5977" s="5">
        <f>+G5975</f>
        <v>1500000</v>
      </c>
      <c r="H5977" s="5">
        <f>+H5976</f>
        <v>1500000</v>
      </c>
    </row>
    <row r="5978" spans="1:8" x14ac:dyDescent="0.25">
      <c r="A5978" s="2" t="s">
        <v>4493</v>
      </c>
      <c r="B5978" s="49">
        <v>9089620</v>
      </c>
      <c r="C5978" s="52" t="s">
        <v>558</v>
      </c>
      <c r="D5978" s="49" t="s">
        <v>3665</v>
      </c>
      <c r="E5978" s="52" t="s">
        <v>3666</v>
      </c>
      <c r="F5978" s="3" t="s">
        <v>444</v>
      </c>
      <c r="G5978" s="4"/>
      <c r="H5978" s="4">
        <v>9000</v>
      </c>
    </row>
    <row r="5979" spans="1:8" x14ac:dyDescent="0.25">
      <c r="A5979" s="2" t="s">
        <v>4493</v>
      </c>
      <c r="B5979" s="50"/>
      <c r="C5979" s="53"/>
      <c r="D5979" s="50"/>
      <c r="E5979" s="53"/>
      <c r="F5979" s="3" t="s">
        <v>24</v>
      </c>
      <c r="G5979" s="4">
        <v>9000</v>
      </c>
      <c r="H5979" s="4"/>
    </row>
    <row r="5980" spans="1:8" x14ac:dyDescent="0.25">
      <c r="A5980" s="2" t="s">
        <v>4493</v>
      </c>
      <c r="B5980" s="2" t="s">
        <v>4289</v>
      </c>
      <c r="C5980" s="2"/>
      <c r="D5980" s="2"/>
      <c r="E5980" s="2"/>
      <c r="F5980" s="2"/>
      <c r="G5980" s="5">
        <f>+G5979</f>
        <v>9000</v>
      </c>
      <c r="H5980" s="5">
        <f>+H5978</f>
        <v>9000</v>
      </c>
    </row>
    <row r="5981" spans="1:8" x14ac:dyDescent="0.25">
      <c r="A5981" s="2" t="s">
        <v>4493</v>
      </c>
      <c r="B5981" s="49">
        <v>9071931</v>
      </c>
      <c r="C5981" s="52" t="s">
        <v>558</v>
      </c>
      <c r="D5981" s="49" t="s">
        <v>3915</v>
      </c>
      <c r="E5981" s="52" t="s">
        <v>3916</v>
      </c>
      <c r="F5981" s="3" t="s">
        <v>9</v>
      </c>
      <c r="G5981" s="4"/>
      <c r="H5981" s="4">
        <v>150000</v>
      </c>
    </row>
    <row r="5982" spans="1:8" x14ac:dyDescent="0.25">
      <c r="A5982" s="2" t="s">
        <v>4493</v>
      </c>
      <c r="B5982" s="51"/>
      <c r="C5982" s="54"/>
      <c r="D5982" s="51"/>
      <c r="E5982" s="54"/>
      <c r="F5982" s="3" t="s">
        <v>187</v>
      </c>
      <c r="G5982" s="4"/>
      <c r="H5982" s="4">
        <v>90000</v>
      </c>
    </row>
    <row r="5983" spans="1:8" x14ac:dyDescent="0.25">
      <c r="A5983" s="2" t="s">
        <v>4493</v>
      </c>
      <c r="B5983" s="51"/>
      <c r="C5983" s="54"/>
      <c r="D5983" s="51"/>
      <c r="E5983" s="54"/>
      <c r="F5983" s="3" t="s">
        <v>17</v>
      </c>
      <c r="G5983" s="4">
        <v>30000</v>
      </c>
      <c r="H5983" s="4"/>
    </row>
    <row r="5984" spans="1:8" x14ac:dyDescent="0.25">
      <c r="A5984" s="2" t="s">
        <v>4493</v>
      </c>
      <c r="B5984" s="51"/>
      <c r="C5984" s="54"/>
      <c r="D5984" s="51"/>
      <c r="E5984" s="54"/>
      <c r="F5984" s="3" t="s">
        <v>18</v>
      </c>
      <c r="G5984" s="4">
        <v>40000</v>
      </c>
      <c r="H5984" s="4"/>
    </row>
    <row r="5985" spans="1:8" x14ac:dyDescent="0.25">
      <c r="A5985" s="2" t="s">
        <v>4493</v>
      </c>
      <c r="B5985" s="51"/>
      <c r="C5985" s="54"/>
      <c r="D5985" s="51"/>
      <c r="E5985" s="54"/>
      <c r="F5985" s="3" t="s">
        <v>230</v>
      </c>
      <c r="G5985" s="4">
        <v>150000</v>
      </c>
      <c r="H5985" s="4"/>
    </row>
    <row r="5986" spans="1:8" x14ac:dyDescent="0.25">
      <c r="A5986" s="2" t="s">
        <v>4493</v>
      </c>
      <c r="B5986" s="50"/>
      <c r="C5986" s="53"/>
      <c r="D5986" s="50"/>
      <c r="E5986" s="53"/>
      <c r="F5986" s="3" t="s">
        <v>490</v>
      </c>
      <c r="G5986" s="4">
        <v>20000</v>
      </c>
      <c r="H5986" s="4"/>
    </row>
    <row r="5987" spans="1:8" x14ac:dyDescent="0.25">
      <c r="A5987" s="2" t="s">
        <v>4493</v>
      </c>
      <c r="B5987" s="2" t="s">
        <v>4290</v>
      </c>
      <c r="C5987" s="2"/>
      <c r="D5987" s="2"/>
      <c r="E5987" s="2"/>
      <c r="F5987" s="2"/>
      <c r="G5987" s="5">
        <f>SUM(G5981:G5986)</f>
        <v>240000</v>
      </c>
      <c r="H5987" s="5">
        <f>SUM(H5981:H5986)</f>
        <v>240000</v>
      </c>
    </row>
    <row r="5988" spans="1:8" x14ac:dyDescent="0.25">
      <c r="A5988" s="2" t="s">
        <v>4493</v>
      </c>
      <c r="B5988" s="49">
        <v>9078790</v>
      </c>
      <c r="C5988" s="52" t="s">
        <v>261</v>
      </c>
      <c r="D5988" s="49" t="s">
        <v>3294</v>
      </c>
      <c r="E5988" s="52" t="s">
        <v>3295</v>
      </c>
      <c r="F5988" s="3" t="s">
        <v>20</v>
      </c>
      <c r="G5988" s="4"/>
      <c r="H5988" s="4">
        <v>60000</v>
      </c>
    </row>
    <row r="5989" spans="1:8" x14ac:dyDescent="0.25">
      <c r="A5989" s="2" t="s">
        <v>4493</v>
      </c>
      <c r="B5989" s="50"/>
      <c r="C5989" s="53"/>
      <c r="D5989" s="50"/>
      <c r="E5989" s="53"/>
      <c r="F5989" s="3" t="s">
        <v>405</v>
      </c>
      <c r="G5989" s="4">
        <v>60000</v>
      </c>
      <c r="H5989" s="4"/>
    </row>
    <row r="5990" spans="1:8" x14ac:dyDescent="0.25">
      <c r="A5990" s="2" t="s">
        <v>4493</v>
      </c>
      <c r="B5990" s="2" t="s">
        <v>4291</v>
      </c>
      <c r="C5990" s="2"/>
      <c r="D5990" s="2"/>
      <c r="E5990" s="2"/>
      <c r="F5990" s="2"/>
      <c r="G5990" s="5">
        <f>+G5989</f>
        <v>60000</v>
      </c>
      <c r="H5990" s="5">
        <f>+H5988</f>
        <v>60000</v>
      </c>
    </row>
    <row r="5991" spans="1:8" x14ac:dyDescent="0.25">
      <c r="A5991" s="2" t="s">
        <v>4493</v>
      </c>
      <c r="B5991" s="49">
        <v>9092083</v>
      </c>
      <c r="C5991" s="52" t="s">
        <v>275</v>
      </c>
      <c r="D5991" s="49" t="s">
        <v>2480</v>
      </c>
      <c r="E5991" s="52" t="s">
        <v>2481</v>
      </c>
      <c r="F5991" s="3" t="s">
        <v>15</v>
      </c>
      <c r="G5991" s="4"/>
      <c r="H5991" s="4">
        <v>100000</v>
      </c>
    </row>
    <row r="5992" spans="1:8" x14ac:dyDescent="0.25">
      <c r="A5992" s="2" t="s">
        <v>4493</v>
      </c>
      <c r="B5992" s="51"/>
      <c r="C5992" s="54"/>
      <c r="D5992" s="50"/>
      <c r="E5992" s="53"/>
      <c r="F5992" s="3" t="s">
        <v>82</v>
      </c>
      <c r="G5992" s="4"/>
      <c r="H5992" s="4">
        <v>400000</v>
      </c>
    </row>
    <row r="5993" spans="1:8" x14ac:dyDescent="0.25">
      <c r="A5993" s="2" t="s">
        <v>4493</v>
      </c>
      <c r="B5993" s="51"/>
      <c r="C5993" s="54"/>
      <c r="D5993" s="49" t="s">
        <v>2608</v>
      </c>
      <c r="E5993" s="52" t="s">
        <v>2609</v>
      </c>
      <c r="F5993" s="3" t="s">
        <v>129</v>
      </c>
      <c r="G5993" s="4"/>
      <c r="H5993" s="4">
        <v>145650</v>
      </c>
    </row>
    <row r="5994" spans="1:8" x14ac:dyDescent="0.25">
      <c r="A5994" s="2" t="s">
        <v>4493</v>
      </c>
      <c r="B5994" s="51"/>
      <c r="C5994" s="54"/>
      <c r="D5994" s="51"/>
      <c r="E5994" s="54"/>
      <c r="F5994" s="3" t="s">
        <v>22</v>
      </c>
      <c r="G5994" s="4"/>
      <c r="H5994" s="4">
        <v>106964</v>
      </c>
    </row>
    <row r="5995" spans="1:8" x14ac:dyDescent="0.25">
      <c r="A5995" s="2" t="s">
        <v>4493</v>
      </c>
      <c r="B5995" s="51"/>
      <c r="C5995" s="54"/>
      <c r="D5995" s="51"/>
      <c r="E5995" s="54"/>
      <c r="F5995" s="3" t="s">
        <v>298</v>
      </c>
      <c r="G5995" s="4">
        <v>919439</v>
      </c>
      <c r="H5995" s="4"/>
    </row>
    <row r="5996" spans="1:8" x14ac:dyDescent="0.25">
      <c r="A5996" s="2" t="s">
        <v>4493</v>
      </c>
      <c r="B5996" s="50"/>
      <c r="C5996" s="53"/>
      <c r="D5996" s="50"/>
      <c r="E5996" s="53"/>
      <c r="F5996" s="3" t="s">
        <v>444</v>
      </c>
      <c r="G5996" s="4"/>
      <c r="H5996" s="4">
        <v>166825</v>
      </c>
    </row>
    <row r="5997" spans="1:8" x14ac:dyDescent="0.25">
      <c r="A5997" s="2" t="s">
        <v>4493</v>
      </c>
      <c r="B5997" s="2" t="s">
        <v>4292</v>
      </c>
      <c r="C5997" s="2"/>
      <c r="D5997" s="2"/>
      <c r="E5997" s="2"/>
      <c r="F5997" s="2"/>
      <c r="G5997" s="5">
        <f>+G5995</f>
        <v>919439</v>
      </c>
      <c r="H5997" s="5">
        <f>SUM(H5991:H5996)</f>
        <v>919439</v>
      </c>
    </row>
    <row r="5998" spans="1:8" x14ac:dyDescent="0.25">
      <c r="A5998" s="2" t="s">
        <v>4493</v>
      </c>
      <c r="B5998" s="49">
        <v>9071811</v>
      </c>
      <c r="C5998" s="52" t="s">
        <v>2562</v>
      </c>
      <c r="D5998" s="49" t="s">
        <v>4250</v>
      </c>
      <c r="E5998" s="52" t="s">
        <v>4251</v>
      </c>
      <c r="F5998" s="3" t="s">
        <v>187</v>
      </c>
      <c r="G5998" s="4"/>
      <c r="H5998" s="4">
        <v>30000</v>
      </c>
    </row>
    <row r="5999" spans="1:8" x14ac:dyDescent="0.25">
      <c r="A5999" s="2" t="s">
        <v>4493</v>
      </c>
      <c r="B5999" s="51"/>
      <c r="C5999" s="54"/>
      <c r="D5999" s="51"/>
      <c r="E5999" s="54"/>
      <c r="F5999" s="3" t="s">
        <v>53</v>
      </c>
      <c r="G5999" s="4"/>
      <c r="H5999" s="4">
        <v>181000</v>
      </c>
    </row>
    <row r="6000" spans="1:8" x14ac:dyDescent="0.25">
      <c r="A6000" s="2" t="s">
        <v>4493</v>
      </c>
      <c r="B6000" s="51"/>
      <c r="C6000" s="54"/>
      <c r="D6000" s="51"/>
      <c r="E6000" s="54"/>
      <c r="F6000" s="3" t="s">
        <v>22</v>
      </c>
      <c r="G6000" s="4"/>
      <c r="H6000" s="4">
        <v>100850</v>
      </c>
    </row>
    <row r="6001" spans="1:8" x14ac:dyDescent="0.25">
      <c r="A6001" s="2" t="s">
        <v>4493</v>
      </c>
      <c r="B6001" s="50"/>
      <c r="C6001" s="53"/>
      <c r="D6001" s="50"/>
      <c r="E6001" s="53"/>
      <c r="F6001" s="3" t="s">
        <v>24</v>
      </c>
      <c r="G6001" s="4">
        <v>311850</v>
      </c>
      <c r="H6001" s="4"/>
    </row>
    <row r="6002" spans="1:8" x14ac:dyDescent="0.25">
      <c r="A6002" s="2" t="s">
        <v>4493</v>
      </c>
      <c r="B6002" s="2" t="s">
        <v>4293</v>
      </c>
      <c r="C6002" s="2"/>
      <c r="D6002" s="2"/>
      <c r="E6002" s="2"/>
      <c r="F6002" s="2"/>
      <c r="G6002" s="5">
        <f>+G6001</f>
        <v>311850</v>
      </c>
      <c r="H6002" s="5">
        <f>SUM(H5998:H6001)</f>
        <v>311850</v>
      </c>
    </row>
    <row r="6003" spans="1:8" x14ac:dyDescent="0.25">
      <c r="A6003" s="2" t="s">
        <v>4493</v>
      </c>
      <c r="B6003" s="49">
        <v>9074053</v>
      </c>
      <c r="C6003" s="52" t="s">
        <v>663</v>
      </c>
      <c r="D6003" s="49" t="s">
        <v>3169</v>
      </c>
      <c r="E6003" s="52" t="s">
        <v>3170</v>
      </c>
      <c r="F6003" s="3" t="s">
        <v>37</v>
      </c>
      <c r="G6003" s="4">
        <v>84353</v>
      </c>
      <c r="H6003" s="4"/>
    </row>
    <row r="6004" spans="1:8" x14ac:dyDescent="0.25">
      <c r="A6004" s="2" t="s">
        <v>4493</v>
      </c>
      <c r="B6004" s="51"/>
      <c r="C6004" s="54"/>
      <c r="D6004" s="51"/>
      <c r="E6004" s="54"/>
      <c r="F6004" s="3" t="s">
        <v>187</v>
      </c>
      <c r="G6004" s="4">
        <v>100000</v>
      </c>
      <c r="H6004" s="4"/>
    </row>
    <row r="6005" spans="1:8" x14ac:dyDescent="0.25">
      <c r="A6005" s="2" t="s">
        <v>4493</v>
      </c>
      <c r="B6005" s="51"/>
      <c r="C6005" s="54"/>
      <c r="D6005" s="51"/>
      <c r="E6005" s="54"/>
      <c r="F6005" s="3" t="s">
        <v>12</v>
      </c>
      <c r="G6005" s="4">
        <v>174000</v>
      </c>
      <c r="H6005" s="4"/>
    </row>
    <row r="6006" spans="1:8" x14ac:dyDescent="0.25">
      <c r="A6006" s="2" t="s">
        <v>4493</v>
      </c>
      <c r="B6006" s="50"/>
      <c r="C6006" s="53"/>
      <c r="D6006" s="50"/>
      <c r="E6006" s="53"/>
      <c r="F6006" s="3" t="s">
        <v>16</v>
      </c>
      <c r="G6006" s="4"/>
      <c r="H6006" s="4">
        <v>358353</v>
      </c>
    </row>
    <row r="6007" spans="1:8" x14ac:dyDescent="0.25">
      <c r="A6007" s="2" t="s">
        <v>4493</v>
      </c>
      <c r="B6007" s="2" t="s">
        <v>4294</v>
      </c>
      <c r="C6007" s="2"/>
      <c r="D6007" s="2"/>
      <c r="E6007" s="2"/>
      <c r="F6007" s="2"/>
      <c r="G6007" s="5">
        <f>SUM(G6003:G6006)</f>
        <v>358353</v>
      </c>
      <c r="H6007" s="5">
        <f>SUM(H6003:H6006)</f>
        <v>358353</v>
      </c>
    </row>
    <row r="6008" spans="1:8" x14ac:dyDescent="0.25">
      <c r="A6008" s="2" t="s">
        <v>4493</v>
      </c>
      <c r="B6008" s="49">
        <v>9074044</v>
      </c>
      <c r="C6008" s="52" t="s">
        <v>663</v>
      </c>
      <c r="D6008" s="49" t="s">
        <v>3169</v>
      </c>
      <c r="E6008" s="52" t="s">
        <v>3170</v>
      </c>
      <c r="F6008" s="3" t="s">
        <v>102</v>
      </c>
      <c r="G6008" s="4">
        <v>80000</v>
      </c>
      <c r="H6008" s="4"/>
    </row>
    <row r="6009" spans="1:8" x14ac:dyDescent="0.25">
      <c r="A6009" s="2" t="s">
        <v>4493</v>
      </c>
      <c r="B6009" s="51"/>
      <c r="C6009" s="54"/>
      <c r="D6009" s="51"/>
      <c r="E6009" s="54"/>
      <c r="F6009" s="3" t="s">
        <v>53</v>
      </c>
      <c r="G6009" s="4">
        <v>10595</v>
      </c>
      <c r="H6009" s="4"/>
    </row>
    <row r="6010" spans="1:8" x14ac:dyDescent="0.25">
      <c r="A6010" s="2" t="s">
        <v>4493</v>
      </c>
      <c r="B6010" s="50"/>
      <c r="C6010" s="53"/>
      <c r="D6010" s="50"/>
      <c r="E6010" s="53"/>
      <c r="F6010" s="3" t="s">
        <v>16</v>
      </c>
      <c r="G6010" s="4"/>
      <c r="H6010" s="4">
        <v>90595</v>
      </c>
    </row>
    <row r="6011" spans="1:8" x14ac:dyDescent="0.25">
      <c r="A6011" s="2" t="s">
        <v>4493</v>
      </c>
      <c r="B6011" s="2" t="s">
        <v>4295</v>
      </c>
      <c r="C6011" s="2"/>
      <c r="D6011" s="2"/>
      <c r="E6011" s="2"/>
      <c r="F6011" s="2"/>
      <c r="G6011" s="5">
        <f>SUM(G6008:G6010)</f>
        <v>90595</v>
      </c>
      <c r="H6011" s="5">
        <f>SUM(H6008:H6010)</f>
        <v>90595</v>
      </c>
    </row>
    <row r="6012" spans="1:8" x14ac:dyDescent="0.25">
      <c r="A6012" s="2" t="s">
        <v>4493</v>
      </c>
      <c r="B6012" s="49">
        <v>9033998</v>
      </c>
      <c r="C6012" s="52" t="s">
        <v>3204</v>
      </c>
      <c r="D6012" s="49" t="s">
        <v>3205</v>
      </c>
      <c r="E6012" s="52" t="s">
        <v>3206</v>
      </c>
      <c r="F6012" s="3" t="s">
        <v>44</v>
      </c>
      <c r="G6012" s="4"/>
      <c r="H6012" s="4">
        <v>200000</v>
      </c>
    </row>
    <row r="6013" spans="1:8" x14ac:dyDescent="0.25">
      <c r="A6013" s="2" t="s">
        <v>4493</v>
      </c>
      <c r="B6013" s="51"/>
      <c r="C6013" s="54"/>
      <c r="D6013" s="51"/>
      <c r="E6013" s="54"/>
      <c r="F6013" s="3" t="s">
        <v>193</v>
      </c>
      <c r="G6013" s="4">
        <v>116000</v>
      </c>
      <c r="H6013" s="4"/>
    </row>
    <row r="6014" spans="1:8" x14ac:dyDescent="0.25">
      <c r="A6014" s="2" t="s">
        <v>4493</v>
      </c>
      <c r="B6014" s="51"/>
      <c r="C6014" s="54"/>
      <c r="D6014" s="51"/>
      <c r="E6014" s="54"/>
      <c r="F6014" s="3" t="s">
        <v>47</v>
      </c>
      <c r="G6014" s="4"/>
      <c r="H6014" s="4">
        <v>151716</v>
      </c>
    </row>
    <row r="6015" spans="1:8" x14ac:dyDescent="0.25">
      <c r="A6015" s="2" t="s">
        <v>4493</v>
      </c>
      <c r="B6015" s="50"/>
      <c r="C6015" s="53"/>
      <c r="D6015" s="50"/>
      <c r="E6015" s="53"/>
      <c r="F6015" s="3" t="s">
        <v>3776</v>
      </c>
      <c r="G6015" s="4">
        <v>235716</v>
      </c>
      <c r="H6015" s="4"/>
    </row>
    <row r="6016" spans="1:8" x14ac:dyDescent="0.25">
      <c r="A6016" s="2" t="s">
        <v>4493</v>
      </c>
      <c r="B6016" s="2" t="s">
        <v>4296</v>
      </c>
      <c r="C6016" s="2"/>
      <c r="D6016" s="2"/>
      <c r="E6016" s="2"/>
      <c r="F6016" s="2"/>
      <c r="G6016" s="5">
        <f>SUM(G6012:G6015)</f>
        <v>351716</v>
      </c>
      <c r="H6016" s="5">
        <f>SUM(H6012:H6015)</f>
        <v>351716</v>
      </c>
    </row>
    <row r="6017" spans="1:8" x14ac:dyDescent="0.25">
      <c r="A6017" s="2" t="s">
        <v>4493</v>
      </c>
      <c r="B6017" s="49">
        <v>9062967</v>
      </c>
      <c r="C6017" s="3" t="s">
        <v>275</v>
      </c>
      <c r="D6017" s="2" t="s">
        <v>2480</v>
      </c>
      <c r="E6017" s="3" t="s">
        <v>2481</v>
      </c>
      <c r="F6017" s="3" t="s">
        <v>16</v>
      </c>
      <c r="G6017" s="4">
        <v>270000</v>
      </c>
      <c r="H6017" s="4"/>
    </row>
    <row r="6018" spans="1:8" x14ac:dyDescent="0.25">
      <c r="A6018" s="2" t="s">
        <v>4493</v>
      </c>
      <c r="B6018" s="51"/>
      <c r="C6018" s="3" t="s">
        <v>457</v>
      </c>
      <c r="D6018" s="2" t="s">
        <v>2484</v>
      </c>
      <c r="E6018" s="3" t="s">
        <v>2485</v>
      </c>
      <c r="F6018" s="3" t="s">
        <v>2487</v>
      </c>
      <c r="G6018" s="4"/>
      <c r="H6018" s="4">
        <v>887728</v>
      </c>
    </row>
    <row r="6019" spans="1:8" x14ac:dyDescent="0.25">
      <c r="A6019" s="2" t="s">
        <v>4493</v>
      </c>
      <c r="B6019" s="51"/>
      <c r="C6019" s="52" t="s">
        <v>2566</v>
      </c>
      <c r="D6019" s="49" t="s">
        <v>2567</v>
      </c>
      <c r="E6019" s="52" t="s">
        <v>2568</v>
      </c>
      <c r="F6019" s="3" t="s">
        <v>53</v>
      </c>
      <c r="G6019" s="4">
        <v>200000</v>
      </c>
      <c r="H6019" s="4"/>
    </row>
    <row r="6020" spans="1:8" x14ac:dyDescent="0.25">
      <c r="A6020" s="2" t="s">
        <v>4493</v>
      </c>
      <c r="B6020" s="51"/>
      <c r="C6020" s="54"/>
      <c r="D6020" s="51"/>
      <c r="E6020" s="54"/>
      <c r="F6020" s="3" t="s">
        <v>15</v>
      </c>
      <c r="G6020" s="4">
        <v>87728</v>
      </c>
      <c r="H6020" s="4"/>
    </row>
    <row r="6021" spans="1:8" x14ac:dyDescent="0.25">
      <c r="A6021" s="2" t="s">
        <v>4493</v>
      </c>
      <c r="B6021" s="51"/>
      <c r="C6021" s="54"/>
      <c r="D6021" s="51"/>
      <c r="E6021" s="54"/>
      <c r="F6021" s="3" t="s">
        <v>18</v>
      </c>
      <c r="G6021" s="4">
        <v>30000</v>
      </c>
      <c r="H6021" s="4"/>
    </row>
    <row r="6022" spans="1:8" x14ac:dyDescent="0.25">
      <c r="A6022" s="2" t="s">
        <v>4493</v>
      </c>
      <c r="B6022" s="50"/>
      <c r="C6022" s="53"/>
      <c r="D6022" s="50"/>
      <c r="E6022" s="53"/>
      <c r="F6022" s="3" t="s">
        <v>20</v>
      </c>
      <c r="G6022" s="4">
        <v>300000</v>
      </c>
      <c r="H6022" s="4"/>
    </row>
    <row r="6023" spans="1:8" x14ac:dyDescent="0.25">
      <c r="A6023" s="2" t="s">
        <v>4493</v>
      </c>
      <c r="B6023" s="2" t="s">
        <v>4297</v>
      </c>
      <c r="C6023" s="2"/>
      <c r="D6023" s="2"/>
      <c r="E6023" s="2"/>
      <c r="F6023" s="2"/>
      <c r="G6023" s="5">
        <f>SUM(G6017:G6022)</f>
        <v>887728</v>
      </c>
      <c r="H6023" s="5">
        <f>SUM(H6017:H6022)</f>
        <v>887728</v>
      </c>
    </row>
    <row r="6024" spans="1:8" x14ac:dyDescent="0.25">
      <c r="A6024" s="2" t="s">
        <v>4493</v>
      </c>
      <c r="B6024" s="49">
        <v>9063926</v>
      </c>
      <c r="C6024" s="52" t="s">
        <v>211</v>
      </c>
      <c r="D6024" s="49" t="s">
        <v>3573</v>
      </c>
      <c r="E6024" s="52" t="s">
        <v>3574</v>
      </c>
      <c r="F6024" s="3" t="s">
        <v>9</v>
      </c>
      <c r="G6024" s="4">
        <v>62000</v>
      </c>
      <c r="H6024" s="4"/>
    </row>
    <row r="6025" spans="1:8" x14ac:dyDescent="0.25">
      <c r="A6025" s="2" t="s">
        <v>4493</v>
      </c>
      <c r="B6025" s="51"/>
      <c r="C6025" s="54"/>
      <c r="D6025" s="51"/>
      <c r="E6025" s="54"/>
      <c r="F6025" s="3" t="s">
        <v>11</v>
      </c>
      <c r="G6025" s="4"/>
      <c r="H6025" s="4">
        <v>70000</v>
      </c>
    </row>
    <row r="6026" spans="1:8" x14ac:dyDescent="0.25">
      <c r="A6026" s="2" t="s">
        <v>4493</v>
      </c>
      <c r="B6026" s="51"/>
      <c r="C6026" s="54"/>
      <c r="D6026" s="51"/>
      <c r="E6026" s="54"/>
      <c r="F6026" s="3" t="s">
        <v>129</v>
      </c>
      <c r="G6026" s="4"/>
      <c r="H6026" s="4">
        <v>12000</v>
      </c>
    </row>
    <row r="6027" spans="1:8" x14ac:dyDescent="0.25">
      <c r="A6027" s="2" t="s">
        <v>4493</v>
      </c>
      <c r="B6027" s="51"/>
      <c r="C6027" s="54"/>
      <c r="D6027" s="51"/>
      <c r="E6027" s="54"/>
      <c r="F6027" s="3" t="s">
        <v>22</v>
      </c>
      <c r="G6027" s="4"/>
      <c r="H6027" s="4">
        <v>60000</v>
      </c>
    </row>
    <row r="6028" spans="1:8" x14ac:dyDescent="0.25">
      <c r="A6028" s="2" t="s">
        <v>4493</v>
      </c>
      <c r="B6028" s="50"/>
      <c r="C6028" s="53"/>
      <c r="D6028" s="50"/>
      <c r="E6028" s="53"/>
      <c r="F6028" s="3" t="s">
        <v>3548</v>
      </c>
      <c r="G6028" s="4">
        <v>80000</v>
      </c>
      <c r="H6028" s="4"/>
    </row>
    <row r="6029" spans="1:8" x14ac:dyDescent="0.25">
      <c r="A6029" s="2" t="s">
        <v>4493</v>
      </c>
      <c r="B6029" s="2" t="s">
        <v>4298</v>
      </c>
      <c r="C6029" s="2"/>
      <c r="D6029" s="2"/>
      <c r="E6029" s="2"/>
      <c r="F6029" s="2"/>
      <c r="G6029" s="5">
        <f>SUM(G6024:G6028)</f>
        <v>142000</v>
      </c>
      <c r="H6029" s="5">
        <f>SUM(H6024:H6028)</f>
        <v>142000</v>
      </c>
    </row>
    <row r="6030" spans="1:8" x14ac:dyDescent="0.25">
      <c r="A6030" s="2" t="s">
        <v>4493</v>
      </c>
      <c r="B6030" s="49">
        <v>9082958</v>
      </c>
      <c r="C6030" s="52" t="s">
        <v>261</v>
      </c>
      <c r="D6030" s="49" t="s">
        <v>4299</v>
      </c>
      <c r="E6030" s="52" t="s">
        <v>4300</v>
      </c>
      <c r="F6030" s="3" t="s">
        <v>329</v>
      </c>
      <c r="G6030" s="4">
        <v>40000</v>
      </c>
      <c r="H6030" s="4"/>
    </row>
    <row r="6031" spans="1:8" x14ac:dyDescent="0.25">
      <c r="A6031" s="2" t="s">
        <v>4493</v>
      </c>
      <c r="B6031" s="50"/>
      <c r="C6031" s="53"/>
      <c r="D6031" s="50"/>
      <c r="E6031" s="53"/>
      <c r="F6031" s="3" t="s">
        <v>367</v>
      </c>
      <c r="G6031" s="4"/>
      <c r="H6031" s="4">
        <v>40000</v>
      </c>
    </row>
    <row r="6032" spans="1:8" x14ac:dyDescent="0.25">
      <c r="A6032" s="2" t="s">
        <v>4493</v>
      </c>
      <c r="B6032" s="2" t="s">
        <v>4301</v>
      </c>
      <c r="C6032" s="2"/>
      <c r="D6032" s="2"/>
      <c r="E6032" s="2"/>
      <c r="F6032" s="2"/>
      <c r="G6032" s="5">
        <f>+G6030</f>
        <v>40000</v>
      </c>
      <c r="H6032" s="5">
        <f>+H6031</f>
        <v>40000</v>
      </c>
    </row>
    <row r="6033" spans="1:8" x14ac:dyDescent="0.25">
      <c r="A6033" s="2" t="s">
        <v>4493</v>
      </c>
      <c r="B6033" s="49">
        <v>9062387</v>
      </c>
      <c r="C6033" s="3" t="s">
        <v>457</v>
      </c>
      <c r="D6033" s="2" t="s">
        <v>2484</v>
      </c>
      <c r="E6033" s="3" t="s">
        <v>2485</v>
      </c>
      <c r="F6033" s="3" t="s">
        <v>2487</v>
      </c>
      <c r="G6033" s="4"/>
      <c r="H6033" s="4">
        <v>73327</v>
      </c>
    </row>
    <row r="6034" spans="1:8" x14ac:dyDescent="0.25">
      <c r="A6034" s="2" t="s">
        <v>4493</v>
      </c>
      <c r="B6034" s="51"/>
      <c r="C6034" s="52" t="s">
        <v>211</v>
      </c>
      <c r="D6034" s="2" t="s">
        <v>3941</v>
      </c>
      <c r="E6034" s="3" t="s">
        <v>3942</v>
      </c>
      <c r="F6034" s="3" t="s">
        <v>18</v>
      </c>
      <c r="G6034" s="4">
        <v>19026</v>
      </c>
      <c r="H6034" s="4"/>
    </row>
    <row r="6035" spans="1:8" x14ac:dyDescent="0.25">
      <c r="A6035" s="2" t="s">
        <v>4493</v>
      </c>
      <c r="B6035" s="51"/>
      <c r="C6035" s="54"/>
      <c r="D6035" s="2" t="s">
        <v>3568</v>
      </c>
      <c r="E6035" s="3" t="s">
        <v>3569</v>
      </c>
      <c r="F6035" s="3" t="s">
        <v>18</v>
      </c>
      <c r="G6035" s="4">
        <v>9907</v>
      </c>
      <c r="H6035" s="4"/>
    </row>
    <row r="6036" spans="1:8" x14ac:dyDescent="0.25">
      <c r="A6036" s="2" t="s">
        <v>4493</v>
      </c>
      <c r="B6036" s="51"/>
      <c r="C6036" s="54"/>
      <c r="D6036" s="2" t="s">
        <v>2586</v>
      </c>
      <c r="E6036" s="3" t="s">
        <v>2587</v>
      </c>
      <c r="F6036" s="3" t="s">
        <v>18</v>
      </c>
      <c r="G6036" s="4">
        <v>25368</v>
      </c>
      <c r="H6036" s="4"/>
    </row>
    <row r="6037" spans="1:8" x14ac:dyDescent="0.25">
      <c r="A6037" s="2" t="s">
        <v>4493</v>
      </c>
      <c r="B6037" s="50"/>
      <c r="C6037" s="53"/>
      <c r="D6037" s="2" t="s">
        <v>3681</v>
      </c>
      <c r="E6037" s="3" t="s">
        <v>3682</v>
      </c>
      <c r="F6037" s="3" t="s">
        <v>18</v>
      </c>
      <c r="G6037" s="4">
        <v>19026</v>
      </c>
      <c r="H6037" s="4"/>
    </row>
    <row r="6038" spans="1:8" x14ac:dyDescent="0.25">
      <c r="A6038" s="2" t="s">
        <v>4493</v>
      </c>
      <c r="B6038" s="2" t="s">
        <v>4302</v>
      </c>
      <c r="C6038" s="2"/>
      <c r="D6038" s="2"/>
      <c r="E6038" s="2"/>
      <c r="F6038" s="2"/>
      <c r="G6038" s="5">
        <f>SUM(G6033:G6037)</f>
        <v>73327</v>
      </c>
      <c r="H6038" s="5">
        <f>SUM(H6033:H6037)</f>
        <v>73327</v>
      </c>
    </row>
    <row r="6039" spans="1:8" x14ac:dyDescent="0.25">
      <c r="A6039" s="2" t="s">
        <v>4493</v>
      </c>
      <c r="B6039" s="49">
        <v>9062441</v>
      </c>
      <c r="C6039" s="3" t="s">
        <v>457</v>
      </c>
      <c r="D6039" s="2" t="s">
        <v>2484</v>
      </c>
      <c r="E6039" s="3" t="s">
        <v>2485</v>
      </c>
      <c r="F6039" s="3" t="s">
        <v>2487</v>
      </c>
      <c r="G6039" s="4"/>
      <c r="H6039" s="4">
        <v>31710</v>
      </c>
    </row>
    <row r="6040" spans="1:8" x14ac:dyDescent="0.25">
      <c r="A6040" s="2" t="s">
        <v>4493</v>
      </c>
      <c r="B6040" s="50"/>
      <c r="C6040" s="3" t="s">
        <v>69</v>
      </c>
      <c r="D6040" s="2" t="s">
        <v>2536</v>
      </c>
      <c r="E6040" s="3" t="s">
        <v>2537</v>
      </c>
      <c r="F6040" s="3" t="s">
        <v>18</v>
      </c>
      <c r="G6040" s="4">
        <v>31710</v>
      </c>
      <c r="H6040" s="4"/>
    </row>
    <row r="6041" spans="1:8" x14ac:dyDescent="0.25">
      <c r="A6041" s="2" t="s">
        <v>4493</v>
      </c>
      <c r="B6041" s="2" t="s">
        <v>4303</v>
      </c>
      <c r="C6041" s="2"/>
      <c r="D6041" s="2"/>
      <c r="E6041" s="2"/>
      <c r="F6041" s="2"/>
      <c r="G6041" s="5">
        <f>+G6040</f>
        <v>31710</v>
      </c>
      <c r="H6041" s="5">
        <f>+H6039</f>
        <v>31710</v>
      </c>
    </row>
    <row r="6042" spans="1:8" x14ac:dyDescent="0.25">
      <c r="A6042" s="2" t="s">
        <v>4493</v>
      </c>
      <c r="B6042" s="49">
        <v>9067764</v>
      </c>
      <c r="C6042" s="52" t="s">
        <v>578</v>
      </c>
      <c r="D6042" s="49" t="s">
        <v>2953</v>
      </c>
      <c r="E6042" s="52" t="s">
        <v>2954</v>
      </c>
      <c r="F6042" s="3" t="s">
        <v>13</v>
      </c>
      <c r="G6042" s="4"/>
      <c r="H6042" s="4">
        <v>400000</v>
      </c>
    </row>
    <row r="6043" spans="1:8" x14ac:dyDescent="0.25">
      <c r="A6043" s="2" t="s">
        <v>4493</v>
      </c>
      <c r="B6043" s="51"/>
      <c r="C6043" s="54"/>
      <c r="D6043" s="51"/>
      <c r="E6043" s="54"/>
      <c r="F6043" s="3" t="s">
        <v>15</v>
      </c>
      <c r="G6043" s="4">
        <v>1300000</v>
      </c>
      <c r="H6043" s="4"/>
    </row>
    <row r="6044" spans="1:8" x14ac:dyDescent="0.25">
      <c r="A6044" s="2" t="s">
        <v>4493</v>
      </c>
      <c r="B6044" s="51"/>
      <c r="C6044" s="54"/>
      <c r="D6044" s="51"/>
      <c r="E6044" s="54"/>
      <c r="F6044" s="3" t="s">
        <v>18</v>
      </c>
      <c r="G6044" s="4"/>
      <c r="H6044" s="4">
        <v>700000</v>
      </c>
    </row>
    <row r="6045" spans="1:8" x14ac:dyDescent="0.25">
      <c r="A6045" s="2" t="s">
        <v>4493</v>
      </c>
      <c r="B6045" s="50"/>
      <c r="C6045" s="53"/>
      <c r="D6045" s="50"/>
      <c r="E6045" s="53"/>
      <c r="F6045" s="3" t="s">
        <v>20</v>
      </c>
      <c r="G6045" s="4"/>
      <c r="H6045" s="4">
        <v>200000</v>
      </c>
    </row>
    <row r="6046" spans="1:8" x14ac:dyDescent="0.25">
      <c r="A6046" s="2" t="s">
        <v>4493</v>
      </c>
      <c r="B6046" s="2" t="s">
        <v>4304</v>
      </c>
      <c r="C6046" s="2"/>
      <c r="D6046" s="2"/>
      <c r="E6046" s="2"/>
      <c r="F6046" s="2"/>
      <c r="G6046" s="5">
        <f>+G6043</f>
        <v>1300000</v>
      </c>
      <c r="H6046" s="5">
        <f>+H6044+H6045</f>
        <v>900000</v>
      </c>
    </row>
    <row r="6047" spans="1:8" x14ac:dyDescent="0.25">
      <c r="A6047" s="2" t="s">
        <v>4493</v>
      </c>
      <c r="B6047" s="49">
        <v>9081278</v>
      </c>
      <c r="C6047" s="52" t="s">
        <v>389</v>
      </c>
      <c r="D6047" s="49" t="s">
        <v>2701</v>
      </c>
      <c r="E6047" s="52" t="s">
        <v>389</v>
      </c>
      <c r="F6047" s="3" t="s">
        <v>13</v>
      </c>
      <c r="G6047" s="4">
        <v>88897</v>
      </c>
      <c r="H6047" s="4"/>
    </row>
    <row r="6048" spans="1:8" x14ac:dyDescent="0.25">
      <c r="A6048" s="2" t="s">
        <v>4493</v>
      </c>
      <c r="B6048" s="51"/>
      <c r="C6048" s="54"/>
      <c r="D6048" s="51"/>
      <c r="E6048" s="54"/>
      <c r="F6048" s="3" t="s">
        <v>14</v>
      </c>
      <c r="G6048" s="4">
        <v>121507</v>
      </c>
      <c r="H6048" s="4"/>
    </row>
    <row r="6049" spans="1:8" x14ac:dyDescent="0.25">
      <c r="A6049" s="2" t="s">
        <v>4493</v>
      </c>
      <c r="B6049" s="51"/>
      <c r="C6049" s="54"/>
      <c r="D6049" s="51"/>
      <c r="E6049" s="54"/>
      <c r="F6049" s="3" t="s">
        <v>129</v>
      </c>
      <c r="G6049" s="4"/>
      <c r="H6049" s="4">
        <v>936</v>
      </c>
    </row>
    <row r="6050" spans="1:8" x14ac:dyDescent="0.25">
      <c r="A6050" s="2" t="s">
        <v>4493</v>
      </c>
      <c r="B6050" s="51"/>
      <c r="C6050" s="54"/>
      <c r="D6050" s="51"/>
      <c r="E6050" s="54"/>
      <c r="F6050" s="3" t="s">
        <v>15</v>
      </c>
      <c r="G6050" s="4">
        <v>48465</v>
      </c>
      <c r="H6050" s="4"/>
    </row>
    <row r="6051" spans="1:8" x14ac:dyDescent="0.25">
      <c r="A6051" s="2" t="s">
        <v>4493</v>
      </c>
      <c r="B6051" s="51"/>
      <c r="C6051" s="54"/>
      <c r="D6051" s="51"/>
      <c r="E6051" s="54"/>
      <c r="F6051" s="3" t="s">
        <v>16</v>
      </c>
      <c r="G6051" s="4"/>
      <c r="H6051" s="4">
        <v>175528</v>
      </c>
    </row>
    <row r="6052" spans="1:8" x14ac:dyDescent="0.25">
      <c r="A6052" s="2" t="s">
        <v>4493</v>
      </c>
      <c r="B6052" s="51"/>
      <c r="C6052" s="54"/>
      <c r="D6052" s="51"/>
      <c r="E6052" s="54"/>
      <c r="F6052" s="3" t="s">
        <v>19</v>
      </c>
      <c r="G6052" s="4"/>
      <c r="H6052" s="4">
        <v>123169</v>
      </c>
    </row>
    <row r="6053" spans="1:8" x14ac:dyDescent="0.25">
      <c r="A6053" s="2" t="s">
        <v>4493</v>
      </c>
      <c r="B6053" s="51"/>
      <c r="C6053" s="54"/>
      <c r="D6053" s="51"/>
      <c r="E6053" s="54"/>
      <c r="F6053" s="3" t="s">
        <v>20</v>
      </c>
      <c r="G6053" s="4">
        <v>402968</v>
      </c>
      <c r="H6053" s="4"/>
    </row>
    <row r="6054" spans="1:8" x14ac:dyDescent="0.25">
      <c r="A6054" s="2" t="s">
        <v>4493</v>
      </c>
      <c r="B6054" s="51"/>
      <c r="C6054" s="54"/>
      <c r="D6054" s="51"/>
      <c r="E6054" s="54"/>
      <c r="F6054" s="3" t="s">
        <v>21</v>
      </c>
      <c r="G6054" s="4">
        <v>93633</v>
      </c>
      <c r="H6054" s="4"/>
    </row>
    <row r="6055" spans="1:8" x14ac:dyDescent="0.25">
      <c r="A6055" s="2" t="s">
        <v>4493</v>
      </c>
      <c r="B6055" s="51"/>
      <c r="C6055" s="54"/>
      <c r="D6055" s="51"/>
      <c r="E6055" s="54"/>
      <c r="F6055" s="3" t="s">
        <v>188</v>
      </c>
      <c r="G6055" s="4">
        <v>90000</v>
      </c>
      <c r="H6055" s="4"/>
    </row>
    <row r="6056" spans="1:8" x14ac:dyDescent="0.25">
      <c r="A6056" s="2" t="s">
        <v>4493</v>
      </c>
      <c r="B6056" s="51"/>
      <c r="C6056" s="54"/>
      <c r="D6056" s="51"/>
      <c r="E6056" s="54"/>
      <c r="F6056" s="3" t="s">
        <v>444</v>
      </c>
      <c r="G6056" s="4">
        <v>82970</v>
      </c>
      <c r="H6056" s="4"/>
    </row>
    <row r="6057" spans="1:8" x14ac:dyDescent="0.25">
      <c r="A6057" s="2" t="s">
        <v>4493</v>
      </c>
      <c r="B6057" s="50"/>
      <c r="C6057" s="53"/>
      <c r="D6057" s="50"/>
      <c r="E6057" s="53"/>
      <c r="F6057" s="3" t="s">
        <v>24</v>
      </c>
      <c r="G6057" s="4"/>
      <c r="H6057" s="4">
        <v>628807</v>
      </c>
    </row>
    <row r="6058" spans="1:8" x14ac:dyDescent="0.25">
      <c r="A6058" s="2" t="s">
        <v>4493</v>
      </c>
      <c r="B6058" s="2" t="s">
        <v>4305</v>
      </c>
      <c r="C6058" s="2"/>
      <c r="D6058" s="2"/>
      <c r="E6058" s="2"/>
      <c r="F6058" s="2"/>
      <c r="G6058" s="5">
        <f>SUM(G6047:G6057)</f>
        <v>928440</v>
      </c>
      <c r="H6058" s="5">
        <f>SUM(H6047:H6057)</f>
        <v>928440</v>
      </c>
    </row>
    <row r="6059" spans="1:8" x14ac:dyDescent="0.25">
      <c r="A6059" s="2" t="s">
        <v>4493</v>
      </c>
      <c r="B6059" s="49">
        <v>9054946</v>
      </c>
      <c r="C6059" s="52" t="s">
        <v>2703</v>
      </c>
      <c r="D6059" s="49" t="s">
        <v>3085</v>
      </c>
      <c r="E6059" s="52" t="s">
        <v>3086</v>
      </c>
      <c r="F6059" s="3" t="s">
        <v>329</v>
      </c>
      <c r="G6059" s="4">
        <v>6000000</v>
      </c>
      <c r="H6059" s="4"/>
    </row>
    <row r="6060" spans="1:8" x14ac:dyDescent="0.25">
      <c r="A6060" s="2" t="s">
        <v>4493</v>
      </c>
      <c r="B6060" s="50"/>
      <c r="C6060" s="53"/>
      <c r="D6060" s="50"/>
      <c r="E6060" s="53"/>
      <c r="F6060" s="3" t="s">
        <v>367</v>
      </c>
      <c r="G6060" s="4"/>
      <c r="H6060" s="4">
        <v>6000000</v>
      </c>
    </row>
    <row r="6061" spans="1:8" x14ac:dyDescent="0.25">
      <c r="A6061" s="2" t="s">
        <v>4493</v>
      </c>
      <c r="B6061" s="2" t="s">
        <v>4306</v>
      </c>
      <c r="C6061" s="2"/>
      <c r="D6061" s="2"/>
      <c r="E6061" s="2"/>
      <c r="F6061" s="2"/>
      <c r="G6061" s="5">
        <f>+G6059</f>
        <v>6000000</v>
      </c>
      <c r="H6061" s="5">
        <f>+H6060</f>
        <v>6000000</v>
      </c>
    </row>
    <row r="6062" spans="1:8" x14ac:dyDescent="0.25">
      <c r="A6062" s="2" t="s">
        <v>4493</v>
      </c>
      <c r="B6062" s="49">
        <v>9063214</v>
      </c>
      <c r="C6062" s="52" t="s">
        <v>2703</v>
      </c>
      <c r="D6062" s="49" t="s">
        <v>2704</v>
      </c>
      <c r="E6062" s="52" t="s">
        <v>2705</v>
      </c>
      <c r="F6062" s="3" t="s">
        <v>103</v>
      </c>
      <c r="G6062" s="4">
        <v>397</v>
      </c>
      <c r="H6062" s="4"/>
    </row>
    <row r="6063" spans="1:8" x14ac:dyDescent="0.25">
      <c r="A6063" s="2" t="s">
        <v>4493</v>
      </c>
      <c r="B6063" s="51"/>
      <c r="C6063" s="54"/>
      <c r="D6063" s="51"/>
      <c r="E6063" s="54"/>
      <c r="F6063" s="3" t="s">
        <v>187</v>
      </c>
      <c r="G6063" s="4">
        <v>603</v>
      </c>
      <c r="H6063" s="4"/>
    </row>
    <row r="6064" spans="1:8" x14ac:dyDescent="0.25">
      <c r="A6064" s="2" t="s">
        <v>4493</v>
      </c>
      <c r="B6064" s="50"/>
      <c r="C6064" s="53"/>
      <c r="D6064" s="50"/>
      <c r="E6064" s="53"/>
      <c r="F6064" s="3" t="s">
        <v>24</v>
      </c>
      <c r="G6064" s="4"/>
      <c r="H6064" s="4">
        <v>1000</v>
      </c>
    </row>
    <row r="6065" spans="1:8" x14ac:dyDescent="0.25">
      <c r="A6065" s="2" t="s">
        <v>4493</v>
      </c>
      <c r="B6065" s="2" t="s">
        <v>4307</v>
      </c>
      <c r="C6065" s="2"/>
      <c r="D6065" s="2"/>
      <c r="E6065" s="2"/>
      <c r="F6065" s="2"/>
      <c r="G6065" s="5">
        <f>+G6062+G6063</f>
        <v>1000</v>
      </c>
      <c r="H6065" s="5">
        <f>+H6064</f>
        <v>1000</v>
      </c>
    </row>
    <row r="6066" spans="1:8" x14ac:dyDescent="0.25">
      <c r="A6066" s="2" t="s">
        <v>4493</v>
      </c>
      <c r="B6066" s="49">
        <v>9035895</v>
      </c>
      <c r="C6066" s="52" t="s">
        <v>700</v>
      </c>
      <c r="D6066" s="49" t="s">
        <v>3192</v>
      </c>
      <c r="E6066" s="52" t="s">
        <v>3193</v>
      </c>
      <c r="F6066" s="3" t="s">
        <v>14</v>
      </c>
      <c r="G6066" s="4">
        <v>350000</v>
      </c>
      <c r="H6066" s="4"/>
    </row>
    <row r="6067" spans="1:8" x14ac:dyDescent="0.25">
      <c r="A6067" s="2" t="s">
        <v>4493</v>
      </c>
      <c r="B6067" s="51"/>
      <c r="C6067" s="54"/>
      <c r="D6067" s="51"/>
      <c r="E6067" s="54"/>
      <c r="F6067" s="3" t="s">
        <v>15</v>
      </c>
      <c r="G6067" s="4">
        <v>100000</v>
      </c>
      <c r="H6067" s="4"/>
    </row>
    <row r="6068" spans="1:8" x14ac:dyDescent="0.25">
      <c r="A6068" s="2" t="s">
        <v>4493</v>
      </c>
      <c r="B6068" s="51"/>
      <c r="C6068" s="54"/>
      <c r="D6068" s="51"/>
      <c r="E6068" s="54"/>
      <c r="F6068" s="3" t="s">
        <v>16</v>
      </c>
      <c r="G6068" s="4">
        <v>300000</v>
      </c>
      <c r="H6068" s="4"/>
    </row>
    <row r="6069" spans="1:8" x14ac:dyDescent="0.25">
      <c r="A6069" s="2" t="s">
        <v>4493</v>
      </c>
      <c r="B6069" s="51"/>
      <c r="C6069" s="54"/>
      <c r="D6069" s="51"/>
      <c r="E6069" s="54"/>
      <c r="F6069" s="3" t="s">
        <v>18</v>
      </c>
      <c r="G6069" s="4"/>
      <c r="H6069" s="4">
        <v>850000</v>
      </c>
    </row>
    <row r="6070" spans="1:8" x14ac:dyDescent="0.25">
      <c r="A6070" s="2" t="s">
        <v>4493</v>
      </c>
      <c r="B6070" s="50"/>
      <c r="C6070" s="53"/>
      <c r="D6070" s="50"/>
      <c r="E6070" s="53"/>
      <c r="F6070" s="3" t="s">
        <v>19</v>
      </c>
      <c r="G6070" s="4">
        <v>100000</v>
      </c>
      <c r="H6070" s="4"/>
    </row>
    <row r="6071" spans="1:8" x14ac:dyDescent="0.25">
      <c r="A6071" s="2" t="s">
        <v>4493</v>
      </c>
      <c r="B6071" s="2" t="s">
        <v>4308</v>
      </c>
      <c r="C6071" s="2"/>
      <c r="D6071" s="2"/>
      <c r="E6071" s="2"/>
      <c r="F6071" s="2"/>
      <c r="G6071" s="5">
        <f>SUM(G6066:G6070)</f>
        <v>850000</v>
      </c>
      <c r="H6071" s="5">
        <f>SUM(H6066:H6070)</f>
        <v>850000</v>
      </c>
    </row>
    <row r="6072" spans="1:8" x14ac:dyDescent="0.25">
      <c r="A6072" s="2" t="s">
        <v>4493</v>
      </c>
      <c r="B6072" s="49">
        <v>9117744</v>
      </c>
      <c r="C6072" s="52" t="s">
        <v>3870</v>
      </c>
      <c r="D6072" s="49" t="s">
        <v>3871</v>
      </c>
      <c r="E6072" s="52" t="s">
        <v>3872</v>
      </c>
      <c r="F6072" s="3" t="s">
        <v>15</v>
      </c>
      <c r="G6072" s="4">
        <v>6390</v>
      </c>
      <c r="H6072" s="4"/>
    </row>
    <row r="6073" spans="1:8" x14ac:dyDescent="0.25">
      <c r="A6073" s="2" t="s">
        <v>4493</v>
      </c>
      <c r="B6073" s="50"/>
      <c r="C6073" s="53"/>
      <c r="D6073" s="50"/>
      <c r="E6073" s="53"/>
      <c r="F6073" s="3" t="s">
        <v>21</v>
      </c>
      <c r="G6073" s="4"/>
      <c r="H6073" s="4">
        <v>6390</v>
      </c>
    </row>
    <row r="6074" spans="1:8" x14ac:dyDescent="0.25">
      <c r="A6074" s="2" t="s">
        <v>4493</v>
      </c>
      <c r="B6074" s="2" t="s">
        <v>4309</v>
      </c>
      <c r="C6074" s="2"/>
      <c r="D6074" s="2"/>
      <c r="E6074" s="2"/>
      <c r="F6074" s="2"/>
      <c r="G6074" s="5">
        <f>+G6072</f>
        <v>6390</v>
      </c>
      <c r="H6074" s="5">
        <f>+H6073</f>
        <v>6390</v>
      </c>
    </row>
    <row r="6075" spans="1:8" x14ac:dyDescent="0.25">
      <c r="A6075" s="2" t="s">
        <v>4493</v>
      </c>
      <c r="B6075" s="49">
        <v>9072982</v>
      </c>
      <c r="C6075" s="52" t="s">
        <v>149</v>
      </c>
      <c r="D6075" s="49" t="s">
        <v>2603</v>
      </c>
      <c r="E6075" s="52" t="s">
        <v>2604</v>
      </c>
      <c r="F6075" s="3" t="s">
        <v>44</v>
      </c>
      <c r="G6075" s="4"/>
      <c r="H6075" s="4">
        <v>3700403</v>
      </c>
    </row>
    <row r="6076" spans="1:8" x14ac:dyDescent="0.25">
      <c r="A6076" s="2" t="s">
        <v>4493</v>
      </c>
      <c r="B6076" s="50"/>
      <c r="C6076" s="53"/>
      <c r="D6076" s="50"/>
      <c r="E6076" s="53"/>
      <c r="F6076" s="3" t="s">
        <v>193</v>
      </c>
      <c r="G6076" s="4">
        <v>3700403</v>
      </c>
      <c r="H6076" s="4"/>
    </row>
    <row r="6077" spans="1:8" x14ac:dyDescent="0.25">
      <c r="A6077" s="2" t="s">
        <v>4493</v>
      </c>
      <c r="B6077" s="2" t="s">
        <v>4310</v>
      </c>
      <c r="C6077" s="2"/>
      <c r="D6077" s="2"/>
      <c r="E6077" s="2"/>
      <c r="F6077" s="2"/>
      <c r="G6077" s="5">
        <f>+G6076</f>
        <v>3700403</v>
      </c>
      <c r="H6077" s="5">
        <f>+H6075</f>
        <v>3700403</v>
      </c>
    </row>
    <row r="6078" spans="1:8" x14ac:dyDescent="0.25">
      <c r="A6078" s="2" t="s">
        <v>4493</v>
      </c>
      <c r="B6078" s="49">
        <v>9079114</v>
      </c>
      <c r="C6078" s="3" t="s">
        <v>1516</v>
      </c>
      <c r="D6078" s="2" t="s">
        <v>2527</v>
      </c>
      <c r="E6078" s="3" t="s">
        <v>2528</v>
      </c>
      <c r="F6078" s="3" t="s">
        <v>417</v>
      </c>
      <c r="G6078" s="4">
        <v>3704</v>
      </c>
      <c r="H6078" s="4"/>
    </row>
    <row r="6079" spans="1:8" x14ac:dyDescent="0.25">
      <c r="A6079" s="2" t="s">
        <v>4493</v>
      </c>
      <c r="B6079" s="50"/>
      <c r="C6079" s="3" t="s">
        <v>2834</v>
      </c>
      <c r="D6079" s="2" t="s">
        <v>2835</v>
      </c>
      <c r="E6079" s="3" t="s">
        <v>2836</v>
      </c>
      <c r="F6079" s="3" t="s">
        <v>19</v>
      </c>
      <c r="G6079" s="4"/>
      <c r="H6079" s="4">
        <v>3704</v>
      </c>
    </row>
    <row r="6080" spans="1:8" x14ac:dyDescent="0.25">
      <c r="A6080" s="2" t="s">
        <v>4493</v>
      </c>
      <c r="B6080" s="2" t="s">
        <v>4311</v>
      </c>
      <c r="C6080" s="2"/>
      <c r="D6080" s="2"/>
      <c r="E6080" s="2"/>
      <c r="F6080" s="2"/>
      <c r="G6080" s="5">
        <f>+G6078</f>
        <v>3704</v>
      </c>
      <c r="H6080" s="5">
        <f>+H6079</f>
        <v>3704</v>
      </c>
    </row>
    <row r="6081" spans="1:8" x14ac:dyDescent="0.25">
      <c r="A6081" s="2" t="s">
        <v>4493</v>
      </c>
      <c r="B6081" s="49">
        <v>9058484</v>
      </c>
      <c r="C6081" s="52" t="s">
        <v>2895</v>
      </c>
      <c r="D6081" s="49" t="s">
        <v>2896</v>
      </c>
      <c r="E6081" s="52" t="s">
        <v>2897</v>
      </c>
      <c r="F6081" s="3" t="s">
        <v>44</v>
      </c>
      <c r="G6081" s="4"/>
      <c r="H6081" s="4">
        <v>117049</v>
      </c>
    </row>
    <row r="6082" spans="1:8" x14ac:dyDescent="0.25">
      <c r="A6082" s="2" t="s">
        <v>4493</v>
      </c>
      <c r="B6082" s="50"/>
      <c r="C6082" s="53"/>
      <c r="D6082" s="50"/>
      <c r="E6082" s="53"/>
      <c r="F6082" s="3" t="s">
        <v>193</v>
      </c>
      <c r="G6082" s="4">
        <v>117049</v>
      </c>
      <c r="H6082" s="4"/>
    </row>
    <row r="6083" spans="1:8" x14ac:dyDescent="0.25">
      <c r="A6083" s="2" t="s">
        <v>4493</v>
      </c>
      <c r="B6083" s="2" t="s">
        <v>4312</v>
      </c>
      <c r="C6083" s="2"/>
      <c r="D6083" s="2"/>
      <c r="E6083" s="2"/>
      <c r="F6083" s="2"/>
      <c r="G6083" s="5">
        <f>+G6082</f>
        <v>117049</v>
      </c>
      <c r="H6083" s="5">
        <f>+H6081</f>
        <v>117049</v>
      </c>
    </row>
    <row r="6084" spans="1:8" x14ac:dyDescent="0.25">
      <c r="A6084" s="2" t="s">
        <v>4493</v>
      </c>
      <c r="B6084" s="49">
        <v>9076713</v>
      </c>
      <c r="C6084" s="52" t="s">
        <v>3365</v>
      </c>
      <c r="D6084" s="49" t="s">
        <v>3366</v>
      </c>
      <c r="E6084" s="52" t="s">
        <v>3367</v>
      </c>
      <c r="F6084" s="3" t="s">
        <v>53</v>
      </c>
      <c r="G6084" s="4">
        <v>25800</v>
      </c>
      <c r="H6084" s="4"/>
    </row>
    <row r="6085" spans="1:8" x14ac:dyDescent="0.25">
      <c r="A6085" s="2" t="s">
        <v>4493</v>
      </c>
      <c r="B6085" s="50"/>
      <c r="C6085" s="53"/>
      <c r="D6085" s="50"/>
      <c r="E6085" s="53"/>
      <c r="F6085" s="3" t="s">
        <v>13</v>
      </c>
      <c r="G6085" s="4"/>
      <c r="H6085" s="4">
        <v>25800</v>
      </c>
    </row>
    <row r="6086" spans="1:8" x14ac:dyDescent="0.25">
      <c r="A6086" s="2" t="s">
        <v>4493</v>
      </c>
      <c r="B6086" s="2" t="s">
        <v>4313</v>
      </c>
      <c r="C6086" s="2"/>
      <c r="D6086" s="2"/>
      <c r="E6086" s="2"/>
      <c r="F6086" s="2"/>
      <c r="G6086" s="5">
        <f>+G6084</f>
        <v>25800</v>
      </c>
      <c r="H6086" s="5">
        <f>+H6085</f>
        <v>25800</v>
      </c>
    </row>
    <row r="6087" spans="1:8" x14ac:dyDescent="0.25">
      <c r="A6087" s="2" t="s">
        <v>4493</v>
      </c>
      <c r="B6087" s="49">
        <v>9084603</v>
      </c>
      <c r="C6087" s="52" t="s">
        <v>3365</v>
      </c>
      <c r="D6087" s="49" t="s">
        <v>3366</v>
      </c>
      <c r="E6087" s="52" t="s">
        <v>3367</v>
      </c>
      <c r="F6087" s="3" t="s">
        <v>128</v>
      </c>
      <c r="G6087" s="4"/>
      <c r="H6087" s="4">
        <v>155000</v>
      </c>
    </row>
    <row r="6088" spans="1:8" x14ac:dyDescent="0.25">
      <c r="A6088" s="2" t="s">
        <v>4493</v>
      </c>
      <c r="B6088" s="50"/>
      <c r="C6088" s="53"/>
      <c r="D6088" s="50"/>
      <c r="E6088" s="53"/>
      <c r="F6088" s="3" t="s">
        <v>53</v>
      </c>
      <c r="G6088" s="4">
        <v>155000</v>
      </c>
      <c r="H6088" s="4"/>
    </row>
    <row r="6089" spans="1:8" x14ac:dyDescent="0.25">
      <c r="A6089" s="2" t="s">
        <v>4493</v>
      </c>
      <c r="B6089" s="2" t="s">
        <v>4314</v>
      </c>
      <c r="C6089" s="2"/>
      <c r="D6089" s="2"/>
      <c r="E6089" s="2"/>
      <c r="F6089" s="2"/>
      <c r="G6089" s="5">
        <f>+G6088</f>
        <v>155000</v>
      </c>
      <c r="H6089" s="5">
        <f>+H6087</f>
        <v>155000</v>
      </c>
    </row>
    <row r="6090" spans="1:8" x14ac:dyDescent="0.25">
      <c r="A6090" s="2" t="s">
        <v>4493</v>
      </c>
      <c r="B6090" s="49">
        <v>9035069</v>
      </c>
      <c r="C6090" s="52" t="s">
        <v>288</v>
      </c>
      <c r="D6090" s="49" t="s">
        <v>3297</v>
      </c>
      <c r="E6090" s="52" t="s">
        <v>288</v>
      </c>
      <c r="F6090" s="3" t="s">
        <v>17</v>
      </c>
      <c r="G6090" s="4"/>
      <c r="H6090" s="4">
        <v>80000</v>
      </c>
    </row>
    <row r="6091" spans="1:8" x14ac:dyDescent="0.25">
      <c r="A6091" s="2" t="s">
        <v>4493</v>
      </c>
      <c r="B6091" s="51"/>
      <c r="C6091" s="54"/>
      <c r="D6091" s="51"/>
      <c r="E6091" s="54"/>
      <c r="F6091" s="3" t="s">
        <v>22</v>
      </c>
      <c r="G6091" s="4"/>
      <c r="H6091" s="4">
        <v>20000</v>
      </c>
    </row>
    <row r="6092" spans="1:8" x14ac:dyDescent="0.25">
      <c r="A6092" s="2" t="s">
        <v>4493</v>
      </c>
      <c r="B6092" s="50"/>
      <c r="C6092" s="53"/>
      <c r="D6092" s="50"/>
      <c r="E6092" s="53"/>
      <c r="F6092" s="3" t="s">
        <v>156</v>
      </c>
      <c r="G6092" s="4">
        <v>100000</v>
      </c>
      <c r="H6092" s="4">
        <f>+H6090+H6091</f>
        <v>100000</v>
      </c>
    </row>
    <row r="6093" spans="1:8" x14ac:dyDescent="0.25">
      <c r="A6093" s="2" t="s">
        <v>4493</v>
      </c>
      <c r="B6093" s="2" t="s">
        <v>4315</v>
      </c>
      <c r="C6093" s="2"/>
      <c r="D6093" s="2"/>
      <c r="E6093" s="2"/>
      <c r="F6093" s="2"/>
      <c r="G6093" s="5">
        <f>+G6092</f>
        <v>100000</v>
      </c>
      <c r="H6093" s="5">
        <v>0</v>
      </c>
    </row>
    <row r="6094" spans="1:8" x14ac:dyDescent="0.25">
      <c r="A6094" s="2" t="s">
        <v>4493</v>
      </c>
      <c r="B6094" s="49">
        <v>9035881</v>
      </c>
      <c r="C6094" s="52" t="s">
        <v>1482</v>
      </c>
      <c r="D6094" s="49" t="s">
        <v>2530</v>
      </c>
      <c r="E6094" s="52" t="s">
        <v>2531</v>
      </c>
      <c r="F6094" s="3" t="s">
        <v>187</v>
      </c>
      <c r="G6094" s="4">
        <v>100000</v>
      </c>
      <c r="H6094" s="4"/>
    </row>
    <row r="6095" spans="1:8" x14ac:dyDescent="0.25">
      <c r="A6095" s="2" t="s">
        <v>4493</v>
      </c>
      <c r="B6095" s="51"/>
      <c r="C6095" s="54"/>
      <c r="D6095" s="51"/>
      <c r="E6095" s="54"/>
      <c r="F6095" s="3" t="s">
        <v>13</v>
      </c>
      <c r="G6095" s="4">
        <v>200000</v>
      </c>
      <c r="H6095" s="4"/>
    </row>
    <row r="6096" spans="1:8" x14ac:dyDescent="0.25">
      <c r="A6096" s="2" t="s">
        <v>4493</v>
      </c>
      <c r="B6096" s="50"/>
      <c r="C6096" s="53"/>
      <c r="D6096" s="50"/>
      <c r="E6096" s="53"/>
      <c r="F6096" s="3" t="s">
        <v>20</v>
      </c>
      <c r="G6096" s="4"/>
      <c r="H6096" s="4">
        <v>300000</v>
      </c>
    </row>
    <row r="6097" spans="1:8" x14ac:dyDescent="0.25">
      <c r="A6097" s="2" t="s">
        <v>4493</v>
      </c>
      <c r="B6097" s="2" t="s">
        <v>4316</v>
      </c>
      <c r="C6097" s="2"/>
      <c r="D6097" s="2"/>
      <c r="E6097" s="2"/>
      <c r="F6097" s="2"/>
      <c r="G6097" s="5">
        <f>+G6094+G6095</f>
        <v>300000</v>
      </c>
      <c r="H6097" s="5">
        <f>+H6096</f>
        <v>300000</v>
      </c>
    </row>
    <row r="6098" spans="1:8" x14ac:dyDescent="0.25">
      <c r="A6098" s="2" t="s">
        <v>4493</v>
      </c>
      <c r="B6098" s="49">
        <v>9089447</v>
      </c>
      <c r="C6098" s="52" t="s">
        <v>3259</v>
      </c>
      <c r="D6098" s="49" t="s">
        <v>3260</v>
      </c>
      <c r="E6098" s="52" t="s">
        <v>3261</v>
      </c>
      <c r="F6098" s="3" t="s">
        <v>14</v>
      </c>
      <c r="G6098" s="4">
        <v>257000</v>
      </c>
      <c r="H6098" s="4"/>
    </row>
    <row r="6099" spans="1:8" x14ac:dyDescent="0.25">
      <c r="A6099" s="2" t="s">
        <v>4493</v>
      </c>
      <c r="B6099" s="50"/>
      <c r="C6099" s="53"/>
      <c r="D6099" s="50"/>
      <c r="E6099" s="53"/>
      <c r="F6099" s="3" t="s">
        <v>15</v>
      </c>
      <c r="G6099" s="4"/>
      <c r="H6099" s="4">
        <v>257000</v>
      </c>
    </row>
    <row r="6100" spans="1:8" x14ac:dyDescent="0.25">
      <c r="A6100" s="2" t="s">
        <v>4493</v>
      </c>
      <c r="B6100" s="2" t="s">
        <v>4317</v>
      </c>
      <c r="C6100" s="2"/>
      <c r="D6100" s="2"/>
      <c r="E6100" s="2"/>
      <c r="F6100" s="2"/>
      <c r="G6100" s="5">
        <f>+G6098</f>
        <v>257000</v>
      </c>
      <c r="H6100" s="5">
        <f>+H6099</f>
        <v>257000</v>
      </c>
    </row>
    <row r="6101" spans="1:8" x14ac:dyDescent="0.25">
      <c r="A6101" s="2" t="s">
        <v>4493</v>
      </c>
      <c r="B6101" s="49">
        <v>9054990</v>
      </c>
      <c r="C6101" s="52" t="s">
        <v>3118</v>
      </c>
      <c r="D6101" s="49" t="s">
        <v>3119</v>
      </c>
      <c r="E6101" s="52" t="s">
        <v>3120</v>
      </c>
      <c r="F6101" s="3" t="s">
        <v>13</v>
      </c>
      <c r="G6101" s="4"/>
      <c r="H6101" s="4">
        <v>160000</v>
      </c>
    </row>
    <row r="6102" spans="1:8" x14ac:dyDescent="0.25">
      <c r="A6102" s="2" t="s">
        <v>4493</v>
      </c>
      <c r="B6102" s="50"/>
      <c r="C6102" s="53"/>
      <c r="D6102" s="50"/>
      <c r="E6102" s="53"/>
      <c r="F6102" s="3" t="s">
        <v>18</v>
      </c>
      <c r="G6102" s="4">
        <v>160000</v>
      </c>
      <c r="H6102" s="4"/>
    </row>
    <row r="6103" spans="1:8" x14ac:dyDescent="0.25">
      <c r="A6103" s="2" t="s">
        <v>4493</v>
      </c>
      <c r="B6103" s="2" t="s">
        <v>4318</v>
      </c>
      <c r="C6103" s="2"/>
      <c r="D6103" s="2"/>
      <c r="E6103" s="2"/>
      <c r="F6103" s="2"/>
      <c r="G6103" s="5">
        <f>+G6102</f>
        <v>160000</v>
      </c>
      <c r="H6103" s="5">
        <f>+H6101</f>
        <v>160000</v>
      </c>
    </row>
    <row r="6104" spans="1:8" x14ac:dyDescent="0.25">
      <c r="A6104" s="2" t="s">
        <v>4493</v>
      </c>
      <c r="B6104" s="49">
        <v>9117808</v>
      </c>
      <c r="C6104" s="52" t="s">
        <v>2628</v>
      </c>
      <c r="D6104" s="49" t="s">
        <v>2629</v>
      </c>
      <c r="E6104" s="52" t="s">
        <v>2630</v>
      </c>
      <c r="F6104" s="3" t="s">
        <v>12</v>
      </c>
      <c r="G6104" s="4">
        <v>150000</v>
      </c>
      <c r="H6104" s="4"/>
    </row>
    <row r="6105" spans="1:8" x14ac:dyDescent="0.25">
      <c r="A6105" s="2" t="s">
        <v>4493</v>
      </c>
      <c r="B6105" s="51"/>
      <c r="C6105" s="54"/>
      <c r="D6105" s="51"/>
      <c r="E6105" s="54"/>
      <c r="F6105" s="3" t="s">
        <v>14</v>
      </c>
      <c r="G6105" s="4">
        <v>500000</v>
      </c>
      <c r="H6105" s="4"/>
    </row>
    <row r="6106" spans="1:8" x14ac:dyDescent="0.25">
      <c r="A6106" s="2" t="s">
        <v>4493</v>
      </c>
      <c r="B6106" s="51"/>
      <c r="C6106" s="54"/>
      <c r="D6106" s="51"/>
      <c r="E6106" s="54"/>
      <c r="F6106" s="3" t="s">
        <v>15</v>
      </c>
      <c r="G6106" s="4"/>
      <c r="H6106" s="4">
        <v>880000</v>
      </c>
    </row>
    <row r="6107" spans="1:8" x14ac:dyDescent="0.25">
      <c r="A6107" s="2" t="s">
        <v>4493</v>
      </c>
      <c r="B6107" s="50"/>
      <c r="C6107" s="53"/>
      <c r="D6107" s="50"/>
      <c r="E6107" s="53"/>
      <c r="F6107" s="3" t="s">
        <v>18</v>
      </c>
      <c r="G6107" s="4">
        <v>230000</v>
      </c>
      <c r="H6107" s="4"/>
    </row>
    <row r="6108" spans="1:8" x14ac:dyDescent="0.25">
      <c r="A6108" s="2" t="s">
        <v>4493</v>
      </c>
      <c r="B6108" s="2" t="s">
        <v>4319</v>
      </c>
      <c r="C6108" s="2"/>
      <c r="D6108" s="2"/>
      <c r="E6108" s="2"/>
      <c r="F6108" s="2"/>
      <c r="G6108" s="5">
        <f>+G6104+G6105+G6107</f>
        <v>880000</v>
      </c>
      <c r="H6108" s="5">
        <f>+H6106</f>
        <v>880000</v>
      </c>
    </row>
    <row r="6109" spans="1:8" x14ac:dyDescent="0.25">
      <c r="A6109" s="2" t="s">
        <v>4493</v>
      </c>
      <c r="B6109" s="49">
        <v>9074114</v>
      </c>
      <c r="C6109" s="52" t="s">
        <v>663</v>
      </c>
      <c r="D6109" s="49" t="s">
        <v>3169</v>
      </c>
      <c r="E6109" s="52" t="s">
        <v>3170</v>
      </c>
      <c r="F6109" s="3" t="s">
        <v>170</v>
      </c>
      <c r="G6109" s="4"/>
      <c r="H6109" s="4">
        <v>201621</v>
      </c>
    </row>
    <row r="6110" spans="1:8" x14ac:dyDescent="0.25">
      <c r="A6110" s="2" t="s">
        <v>4493</v>
      </c>
      <c r="B6110" s="50"/>
      <c r="C6110" s="53"/>
      <c r="D6110" s="50"/>
      <c r="E6110" s="53"/>
      <c r="F6110" s="3" t="s">
        <v>259</v>
      </c>
      <c r="G6110" s="4">
        <v>201621</v>
      </c>
      <c r="H6110" s="4"/>
    </row>
    <row r="6111" spans="1:8" x14ac:dyDescent="0.25">
      <c r="A6111" s="2" t="s">
        <v>4493</v>
      </c>
      <c r="B6111" s="2" t="s">
        <v>4320</v>
      </c>
      <c r="C6111" s="2"/>
      <c r="D6111" s="2"/>
      <c r="E6111" s="2"/>
      <c r="F6111" s="2"/>
      <c r="G6111" s="5">
        <f>+G6110</f>
        <v>201621</v>
      </c>
      <c r="H6111" s="5">
        <f>+H6109</f>
        <v>201621</v>
      </c>
    </row>
    <row r="6112" spans="1:8" x14ac:dyDescent="0.25">
      <c r="A6112" s="2" t="s">
        <v>4493</v>
      </c>
      <c r="B6112" s="49">
        <v>9073977</v>
      </c>
      <c r="C6112" s="52" t="s">
        <v>663</v>
      </c>
      <c r="D6112" s="49" t="s">
        <v>3169</v>
      </c>
      <c r="E6112" s="52" t="s">
        <v>3170</v>
      </c>
      <c r="F6112" s="3" t="s">
        <v>11</v>
      </c>
      <c r="G6112" s="4">
        <v>70000</v>
      </c>
      <c r="H6112" s="4"/>
    </row>
    <row r="6113" spans="1:8" x14ac:dyDescent="0.25">
      <c r="A6113" s="2" t="s">
        <v>4493</v>
      </c>
      <c r="B6113" s="50"/>
      <c r="C6113" s="53"/>
      <c r="D6113" s="50"/>
      <c r="E6113" s="53"/>
      <c r="F6113" s="3" t="s">
        <v>15</v>
      </c>
      <c r="G6113" s="4"/>
      <c r="H6113" s="4">
        <v>70000</v>
      </c>
    </row>
    <row r="6114" spans="1:8" x14ac:dyDescent="0.25">
      <c r="A6114" s="2" t="s">
        <v>4493</v>
      </c>
      <c r="B6114" s="2" t="s">
        <v>4321</v>
      </c>
      <c r="C6114" s="2"/>
      <c r="D6114" s="2"/>
      <c r="E6114" s="2"/>
      <c r="F6114" s="2"/>
      <c r="G6114" s="5">
        <f>+G6112</f>
        <v>70000</v>
      </c>
      <c r="H6114" s="5">
        <f>+H6113</f>
        <v>70000</v>
      </c>
    </row>
    <row r="6115" spans="1:8" x14ac:dyDescent="0.25">
      <c r="A6115" s="2" t="s">
        <v>4493</v>
      </c>
      <c r="B6115" s="49">
        <v>9073210</v>
      </c>
      <c r="C6115" s="52" t="s">
        <v>2664</v>
      </c>
      <c r="D6115" s="49" t="s">
        <v>2665</v>
      </c>
      <c r="E6115" s="52" t="s">
        <v>2666</v>
      </c>
      <c r="F6115" s="3" t="s">
        <v>9</v>
      </c>
      <c r="G6115" s="4"/>
      <c r="H6115" s="4">
        <v>150000</v>
      </c>
    </row>
    <row r="6116" spans="1:8" x14ac:dyDescent="0.25">
      <c r="A6116" s="2" t="s">
        <v>4493</v>
      </c>
      <c r="B6116" s="51"/>
      <c r="C6116" s="54"/>
      <c r="D6116" s="51"/>
      <c r="E6116" s="54"/>
      <c r="F6116" s="3" t="s">
        <v>11</v>
      </c>
      <c r="G6116" s="4">
        <v>100000</v>
      </c>
      <c r="H6116" s="4"/>
    </row>
    <row r="6117" spans="1:8" x14ac:dyDescent="0.25">
      <c r="A6117" s="2" t="s">
        <v>4493</v>
      </c>
      <c r="B6117" s="51"/>
      <c r="C6117" s="54"/>
      <c r="D6117" s="51"/>
      <c r="E6117" s="54"/>
      <c r="F6117" s="3" t="s">
        <v>12</v>
      </c>
      <c r="G6117" s="4"/>
      <c r="H6117" s="4">
        <v>10000</v>
      </c>
    </row>
    <row r="6118" spans="1:8" x14ac:dyDescent="0.25">
      <c r="A6118" s="2" t="s">
        <v>4493</v>
      </c>
      <c r="B6118" s="51"/>
      <c r="C6118" s="54"/>
      <c r="D6118" s="51"/>
      <c r="E6118" s="54"/>
      <c r="F6118" s="3" t="s">
        <v>13</v>
      </c>
      <c r="G6118" s="4">
        <v>50000</v>
      </c>
      <c r="H6118" s="4"/>
    </row>
    <row r="6119" spans="1:8" x14ac:dyDescent="0.25">
      <c r="A6119" s="2" t="s">
        <v>4493</v>
      </c>
      <c r="B6119" s="51"/>
      <c r="C6119" s="54"/>
      <c r="D6119" s="51"/>
      <c r="E6119" s="54"/>
      <c r="F6119" s="3" t="s">
        <v>15</v>
      </c>
      <c r="G6119" s="4">
        <v>50000</v>
      </c>
      <c r="H6119" s="4"/>
    </row>
    <row r="6120" spans="1:8" x14ac:dyDescent="0.25">
      <c r="A6120" s="2" t="s">
        <v>4493</v>
      </c>
      <c r="B6120" s="51"/>
      <c r="C6120" s="54"/>
      <c r="D6120" s="51"/>
      <c r="E6120" s="54"/>
      <c r="F6120" s="3" t="s">
        <v>16</v>
      </c>
      <c r="G6120" s="4">
        <v>110000</v>
      </c>
      <c r="H6120" s="4"/>
    </row>
    <row r="6121" spans="1:8" x14ac:dyDescent="0.25">
      <c r="A6121" s="2" t="s">
        <v>4493</v>
      </c>
      <c r="B6121" s="51"/>
      <c r="C6121" s="54"/>
      <c r="D6121" s="51"/>
      <c r="E6121" s="54"/>
      <c r="F6121" s="3" t="s">
        <v>22</v>
      </c>
      <c r="G6121" s="4"/>
      <c r="H6121" s="4">
        <v>200000</v>
      </c>
    </row>
    <row r="6122" spans="1:8" x14ac:dyDescent="0.25">
      <c r="A6122" s="2" t="s">
        <v>4493</v>
      </c>
      <c r="B6122" s="51"/>
      <c r="C6122" s="54"/>
      <c r="D6122" s="51"/>
      <c r="E6122" s="54"/>
      <c r="F6122" s="3" t="s">
        <v>23</v>
      </c>
      <c r="G6122" s="4">
        <v>200000</v>
      </c>
      <c r="H6122" s="4"/>
    </row>
    <row r="6123" spans="1:8" x14ac:dyDescent="0.25">
      <c r="A6123" s="2" t="s">
        <v>4493</v>
      </c>
      <c r="B6123" s="51"/>
      <c r="C6123" s="54"/>
      <c r="D6123" s="51"/>
      <c r="E6123" s="54"/>
      <c r="F6123" s="3" t="s">
        <v>444</v>
      </c>
      <c r="G6123" s="4">
        <v>50000</v>
      </c>
      <c r="H6123" s="4"/>
    </row>
    <row r="6124" spans="1:8" x14ac:dyDescent="0.25">
      <c r="A6124" s="2" t="s">
        <v>4493</v>
      </c>
      <c r="B6124" s="50"/>
      <c r="C6124" s="53"/>
      <c r="D6124" s="50"/>
      <c r="E6124" s="53"/>
      <c r="F6124" s="3" t="s">
        <v>490</v>
      </c>
      <c r="G6124" s="4"/>
      <c r="H6124" s="4">
        <v>200000</v>
      </c>
    </row>
    <row r="6125" spans="1:8" x14ac:dyDescent="0.25">
      <c r="A6125" s="2" t="s">
        <v>4493</v>
      </c>
      <c r="B6125" s="2" t="s">
        <v>4322</v>
      </c>
      <c r="C6125" s="2"/>
      <c r="D6125" s="2"/>
      <c r="E6125" s="2"/>
      <c r="F6125" s="2"/>
      <c r="G6125" s="5">
        <f>SUM(G6115:G6124)</f>
        <v>560000</v>
      </c>
      <c r="H6125" s="5">
        <f>SUM(H6115:H6124)</f>
        <v>560000</v>
      </c>
    </row>
    <row r="6126" spans="1:8" x14ac:dyDescent="0.25">
      <c r="A6126" s="2" t="s">
        <v>4493</v>
      </c>
      <c r="B6126" s="49">
        <v>9062721</v>
      </c>
      <c r="C6126" s="52" t="s">
        <v>215</v>
      </c>
      <c r="D6126" s="49" t="s">
        <v>2580</v>
      </c>
      <c r="E6126" s="52" t="s">
        <v>2581</v>
      </c>
      <c r="F6126" s="3" t="s">
        <v>2482</v>
      </c>
      <c r="G6126" s="4">
        <v>200000</v>
      </c>
      <c r="H6126" s="4"/>
    </row>
    <row r="6127" spans="1:8" x14ac:dyDescent="0.25">
      <c r="A6127" s="2" t="s">
        <v>4493</v>
      </c>
      <c r="B6127" s="50"/>
      <c r="C6127" s="53"/>
      <c r="D6127" s="50"/>
      <c r="E6127" s="53"/>
      <c r="F6127" s="3" t="s">
        <v>101</v>
      </c>
      <c r="G6127" s="4"/>
      <c r="H6127" s="4">
        <v>200000</v>
      </c>
    </row>
    <row r="6128" spans="1:8" x14ac:dyDescent="0.25">
      <c r="A6128" s="2" t="s">
        <v>4493</v>
      </c>
      <c r="B6128" s="2" t="s">
        <v>4323</v>
      </c>
      <c r="C6128" s="2"/>
      <c r="D6128" s="2"/>
      <c r="E6128" s="2"/>
      <c r="F6128" s="2"/>
      <c r="G6128" s="5">
        <f>+G6126</f>
        <v>200000</v>
      </c>
      <c r="H6128" s="5">
        <f>+H6127</f>
        <v>200000</v>
      </c>
    </row>
    <row r="6129" spans="1:8" x14ac:dyDescent="0.25">
      <c r="A6129" s="2" t="s">
        <v>4493</v>
      </c>
      <c r="B6129" s="49">
        <v>9051521</v>
      </c>
      <c r="C6129" s="52" t="s">
        <v>3817</v>
      </c>
      <c r="D6129" s="49" t="s">
        <v>3818</v>
      </c>
      <c r="E6129" s="52" t="s">
        <v>3819</v>
      </c>
      <c r="F6129" s="3" t="s">
        <v>13</v>
      </c>
      <c r="G6129" s="4"/>
      <c r="H6129" s="4">
        <v>43368</v>
      </c>
    </row>
    <row r="6130" spans="1:8" x14ac:dyDescent="0.25">
      <c r="A6130" s="2" t="s">
        <v>4493</v>
      </c>
      <c r="B6130" s="51"/>
      <c r="C6130" s="54"/>
      <c r="D6130" s="51"/>
      <c r="E6130" s="54"/>
      <c r="F6130" s="3" t="s">
        <v>15</v>
      </c>
      <c r="G6130" s="4">
        <v>14734</v>
      </c>
      <c r="H6130" s="4"/>
    </row>
    <row r="6131" spans="1:8" x14ac:dyDescent="0.25">
      <c r="A6131" s="2" t="s">
        <v>4493</v>
      </c>
      <c r="B6131" s="50"/>
      <c r="C6131" s="53"/>
      <c r="D6131" s="50"/>
      <c r="E6131" s="53"/>
      <c r="F6131" s="3" t="s">
        <v>16</v>
      </c>
      <c r="G6131" s="4">
        <v>28634</v>
      </c>
      <c r="H6131" s="4"/>
    </row>
    <row r="6132" spans="1:8" x14ac:dyDescent="0.25">
      <c r="A6132" s="2" t="s">
        <v>4493</v>
      </c>
      <c r="B6132" s="2" t="s">
        <v>4324</v>
      </c>
      <c r="C6132" s="2"/>
      <c r="D6132" s="2"/>
      <c r="E6132" s="2"/>
      <c r="F6132" s="2"/>
      <c r="G6132" s="5">
        <f>+G6130+G6131</f>
        <v>43368</v>
      </c>
      <c r="H6132" s="5">
        <f>+H6129</f>
        <v>43368</v>
      </c>
    </row>
    <row r="6133" spans="1:8" x14ac:dyDescent="0.25">
      <c r="A6133" s="2" t="s">
        <v>4493</v>
      </c>
      <c r="B6133" s="2">
        <v>9063760</v>
      </c>
      <c r="C6133" s="3" t="s">
        <v>118</v>
      </c>
      <c r="D6133" s="2" t="s">
        <v>2559</v>
      </c>
      <c r="E6133" s="3" t="s">
        <v>2560</v>
      </c>
      <c r="F6133" s="3" t="s">
        <v>405</v>
      </c>
      <c r="G6133" s="4">
        <v>7246656</v>
      </c>
      <c r="H6133" s="4"/>
    </row>
    <row r="6134" spans="1:8" x14ac:dyDescent="0.25">
      <c r="A6134" s="2" t="s">
        <v>4493</v>
      </c>
      <c r="B6134" s="2"/>
      <c r="C6134" s="3" t="s">
        <v>457</v>
      </c>
      <c r="D6134" s="2" t="s">
        <v>2484</v>
      </c>
      <c r="E6134" s="3" t="s">
        <v>2485</v>
      </c>
      <c r="F6134" s="3" t="s">
        <v>2487</v>
      </c>
      <c r="G6134" s="4"/>
      <c r="H6134" s="4">
        <v>7246656</v>
      </c>
    </row>
    <row r="6135" spans="1:8" x14ac:dyDescent="0.25">
      <c r="A6135" s="2" t="s">
        <v>4493</v>
      </c>
      <c r="B6135" s="2" t="s">
        <v>4325</v>
      </c>
      <c r="C6135" s="2"/>
      <c r="D6135" s="2"/>
      <c r="E6135" s="2"/>
      <c r="F6135" s="2"/>
      <c r="G6135" s="5">
        <f>+G6133</f>
        <v>7246656</v>
      </c>
      <c r="H6135" s="5">
        <f>+H6134</f>
        <v>7246656</v>
      </c>
    </row>
    <row r="6136" spans="1:8" x14ac:dyDescent="0.25">
      <c r="A6136" s="2" t="s">
        <v>4493</v>
      </c>
      <c r="B6136" s="49">
        <v>9034147</v>
      </c>
      <c r="C6136" s="52" t="s">
        <v>344</v>
      </c>
      <c r="D6136" s="49" t="s">
        <v>3267</v>
      </c>
      <c r="E6136" s="52" t="s">
        <v>3268</v>
      </c>
      <c r="F6136" s="3" t="s">
        <v>51</v>
      </c>
      <c r="G6136" s="4"/>
      <c r="H6136" s="4">
        <v>229000</v>
      </c>
    </row>
    <row r="6137" spans="1:8" x14ac:dyDescent="0.25">
      <c r="A6137" s="2" t="s">
        <v>4493</v>
      </c>
      <c r="B6137" s="51"/>
      <c r="C6137" s="54"/>
      <c r="D6137" s="51"/>
      <c r="E6137" s="54"/>
      <c r="F6137" s="3" t="s">
        <v>101</v>
      </c>
      <c r="G6137" s="4"/>
      <c r="H6137" s="4">
        <v>278000</v>
      </c>
    </row>
    <row r="6138" spans="1:8" x14ac:dyDescent="0.25">
      <c r="A6138" s="2" t="s">
        <v>4493</v>
      </c>
      <c r="B6138" s="50"/>
      <c r="C6138" s="53"/>
      <c r="D6138" s="50"/>
      <c r="E6138" s="53"/>
      <c r="F6138" s="3" t="s">
        <v>193</v>
      </c>
      <c r="G6138" s="4">
        <v>507000</v>
      </c>
      <c r="H6138" s="4"/>
    </row>
    <row r="6139" spans="1:8" x14ac:dyDescent="0.25">
      <c r="A6139" s="2" t="s">
        <v>4493</v>
      </c>
      <c r="B6139" s="2" t="s">
        <v>4326</v>
      </c>
      <c r="C6139" s="2"/>
      <c r="D6139" s="2"/>
      <c r="E6139" s="2"/>
      <c r="F6139" s="2"/>
      <c r="G6139" s="5">
        <f>+G6138</f>
        <v>507000</v>
      </c>
      <c r="H6139" s="5">
        <f>+H6137+H6136</f>
        <v>507000</v>
      </c>
    </row>
    <row r="6140" spans="1:8" x14ac:dyDescent="0.25">
      <c r="A6140" s="2" t="s">
        <v>4493</v>
      </c>
      <c r="B6140" s="49">
        <v>9116525</v>
      </c>
      <c r="C6140" s="52" t="s">
        <v>3365</v>
      </c>
      <c r="D6140" s="49" t="s">
        <v>3366</v>
      </c>
      <c r="E6140" s="52" t="s">
        <v>3367</v>
      </c>
      <c r="F6140" s="3" t="s">
        <v>101</v>
      </c>
      <c r="G6140" s="4"/>
      <c r="H6140" s="4">
        <v>10943</v>
      </c>
    </row>
    <row r="6141" spans="1:8" x14ac:dyDescent="0.25">
      <c r="A6141" s="2" t="s">
        <v>4493</v>
      </c>
      <c r="B6141" s="50"/>
      <c r="C6141" s="53"/>
      <c r="D6141" s="50"/>
      <c r="E6141" s="53"/>
      <c r="F6141" s="3" t="s">
        <v>194</v>
      </c>
      <c r="G6141" s="4">
        <v>10943</v>
      </c>
      <c r="H6141" s="4">
        <f>+H6140</f>
        <v>10943</v>
      </c>
    </row>
    <row r="6142" spans="1:8" x14ac:dyDescent="0.25">
      <c r="A6142" s="2" t="s">
        <v>4493</v>
      </c>
      <c r="B6142" s="2" t="s">
        <v>4327</v>
      </c>
      <c r="C6142" s="2"/>
      <c r="D6142" s="2"/>
      <c r="E6142" s="2"/>
      <c r="F6142" s="2"/>
      <c r="G6142" s="5">
        <f>+G6141</f>
        <v>10943</v>
      </c>
      <c r="H6142" s="5">
        <v>0</v>
      </c>
    </row>
    <row r="6143" spans="1:8" x14ac:dyDescent="0.25">
      <c r="A6143" s="2" t="s">
        <v>4493</v>
      </c>
      <c r="B6143" s="49">
        <v>9064728</v>
      </c>
      <c r="C6143" s="52" t="s">
        <v>201</v>
      </c>
      <c r="D6143" s="49" t="s">
        <v>3183</v>
      </c>
      <c r="E6143" s="52" t="s">
        <v>2743</v>
      </c>
      <c r="F6143" s="3" t="s">
        <v>20</v>
      </c>
      <c r="G6143" s="4">
        <v>5636</v>
      </c>
      <c r="H6143" s="4"/>
    </row>
    <row r="6144" spans="1:8" x14ac:dyDescent="0.25">
      <c r="A6144" s="2" t="s">
        <v>4493</v>
      </c>
      <c r="B6144" s="50"/>
      <c r="C6144" s="53"/>
      <c r="D6144" s="50"/>
      <c r="E6144" s="53"/>
      <c r="F6144" s="3" t="s">
        <v>24</v>
      </c>
      <c r="G6144" s="4"/>
      <c r="H6144" s="4">
        <v>5636</v>
      </c>
    </row>
    <row r="6145" spans="1:8" x14ac:dyDescent="0.25">
      <c r="A6145" s="2" t="s">
        <v>4493</v>
      </c>
      <c r="B6145" s="2" t="s">
        <v>4328</v>
      </c>
      <c r="C6145" s="2"/>
      <c r="D6145" s="2"/>
      <c r="E6145" s="2"/>
      <c r="F6145" s="2"/>
      <c r="G6145" s="5">
        <f>+G6143</f>
        <v>5636</v>
      </c>
      <c r="H6145" s="5">
        <f>+H6144</f>
        <v>5636</v>
      </c>
    </row>
    <row r="6146" spans="1:8" x14ac:dyDescent="0.25">
      <c r="A6146" s="2" t="s">
        <v>4493</v>
      </c>
      <c r="B6146" s="49">
        <v>9068626</v>
      </c>
      <c r="C6146" s="52" t="s">
        <v>201</v>
      </c>
      <c r="D6146" s="49" t="s">
        <v>3183</v>
      </c>
      <c r="E6146" s="52" t="s">
        <v>2743</v>
      </c>
      <c r="F6146" s="3" t="s">
        <v>170</v>
      </c>
      <c r="G6146" s="4"/>
      <c r="H6146" s="4">
        <v>30945</v>
      </c>
    </row>
    <row r="6147" spans="1:8" x14ac:dyDescent="0.25">
      <c r="A6147" s="2" t="s">
        <v>4493</v>
      </c>
      <c r="B6147" s="50"/>
      <c r="C6147" s="53"/>
      <c r="D6147" s="50"/>
      <c r="E6147" s="53"/>
      <c r="F6147" s="3" t="s">
        <v>129</v>
      </c>
      <c r="G6147" s="4">
        <v>30945</v>
      </c>
      <c r="H6147" s="4"/>
    </row>
    <row r="6148" spans="1:8" x14ac:dyDescent="0.25">
      <c r="A6148" s="2" t="s">
        <v>4493</v>
      </c>
      <c r="B6148" s="2" t="s">
        <v>4329</v>
      </c>
      <c r="C6148" s="2"/>
      <c r="D6148" s="2"/>
      <c r="E6148" s="2"/>
      <c r="F6148" s="2"/>
      <c r="G6148" s="5">
        <f>+G6147</f>
        <v>30945</v>
      </c>
      <c r="H6148" s="5">
        <f>+H6146</f>
        <v>30945</v>
      </c>
    </row>
    <row r="6149" spans="1:8" x14ac:dyDescent="0.25">
      <c r="A6149" s="2" t="s">
        <v>4493</v>
      </c>
      <c r="B6149" s="49">
        <v>9072913</v>
      </c>
      <c r="C6149" s="52" t="s">
        <v>558</v>
      </c>
      <c r="D6149" s="49" t="s">
        <v>3896</v>
      </c>
      <c r="E6149" s="52" t="s">
        <v>3897</v>
      </c>
      <c r="F6149" s="3" t="s">
        <v>22</v>
      </c>
      <c r="G6149" s="4"/>
      <c r="H6149" s="4">
        <v>169638</v>
      </c>
    </row>
    <row r="6150" spans="1:8" x14ac:dyDescent="0.25">
      <c r="A6150" s="2" t="s">
        <v>4493</v>
      </c>
      <c r="B6150" s="50"/>
      <c r="C6150" s="53"/>
      <c r="D6150" s="50"/>
      <c r="E6150" s="53"/>
      <c r="F6150" s="3" t="s">
        <v>752</v>
      </c>
      <c r="G6150" s="4">
        <v>169638</v>
      </c>
      <c r="H6150" s="4"/>
    </row>
    <row r="6151" spans="1:8" x14ac:dyDescent="0.25">
      <c r="A6151" s="2" t="s">
        <v>4493</v>
      </c>
      <c r="B6151" s="2" t="s">
        <v>4330</v>
      </c>
      <c r="C6151" s="2"/>
      <c r="D6151" s="2"/>
      <c r="E6151" s="2"/>
      <c r="F6151" s="2"/>
      <c r="G6151" s="5">
        <f>+G6150</f>
        <v>169638</v>
      </c>
      <c r="H6151" s="5">
        <f>+H6149</f>
        <v>169638</v>
      </c>
    </row>
    <row r="6152" spans="1:8" x14ac:dyDescent="0.25">
      <c r="A6152" s="2" t="s">
        <v>4493</v>
      </c>
      <c r="B6152" s="49">
        <v>9054991</v>
      </c>
      <c r="C6152" s="52" t="s">
        <v>261</v>
      </c>
      <c r="D6152" s="49" t="s">
        <v>3208</v>
      </c>
      <c r="E6152" s="52" t="s">
        <v>3209</v>
      </c>
      <c r="F6152" s="3" t="s">
        <v>44</v>
      </c>
      <c r="G6152" s="4"/>
      <c r="H6152" s="4">
        <v>326050</v>
      </c>
    </row>
    <row r="6153" spans="1:8" x14ac:dyDescent="0.25">
      <c r="A6153" s="2" t="s">
        <v>4493</v>
      </c>
      <c r="B6153" s="51"/>
      <c r="C6153" s="54"/>
      <c r="D6153" s="51"/>
      <c r="E6153" s="54"/>
      <c r="F6153" s="3" t="s">
        <v>170</v>
      </c>
      <c r="G6153" s="4">
        <v>373801</v>
      </c>
      <c r="H6153" s="4"/>
    </row>
    <row r="6154" spans="1:8" x14ac:dyDescent="0.25">
      <c r="A6154" s="2" t="s">
        <v>4493</v>
      </c>
      <c r="B6154" s="50"/>
      <c r="C6154" s="53"/>
      <c r="D6154" s="50"/>
      <c r="E6154" s="53"/>
      <c r="F6154" s="3" t="s">
        <v>47</v>
      </c>
      <c r="G6154" s="4"/>
      <c r="H6154" s="4">
        <v>47751</v>
      </c>
    </row>
    <row r="6155" spans="1:8" x14ac:dyDescent="0.25">
      <c r="A6155" s="2" t="s">
        <v>4493</v>
      </c>
      <c r="B6155" s="2" t="s">
        <v>4331</v>
      </c>
      <c r="C6155" s="2"/>
      <c r="D6155" s="2"/>
      <c r="E6155" s="2"/>
      <c r="F6155" s="2"/>
      <c r="G6155" s="5">
        <f>+G6153</f>
        <v>373801</v>
      </c>
      <c r="H6155" s="5">
        <f>+H6152+H6154</f>
        <v>373801</v>
      </c>
    </row>
    <row r="6156" spans="1:8" x14ac:dyDescent="0.25">
      <c r="A6156" s="2" t="s">
        <v>4493</v>
      </c>
      <c r="B6156" s="49">
        <v>9062901</v>
      </c>
      <c r="C6156" s="52" t="s">
        <v>612</v>
      </c>
      <c r="D6156" s="49" t="s">
        <v>3041</v>
      </c>
      <c r="E6156" s="52" t="s">
        <v>3042</v>
      </c>
      <c r="F6156" s="3" t="s">
        <v>101</v>
      </c>
      <c r="G6156" s="4"/>
      <c r="H6156" s="4">
        <v>15000</v>
      </c>
    </row>
    <row r="6157" spans="1:8" x14ac:dyDescent="0.25">
      <c r="A6157" s="2" t="s">
        <v>4493</v>
      </c>
      <c r="B6157" s="50"/>
      <c r="C6157" s="53"/>
      <c r="D6157" s="50"/>
      <c r="E6157" s="53"/>
      <c r="F6157" s="3" t="s">
        <v>193</v>
      </c>
      <c r="G6157" s="4">
        <v>15000</v>
      </c>
      <c r="H6157" s="4"/>
    </row>
    <row r="6158" spans="1:8" x14ac:dyDescent="0.25">
      <c r="A6158" s="2" t="s">
        <v>4493</v>
      </c>
      <c r="B6158" s="2" t="s">
        <v>4332</v>
      </c>
      <c r="C6158" s="2"/>
      <c r="D6158" s="2"/>
      <c r="E6158" s="2"/>
      <c r="F6158" s="2"/>
      <c r="G6158" s="5">
        <f>+G6157</f>
        <v>15000</v>
      </c>
      <c r="H6158" s="5">
        <f>+H6156</f>
        <v>15000</v>
      </c>
    </row>
    <row r="6159" spans="1:8" x14ac:dyDescent="0.25">
      <c r="A6159" s="2" t="s">
        <v>4493</v>
      </c>
      <c r="B6159" s="49">
        <v>9044194</v>
      </c>
      <c r="C6159" s="52" t="s">
        <v>215</v>
      </c>
      <c r="D6159" s="49" t="s">
        <v>2580</v>
      </c>
      <c r="E6159" s="52" t="s">
        <v>2581</v>
      </c>
      <c r="F6159" s="3" t="s">
        <v>2482</v>
      </c>
      <c r="G6159" s="4">
        <v>2946319</v>
      </c>
      <c r="H6159" s="4"/>
    </row>
    <row r="6160" spans="1:8" x14ac:dyDescent="0.25">
      <c r="A6160" s="2" t="s">
        <v>4493</v>
      </c>
      <c r="B6160" s="50"/>
      <c r="C6160" s="53"/>
      <c r="D6160" s="50"/>
      <c r="E6160" s="53"/>
      <c r="F6160" s="3" t="s">
        <v>44</v>
      </c>
      <c r="G6160" s="4"/>
      <c r="H6160" s="4">
        <v>2946319</v>
      </c>
    </row>
    <row r="6161" spans="1:8" x14ac:dyDescent="0.25">
      <c r="A6161" s="2" t="s">
        <v>4493</v>
      </c>
      <c r="B6161" s="2" t="s">
        <v>4333</v>
      </c>
      <c r="C6161" s="2"/>
      <c r="D6161" s="2"/>
      <c r="E6161" s="2"/>
      <c r="F6161" s="2"/>
      <c r="G6161" s="5">
        <f>+G6159</f>
        <v>2946319</v>
      </c>
      <c r="H6161" s="5">
        <f>+H6160</f>
        <v>2946319</v>
      </c>
    </row>
    <row r="6162" spans="1:8" x14ac:dyDescent="0.25">
      <c r="A6162" s="2" t="s">
        <v>4493</v>
      </c>
      <c r="B6162" s="49">
        <v>9073341</v>
      </c>
      <c r="C6162" s="52" t="s">
        <v>215</v>
      </c>
      <c r="D6162" s="49" t="s">
        <v>2580</v>
      </c>
      <c r="E6162" s="52" t="s">
        <v>2581</v>
      </c>
      <c r="F6162" s="3" t="s">
        <v>18</v>
      </c>
      <c r="G6162" s="4"/>
      <c r="H6162" s="4">
        <v>145108</v>
      </c>
    </row>
    <row r="6163" spans="1:8" x14ac:dyDescent="0.25">
      <c r="A6163" s="2" t="s">
        <v>4493</v>
      </c>
      <c r="B6163" s="50"/>
      <c r="C6163" s="53"/>
      <c r="D6163" s="50"/>
      <c r="E6163" s="53"/>
      <c r="F6163" s="3" t="s">
        <v>21</v>
      </c>
      <c r="G6163" s="4">
        <v>145108</v>
      </c>
      <c r="H6163" s="4">
        <f>+H6162</f>
        <v>145108</v>
      </c>
    </row>
    <row r="6164" spans="1:8" x14ac:dyDescent="0.25">
      <c r="A6164" s="2" t="s">
        <v>4493</v>
      </c>
      <c r="B6164" s="2" t="s">
        <v>4334</v>
      </c>
      <c r="C6164" s="2"/>
      <c r="D6164" s="2"/>
      <c r="E6164" s="2"/>
      <c r="F6164" s="2"/>
      <c r="G6164" s="5">
        <f>+G6163</f>
        <v>145108</v>
      </c>
      <c r="H6164" s="5">
        <v>0</v>
      </c>
    </row>
    <row r="6165" spans="1:8" x14ac:dyDescent="0.25">
      <c r="A6165" s="2" t="s">
        <v>4493</v>
      </c>
      <c r="B6165" s="49">
        <v>9063441</v>
      </c>
      <c r="C6165" s="3" t="s">
        <v>593</v>
      </c>
      <c r="D6165" s="2" t="s">
        <v>2960</v>
      </c>
      <c r="E6165" s="3" t="s">
        <v>2961</v>
      </c>
      <c r="F6165" s="3" t="s">
        <v>44</v>
      </c>
      <c r="G6165" s="4"/>
      <c r="H6165" s="4">
        <v>263636</v>
      </c>
    </row>
    <row r="6166" spans="1:8" x14ac:dyDescent="0.25">
      <c r="A6166" s="2" t="s">
        <v>4493</v>
      </c>
      <c r="B6166" s="50"/>
      <c r="C6166" s="3" t="s">
        <v>1537</v>
      </c>
      <c r="D6166" s="2" t="s">
        <v>4007</v>
      </c>
      <c r="E6166" s="3" t="s">
        <v>1537</v>
      </c>
      <c r="F6166" s="3" t="s">
        <v>37</v>
      </c>
      <c r="G6166" s="4">
        <v>263636</v>
      </c>
      <c r="H6166" s="4"/>
    </row>
    <row r="6167" spans="1:8" x14ac:dyDescent="0.25">
      <c r="A6167" s="2" t="s">
        <v>4493</v>
      </c>
      <c r="B6167" s="2" t="s">
        <v>4335</v>
      </c>
      <c r="C6167" s="2"/>
      <c r="D6167" s="2"/>
      <c r="E6167" s="2"/>
      <c r="F6167" s="2"/>
      <c r="G6167" s="5">
        <f>+G6166</f>
        <v>263636</v>
      </c>
      <c r="H6167" s="5">
        <f>+H6165</f>
        <v>263636</v>
      </c>
    </row>
    <row r="6168" spans="1:8" x14ac:dyDescent="0.25">
      <c r="A6168" s="2" t="s">
        <v>4493</v>
      </c>
      <c r="B6168" s="49">
        <v>9081181</v>
      </c>
      <c r="C6168" s="52" t="s">
        <v>261</v>
      </c>
      <c r="D6168" s="49" t="s">
        <v>3275</v>
      </c>
      <c r="E6168" s="52" t="s">
        <v>3276</v>
      </c>
      <c r="F6168" s="3" t="s">
        <v>53</v>
      </c>
      <c r="G6168" s="4"/>
      <c r="H6168" s="4">
        <v>3567</v>
      </c>
    </row>
    <row r="6169" spans="1:8" x14ac:dyDescent="0.25">
      <c r="A6169" s="2" t="s">
        <v>4493</v>
      </c>
      <c r="B6169" s="50"/>
      <c r="C6169" s="53"/>
      <c r="D6169" s="50"/>
      <c r="E6169" s="53"/>
      <c r="F6169" s="3" t="s">
        <v>20</v>
      </c>
      <c r="G6169" s="4">
        <v>3567</v>
      </c>
      <c r="H6169" s="4"/>
    </row>
    <row r="6170" spans="1:8" x14ac:dyDescent="0.25">
      <c r="A6170" s="2" t="s">
        <v>4493</v>
      </c>
      <c r="B6170" s="2" t="s">
        <v>4336</v>
      </c>
      <c r="C6170" s="2"/>
      <c r="D6170" s="2"/>
      <c r="E6170" s="2"/>
      <c r="F6170" s="2"/>
      <c r="G6170" s="5">
        <f>+G6169</f>
        <v>3567</v>
      </c>
      <c r="H6170" s="5">
        <f>+H6168</f>
        <v>3567</v>
      </c>
    </row>
    <row r="6171" spans="1:8" x14ac:dyDescent="0.25">
      <c r="A6171" s="2" t="s">
        <v>4493</v>
      </c>
      <c r="B6171" s="49">
        <v>9045658</v>
      </c>
      <c r="C6171" s="52" t="s">
        <v>251</v>
      </c>
      <c r="D6171" s="49" t="s">
        <v>2683</v>
      </c>
      <c r="E6171" s="52" t="s">
        <v>2684</v>
      </c>
      <c r="F6171" s="3" t="s">
        <v>44</v>
      </c>
      <c r="G6171" s="4"/>
      <c r="H6171" s="4">
        <v>480000</v>
      </c>
    </row>
    <row r="6172" spans="1:8" x14ac:dyDescent="0.25">
      <c r="A6172" s="2" t="s">
        <v>4493</v>
      </c>
      <c r="B6172" s="50"/>
      <c r="C6172" s="53"/>
      <c r="D6172" s="50"/>
      <c r="E6172" s="53"/>
      <c r="F6172" s="3" t="s">
        <v>1608</v>
      </c>
      <c r="G6172" s="4">
        <v>480000</v>
      </c>
      <c r="H6172" s="4"/>
    </row>
    <row r="6173" spans="1:8" x14ac:dyDescent="0.25">
      <c r="A6173" s="2" t="s">
        <v>4493</v>
      </c>
      <c r="B6173" s="2" t="s">
        <v>4337</v>
      </c>
      <c r="C6173" s="2"/>
      <c r="D6173" s="2"/>
      <c r="E6173" s="2"/>
      <c r="F6173" s="2"/>
      <c r="G6173" s="5">
        <f>+G6172</f>
        <v>480000</v>
      </c>
      <c r="H6173" s="5">
        <f>+H6171</f>
        <v>480000</v>
      </c>
    </row>
    <row r="6174" spans="1:8" x14ac:dyDescent="0.25">
      <c r="A6174" s="2" t="s">
        <v>4493</v>
      </c>
      <c r="B6174" s="49">
        <v>9072637</v>
      </c>
      <c r="C6174" s="52" t="s">
        <v>2539</v>
      </c>
      <c r="D6174" s="49" t="s">
        <v>3415</v>
      </c>
      <c r="E6174" s="52" t="s">
        <v>3416</v>
      </c>
      <c r="F6174" s="3" t="s">
        <v>53</v>
      </c>
      <c r="G6174" s="4"/>
      <c r="H6174" s="4">
        <v>90000</v>
      </c>
    </row>
    <row r="6175" spans="1:8" x14ac:dyDescent="0.25">
      <c r="A6175" s="2" t="s">
        <v>4493</v>
      </c>
      <c r="B6175" s="50"/>
      <c r="C6175" s="53"/>
      <c r="D6175" s="50"/>
      <c r="E6175" s="53"/>
      <c r="F6175" s="3" t="s">
        <v>20</v>
      </c>
      <c r="G6175" s="4">
        <v>90000</v>
      </c>
      <c r="H6175" s="4"/>
    </row>
    <row r="6176" spans="1:8" x14ac:dyDescent="0.25">
      <c r="A6176" s="2" t="s">
        <v>4493</v>
      </c>
      <c r="B6176" s="2" t="s">
        <v>4338</v>
      </c>
      <c r="C6176" s="2"/>
      <c r="D6176" s="2"/>
      <c r="E6176" s="2"/>
      <c r="F6176" s="2"/>
      <c r="G6176" s="5">
        <f>+G6175</f>
        <v>90000</v>
      </c>
      <c r="H6176" s="5">
        <f>+H6174</f>
        <v>90000</v>
      </c>
    </row>
    <row r="6177" spans="1:8" x14ac:dyDescent="0.25">
      <c r="A6177" s="2" t="s">
        <v>4493</v>
      </c>
      <c r="B6177" s="49">
        <v>9074092</v>
      </c>
      <c r="C6177" s="52" t="s">
        <v>172</v>
      </c>
      <c r="D6177" s="49" t="s">
        <v>3291</v>
      </c>
      <c r="E6177" s="52" t="s">
        <v>3292</v>
      </c>
      <c r="F6177" s="3" t="s">
        <v>102</v>
      </c>
      <c r="G6177" s="4">
        <v>76500</v>
      </c>
      <c r="H6177" s="4"/>
    </row>
    <row r="6178" spans="1:8" x14ac:dyDescent="0.25">
      <c r="A6178" s="2" t="s">
        <v>4493</v>
      </c>
      <c r="B6178" s="50"/>
      <c r="C6178" s="53"/>
      <c r="D6178" s="50"/>
      <c r="E6178" s="53"/>
      <c r="F6178" s="3" t="s">
        <v>53</v>
      </c>
      <c r="G6178" s="4"/>
      <c r="H6178" s="4">
        <v>76500</v>
      </c>
    </row>
    <row r="6179" spans="1:8" x14ac:dyDescent="0.25">
      <c r="A6179" s="2" t="s">
        <v>4493</v>
      </c>
      <c r="B6179" s="2" t="s">
        <v>4339</v>
      </c>
      <c r="C6179" s="2"/>
      <c r="D6179" s="2"/>
      <c r="E6179" s="2"/>
      <c r="F6179" s="2"/>
      <c r="G6179" s="5">
        <f>+G6177</f>
        <v>76500</v>
      </c>
      <c r="H6179" s="5">
        <f>+H6178</f>
        <v>76500</v>
      </c>
    </row>
    <row r="6180" spans="1:8" x14ac:dyDescent="0.25">
      <c r="A6180" s="2" t="s">
        <v>4493</v>
      </c>
      <c r="B6180" s="49">
        <v>9073178</v>
      </c>
      <c r="C6180" s="52" t="s">
        <v>59</v>
      </c>
      <c r="D6180" s="49" t="s">
        <v>2499</v>
      </c>
      <c r="E6180" s="52" t="s">
        <v>2500</v>
      </c>
      <c r="F6180" s="3" t="s">
        <v>46</v>
      </c>
      <c r="G6180" s="4"/>
      <c r="H6180" s="4">
        <v>34892</v>
      </c>
    </row>
    <row r="6181" spans="1:8" x14ac:dyDescent="0.25">
      <c r="A6181" s="2" t="s">
        <v>4493</v>
      </c>
      <c r="B6181" s="50"/>
      <c r="C6181" s="53"/>
      <c r="D6181" s="50"/>
      <c r="E6181" s="53"/>
      <c r="F6181" s="3" t="s">
        <v>2756</v>
      </c>
      <c r="G6181" s="4">
        <v>34892</v>
      </c>
      <c r="H6181" s="4"/>
    </row>
    <row r="6182" spans="1:8" x14ac:dyDescent="0.25">
      <c r="A6182" s="2" t="s">
        <v>4493</v>
      </c>
      <c r="B6182" s="2" t="s">
        <v>4340</v>
      </c>
      <c r="C6182" s="2"/>
      <c r="D6182" s="2"/>
      <c r="E6182" s="2"/>
      <c r="F6182" s="2"/>
      <c r="G6182" s="5">
        <f>+G6181</f>
        <v>34892</v>
      </c>
      <c r="H6182" s="5">
        <f>+H6180</f>
        <v>34892</v>
      </c>
    </row>
    <row r="6183" spans="1:8" x14ac:dyDescent="0.25">
      <c r="A6183" s="2" t="s">
        <v>4493</v>
      </c>
      <c r="B6183" s="49">
        <v>9058000</v>
      </c>
      <c r="C6183" s="52" t="s">
        <v>3204</v>
      </c>
      <c r="D6183" s="49" t="s">
        <v>3205</v>
      </c>
      <c r="E6183" s="52" t="s">
        <v>3206</v>
      </c>
      <c r="F6183" s="3" t="s">
        <v>82</v>
      </c>
      <c r="G6183" s="4">
        <v>200000</v>
      </c>
      <c r="H6183" s="4"/>
    </row>
    <row r="6184" spans="1:8" x14ac:dyDescent="0.25">
      <c r="A6184" s="2" t="s">
        <v>4493</v>
      </c>
      <c r="B6184" s="50"/>
      <c r="C6184" s="53"/>
      <c r="D6184" s="50"/>
      <c r="E6184" s="53"/>
      <c r="F6184" s="3" t="s">
        <v>22</v>
      </c>
      <c r="G6184" s="4"/>
      <c r="H6184" s="4">
        <v>200000</v>
      </c>
    </row>
    <row r="6185" spans="1:8" x14ac:dyDescent="0.25">
      <c r="A6185" s="2" t="s">
        <v>4493</v>
      </c>
      <c r="B6185" s="2" t="s">
        <v>4341</v>
      </c>
      <c r="C6185" s="2"/>
      <c r="D6185" s="2"/>
      <c r="E6185" s="2"/>
      <c r="F6185" s="2"/>
      <c r="G6185" s="5">
        <f>+G6183</f>
        <v>200000</v>
      </c>
      <c r="H6185" s="5">
        <f>+H6184</f>
        <v>200000</v>
      </c>
    </row>
    <row r="6186" spans="1:8" x14ac:dyDescent="0.25">
      <c r="A6186" s="2" t="s">
        <v>4493</v>
      </c>
      <c r="B6186" s="49">
        <v>9071763</v>
      </c>
      <c r="C6186" s="52" t="s">
        <v>520</v>
      </c>
      <c r="D6186" s="49" t="s">
        <v>2689</v>
      </c>
      <c r="E6186" s="52" t="s">
        <v>2690</v>
      </c>
      <c r="F6186" s="3" t="s">
        <v>11</v>
      </c>
      <c r="G6186" s="4"/>
      <c r="H6186" s="4">
        <v>510353</v>
      </c>
    </row>
    <row r="6187" spans="1:8" x14ac:dyDescent="0.25">
      <c r="A6187" s="2" t="s">
        <v>4493</v>
      </c>
      <c r="B6187" s="51"/>
      <c r="C6187" s="54"/>
      <c r="D6187" s="51"/>
      <c r="E6187" s="54"/>
      <c r="F6187" s="3" t="s">
        <v>187</v>
      </c>
      <c r="G6187" s="4">
        <v>203000</v>
      </c>
      <c r="H6187" s="4"/>
    </row>
    <row r="6188" spans="1:8" x14ac:dyDescent="0.25">
      <c r="A6188" s="2" t="s">
        <v>4493</v>
      </c>
      <c r="B6188" s="51"/>
      <c r="C6188" s="54"/>
      <c r="D6188" s="51"/>
      <c r="E6188" s="54"/>
      <c r="F6188" s="3" t="s">
        <v>13</v>
      </c>
      <c r="G6188" s="4">
        <v>75705</v>
      </c>
      <c r="H6188" s="4"/>
    </row>
    <row r="6189" spans="1:8" x14ac:dyDescent="0.25">
      <c r="A6189" s="2" t="s">
        <v>4493</v>
      </c>
      <c r="B6189" s="51"/>
      <c r="C6189" s="54"/>
      <c r="D6189" s="51"/>
      <c r="E6189" s="54"/>
      <c r="F6189" s="3" t="s">
        <v>14</v>
      </c>
      <c r="G6189" s="4">
        <v>119158</v>
      </c>
      <c r="H6189" s="4"/>
    </row>
    <row r="6190" spans="1:8" x14ac:dyDescent="0.25">
      <c r="A6190" s="2" t="s">
        <v>4493</v>
      </c>
      <c r="B6190" s="51"/>
      <c r="C6190" s="54"/>
      <c r="D6190" s="51"/>
      <c r="E6190" s="54"/>
      <c r="F6190" s="3" t="s">
        <v>20</v>
      </c>
      <c r="G6190" s="4">
        <v>15000</v>
      </c>
      <c r="H6190" s="4"/>
    </row>
    <row r="6191" spans="1:8" x14ac:dyDescent="0.25">
      <c r="A6191" s="2" t="s">
        <v>4493</v>
      </c>
      <c r="B6191" s="51"/>
      <c r="C6191" s="54"/>
      <c r="D6191" s="51"/>
      <c r="E6191" s="54"/>
      <c r="F6191" s="3" t="s">
        <v>21</v>
      </c>
      <c r="G6191" s="4">
        <v>17490</v>
      </c>
      <c r="H6191" s="4"/>
    </row>
    <row r="6192" spans="1:8" x14ac:dyDescent="0.25">
      <c r="A6192" s="2" t="s">
        <v>4493</v>
      </c>
      <c r="B6192" s="50"/>
      <c r="C6192" s="53"/>
      <c r="D6192" s="50"/>
      <c r="E6192" s="53"/>
      <c r="F6192" s="3" t="s">
        <v>444</v>
      </c>
      <c r="G6192" s="4">
        <v>80000</v>
      </c>
      <c r="H6192" s="4"/>
    </row>
    <row r="6193" spans="1:8" x14ac:dyDescent="0.25">
      <c r="A6193" s="2" t="s">
        <v>4493</v>
      </c>
      <c r="B6193" s="2" t="s">
        <v>4342</v>
      </c>
      <c r="C6193" s="2"/>
      <c r="D6193" s="2"/>
      <c r="E6193" s="2"/>
      <c r="F6193" s="2"/>
      <c r="G6193" s="5">
        <f>SUM(G6186:G6192)</f>
        <v>510353</v>
      </c>
      <c r="H6193" s="5">
        <f>SUM(H6186:H6192)</f>
        <v>510353</v>
      </c>
    </row>
    <row r="6194" spans="1:8" x14ac:dyDescent="0.25">
      <c r="A6194" s="2" t="s">
        <v>4493</v>
      </c>
      <c r="B6194" s="49">
        <v>9063746</v>
      </c>
      <c r="C6194" s="52" t="s">
        <v>457</v>
      </c>
      <c r="D6194" s="2" t="s">
        <v>2484</v>
      </c>
      <c r="E6194" s="3" t="s">
        <v>2485</v>
      </c>
      <c r="F6194" s="3" t="s">
        <v>2487</v>
      </c>
      <c r="G6194" s="4"/>
      <c r="H6194" s="4">
        <v>216096</v>
      </c>
    </row>
    <row r="6195" spans="1:8" x14ac:dyDescent="0.25">
      <c r="A6195" s="2" t="s">
        <v>4493</v>
      </c>
      <c r="B6195" s="50"/>
      <c r="C6195" s="53"/>
      <c r="D6195" s="2" t="s">
        <v>3211</v>
      </c>
      <c r="E6195" s="3" t="s">
        <v>457</v>
      </c>
      <c r="F6195" s="3" t="s">
        <v>18</v>
      </c>
      <c r="G6195" s="4">
        <v>216096</v>
      </c>
      <c r="H6195" s="4"/>
    </row>
    <row r="6196" spans="1:8" x14ac:dyDescent="0.25">
      <c r="A6196" s="2" t="s">
        <v>4493</v>
      </c>
      <c r="B6196" s="2" t="s">
        <v>4343</v>
      </c>
      <c r="C6196" s="2"/>
      <c r="D6196" s="2"/>
      <c r="E6196" s="2"/>
      <c r="F6196" s="2"/>
      <c r="G6196" s="5">
        <f>+G6195</f>
        <v>216096</v>
      </c>
      <c r="H6196" s="5">
        <f>+H6194</f>
        <v>216096</v>
      </c>
    </row>
    <row r="6197" spans="1:8" x14ac:dyDescent="0.25">
      <c r="A6197" s="2" t="s">
        <v>4493</v>
      </c>
      <c r="B6197" s="49">
        <v>9089693</v>
      </c>
      <c r="C6197" s="52" t="s">
        <v>558</v>
      </c>
      <c r="D6197" s="49" t="s">
        <v>3896</v>
      </c>
      <c r="E6197" s="52" t="s">
        <v>3897</v>
      </c>
      <c r="F6197" s="3" t="s">
        <v>187</v>
      </c>
      <c r="G6197" s="4">
        <v>120000</v>
      </c>
      <c r="H6197" s="4"/>
    </row>
    <row r="6198" spans="1:8" x14ac:dyDescent="0.25">
      <c r="A6198" s="2" t="s">
        <v>4493</v>
      </c>
      <c r="B6198" s="50"/>
      <c r="C6198" s="53"/>
      <c r="D6198" s="50"/>
      <c r="E6198" s="53"/>
      <c r="F6198" s="3" t="s">
        <v>13</v>
      </c>
      <c r="G6198" s="4"/>
      <c r="H6198" s="4">
        <v>120000</v>
      </c>
    </row>
    <row r="6199" spans="1:8" x14ac:dyDescent="0.25">
      <c r="A6199" s="2" t="s">
        <v>4493</v>
      </c>
      <c r="B6199" s="2" t="s">
        <v>4344</v>
      </c>
      <c r="C6199" s="2"/>
      <c r="D6199" s="2"/>
      <c r="E6199" s="2"/>
      <c r="F6199" s="2"/>
      <c r="G6199" s="5">
        <f>+G6197</f>
        <v>120000</v>
      </c>
      <c r="H6199" s="5">
        <f>+H6198</f>
        <v>120000</v>
      </c>
    </row>
    <row r="6200" spans="1:8" x14ac:dyDescent="0.25">
      <c r="A6200" s="2" t="s">
        <v>4493</v>
      </c>
      <c r="B6200" s="49">
        <v>9063447</v>
      </c>
      <c r="C6200" s="3" t="s">
        <v>2797</v>
      </c>
      <c r="D6200" s="2" t="s">
        <v>2798</v>
      </c>
      <c r="E6200" s="3" t="s">
        <v>2799</v>
      </c>
      <c r="F6200" s="3" t="s">
        <v>2482</v>
      </c>
      <c r="G6200" s="4"/>
      <c r="H6200" s="4">
        <v>22278772</v>
      </c>
    </row>
    <row r="6201" spans="1:8" x14ac:dyDescent="0.25">
      <c r="A6201" s="2" t="s">
        <v>4493</v>
      </c>
      <c r="B6201" s="50"/>
      <c r="C6201" s="3" t="s">
        <v>2844</v>
      </c>
      <c r="D6201" s="2" t="s">
        <v>3610</v>
      </c>
      <c r="E6201" s="3" t="s">
        <v>3611</v>
      </c>
      <c r="F6201" s="3" t="s">
        <v>193</v>
      </c>
      <c r="G6201" s="4">
        <v>22278772</v>
      </c>
      <c r="H6201" s="4"/>
    </row>
    <row r="6202" spans="1:8" x14ac:dyDescent="0.25">
      <c r="A6202" s="2" t="s">
        <v>4493</v>
      </c>
      <c r="B6202" s="2" t="s">
        <v>4345</v>
      </c>
      <c r="C6202" s="2"/>
      <c r="D6202" s="2"/>
      <c r="E6202" s="2"/>
      <c r="F6202" s="2"/>
      <c r="G6202" s="5">
        <f>+G6201</f>
        <v>22278772</v>
      </c>
      <c r="H6202" s="5">
        <f>+H6200</f>
        <v>22278772</v>
      </c>
    </row>
    <row r="6203" spans="1:8" x14ac:dyDescent="0.25">
      <c r="A6203" s="2" t="s">
        <v>4493</v>
      </c>
      <c r="B6203" s="49">
        <v>9045543</v>
      </c>
      <c r="C6203" s="3" t="s">
        <v>593</v>
      </c>
      <c r="D6203" s="2" t="s">
        <v>2960</v>
      </c>
      <c r="E6203" s="3" t="s">
        <v>2961</v>
      </c>
      <c r="F6203" s="3" t="s">
        <v>20</v>
      </c>
      <c r="G6203" s="4"/>
      <c r="H6203" s="4">
        <v>623000</v>
      </c>
    </row>
    <row r="6204" spans="1:8" x14ac:dyDescent="0.25">
      <c r="A6204" s="2" t="s">
        <v>4493</v>
      </c>
      <c r="B6204" s="50"/>
      <c r="C6204" s="3" t="s">
        <v>3380</v>
      </c>
      <c r="D6204" s="2" t="s">
        <v>3381</v>
      </c>
      <c r="E6204" s="3" t="s">
        <v>3382</v>
      </c>
      <c r="F6204" s="3" t="s">
        <v>54</v>
      </c>
      <c r="G6204" s="4">
        <v>623000</v>
      </c>
      <c r="H6204" s="4"/>
    </row>
    <row r="6205" spans="1:8" x14ac:dyDescent="0.25">
      <c r="A6205" s="2" t="s">
        <v>4493</v>
      </c>
      <c r="B6205" s="2" t="s">
        <v>4346</v>
      </c>
      <c r="C6205" s="2"/>
      <c r="D6205" s="2"/>
      <c r="E6205" s="2"/>
      <c r="F6205" s="2"/>
      <c r="G6205" s="5">
        <f>+G6204</f>
        <v>623000</v>
      </c>
      <c r="H6205" s="5">
        <f>+H6203</f>
        <v>623000</v>
      </c>
    </row>
    <row r="6206" spans="1:8" x14ac:dyDescent="0.25">
      <c r="A6206" s="2" t="s">
        <v>4493</v>
      </c>
      <c r="B6206" s="49">
        <v>9057974</v>
      </c>
      <c r="C6206" s="52" t="s">
        <v>3204</v>
      </c>
      <c r="D6206" s="49" t="s">
        <v>3205</v>
      </c>
      <c r="E6206" s="52" t="s">
        <v>3206</v>
      </c>
      <c r="F6206" s="3" t="s">
        <v>102</v>
      </c>
      <c r="G6206" s="4">
        <v>10000</v>
      </c>
      <c r="H6206" s="4"/>
    </row>
    <row r="6207" spans="1:8" x14ac:dyDescent="0.25">
      <c r="A6207" s="2" t="s">
        <v>4493</v>
      </c>
      <c r="B6207" s="50"/>
      <c r="C6207" s="53"/>
      <c r="D6207" s="50"/>
      <c r="E6207" s="53"/>
      <c r="F6207" s="3" t="s">
        <v>20</v>
      </c>
      <c r="G6207" s="4"/>
      <c r="H6207" s="4">
        <v>10000</v>
      </c>
    </row>
    <row r="6208" spans="1:8" x14ac:dyDescent="0.25">
      <c r="A6208" s="2" t="s">
        <v>4493</v>
      </c>
      <c r="B6208" s="2" t="s">
        <v>4347</v>
      </c>
      <c r="C6208" s="2"/>
      <c r="D6208" s="2"/>
      <c r="E6208" s="2"/>
      <c r="F6208" s="2"/>
      <c r="G6208" s="5">
        <f>+G6206</f>
        <v>10000</v>
      </c>
      <c r="H6208" s="5">
        <f>+H6207</f>
        <v>10000</v>
      </c>
    </row>
    <row r="6209" spans="1:8" x14ac:dyDescent="0.25">
      <c r="A6209" s="2" t="s">
        <v>4493</v>
      </c>
      <c r="B6209" s="49">
        <v>9063655</v>
      </c>
      <c r="C6209" s="3" t="s">
        <v>457</v>
      </c>
      <c r="D6209" s="2" t="s">
        <v>2484</v>
      </c>
      <c r="E6209" s="3" t="s">
        <v>2485</v>
      </c>
      <c r="F6209" s="3" t="s">
        <v>2487</v>
      </c>
      <c r="G6209" s="4"/>
      <c r="H6209" s="4">
        <v>190259</v>
      </c>
    </row>
    <row r="6210" spans="1:8" x14ac:dyDescent="0.25">
      <c r="A6210" s="2" t="s">
        <v>4493</v>
      </c>
      <c r="B6210" s="50"/>
      <c r="C6210" s="3" t="s">
        <v>3204</v>
      </c>
      <c r="D6210" s="2" t="s">
        <v>3205</v>
      </c>
      <c r="E6210" s="3" t="s">
        <v>3206</v>
      </c>
      <c r="F6210" s="3" t="s">
        <v>18</v>
      </c>
      <c r="G6210" s="4">
        <v>190259</v>
      </c>
      <c r="H6210" s="4"/>
    </row>
    <row r="6211" spans="1:8" x14ac:dyDescent="0.25">
      <c r="A6211" s="2" t="s">
        <v>4493</v>
      </c>
      <c r="B6211" s="2" t="s">
        <v>4348</v>
      </c>
      <c r="C6211" s="2"/>
      <c r="D6211" s="2"/>
      <c r="E6211" s="2"/>
      <c r="F6211" s="2"/>
      <c r="G6211" s="5">
        <f>+G6210</f>
        <v>190259</v>
      </c>
      <c r="H6211" s="5">
        <f>+H6209</f>
        <v>190259</v>
      </c>
    </row>
    <row r="6212" spans="1:8" x14ac:dyDescent="0.25">
      <c r="A6212" s="2" t="s">
        <v>4493</v>
      </c>
      <c r="B6212" s="49">
        <v>9091735</v>
      </c>
      <c r="C6212" s="52" t="s">
        <v>320</v>
      </c>
      <c r="D6212" s="49" t="s">
        <v>2920</v>
      </c>
      <c r="E6212" s="52" t="s">
        <v>2921</v>
      </c>
      <c r="F6212" s="3" t="s">
        <v>51</v>
      </c>
      <c r="G6212" s="4"/>
      <c r="H6212" s="4">
        <v>80000</v>
      </c>
    </row>
    <row r="6213" spans="1:8" x14ac:dyDescent="0.25">
      <c r="A6213" s="2" t="s">
        <v>4493</v>
      </c>
      <c r="B6213" s="50"/>
      <c r="C6213" s="53"/>
      <c r="D6213" s="50"/>
      <c r="E6213" s="53"/>
      <c r="F6213" s="3" t="s">
        <v>170</v>
      </c>
      <c r="G6213" s="4">
        <v>80000</v>
      </c>
      <c r="H6213" s="4"/>
    </row>
    <row r="6214" spans="1:8" x14ac:dyDescent="0.25">
      <c r="A6214" s="2" t="s">
        <v>4493</v>
      </c>
      <c r="B6214" s="2" t="s">
        <v>4349</v>
      </c>
      <c r="C6214" s="2"/>
      <c r="D6214" s="2"/>
      <c r="E6214" s="2"/>
      <c r="F6214" s="2"/>
      <c r="G6214" s="5">
        <f>+G6213</f>
        <v>80000</v>
      </c>
      <c r="H6214" s="5">
        <f>+H6212</f>
        <v>80000</v>
      </c>
    </row>
    <row r="6215" spans="1:8" x14ac:dyDescent="0.25">
      <c r="A6215" s="2" t="s">
        <v>4493</v>
      </c>
      <c r="B6215" s="49">
        <v>9195250</v>
      </c>
      <c r="C6215" s="3" t="s">
        <v>79</v>
      </c>
      <c r="D6215" s="2" t="s">
        <v>2722</v>
      </c>
      <c r="E6215" s="3" t="s">
        <v>2723</v>
      </c>
      <c r="F6215" s="3" t="s">
        <v>444</v>
      </c>
      <c r="G6215" s="4">
        <v>69408</v>
      </c>
      <c r="H6215" s="4"/>
    </row>
    <row r="6216" spans="1:8" x14ac:dyDescent="0.25">
      <c r="A6216" s="2" t="s">
        <v>4493</v>
      </c>
      <c r="B6216" s="51"/>
      <c r="C6216" s="3"/>
      <c r="D6216" s="2" t="s">
        <v>3378</v>
      </c>
      <c r="E6216" s="3" t="s">
        <v>3379</v>
      </c>
      <c r="F6216" s="3" t="s">
        <v>96</v>
      </c>
      <c r="G6216" s="4"/>
      <c r="H6216" s="4">
        <v>76095</v>
      </c>
    </row>
    <row r="6217" spans="1:8" x14ac:dyDescent="0.25">
      <c r="A6217" s="2" t="s">
        <v>4493</v>
      </c>
      <c r="B6217" s="50"/>
      <c r="C6217" s="3" t="s">
        <v>593</v>
      </c>
      <c r="D6217" s="2" t="s">
        <v>2960</v>
      </c>
      <c r="E6217" s="3" t="s">
        <v>2961</v>
      </c>
      <c r="F6217" s="3" t="s">
        <v>16</v>
      </c>
      <c r="G6217" s="4">
        <v>6687</v>
      </c>
      <c r="H6217" s="4"/>
    </row>
    <row r="6218" spans="1:8" x14ac:dyDescent="0.25">
      <c r="A6218" s="2" t="s">
        <v>4493</v>
      </c>
      <c r="B6218" s="2" t="s">
        <v>4350</v>
      </c>
      <c r="C6218" s="2"/>
      <c r="D6218" s="2"/>
      <c r="E6218" s="2"/>
      <c r="F6218" s="2"/>
      <c r="G6218" s="5">
        <f>+G6215+G6217</f>
        <v>76095</v>
      </c>
      <c r="H6218" s="5">
        <f>+H6216</f>
        <v>76095</v>
      </c>
    </row>
    <row r="6219" spans="1:8" x14ac:dyDescent="0.25">
      <c r="A6219" s="2" t="s">
        <v>4493</v>
      </c>
      <c r="B6219" s="49">
        <v>9163592</v>
      </c>
      <c r="C6219" s="52" t="s">
        <v>6</v>
      </c>
      <c r="D6219" s="2" t="s">
        <v>2469</v>
      </c>
      <c r="E6219" s="3" t="s">
        <v>2470</v>
      </c>
      <c r="F6219" s="3" t="s">
        <v>193</v>
      </c>
      <c r="G6219" s="4">
        <v>15800000</v>
      </c>
      <c r="H6219" s="4"/>
    </row>
    <row r="6220" spans="1:8" x14ac:dyDescent="0.25">
      <c r="A6220" s="2" t="s">
        <v>4493</v>
      </c>
      <c r="B6220" s="51"/>
      <c r="C6220" s="54"/>
      <c r="D6220" s="2"/>
      <c r="E6220" s="3"/>
      <c r="F6220" s="3" t="s">
        <v>1608</v>
      </c>
      <c r="G6220" s="4">
        <v>1500000</v>
      </c>
      <c r="H6220" s="4"/>
    </row>
    <row r="6221" spans="1:8" x14ac:dyDescent="0.25">
      <c r="A6221" s="2" t="s">
        <v>4493</v>
      </c>
      <c r="B6221" s="51"/>
      <c r="C6221" s="53"/>
      <c r="D6221" s="2"/>
      <c r="E6221" s="3"/>
      <c r="F6221" s="3" t="s">
        <v>2756</v>
      </c>
      <c r="G6221" s="4">
        <v>1200000</v>
      </c>
      <c r="H6221" s="4"/>
    </row>
    <row r="6222" spans="1:8" x14ac:dyDescent="0.25">
      <c r="A6222" s="2" t="s">
        <v>4493</v>
      </c>
      <c r="B6222" s="51"/>
      <c r="C6222" s="52" t="s">
        <v>25</v>
      </c>
      <c r="D6222" s="2" t="s">
        <v>2879</v>
      </c>
      <c r="E6222" s="3" t="s">
        <v>2880</v>
      </c>
      <c r="F6222" s="3" t="s">
        <v>2756</v>
      </c>
      <c r="G6222" s="4">
        <v>1300000</v>
      </c>
      <c r="H6222" s="4"/>
    </row>
    <row r="6223" spans="1:8" x14ac:dyDescent="0.25">
      <c r="A6223" s="2" t="s">
        <v>4493</v>
      </c>
      <c r="B6223" s="51"/>
      <c r="C6223" s="53"/>
      <c r="D6223" s="2" t="s">
        <v>2881</v>
      </c>
      <c r="E6223" s="3" t="s">
        <v>2882</v>
      </c>
      <c r="F6223" s="3" t="s">
        <v>1608</v>
      </c>
      <c r="G6223" s="4">
        <v>3900000</v>
      </c>
      <c r="H6223" s="4"/>
    </row>
    <row r="6224" spans="1:8" x14ac:dyDescent="0.25">
      <c r="A6224" s="2" t="s">
        <v>4493</v>
      </c>
      <c r="B6224" s="51"/>
      <c r="C6224" s="52" t="s">
        <v>149</v>
      </c>
      <c r="D6224" s="49" t="s">
        <v>2601</v>
      </c>
      <c r="E6224" s="52" t="s">
        <v>2602</v>
      </c>
      <c r="F6224" s="3" t="s">
        <v>193</v>
      </c>
      <c r="G6224" s="4">
        <v>8500000</v>
      </c>
      <c r="H6224" s="4"/>
    </row>
    <row r="6225" spans="1:8" x14ac:dyDescent="0.25">
      <c r="A6225" s="2" t="s">
        <v>4493</v>
      </c>
      <c r="B6225" s="51"/>
      <c r="C6225" s="53"/>
      <c r="D6225" s="50"/>
      <c r="E6225" s="53"/>
      <c r="F6225" s="3" t="s">
        <v>1608</v>
      </c>
      <c r="G6225" s="4">
        <v>3500000</v>
      </c>
      <c r="H6225" s="4"/>
    </row>
    <row r="6226" spans="1:8" x14ac:dyDescent="0.25">
      <c r="A6226" s="2" t="s">
        <v>4493</v>
      </c>
      <c r="B6226" s="51"/>
      <c r="C6226" s="52" t="s">
        <v>473</v>
      </c>
      <c r="D6226" s="49" t="s">
        <v>2757</v>
      </c>
      <c r="E6226" s="52" t="s">
        <v>2758</v>
      </c>
      <c r="F6226" s="3" t="s">
        <v>1608</v>
      </c>
      <c r="G6226" s="4">
        <v>6700000</v>
      </c>
      <c r="H6226" s="4"/>
    </row>
    <row r="6227" spans="1:8" x14ac:dyDescent="0.25">
      <c r="A6227" s="2" t="s">
        <v>4493</v>
      </c>
      <c r="B6227" s="51"/>
      <c r="C6227" s="53"/>
      <c r="D6227" s="50"/>
      <c r="E6227" s="53"/>
      <c r="F6227" s="3" t="s">
        <v>2971</v>
      </c>
      <c r="G6227" s="4">
        <v>1200000</v>
      </c>
      <c r="H6227" s="4"/>
    </row>
    <row r="6228" spans="1:8" x14ac:dyDescent="0.25">
      <c r="A6228" s="2" t="s">
        <v>4493</v>
      </c>
      <c r="B6228" s="51"/>
      <c r="C6228" s="3" t="s">
        <v>807</v>
      </c>
      <c r="D6228" s="2" t="s">
        <v>2759</v>
      </c>
      <c r="E6228" s="3" t="s">
        <v>2760</v>
      </c>
      <c r="F6228" s="3" t="s">
        <v>1608</v>
      </c>
      <c r="G6228" s="4">
        <v>2000000</v>
      </c>
      <c r="H6228" s="4"/>
    </row>
    <row r="6229" spans="1:8" x14ac:dyDescent="0.25">
      <c r="A6229" s="2" t="s">
        <v>4493</v>
      </c>
      <c r="B6229" s="51"/>
      <c r="C6229" s="52" t="s">
        <v>2844</v>
      </c>
      <c r="D6229" s="49" t="s">
        <v>3901</v>
      </c>
      <c r="E6229" s="52" t="s">
        <v>3902</v>
      </c>
      <c r="F6229" s="3" t="s">
        <v>1852</v>
      </c>
      <c r="G6229" s="4"/>
      <c r="H6229" s="4">
        <v>68000000</v>
      </c>
    </row>
    <row r="6230" spans="1:8" x14ac:dyDescent="0.25">
      <c r="A6230" s="2" t="s">
        <v>4493</v>
      </c>
      <c r="B6230" s="51"/>
      <c r="C6230" s="54"/>
      <c r="D6230" s="51"/>
      <c r="E6230" s="54"/>
      <c r="F6230" s="3" t="s">
        <v>3903</v>
      </c>
      <c r="G6230" s="4"/>
      <c r="H6230" s="4">
        <v>4600000</v>
      </c>
    </row>
    <row r="6231" spans="1:8" x14ac:dyDescent="0.25">
      <c r="A6231" s="2" t="s">
        <v>4493</v>
      </c>
      <c r="B6231" s="51"/>
      <c r="C6231" s="54"/>
      <c r="D6231" s="50"/>
      <c r="E6231" s="53"/>
      <c r="F6231" s="3" t="s">
        <v>4351</v>
      </c>
      <c r="G6231" s="4"/>
      <c r="H6231" s="4">
        <v>3000000</v>
      </c>
    </row>
    <row r="6232" spans="1:8" x14ac:dyDescent="0.25">
      <c r="A6232" s="2" t="s">
        <v>4493</v>
      </c>
      <c r="B6232" s="50"/>
      <c r="C6232" s="53"/>
      <c r="D6232" s="2" t="s">
        <v>4352</v>
      </c>
      <c r="E6232" s="3" t="s">
        <v>4353</v>
      </c>
      <c r="F6232" s="3" t="s">
        <v>4354</v>
      </c>
      <c r="G6232" s="4">
        <v>30000000</v>
      </c>
      <c r="H6232" s="4"/>
    </row>
    <row r="6233" spans="1:8" x14ac:dyDescent="0.25">
      <c r="A6233" s="2" t="s">
        <v>4493</v>
      </c>
      <c r="B6233" s="2" t="s">
        <v>4355</v>
      </c>
      <c r="C6233" s="2"/>
      <c r="D6233" s="2"/>
      <c r="E6233" s="2"/>
      <c r="F6233" s="2"/>
      <c r="G6233" s="5">
        <f>SUM(G6219:G6232)</f>
        <v>75600000</v>
      </c>
      <c r="H6233" s="5">
        <f>SUM(H6219:H6232)</f>
        <v>75600000</v>
      </c>
    </row>
    <row r="6234" spans="1:8" x14ac:dyDescent="0.25">
      <c r="A6234" s="2" t="s">
        <v>4493</v>
      </c>
      <c r="B6234" s="49">
        <v>9259343</v>
      </c>
      <c r="C6234" s="52" t="s">
        <v>6</v>
      </c>
      <c r="D6234" s="49" t="s">
        <v>2469</v>
      </c>
      <c r="E6234" s="52" t="s">
        <v>2470</v>
      </c>
      <c r="F6234" s="3" t="s">
        <v>53</v>
      </c>
      <c r="G6234" s="4">
        <v>1029310</v>
      </c>
      <c r="H6234" s="4"/>
    </row>
    <row r="6235" spans="1:8" x14ac:dyDescent="0.25">
      <c r="A6235" s="2" t="s">
        <v>4493</v>
      </c>
      <c r="B6235" s="51"/>
      <c r="C6235" s="54"/>
      <c r="D6235" s="51"/>
      <c r="E6235" s="54"/>
      <c r="F6235" s="3" t="s">
        <v>16</v>
      </c>
      <c r="G6235" s="4">
        <v>435003</v>
      </c>
      <c r="H6235" s="4"/>
    </row>
    <row r="6236" spans="1:8" x14ac:dyDescent="0.25">
      <c r="A6236" s="2" t="s">
        <v>4493</v>
      </c>
      <c r="B6236" s="51"/>
      <c r="C6236" s="54"/>
      <c r="D6236" s="51"/>
      <c r="E6236" s="54"/>
      <c r="F6236" s="3" t="s">
        <v>19</v>
      </c>
      <c r="G6236" s="4">
        <v>1433545</v>
      </c>
      <c r="H6236" s="4"/>
    </row>
    <row r="6237" spans="1:8" x14ac:dyDescent="0.25">
      <c r="A6237" s="2" t="s">
        <v>4493</v>
      </c>
      <c r="B6237" s="51"/>
      <c r="C6237" s="53"/>
      <c r="D6237" s="50"/>
      <c r="E6237" s="53"/>
      <c r="F6237" s="3" t="s">
        <v>20</v>
      </c>
      <c r="G6237" s="4">
        <v>1467575</v>
      </c>
      <c r="H6237" s="4"/>
    </row>
    <row r="6238" spans="1:8" x14ac:dyDescent="0.25">
      <c r="A6238" s="2" t="s">
        <v>4493</v>
      </c>
      <c r="B6238" s="50"/>
      <c r="C6238" s="3" t="s">
        <v>2844</v>
      </c>
      <c r="D6238" s="2" t="s">
        <v>3797</v>
      </c>
      <c r="E6238" s="3" t="s">
        <v>3798</v>
      </c>
      <c r="F6238" s="3" t="s">
        <v>3799</v>
      </c>
      <c r="G6238" s="4"/>
      <c r="H6238" s="4">
        <v>4365433</v>
      </c>
    </row>
    <row r="6239" spans="1:8" x14ac:dyDescent="0.25">
      <c r="A6239" s="2" t="s">
        <v>4493</v>
      </c>
      <c r="B6239" s="2" t="s">
        <v>4356</v>
      </c>
      <c r="C6239" s="2"/>
      <c r="D6239" s="2"/>
      <c r="E6239" s="2"/>
      <c r="F6239" s="2"/>
      <c r="G6239" s="5">
        <f>SUM(G6234:G6238)</f>
        <v>4365433</v>
      </c>
      <c r="H6239" s="5">
        <f>SUM(H6234:H6238)</f>
        <v>4365433</v>
      </c>
    </row>
    <row r="6240" spans="1:8" x14ac:dyDescent="0.25">
      <c r="A6240" s="2" t="s">
        <v>4493</v>
      </c>
      <c r="B6240" s="49">
        <v>9259248</v>
      </c>
      <c r="C6240" s="52" t="s">
        <v>25</v>
      </c>
      <c r="D6240" s="2" t="s">
        <v>2881</v>
      </c>
      <c r="E6240" s="3" t="s">
        <v>2882</v>
      </c>
      <c r="F6240" s="3" t="s">
        <v>44</v>
      </c>
      <c r="G6240" s="4">
        <v>1753200</v>
      </c>
      <c r="H6240" s="4"/>
    </row>
    <row r="6241" spans="1:8" x14ac:dyDescent="0.25">
      <c r="A6241" s="2" t="s">
        <v>4493</v>
      </c>
      <c r="B6241" s="51"/>
      <c r="C6241" s="53"/>
      <c r="D6241" s="2" t="s">
        <v>4357</v>
      </c>
      <c r="E6241" s="3" t="s">
        <v>4358</v>
      </c>
      <c r="F6241" s="3" t="s">
        <v>2482</v>
      </c>
      <c r="G6241" s="4">
        <v>1432000</v>
      </c>
      <c r="H6241" s="4"/>
    </row>
    <row r="6242" spans="1:8" x14ac:dyDescent="0.25">
      <c r="A6242" s="2" t="s">
        <v>4493</v>
      </c>
      <c r="B6242" s="51"/>
      <c r="C6242" s="52" t="s">
        <v>93</v>
      </c>
      <c r="D6242" s="49" t="s">
        <v>2753</v>
      </c>
      <c r="E6242" s="52" t="s">
        <v>2754</v>
      </c>
      <c r="F6242" s="3" t="s">
        <v>44</v>
      </c>
      <c r="G6242" s="4">
        <v>1301190</v>
      </c>
      <c r="H6242" s="4"/>
    </row>
    <row r="6243" spans="1:8" x14ac:dyDescent="0.25">
      <c r="A6243" s="2" t="s">
        <v>4493</v>
      </c>
      <c r="B6243" s="51"/>
      <c r="C6243" s="53"/>
      <c r="D6243" s="50"/>
      <c r="E6243" s="53"/>
      <c r="F6243" s="3" t="s">
        <v>47</v>
      </c>
      <c r="G6243" s="4">
        <v>4456686</v>
      </c>
      <c r="H6243" s="4"/>
    </row>
    <row r="6244" spans="1:8" x14ac:dyDescent="0.25">
      <c r="A6244" s="2" t="s">
        <v>4493</v>
      </c>
      <c r="B6244" s="51"/>
      <c r="C6244" s="3" t="s">
        <v>149</v>
      </c>
      <c r="D6244" s="2" t="s">
        <v>2603</v>
      </c>
      <c r="E6244" s="3" t="s">
        <v>2604</v>
      </c>
      <c r="F6244" s="3" t="s">
        <v>44</v>
      </c>
      <c r="G6244" s="4">
        <v>3713711</v>
      </c>
      <c r="H6244" s="4"/>
    </row>
    <row r="6245" spans="1:8" x14ac:dyDescent="0.25">
      <c r="A6245" s="2" t="s">
        <v>4493</v>
      </c>
      <c r="B6245" s="50"/>
      <c r="C6245" s="3" t="s">
        <v>2844</v>
      </c>
      <c r="D6245" s="2" t="s">
        <v>4048</v>
      </c>
      <c r="E6245" s="3" t="s">
        <v>4049</v>
      </c>
      <c r="F6245" s="3" t="s">
        <v>1852</v>
      </c>
      <c r="G6245" s="4"/>
      <c r="H6245" s="4">
        <v>12656787</v>
      </c>
    </row>
    <row r="6246" spans="1:8" x14ac:dyDescent="0.25">
      <c r="A6246" s="2" t="s">
        <v>4493</v>
      </c>
      <c r="B6246" s="2" t="s">
        <v>4359</v>
      </c>
      <c r="C6246" s="2"/>
      <c r="D6246" s="2"/>
      <c r="E6246" s="2"/>
      <c r="F6246" s="2"/>
      <c r="G6246" s="5">
        <f>SUM(G6240:G6245)</f>
        <v>12656787</v>
      </c>
      <c r="H6246" s="5">
        <f>SUM(H6240:H6245)</f>
        <v>12656787</v>
      </c>
    </row>
    <row r="6247" spans="1:8" x14ac:dyDescent="0.25">
      <c r="A6247" s="2" t="s">
        <v>4493</v>
      </c>
      <c r="B6247" s="49">
        <v>9219847</v>
      </c>
      <c r="C6247" s="52" t="s">
        <v>261</v>
      </c>
      <c r="D6247" s="2" t="s">
        <v>2642</v>
      </c>
      <c r="E6247" s="3" t="s">
        <v>2643</v>
      </c>
      <c r="F6247" s="3" t="s">
        <v>44</v>
      </c>
      <c r="G6247" s="4"/>
      <c r="H6247" s="4">
        <v>100000</v>
      </c>
    </row>
    <row r="6248" spans="1:8" x14ac:dyDescent="0.25">
      <c r="A6248" s="2" t="s">
        <v>4493</v>
      </c>
      <c r="B6248" s="51"/>
      <c r="C6248" s="54"/>
      <c r="D6248" s="49" t="s">
        <v>2674</v>
      </c>
      <c r="E6248" s="52" t="s">
        <v>2675</v>
      </c>
      <c r="F6248" s="3" t="s">
        <v>44</v>
      </c>
      <c r="G6248" s="4"/>
      <c r="H6248" s="4">
        <v>8000</v>
      </c>
    </row>
    <row r="6249" spans="1:8" x14ac:dyDescent="0.25">
      <c r="A6249" s="2" t="s">
        <v>4493</v>
      </c>
      <c r="B6249" s="51"/>
      <c r="C6249" s="54"/>
      <c r="D6249" s="51"/>
      <c r="E6249" s="54"/>
      <c r="F6249" s="3" t="s">
        <v>46</v>
      </c>
      <c r="G6249" s="4">
        <v>3800000</v>
      </c>
      <c r="H6249" s="4"/>
    </row>
    <row r="6250" spans="1:8" x14ac:dyDescent="0.25">
      <c r="A6250" s="2" t="s">
        <v>4493</v>
      </c>
      <c r="B6250" s="51"/>
      <c r="C6250" s="54"/>
      <c r="D6250" s="50"/>
      <c r="E6250" s="53"/>
      <c r="F6250" s="3" t="s">
        <v>170</v>
      </c>
      <c r="G6250" s="4"/>
      <c r="H6250" s="4">
        <v>2100000</v>
      </c>
    </row>
    <row r="6251" spans="1:8" x14ac:dyDescent="0.25">
      <c r="A6251" s="2" t="s">
        <v>4493</v>
      </c>
      <c r="B6251" s="51"/>
      <c r="C6251" s="54"/>
      <c r="D6251" s="49" t="s">
        <v>2910</v>
      </c>
      <c r="E6251" s="52" t="s">
        <v>2911</v>
      </c>
      <c r="F6251" s="3" t="s">
        <v>44</v>
      </c>
      <c r="G6251" s="4"/>
      <c r="H6251" s="4">
        <v>7000</v>
      </c>
    </row>
    <row r="6252" spans="1:8" x14ac:dyDescent="0.25">
      <c r="A6252" s="2" t="s">
        <v>4493</v>
      </c>
      <c r="B6252" s="51"/>
      <c r="C6252" s="54"/>
      <c r="D6252" s="51"/>
      <c r="E6252" s="54"/>
      <c r="F6252" s="3" t="s">
        <v>46</v>
      </c>
      <c r="G6252" s="4">
        <v>1500000</v>
      </c>
      <c r="H6252" s="4"/>
    </row>
    <row r="6253" spans="1:8" x14ac:dyDescent="0.25">
      <c r="A6253" s="2" t="s">
        <v>4493</v>
      </c>
      <c r="B6253" s="51"/>
      <c r="C6253" s="54"/>
      <c r="D6253" s="51"/>
      <c r="E6253" s="54"/>
      <c r="F6253" s="3" t="s">
        <v>51</v>
      </c>
      <c r="G6253" s="4">
        <v>400000</v>
      </c>
      <c r="H6253" s="4"/>
    </row>
    <row r="6254" spans="1:8" x14ac:dyDescent="0.25">
      <c r="A6254" s="2" t="s">
        <v>4493</v>
      </c>
      <c r="B6254" s="51"/>
      <c r="C6254" s="54"/>
      <c r="D6254" s="50"/>
      <c r="E6254" s="53"/>
      <c r="F6254" s="3" t="s">
        <v>170</v>
      </c>
      <c r="G6254" s="4"/>
      <c r="H6254" s="4">
        <v>1000000</v>
      </c>
    </row>
    <row r="6255" spans="1:8" x14ac:dyDescent="0.25">
      <c r="A6255" s="2" t="s">
        <v>4493</v>
      </c>
      <c r="B6255" s="51"/>
      <c r="C6255" s="54"/>
      <c r="D6255" s="49" t="s">
        <v>2915</v>
      </c>
      <c r="E6255" s="52" t="s">
        <v>2478</v>
      </c>
      <c r="F6255" s="3" t="s">
        <v>170</v>
      </c>
      <c r="G6255" s="4"/>
      <c r="H6255" s="4">
        <v>3200000</v>
      </c>
    </row>
    <row r="6256" spans="1:8" x14ac:dyDescent="0.25">
      <c r="A6256" s="2" t="s">
        <v>4493</v>
      </c>
      <c r="B6256" s="51"/>
      <c r="C6256" s="54"/>
      <c r="D6256" s="50"/>
      <c r="E6256" s="53"/>
      <c r="F6256" s="3" t="s">
        <v>101</v>
      </c>
      <c r="G6256" s="4"/>
      <c r="H6256" s="4">
        <v>250000</v>
      </c>
    </row>
    <row r="6257" spans="1:8" x14ac:dyDescent="0.25">
      <c r="A6257" s="2" t="s">
        <v>4493</v>
      </c>
      <c r="B6257" s="51"/>
      <c r="C6257" s="54"/>
      <c r="D6257" s="2" t="s">
        <v>3123</v>
      </c>
      <c r="E6257" s="3" t="s">
        <v>3124</v>
      </c>
      <c r="F6257" s="3" t="s">
        <v>170</v>
      </c>
      <c r="G6257" s="4">
        <v>500000</v>
      </c>
      <c r="H6257" s="4"/>
    </row>
    <row r="6258" spans="1:8" x14ac:dyDescent="0.25">
      <c r="A6258" s="2" t="s">
        <v>4493</v>
      </c>
      <c r="B6258" s="51"/>
      <c r="C6258" s="54"/>
      <c r="D6258" s="49" t="s">
        <v>3127</v>
      </c>
      <c r="E6258" s="3" t="s">
        <v>3128</v>
      </c>
      <c r="F6258" s="3" t="s">
        <v>101</v>
      </c>
      <c r="G6258" s="4">
        <v>565000</v>
      </c>
      <c r="H6258" s="4"/>
    </row>
    <row r="6259" spans="1:8" x14ac:dyDescent="0.25">
      <c r="A6259" s="2" t="s">
        <v>4493</v>
      </c>
      <c r="B6259" s="51"/>
      <c r="C6259" s="54"/>
      <c r="D6259" s="50"/>
      <c r="E6259" s="3"/>
      <c r="F6259" s="3" t="s">
        <v>265</v>
      </c>
      <c r="G6259" s="4"/>
      <c r="H6259" s="4">
        <v>1400</v>
      </c>
    </row>
    <row r="6260" spans="1:8" x14ac:dyDescent="0.25">
      <c r="A6260" s="2" t="s">
        <v>4493</v>
      </c>
      <c r="B6260" s="51"/>
      <c r="C6260" s="54"/>
      <c r="D6260" s="2" t="s">
        <v>3208</v>
      </c>
      <c r="E6260" s="3" t="s">
        <v>3209</v>
      </c>
      <c r="F6260" s="3" t="s">
        <v>2482</v>
      </c>
      <c r="G6260" s="4"/>
      <c r="H6260" s="4">
        <v>50000</v>
      </c>
    </row>
    <row r="6261" spans="1:8" x14ac:dyDescent="0.25">
      <c r="A6261" s="2" t="s">
        <v>4493</v>
      </c>
      <c r="B6261" s="51"/>
      <c r="C6261" s="54"/>
      <c r="D6261" s="2" t="s">
        <v>3402</v>
      </c>
      <c r="E6261" s="3" t="s">
        <v>3403</v>
      </c>
      <c r="F6261" s="3" t="s">
        <v>170</v>
      </c>
      <c r="G6261" s="4">
        <v>590000</v>
      </c>
      <c r="H6261" s="4"/>
    </row>
    <row r="6262" spans="1:8" x14ac:dyDescent="0.25">
      <c r="A6262" s="2" t="s">
        <v>4493</v>
      </c>
      <c r="B6262" s="51"/>
      <c r="C6262" s="54"/>
      <c r="D6262" s="2" t="s">
        <v>3199</v>
      </c>
      <c r="E6262" s="3" t="s">
        <v>3200</v>
      </c>
      <c r="F6262" s="3" t="s">
        <v>193</v>
      </c>
      <c r="G6262" s="4">
        <v>201400</v>
      </c>
      <c r="H6262" s="4"/>
    </row>
    <row r="6263" spans="1:8" x14ac:dyDescent="0.25">
      <c r="A6263" s="2" t="s">
        <v>4493</v>
      </c>
      <c r="B6263" s="51"/>
      <c r="C6263" s="54"/>
      <c r="D6263" s="2" t="s">
        <v>3353</v>
      </c>
      <c r="E6263" s="3" t="s">
        <v>3354</v>
      </c>
      <c r="F6263" s="3" t="s">
        <v>51</v>
      </c>
      <c r="G6263" s="4">
        <v>500000</v>
      </c>
      <c r="H6263" s="4"/>
    </row>
    <row r="6264" spans="1:8" x14ac:dyDescent="0.25">
      <c r="A6264" s="2" t="s">
        <v>4493</v>
      </c>
      <c r="B6264" s="51"/>
      <c r="C6264" s="54"/>
      <c r="D6264" s="49" t="s">
        <v>3299</v>
      </c>
      <c r="E6264" s="52" t="s">
        <v>3300</v>
      </c>
      <c r="F6264" s="3" t="s">
        <v>44</v>
      </c>
      <c r="G6264" s="4"/>
      <c r="H6264" s="4">
        <v>50000</v>
      </c>
    </row>
    <row r="6265" spans="1:8" x14ac:dyDescent="0.25">
      <c r="A6265" s="2" t="s">
        <v>4493</v>
      </c>
      <c r="B6265" s="51"/>
      <c r="C6265" s="54"/>
      <c r="D6265" s="51"/>
      <c r="E6265" s="54"/>
      <c r="F6265" s="3" t="s">
        <v>170</v>
      </c>
      <c r="G6265" s="4"/>
      <c r="H6265" s="4">
        <v>4600000</v>
      </c>
    </row>
    <row r="6266" spans="1:8" x14ac:dyDescent="0.25">
      <c r="A6266" s="2" t="s">
        <v>4493</v>
      </c>
      <c r="B6266" s="51"/>
      <c r="C6266" s="54"/>
      <c r="D6266" s="50"/>
      <c r="E6266" s="53"/>
      <c r="F6266" s="3" t="s">
        <v>347</v>
      </c>
      <c r="G6266" s="4"/>
      <c r="H6266" s="4">
        <v>200000</v>
      </c>
    </row>
    <row r="6267" spans="1:8" x14ac:dyDescent="0.25">
      <c r="A6267" s="2" t="s">
        <v>4493</v>
      </c>
      <c r="B6267" s="51"/>
      <c r="C6267" s="54"/>
      <c r="D6267" s="49" t="s">
        <v>3639</v>
      </c>
      <c r="E6267" s="52" t="s">
        <v>3640</v>
      </c>
      <c r="F6267" s="3" t="s">
        <v>44</v>
      </c>
      <c r="G6267" s="4"/>
      <c r="H6267" s="4">
        <v>10000</v>
      </c>
    </row>
    <row r="6268" spans="1:8" x14ac:dyDescent="0.25">
      <c r="A6268" s="2" t="s">
        <v>4493</v>
      </c>
      <c r="B6268" s="51"/>
      <c r="C6268" s="54"/>
      <c r="D6268" s="50"/>
      <c r="E6268" s="53"/>
      <c r="F6268" s="3" t="s">
        <v>51</v>
      </c>
      <c r="G6268" s="4"/>
      <c r="H6268" s="4">
        <v>80000</v>
      </c>
    </row>
    <row r="6269" spans="1:8" x14ac:dyDescent="0.25">
      <c r="A6269" s="2" t="s">
        <v>4493</v>
      </c>
      <c r="B6269" s="50"/>
      <c r="C6269" s="53"/>
      <c r="D6269" s="2" t="s">
        <v>3643</v>
      </c>
      <c r="E6269" s="3" t="s">
        <v>3644</v>
      </c>
      <c r="F6269" s="3" t="s">
        <v>2482</v>
      </c>
      <c r="G6269" s="4">
        <v>3600000</v>
      </c>
      <c r="H6269" s="4"/>
    </row>
    <row r="6270" spans="1:8" x14ac:dyDescent="0.25">
      <c r="A6270" s="2" t="s">
        <v>4493</v>
      </c>
      <c r="B6270" s="2" t="s">
        <v>4360</v>
      </c>
      <c r="C6270" s="2"/>
      <c r="D6270" s="2"/>
      <c r="E6270" s="2"/>
      <c r="F6270" s="2"/>
      <c r="G6270" s="5">
        <f>SUM(G6247:G6269)</f>
        <v>11656400</v>
      </c>
      <c r="H6270" s="5">
        <f>SUM(H6247:H6269)</f>
        <v>11656400</v>
      </c>
    </row>
    <row r="6271" spans="1:8" x14ac:dyDescent="0.25">
      <c r="A6271" s="2" t="s">
        <v>4493</v>
      </c>
      <c r="B6271" s="49">
        <v>9186932</v>
      </c>
      <c r="C6271" s="3" t="s">
        <v>118</v>
      </c>
      <c r="D6271" s="2" t="s">
        <v>2559</v>
      </c>
      <c r="E6271" s="3" t="s">
        <v>2560</v>
      </c>
      <c r="F6271" s="3" t="s">
        <v>2755</v>
      </c>
      <c r="G6271" s="4"/>
      <c r="H6271" s="4">
        <v>755595</v>
      </c>
    </row>
    <row r="6272" spans="1:8" x14ac:dyDescent="0.25">
      <c r="A6272" s="2" t="s">
        <v>4493</v>
      </c>
      <c r="B6272" s="50"/>
      <c r="C6272" s="3" t="s">
        <v>3556</v>
      </c>
      <c r="D6272" s="2" t="s">
        <v>3557</v>
      </c>
      <c r="E6272" s="3" t="s">
        <v>3556</v>
      </c>
      <c r="F6272" s="3" t="s">
        <v>2482</v>
      </c>
      <c r="G6272" s="4">
        <v>755595</v>
      </c>
      <c r="H6272" s="4"/>
    </row>
    <row r="6273" spans="1:8" x14ac:dyDescent="0.25">
      <c r="A6273" s="2" t="s">
        <v>4493</v>
      </c>
      <c r="B6273" s="2" t="s">
        <v>4361</v>
      </c>
      <c r="C6273" s="2"/>
      <c r="D6273" s="2"/>
      <c r="E6273" s="2"/>
      <c r="F6273" s="2"/>
      <c r="G6273" s="5">
        <f>+G6272</f>
        <v>755595</v>
      </c>
      <c r="H6273" s="5">
        <f>+H6271</f>
        <v>755595</v>
      </c>
    </row>
    <row r="6274" spans="1:8" x14ac:dyDescent="0.25">
      <c r="A6274" s="2" t="s">
        <v>4493</v>
      </c>
      <c r="B6274" s="49">
        <v>9259223</v>
      </c>
      <c r="C6274" s="52" t="s">
        <v>98</v>
      </c>
      <c r="D6274" s="49" t="s">
        <v>2969</v>
      </c>
      <c r="E6274" s="3" t="s">
        <v>2970</v>
      </c>
      <c r="F6274" s="3" t="s">
        <v>44</v>
      </c>
      <c r="G6274" s="4">
        <v>2674972</v>
      </c>
      <c r="H6274" s="4"/>
    </row>
    <row r="6275" spans="1:8" x14ac:dyDescent="0.25">
      <c r="A6275" s="2" t="s">
        <v>4493</v>
      </c>
      <c r="B6275" s="51"/>
      <c r="C6275" s="53"/>
      <c r="D6275" s="50"/>
      <c r="E6275" s="3"/>
      <c r="F6275" s="3" t="s">
        <v>101</v>
      </c>
      <c r="G6275" s="4">
        <v>237711</v>
      </c>
      <c r="H6275" s="4"/>
    </row>
    <row r="6276" spans="1:8" x14ac:dyDescent="0.25">
      <c r="A6276" s="2" t="s">
        <v>4493</v>
      </c>
      <c r="B6276" s="51"/>
      <c r="C6276" s="3" t="s">
        <v>29</v>
      </c>
      <c r="D6276" s="2" t="s">
        <v>2533</v>
      </c>
      <c r="E6276" s="3" t="s">
        <v>2534</v>
      </c>
      <c r="F6276" s="3" t="s">
        <v>2482</v>
      </c>
      <c r="G6276" s="4">
        <v>5563886</v>
      </c>
      <c r="H6276" s="4"/>
    </row>
    <row r="6277" spans="1:8" x14ac:dyDescent="0.25">
      <c r="A6277" s="2" t="s">
        <v>4493</v>
      </c>
      <c r="B6277" s="51"/>
      <c r="C6277" s="52" t="s">
        <v>122</v>
      </c>
      <c r="D6277" s="49" t="s">
        <v>2886</v>
      </c>
      <c r="E6277" s="3" t="s">
        <v>2887</v>
      </c>
      <c r="F6277" s="3" t="s">
        <v>44</v>
      </c>
      <c r="G6277" s="4">
        <v>1733973</v>
      </c>
      <c r="H6277" s="4"/>
    </row>
    <row r="6278" spans="1:8" x14ac:dyDescent="0.25">
      <c r="A6278" s="2" t="s">
        <v>4493</v>
      </c>
      <c r="B6278" s="51"/>
      <c r="C6278" s="53"/>
      <c r="D6278" s="50"/>
      <c r="E6278" s="3"/>
      <c r="F6278" s="3" t="s">
        <v>47</v>
      </c>
      <c r="G6278" s="4">
        <v>660178</v>
      </c>
      <c r="H6278" s="4"/>
    </row>
    <row r="6279" spans="1:8" x14ac:dyDescent="0.25">
      <c r="A6279" s="2" t="s">
        <v>4493</v>
      </c>
      <c r="B6279" s="51"/>
      <c r="C6279" s="3" t="s">
        <v>520</v>
      </c>
      <c r="D6279" s="2" t="s">
        <v>2689</v>
      </c>
      <c r="E6279" s="3" t="s">
        <v>2690</v>
      </c>
      <c r="F6279" s="3" t="s">
        <v>47</v>
      </c>
      <c r="G6279" s="4"/>
      <c r="H6279" s="4">
        <v>3295835</v>
      </c>
    </row>
    <row r="6280" spans="1:8" x14ac:dyDescent="0.25">
      <c r="A6280" s="2" t="s">
        <v>4493</v>
      </c>
      <c r="B6280" s="50"/>
      <c r="C6280" s="3" t="s">
        <v>2844</v>
      </c>
      <c r="D6280" s="2" t="s">
        <v>4048</v>
      </c>
      <c r="E6280" s="3" t="s">
        <v>4049</v>
      </c>
      <c r="F6280" s="3" t="s">
        <v>1852</v>
      </c>
      <c r="G6280" s="4"/>
      <c r="H6280" s="4">
        <v>7574885</v>
      </c>
    </row>
    <row r="6281" spans="1:8" x14ac:dyDescent="0.25">
      <c r="A6281" s="2" t="s">
        <v>4493</v>
      </c>
      <c r="B6281" s="2" t="s">
        <v>4362</v>
      </c>
      <c r="C6281" s="2"/>
      <c r="D6281" s="2"/>
      <c r="E6281" s="2"/>
      <c r="F6281" s="2"/>
      <c r="G6281" s="5">
        <f>SUM(G6274:G6280)</f>
        <v>10870720</v>
      </c>
      <c r="H6281" s="5">
        <f>SUM(H6274:H6280)</f>
        <v>10870720</v>
      </c>
    </row>
    <row r="6282" spans="1:8" x14ac:dyDescent="0.25">
      <c r="A6282" s="2" t="s">
        <v>4493</v>
      </c>
      <c r="B6282" s="49">
        <v>9259271</v>
      </c>
      <c r="C6282" s="3" t="s">
        <v>527</v>
      </c>
      <c r="D6282" s="2" t="s">
        <v>3755</v>
      </c>
      <c r="E6282" s="3" t="s">
        <v>3756</v>
      </c>
      <c r="F6282" s="3" t="s">
        <v>194</v>
      </c>
      <c r="G6282" s="4">
        <v>1020420</v>
      </c>
      <c r="H6282" s="4"/>
    </row>
    <row r="6283" spans="1:8" x14ac:dyDescent="0.25">
      <c r="A6283" s="2" t="s">
        <v>4493</v>
      </c>
      <c r="B6283" s="51"/>
      <c r="C6283" s="52" t="s">
        <v>2834</v>
      </c>
      <c r="D6283" s="49" t="s">
        <v>2835</v>
      </c>
      <c r="E6283" s="52" t="s">
        <v>2836</v>
      </c>
      <c r="F6283" s="3" t="s">
        <v>2482</v>
      </c>
      <c r="G6283" s="4">
        <v>1809941</v>
      </c>
      <c r="H6283" s="4"/>
    </row>
    <row r="6284" spans="1:8" x14ac:dyDescent="0.25">
      <c r="A6284" s="2" t="s">
        <v>4493</v>
      </c>
      <c r="B6284" s="51"/>
      <c r="C6284" s="54"/>
      <c r="D6284" s="51"/>
      <c r="E6284" s="54"/>
      <c r="F6284" s="3" t="s">
        <v>44</v>
      </c>
      <c r="G6284" s="4">
        <v>2386466</v>
      </c>
      <c r="H6284" s="4"/>
    </row>
    <row r="6285" spans="1:8" x14ac:dyDescent="0.25">
      <c r="A6285" s="2" t="s">
        <v>4493</v>
      </c>
      <c r="B6285" s="51"/>
      <c r="C6285" s="53"/>
      <c r="D6285" s="50"/>
      <c r="E6285" s="53"/>
      <c r="F6285" s="3" t="s">
        <v>47</v>
      </c>
      <c r="G6285" s="4">
        <v>4992858</v>
      </c>
      <c r="H6285" s="4"/>
    </row>
    <row r="6286" spans="1:8" x14ac:dyDescent="0.25">
      <c r="A6286" s="2" t="s">
        <v>4493</v>
      </c>
      <c r="B6286" s="50"/>
      <c r="C6286" s="3" t="s">
        <v>2844</v>
      </c>
      <c r="D6286" s="2" t="s">
        <v>4048</v>
      </c>
      <c r="E6286" s="3" t="s">
        <v>4049</v>
      </c>
      <c r="F6286" s="3" t="s">
        <v>1852</v>
      </c>
      <c r="G6286" s="4"/>
      <c r="H6286" s="4">
        <v>10209685</v>
      </c>
    </row>
    <row r="6287" spans="1:8" x14ac:dyDescent="0.25">
      <c r="A6287" s="2" t="s">
        <v>4493</v>
      </c>
      <c r="B6287" s="2" t="s">
        <v>4363</v>
      </c>
      <c r="C6287" s="2"/>
      <c r="D6287" s="2"/>
      <c r="E6287" s="2"/>
      <c r="F6287" s="2"/>
      <c r="G6287" s="5">
        <f>SUM(G6282:G6286)</f>
        <v>10209685</v>
      </c>
      <c r="H6287" s="5">
        <f>SUM(H6282:H6286)</f>
        <v>10209685</v>
      </c>
    </row>
    <row r="6288" spans="1:8" x14ac:dyDescent="0.25">
      <c r="A6288" s="2" t="s">
        <v>4493</v>
      </c>
      <c r="B6288" s="49">
        <v>9200174</v>
      </c>
      <c r="C6288" s="52" t="s">
        <v>344</v>
      </c>
      <c r="D6288" s="49" t="s">
        <v>3267</v>
      </c>
      <c r="E6288" s="52" t="s">
        <v>3268</v>
      </c>
      <c r="F6288" s="3" t="s">
        <v>51</v>
      </c>
      <c r="G6288" s="4"/>
      <c r="H6288" s="4">
        <v>25500</v>
      </c>
    </row>
    <row r="6289" spans="1:8" x14ac:dyDescent="0.25">
      <c r="A6289" s="2" t="s">
        <v>4493</v>
      </c>
      <c r="B6289" s="51"/>
      <c r="C6289" s="54"/>
      <c r="D6289" s="51"/>
      <c r="E6289" s="54"/>
      <c r="F6289" s="3" t="s">
        <v>101</v>
      </c>
      <c r="G6289" s="4"/>
      <c r="H6289" s="4">
        <v>12500</v>
      </c>
    </row>
    <row r="6290" spans="1:8" x14ac:dyDescent="0.25">
      <c r="A6290" s="2" t="s">
        <v>4493</v>
      </c>
      <c r="B6290" s="50"/>
      <c r="C6290" s="53"/>
      <c r="D6290" s="50"/>
      <c r="E6290" s="53"/>
      <c r="F6290" s="3" t="s">
        <v>193</v>
      </c>
      <c r="G6290" s="4">
        <v>38000</v>
      </c>
      <c r="H6290" s="4"/>
    </row>
    <row r="6291" spans="1:8" x14ac:dyDescent="0.25">
      <c r="A6291" s="2" t="s">
        <v>4493</v>
      </c>
      <c r="B6291" s="2" t="s">
        <v>4364</v>
      </c>
      <c r="C6291" s="2"/>
      <c r="D6291" s="2"/>
      <c r="E6291" s="2"/>
      <c r="F6291" s="2"/>
      <c r="G6291" s="5">
        <f>+G6290</f>
        <v>38000</v>
      </c>
      <c r="H6291" s="5">
        <f>+H6288+H6289</f>
        <v>38000</v>
      </c>
    </row>
    <row r="6292" spans="1:8" x14ac:dyDescent="0.25">
      <c r="A6292" s="2" t="s">
        <v>4493</v>
      </c>
      <c r="B6292" s="49">
        <v>9169408</v>
      </c>
      <c r="C6292" s="52" t="s">
        <v>558</v>
      </c>
      <c r="D6292" s="2" t="s">
        <v>2548</v>
      </c>
      <c r="E6292" s="3" t="s">
        <v>2549</v>
      </c>
      <c r="F6292" s="3" t="s">
        <v>2756</v>
      </c>
      <c r="G6292" s="4">
        <v>1000000</v>
      </c>
      <c r="H6292" s="4"/>
    </row>
    <row r="6293" spans="1:8" x14ac:dyDescent="0.25">
      <c r="A6293" s="2" t="s">
        <v>4493</v>
      </c>
      <c r="B6293" s="51"/>
      <c r="C6293" s="54"/>
      <c r="D6293" s="2" t="s">
        <v>2633</v>
      </c>
      <c r="E6293" s="3" t="s">
        <v>2634</v>
      </c>
      <c r="F6293" s="3" t="s">
        <v>193</v>
      </c>
      <c r="G6293" s="4">
        <v>1000000</v>
      </c>
      <c r="H6293" s="4"/>
    </row>
    <row r="6294" spans="1:8" x14ac:dyDescent="0.25">
      <c r="A6294" s="2" t="s">
        <v>4493</v>
      </c>
      <c r="B6294" s="51"/>
      <c r="C6294" s="54"/>
      <c r="D6294" s="2" t="s">
        <v>3158</v>
      </c>
      <c r="E6294" s="3" t="s">
        <v>3159</v>
      </c>
      <c r="F6294" s="3" t="s">
        <v>2756</v>
      </c>
      <c r="G6294" s="4">
        <v>1300000</v>
      </c>
      <c r="H6294" s="4"/>
    </row>
    <row r="6295" spans="1:8" x14ac:dyDescent="0.25">
      <c r="A6295" s="2" t="s">
        <v>4493</v>
      </c>
      <c r="B6295" s="51"/>
      <c r="C6295" s="54"/>
      <c r="D6295" s="2" t="s">
        <v>3230</v>
      </c>
      <c r="E6295" s="3" t="s">
        <v>3231</v>
      </c>
      <c r="F6295" s="3" t="s">
        <v>2756</v>
      </c>
      <c r="G6295" s="4">
        <v>3300000</v>
      </c>
      <c r="H6295" s="4"/>
    </row>
    <row r="6296" spans="1:8" x14ac:dyDescent="0.25">
      <c r="A6296" s="2" t="s">
        <v>4493</v>
      </c>
      <c r="B6296" s="51"/>
      <c r="C6296" s="53"/>
      <c r="D6296" s="2" t="s">
        <v>3398</v>
      </c>
      <c r="E6296" s="3" t="s">
        <v>3399</v>
      </c>
      <c r="F6296" s="3" t="s">
        <v>2756</v>
      </c>
      <c r="G6296" s="4">
        <v>1500000</v>
      </c>
      <c r="H6296" s="4"/>
    </row>
    <row r="6297" spans="1:8" x14ac:dyDescent="0.25">
      <c r="A6297" s="2" t="s">
        <v>4493</v>
      </c>
      <c r="B6297" s="51"/>
      <c r="C6297" s="52" t="s">
        <v>84</v>
      </c>
      <c r="D6297" s="49" t="s">
        <v>2731</v>
      </c>
      <c r="E6297" s="3" t="s">
        <v>2732</v>
      </c>
      <c r="F6297" s="3" t="s">
        <v>193</v>
      </c>
      <c r="G6297" s="4">
        <v>5100000</v>
      </c>
      <c r="H6297" s="4"/>
    </row>
    <row r="6298" spans="1:8" x14ac:dyDescent="0.25">
      <c r="A6298" s="2" t="s">
        <v>4493</v>
      </c>
      <c r="B6298" s="51"/>
      <c r="C6298" s="53"/>
      <c r="D6298" s="50"/>
      <c r="E6298" s="3"/>
      <c r="F6298" s="3" t="s">
        <v>1608</v>
      </c>
      <c r="G6298" s="4">
        <v>11000000</v>
      </c>
      <c r="H6298" s="4"/>
    </row>
    <row r="6299" spans="1:8" x14ac:dyDescent="0.25">
      <c r="A6299" s="2" t="s">
        <v>4493</v>
      </c>
      <c r="B6299" s="51"/>
      <c r="C6299" s="52" t="s">
        <v>361</v>
      </c>
      <c r="D6299" s="49" t="s">
        <v>3677</v>
      </c>
      <c r="E6299" s="3" t="s">
        <v>3678</v>
      </c>
      <c r="F6299" s="3" t="s">
        <v>193</v>
      </c>
      <c r="G6299" s="4">
        <v>3600000</v>
      </c>
      <c r="H6299" s="4"/>
    </row>
    <row r="6300" spans="1:8" x14ac:dyDescent="0.25">
      <c r="A6300" s="2" t="s">
        <v>4493</v>
      </c>
      <c r="B6300" s="51"/>
      <c r="C6300" s="53"/>
      <c r="D6300" s="50"/>
      <c r="E6300" s="3"/>
      <c r="F6300" s="3" t="s">
        <v>2756</v>
      </c>
      <c r="G6300" s="4">
        <v>1000000</v>
      </c>
      <c r="H6300" s="4"/>
    </row>
    <row r="6301" spans="1:8" x14ac:dyDescent="0.25">
      <c r="A6301" s="2" t="s">
        <v>4493</v>
      </c>
      <c r="B6301" s="51"/>
      <c r="C6301" s="3" t="s">
        <v>621</v>
      </c>
      <c r="D6301" s="2" t="s">
        <v>2737</v>
      </c>
      <c r="E6301" s="3" t="s">
        <v>2738</v>
      </c>
      <c r="F6301" s="3" t="s">
        <v>193</v>
      </c>
      <c r="G6301" s="4">
        <v>7000000</v>
      </c>
      <c r="H6301" s="4"/>
    </row>
    <row r="6302" spans="1:8" x14ac:dyDescent="0.25">
      <c r="A6302" s="2" t="s">
        <v>4493</v>
      </c>
      <c r="B6302" s="51"/>
      <c r="C6302" s="3" t="s">
        <v>2844</v>
      </c>
      <c r="D6302" s="2" t="s">
        <v>4196</v>
      </c>
      <c r="E6302" s="3" t="s">
        <v>4197</v>
      </c>
      <c r="F6302" s="3" t="s">
        <v>1852</v>
      </c>
      <c r="G6302" s="4"/>
      <c r="H6302" s="4">
        <v>49000000</v>
      </c>
    </row>
    <row r="6303" spans="1:8" x14ac:dyDescent="0.25">
      <c r="A6303" s="2" t="s">
        <v>4493</v>
      </c>
      <c r="B6303" s="51"/>
      <c r="C6303" s="3" t="s">
        <v>1309</v>
      </c>
      <c r="D6303" s="2" t="s">
        <v>3160</v>
      </c>
      <c r="E6303" s="3" t="s">
        <v>3161</v>
      </c>
      <c r="F6303" s="3" t="s">
        <v>193</v>
      </c>
      <c r="G6303" s="4">
        <v>5500000</v>
      </c>
      <c r="H6303" s="4"/>
    </row>
    <row r="6304" spans="1:8" x14ac:dyDescent="0.25">
      <c r="A6304" s="2" t="s">
        <v>4493</v>
      </c>
      <c r="B6304" s="51"/>
      <c r="C6304" s="3" t="s">
        <v>3388</v>
      </c>
      <c r="D6304" s="2" t="s">
        <v>3389</v>
      </c>
      <c r="E6304" s="3" t="s">
        <v>3390</v>
      </c>
      <c r="F6304" s="3" t="s">
        <v>193</v>
      </c>
      <c r="G6304" s="4">
        <v>5900000</v>
      </c>
      <c r="H6304" s="4"/>
    </row>
    <row r="6305" spans="1:8" x14ac:dyDescent="0.25">
      <c r="A6305" s="2" t="s">
        <v>4493</v>
      </c>
      <c r="B6305" s="50"/>
      <c r="C6305" s="3" t="s">
        <v>135</v>
      </c>
      <c r="D6305" s="2" t="s">
        <v>3162</v>
      </c>
      <c r="E6305" s="3" t="s">
        <v>3163</v>
      </c>
      <c r="F6305" s="3" t="s">
        <v>193</v>
      </c>
      <c r="G6305" s="4">
        <v>1800000</v>
      </c>
      <c r="H6305" s="4"/>
    </row>
    <row r="6306" spans="1:8" x14ac:dyDescent="0.25">
      <c r="A6306" s="2" t="s">
        <v>4493</v>
      </c>
      <c r="B6306" s="2" t="s">
        <v>4365</v>
      </c>
      <c r="C6306" s="2"/>
      <c r="D6306" s="2"/>
      <c r="E6306" s="2"/>
      <c r="F6306" s="2"/>
      <c r="G6306" s="5">
        <f>SUM(G6292:G6305)</f>
        <v>49000000</v>
      </c>
      <c r="H6306" s="5">
        <f>SUM(H6292:H6305)</f>
        <v>49000000</v>
      </c>
    </row>
    <row r="6307" spans="1:8" x14ac:dyDescent="0.25">
      <c r="A6307" s="2" t="s">
        <v>4493</v>
      </c>
      <c r="B6307" s="49">
        <v>9165572</v>
      </c>
      <c r="C6307" s="52" t="s">
        <v>2539</v>
      </c>
      <c r="D6307" s="2" t="s">
        <v>2542</v>
      </c>
      <c r="E6307" s="3" t="s">
        <v>2543</v>
      </c>
      <c r="F6307" s="3" t="s">
        <v>2756</v>
      </c>
      <c r="G6307" s="4">
        <v>3700000</v>
      </c>
      <c r="H6307" s="4"/>
    </row>
    <row r="6308" spans="1:8" x14ac:dyDescent="0.25">
      <c r="A6308" s="2" t="s">
        <v>4493</v>
      </c>
      <c r="B6308" s="51"/>
      <c r="C6308" s="54"/>
      <c r="D6308" s="2" t="s">
        <v>2805</v>
      </c>
      <c r="E6308" s="3" t="s">
        <v>2806</v>
      </c>
      <c r="F6308" s="3" t="s">
        <v>193</v>
      </c>
      <c r="G6308" s="4">
        <v>5700000</v>
      </c>
      <c r="H6308" s="4"/>
    </row>
    <row r="6309" spans="1:8" x14ac:dyDescent="0.25">
      <c r="A6309" s="2" t="s">
        <v>4493</v>
      </c>
      <c r="B6309" s="51"/>
      <c r="C6309" s="54"/>
      <c r="D6309" s="49" t="s">
        <v>3152</v>
      </c>
      <c r="E6309" s="52" t="s">
        <v>3153</v>
      </c>
      <c r="F6309" s="3" t="s">
        <v>193</v>
      </c>
      <c r="G6309" s="4">
        <v>5800000</v>
      </c>
      <c r="H6309" s="4"/>
    </row>
    <row r="6310" spans="1:8" x14ac:dyDescent="0.25">
      <c r="A6310" s="2" t="s">
        <v>4493</v>
      </c>
      <c r="B6310" s="51"/>
      <c r="C6310" s="54"/>
      <c r="D6310" s="51"/>
      <c r="E6310" s="54"/>
      <c r="F6310" s="3" t="s">
        <v>2756</v>
      </c>
      <c r="G6310" s="4">
        <v>2500000</v>
      </c>
      <c r="H6310" s="4"/>
    </row>
    <row r="6311" spans="1:8" x14ac:dyDescent="0.25">
      <c r="A6311" s="2" t="s">
        <v>4493</v>
      </c>
      <c r="B6311" s="51"/>
      <c r="C6311" s="54"/>
      <c r="D6311" s="50"/>
      <c r="E6311" s="53"/>
      <c r="F6311" s="3" t="s">
        <v>3777</v>
      </c>
      <c r="G6311" s="4">
        <v>2500000</v>
      </c>
      <c r="H6311" s="4"/>
    </row>
    <row r="6312" spans="1:8" x14ac:dyDescent="0.25">
      <c r="A6312" s="2" t="s">
        <v>4493</v>
      </c>
      <c r="B6312" s="51"/>
      <c r="C6312" s="54"/>
      <c r="D6312" s="49" t="s">
        <v>3154</v>
      </c>
      <c r="E6312" s="52" t="s">
        <v>3155</v>
      </c>
      <c r="F6312" s="3" t="s">
        <v>193</v>
      </c>
      <c r="G6312" s="4">
        <v>1300000</v>
      </c>
      <c r="H6312" s="4"/>
    </row>
    <row r="6313" spans="1:8" x14ac:dyDescent="0.25">
      <c r="A6313" s="2" t="s">
        <v>4493</v>
      </c>
      <c r="B6313" s="51"/>
      <c r="C6313" s="54"/>
      <c r="D6313" s="51"/>
      <c r="E6313" s="54"/>
      <c r="F6313" s="3" t="s">
        <v>2756</v>
      </c>
      <c r="G6313" s="4">
        <v>1000000</v>
      </c>
      <c r="H6313" s="4"/>
    </row>
    <row r="6314" spans="1:8" x14ac:dyDescent="0.25">
      <c r="A6314" s="2" t="s">
        <v>4493</v>
      </c>
      <c r="B6314" s="51"/>
      <c r="C6314" s="54"/>
      <c r="D6314" s="50"/>
      <c r="E6314" s="53"/>
      <c r="F6314" s="3" t="s">
        <v>2971</v>
      </c>
      <c r="G6314" s="4">
        <v>11500000</v>
      </c>
      <c r="H6314" s="4"/>
    </row>
    <row r="6315" spans="1:8" x14ac:dyDescent="0.25">
      <c r="A6315" s="2" t="s">
        <v>4493</v>
      </c>
      <c r="B6315" s="51"/>
      <c r="C6315" s="54"/>
      <c r="D6315" s="49" t="s">
        <v>3392</v>
      </c>
      <c r="E6315" s="52" t="s">
        <v>3393</v>
      </c>
      <c r="F6315" s="3" t="s">
        <v>193</v>
      </c>
      <c r="G6315" s="4">
        <v>1800000</v>
      </c>
      <c r="H6315" s="4"/>
    </row>
    <row r="6316" spans="1:8" x14ac:dyDescent="0.25">
      <c r="A6316" s="2" t="s">
        <v>4493</v>
      </c>
      <c r="B6316" s="51"/>
      <c r="C6316" s="54"/>
      <c r="D6316" s="50"/>
      <c r="E6316" s="53"/>
      <c r="F6316" s="3" t="s">
        <v>2756</v>
      </c>
      <c r="G6316" s="4">
        <v>1400000</v>
      </c>
      <c r="H6316" s="4"/>
    </row>
    <row r="6317" spans="1:8" x14ac:dyDescent="0.25">
      <c r="A6317" s="2" t="s">
        <v>4493</v>
      </c>
      <c r="B6317" s="51"/>
      <c r="C6317" s="54"/>
      <c r="D6317" s="49" t="s">
        <v>3765</v>
      </c>
      <c r="E6317" s="52" t="s">
        <v>3766</v>
      </c>
      <c r="F6317" s="3" t="s">
        <v>193</v>
      </c>
      <c r="G6317" s="4">
        <v>2700000</v>
      </c>
      <c r="H6317" s="4"/>
    </row>
    <row r="6318" spans="1:8" x14ac:dyDescent="0.25">
      <c r="A6318" s="2" t="s">
        <v>4493</v>
      </c>
      <c r="B6318" s="51"/>
      <c r="C6318" s="54"/>
      <c r="D6318" s="50"/>
      <c r="E6318" s="53"/>
      <c r="F6318" s="3" t="s">
        <v>2756</v>
      </c>
      <c r="G6318" s="4">
        <v>1000000</v>
      </c>
      <c r="H6318" s="4"/>
    </row>
    <row r="6319" spans="1:8" x14ac:dyDescent="0.25">
      <c r="A6319" s="2" t="s">
        <v>4493</v>
      </c>
      <c r="B6319" s="51"/>
      <c r="C6319" s="53"/>
      <c r="D6319" s="2" t="s">
        <v>3419</v>
      </c>
      <c r="E6319" s="3" t="s">
        <v>3420</v>
      </c>
      <c r="F6319" s="3" t="s">
        <v>2756</v>
      </c>
      <c r="G6319" s="4">
        <v>3000000</v>
      </c>
      <c r="H6319" s="4"/>
    </row>
    <row r="6320" spans="1:8" x14ac:dyDescent="0.25">
      <c r="A6320" s="2" t="s">
        <v>4493</v>
      </c>
      <c r="B6320" s="51"/>
      <c r="C6320" s="3" t="s">
        <v>558</v>
      </c>
      <c r="D6320" s="2" t="s">
        <v>3027</v>
      </c>
      <c r="E6320" s="3" t="s">
        <v>3028</v>
      </c>
      <c r="F6320" s="3" t="s">
        <v>193</v>
      </c>
      <c r="G6320" s="4">
        <v>24000000</v>
      </c>
      <c r="H6320" s="4"/>
    </row>
    <row r="6321" spans="1:8" x14ac:dyDescent="0.25">
      <c r="A6321" s="2" t="s">
        <v>4493</v>
      </c>
      <c r="B6321" s="51"/>
      <c r="C6321" s="52" t="s">
        <v>2844</v>
      </c>
      <c r="D6321" s="49" t="s">
        <v>3904</v>
      </c>
      <c r="E6321" s="52" t="s">
        <v>3905</v>
      </c>
      <c r="F6321" s="3" t="s">
        <v>1852</v>
      </c>
      <c r="G6321" s="4"/>
      <c r="H6321" s="4">
        <v>89000000</v>
      </c>
    </row>
    <row r="6322" spans="1:8" x14ac:dyDescent="0.25">
      <c r="A6322" s="2" t="s">
        <v>4493</v>
      </c>
      <c r="B6322" s="51"/>
      <c r="C6322" s="54"/>
      <c r="D6322" s="51"/>
      <c r="E6322" s="54"/>
      <c r="F6322" s="3" t="s">
        <v>3903</v>
      </c>
      <c r="G6322" s="4"/>
      <c r="H6322" s="4">
        <v>4000000</v>
      </c>
    </row>
    <row r="6323" spans="1:8" x14ac:dyDescent="0.25">
      <c r="A6323" s="2" t="s">
        <v>4493</v>
      </c>
      <c r="B6323" s="51"/>
      <c r="C6323" s="54"/>
      <c r="D6323" s="50"/>
      <c r="E6323" s="53"/>
      <c r="F6323" s="3" t="s">
        <v>4351</v>
      </c>
      <c r="G6323" s="4"/>
      <c r="H6323" s="4">
        <v>2000000</v>
      </c>
    </row>
    <row r="6324" spans="1:8" x14ac:dyDescent="0.25">
      <c r="A6324" s="2" t="s">
        <v>4493</v>
      </c>
      <c r="B6324" s="51"/>
      <c r="C6324" s="53"/>
      <c r="D6324" s="2" t="s">
        <v>4352</v>
      </c>
      <c r="E6324" s="3" t="s">
        <v>4353</v>
      </c>
      <c r="F6324" s="3" t="s">
        <v>4354</v>
      </c>
      <c r="G6324" s="4">
        <v>18100000</v>
      </c>
      <c r="H6324" s="4"/>
    </row>
    <row r="6325" spans="1:8" x14ac:dyDescent="0.25">
      <c r="A6325" s="2" t="s">
        <v>4493</v>
      </c>
      <c r="B6325" s="50"/>
      <c r="C6325" s="3" t="s">
        <v>135</v>
      </c>
      <c r="D6325" s="2" t="s">
        <v>2983</v>
      </c>
      <c r="E6325" s="3" t="s">
        <v>2984</v>
      </c>
      <c r="F6325" s="3" t="s">
        <v>193</v>
      </c>
      <c r="G6325" s="4">
        <v>9000000</v>
      </c>
      <c r="H6325" s="4"/>
    </row>
    <row r="6326" spans="1:8" x14ac:dyDescent="0.25">
      <c r="A6326" s="2" t="s">
        <v>4493</v>
      </c>
      <c r="B6326" s="2" t="s">
        <v>4366</v>
      </c>
      <c r="C6326" s="2"/>
      <c r="D6326" s="2"/>
      <c r="E6326" s="2"/>
      <c r="F6326" s="2"/>
      <c r="G6326" s="5">
        <f>SUM(G6307:G6325)</f>
        <v>95000000</v>
      </c>
      <c r="H6326" s="5">
        <f>SUM(H6307:H6325)</f>
        <v>95000000</v>
      </c>
    </row>
    <row r="6327" spans="1:8" x14ac:dyDescent="0.25">
      <c r="A6327" s="2" t="s">
        <v>4493</v>
      </c>
      <c r="B6327" s="49">
        <v>9259201</v>
      </c>
      <c r="C6327" s="3" t="s">
        <v>6</v>
      </c>
      <c r="D6327" s="2" t="s">
        <v>2469</v>
      </c>
      <c r="E6327" s="3" t="s">
        <v>2470</v>
      </c>
      <c r="F6327" s="3" t="s">
        <v>2487</v>
      </c>
      <c r="G6327" s="4"/>
      <c r="H6327" s="4">
        <v>1143000</v>
      </c>
    </row>
    <row r="6328" spans="1:8" x14ac:dyDescent="0.25">
      <c r="A6328" s="2" t="s">
        <v>4493</v>
      </c>
      <c r="B6328" s="50"/>
      <c r="C6328" s="3" t="s">
        <v>1115</v>
      </c>
      <c r="D6328" s="2" t="s">
        <v>3263</v>
      </c>
      <c r="E6328" s="3" t="s">
        <v>2478</v>
      </c>
      <c r="F6328" s="3" t="s">
        <v>819</v>
      </c>
      <c r="G6328" s="4">
        <v>1143000</v>
      </c>
      <c r="H6328" s="4"/>
    </row>
    <row r="6329" spans="1:8" x14ac:dyDescent="0.25">
      <c r="A6329" s="2" t="s">
        <v>4493</v>
      </c>
      <c r="B6329" s="2" t="s">
        <v>4367</v>
      </c>
      <c r="C6329" s="2"/>
      <c r="D6329" s="2"/>
      <c r="E6329" s="2"/>
      <c r="F6329" s="2"/>
      <c r="G6329" s="5">
        <f>+G6328</f>
        <v>1143000</v>
      </c>
      <c r="H6329" s="5">
        <f>+H6327</f>
        <v>1143000</v>
      </c>
    </row>
    <row r="6330" spans="1:8" x14ac:dyDescent="0.25">
      <c r="A6330" s="2" t="s">
        <v>4493</v>
      </c>
      <c r="B6330" s="49">
        <v>9143784</v>
      </c>
      <c r="C6330" s="52" t="s">
        <v>3444</v>
      </c>
      <c r="D6330" s="49" t="s">
        <v>3445</v>
      </c>
      <c r="E6330" s="52" t="s">
        <v>3446</v>
      </c>
      <c r="F6330" s="3" t="s">
        <v>2482</v>
      </c>
      <c r="G6330" s="4"/>
      <c r="H6330" s="4">
        <v>1006000</v>
      </c>
    </row>
    <row r="6331" spans="1:8" x14ac:dyDescent="0.25">
      <c r="A6331" s="2" t="s">
        <v>4493</v>
      </c>
      <c r="B6331" s="51"/>
      <c r="C6331" s="54"/>
      <c r="D6331" s="51"/>
      <c r="E6331" s="54"/>
      <c r="F6331" s="3" t="s">
        <v>51</v>
      </c>
      <c r="G6331" s="4"/>
      <c r="H6331" s="4">
        <v>940000</v>
      </c>
    </row>
    <row r="6332" spans="1:8" x14ac:dyDescent="0.25">
      <c r="A6332" s="2" t="s">
        <v>4493</v>
      </c>
      <c r="B6332" s="51"/>
      <c r="C6332" s="54"/>
      <c r="D6332" s="51"/>
      <c r="E6332" s="54"/>
      <c r="F6332" s="3" t="s">
        <v>193</v>
      </c>
      <c r="G6332" s="4">
        <v>1946000</v>
      </c>
      <c r="H6332" s="4"/>
    </row>
    <row r="6333" spans="1:8" x14ac:dyDescent="0.25">
      <c r="A6333" s="2" t="s">
        <v>4493</v>
      </c>
      <c r="B6333" s="51"/>
      <c r="C6333" s="54"/>
      <c r="D6333" s="51"/>
      <c r="E6333" s="54"/>
      <c r="F6333" s="3" t="s">
        <v>11</v>
      </c>
      <c r="G6333" s="4">
        <v>300000</v>
      </c>
      <c r="H6333" s="4"/>
    </row>
    <row r="6334" spans="1:8" x14ac:dyDescent="0.25">
      <c r="A6334" s="2" t="s">
        <v>4493</v>
      </c>
      <c r="B6334" s="50"/>
      <c r="C6334" s="53"/>
      <c r="D6334" s="50"/>
      <c r="E6334" s="53"/>
      <c r="F6334" s="3" t="s">
        <v>20</v>
      </c>
      <c r="G6334" s="4"/>
      <c r="H6334" s="4">
        <v>300000</v>
      </c>
    </row>
    <row r="6335" spans="1:8" x14ac:dyDescent="0.25">
      <c r="A6335" s="2" t="s">
        <v>4493</v>
      </c>
      <c r="B6335" s="2" t="s">
        <v>4368</v>
      </c>
      <c r="C6335" s="2"/>
      <c r="D6335" s="2"/>
      <c r="E6335" s="2"/>
      <c r="F6335" s="2"/>
      <c r="G6335" s="5">
        <f>SUM(G6330:G6334)</f>
        <v>2246000</v>
      </c>
      <c r="H6335" s="5">
        <f>SUM(H6330:H6334)</f>
        <v>2246000</v>
      </c>
    </row>
    <row r="6336" spans="1:8" x14ac:dyDescent="0.25">
      <c r="A6336" s="2" t="s">
        <v>4493</v>
      </c>
      <c r="B6336" s="49">
        <v>9211478</v>
      </c>
      <c r="C6336" s="52" t="s">
        <v>2539</v>
      </c>
      <c r="D6336" s="49" t="s">
        <v>2542</v>
      </c>
      <c r="E6336" s="3" t="s">
        <v>2543</v>
      </c>
      <c r="F6336" s="3" t="s">
        <v>51</v>
      </c>
      <c r="G6336" s="4"/>
      <c r="H6336" s="4">
        <v>185543</v>
      </c>
    </row>
    <row r="6337" spans="1:8" x14ac:dyDescent="0.25">
      <c r="A6337" s="2" t="s">
        <v>4493</v>
      </c>
      <c r="B6337" s="51"/>
      <c r="C6337" s="54"/>
      <c r="D6337" s="50"/>
      <c r="E6337" s="3"/>
      <c r="F6337" s="3" t="s">
        <v>170</v>
      </c>
      <c r="G6337" s="4"/>
      <c r="H6337" s="4">
        <v>17400</v>
      </c>
    </row>
    <row r="6338" spans="1:8" x14ac:dyDescent="0.25">
      <c r="A6338" s="2" t="s">
        <v>4493</v>
      </c>
      <c r="B6338" s="51"/>
      <c r="C6338" s="54"/>
      <c r="D6338" s="2" t="s">
        <v>2544</v>
      </c>
      <c r="E6338" s="3" t="s">
        <v>2545</v>
      </c>
      <c r="F6338" s="3" t="s">
        <v>51</v>
      </c>
      <c r="G6338" s="4"/>
      <c r="H6338" s="4">
        <v>79024</v>
      </c>
    </row>
    <row r="6339" spans="1:8" x14ac:dyDescent="0.25">
      <c r="A6339" s="2" t="s">
        <v>4493</v>
      </c>
      <c r="B6339" s="51"/>
      <c r="C6339" s="54"/>
      <c r="D6339" s="2" t="s">
        <v>2849</v>
      </c>
      <c r="E6339" s="3" t="s">
        <v>2850</v>
      </c>
      <c r="F6339" s="3" t="s">
        <v>51</v>
      </c>
      <c r="G6339" s="4"/>
      <c r="H6339" s="4">
        <v>23271</v>
      </c>
    </row>
    <row r="6340" spans="1:8" x14ac:dyDescent="0.25">
      <c r="A6340" s="2" t="s">
        <v>4493</v>
      </c>
      <c r="B6340" s="51"/>
      <c r="C6340" s="54"/>
      <c r="D6340" s="2" t="s">
        <v>2747</v>
      </c>
      <c r="E6340" s="3" t="s">
        <v>2748</v>
      </c>
      <c r="F6340" s="3" t="s">
        <v>51</v>
      </c>
      <c r="G6340" s="4"/>
      <c r="H6340" s="4">
        <v>248382</v>
      </c>
    </row>
    <row r="6341" spans="1:8" x14ac:dyDescent="0.25">
      <c r="A6341" s="2" t="s">
        <v>4493</v>
      </c>
      <c r="B6341" s="51"/>
      <c r="C6341" s="54"/>
      <c r="D6341" s="2" t="s">
        <v>2805</v>
      </c>
      <c r="E6341" s="3" t="s">
        <v>2806</v>
      </c>
      <c r="F6341" s="3" t="s">
        <v>51</v>
      </c>
      <c r="G6341" s="4"/>
      <c r="H6341" s="4">
        <v>299833</v>
      </c>
    </row>
    <row r="6342" spans="1:8" x14ac:dyDescent="0.25">
      <c r="A6342" s="2" t="s">
        <v>4493</v>
      </c>
      <c r="B6342" s="51"/>
      <c r="C6342" s="54"/>
      <c r="D6342" s="2" t="s">
        <v>3154</v>
      </c>
      <c r="E6342" s="3" t="s">
        <v>3155</v>
      </c>
      <c r="F6342" s="3" t="s">
        <v>51</v>
      </c>
      <c r="G6342" s="4"/>
      <c r="H6342" s="4">
        <v>165262</v>
      </c>
    </row>
    <row r="6343" spans="1:8" x14ac:dyDescent="0.25">
      <c r="A6343" s="2" t="s">
        <v>4493</v>
      </c>
      <c r="B6343" s="51"/>
      <c r="C6343" s="54"/>
      <c r="D6343" s="49" t="s">
        <v>3405</v>
      </c>
      <c r="E6343" s="52" t="s">
        <v>3406</v>
      </c>
      <c r="F6343" s="3" t="s">
        <v>51</v>
      </c>
      <c r="G6343" s="4">
        <v>1500000</v>
      </c>
      <c r="H6343" s="4"/>
    </row>
    <row r="6344" spans="1:8" x14ac:dyDescent="0.25">
      <c r="A6344" s="2" t="s">
        <v>4493</v>
      </c>
      <c r="B6344" s="51"/>
      <c r="C6344" s="54"/>
      <c r="D6344" s="50"/>
      <c r="E6344" s="53"/>
      <c r="F6344" s="3" t="s">
        <v>265</v>
      </c>
      <c r="G6344" s="4"/>
      <c r="H6344" s="4">
        <v>1600</v>
      </c>
    </row>
    <row r="6345" spans="1:8" x14ac:dyDescent="0.25">
      <c r="A6345" s="2" t="s">
        <v>4493</v>
      </c>
      <c r="B6345" s="51"/>
      <c r="C6345" s="54"/>
      <c r="D6345" s="49" t="s">
        <v>3278</v>
      </c>
      <c r="E6345" s="52" t="s">
        <v>3279</v>
      </c>
      <c r="F6345" s="3" t="s">
        <v>2482</v>
      </c>
      <c r="G6345" s="4"/>
      <c r="H6345" s="4">
        <v>37881</v>
      </c>
    </row>
    <row r="6346" spans="1:8" x14ac:dyDescent="0.25">
      <c r="A6346" s="2" t="s">
        <v>4493</v>
      </c>
      <c r="B6346" s="51"/>
      <c r="C6346" s="54"/>
      <c r="D6346" s="50"/>
      <c r="E6346" s="53"/>
      <c r="F6346" s="3" t="s">
        <v>51</v>
      </c>
      <c r="G6346" s="4"/>
      <c r="H6346" s="4">
        <v>230446</v>
      </c>
    </row>
    <row r="6347" spans="1:8" x14ac:dyDescent="0.25">
      <c r="A6347" s="2" t="s">
        <v>4493</v>
      </c>
      <c r="B6347" s="51"/>
      <c r="C6347" s="54"/>
      <c r="D6347" s="2" t="s">
        <v>3407</v>
      </c>
      <c r="E6347" s="3" t="s">
        <v>3408</v>
      </c>
      <c r="F6347" s="3" t="s">
        <v>51</v>
      </c>
      <c r="G6347" s="4">
        <v>1004445</v>
      </c>
      <c r="H6347" s="4"/>
    </row>
    <row r="6348" spans="1:8" x14ac:dyDescent="0.25">
      <c r="A6348" s="2" t="s">
        <v>4493</v>
      </c>
      <c r="B6348" s="51"/>
      <c r="C6348" s="54"/>
      <c r="D6348" s="2" t="s">
        <v>3409</v>
      </c>
      <c r="E6348" s="3" t="s">
        <v>3410</v>
      </c>
      <c r="F6348" s="3" t="s">
        <v>44</v>
      </c>
      <c r="G6348" s="4"/>
      <c r="H6348" s="4">
        <v>925994</v>
      </c>
    </row>
    <row r="6349" spans="1:8" x14ac:dyDescent="0.25">
      <c r="A6349" s="2" t="s">
        <v>4493</v>
      </c>
      <c r="B6349" s="51"/>
      <c r="C6349" s="54"/>
      <c r="D6349" s="2" t="s">
        <v>3411</v>
      </c>
      <c r="E6349" s="3" t="s">
        <v>3412</v>
      </c>
      <c r="F6349" s="3" t="s">
        <v>44</v>
      </c>
      <c r="G6349" s="4"/>
      <c r="H6349" s="4">
        <v>176849</v>
      </c>
    </row>
    <row r="6350" spans="1:8" x14ac:dyDescent="0.25">
      <c r="A6350" s="2" t="s">
        <v>4493</v>
      </c>
      <c r="B6350" s="51"/>
      <c r="C6350" s="54"/>
      <c r="D6350" s="49" t="s">
        <v>3394</v>
      </c>
      <c r="E6350" s="52" t="s">
        <v>3395</v>
      </c>
      <c r="F6350" s="3" t="s">
        <v>51</v>
      </c>
      <c r="G6350" s="4">
        <v>1680000</v>
      </c>
      <c r="H6350" s="4"/>
    </row>
    <row r="6351" spans="1:8" x14ac:dyDescent="0.25">
      <c r="A6351" s="2" t="s">
        <v>4493</v>
      </c>
      <c r="B6351" s="51"/>
      <c r="C6351" s="54"/>
      <c r="D6351" s="50"/>
      <c r="E6351" s="53"/>
      <c r="F6351" s="3" t="s">
        <v>265</v>
      </c>
      <c r="G6351" s="4"/>
      <c r="H6351" s="4">
        <v>2400</v>
      </c>
    </row>
    <row r="6352" spans="1:8" x14ac:dyDescent="0.25">
      <c r="A6352" s="2" t="s">
        <v>4493</v>
      </c>
      <c r="B6352" s="51"/>
      <c r="C6352" s="53"/>
      <c r="D6352" s="2" t="s">
        <v>3417</v>
      </c>
      <c r="E6352" s="3" t="s">
        <v>3418</v>
      </c>
      <c r="F6352" s="3" t="s">
        <v>51</v>
      </c>
      <c r="G6352" s="4">
        <v>1000000</v>
      </c>
      <c r="H6352" s="4"/>
    </row>
    <row r="6353" spans="1:8" x14ac:dyDescent="0.25">
      <c r="A6353" s="2" t="s">
        <v>4493</v>
      </c>
      <c r="B6353" s="51"/>
      <c r="C6353" s="3" t="s">
        <v>558</v>
      </c>
      <c r="D6353" s="2" t="s">
        <v>2546</v>
      </c>
      <c r="E6353" s="3" t="s">
        <v>2547</v>
      </c>
      <c r="F6353" s="3" t="s">
        <v>2482</v>
      </c>
      <c r="G6353" s="4"/>
      <c r="H6353" s="4">
        <v>4160908</v>
      </c>
    </row>
    <row r="6354" spans="1:8" x14ac:dyDescent="0.25">
      <c r="A6354" s="2" t="s">
        <v>4493</v>
      </c>
      <c r="B6354" s="51"/>
      <c r="C6354" s="52"/>
      <c r="D6354" s="2" t="s">
        <v>3005</v>
      </c>
      <c r="E6354" s="3" t="s">
        <v>3006</v>
      </c>
      <c r="F6354" s="3" t="s">
        <v>265</v>
      </c>
      <c r="G6354" s="4"/>
      <c r="H6354" s="4">
        <v>200</v>
      </c>
    </row>
    <row r="6355" spans="1:8" x14ac:dyDescent="0.25">
      <c r="A6355" s="2" t="s">
        <v>4493</v>
      </c>
      <c r="B6355" s="51"/>
      <c r="C6355" s="54"/>
      <c r="D6355" s="2" t="s">
        <v>3158</v>
      </c>
      <c r="E6355" s="3" t="s">
        <v>3159</v>
      </c>
      <c r="F6355" s="3" t="s">
        <v>170</v>
      </c>
      <c r="G6355" s="4"/>
      <c r="H6355" s="4">
        <v>96000</v>
      </c>
    </row>
    <row r="6356" spans="1:8" x14ac:dyDescent="0.25">
      <c r="A6356" s="2" t="s">
        <v>4493</v>
      </c>
      <c r="B6356" s="51"/>
      <c r="C6356" s="54"/>
      <c r="D6356" s="2" t="s">
        <v>3220</v>
      </c>
      <c r="E6356" s="3" t="s">
        <v>3221</v>
      </c>
      <c r="F6356" s="3" t="s">
        <v>170</v>
      </c>
      <c r="G6356" s="4">
        <v>1761728</v>
      </c>
      <c r="H6356" s="4"/>
    </row>
    <row r="6357" spans="1:8" x14ac:dyDescent="0.25">
      <c r="A6357" s="2" t="s">
        <v>4493</v>
      </c>
      <c r="B6357" s="51"/>
      <c r="C6357" s="54"/>
      <c r="D6357" s="2" t="s">
        <v>3519</v>
      </c>
      <c r="E6357" s="3" t="s">
        <v>3520</v>
      </c>
      <c r="F6357" s="3" t="s">
        <v>44</v>
      </c>
      <c r="G6357" s="4"/>
      <c r="H6357" s="4">
        <v>26652</v>
      </c>
    </row>
    <row r="6358" spans="1:8" x14ac:dyDescent="0.25">
      <c r="A6358" s="2" t="s">
        <v>4493</v>
      </c>
      <c r="B6358" s="51"/>
      <c r="C6358" s="54"/>
      <c r="D6358" s="2" t="s">
        <v>3240</v>
      </c>
      <c r="E6358" s="3" t="s">
        <v>3241</v>
      </c>
      <c r="F6358" s="3" t="s">
        <v>44</v>
      </c>
      <c r="G6358" s="4"/>
      <c r="H6358" s="4">
        <v>122666</v>
      </c>
    </row>
    <row r="6359" spans="1:8" x14ac:dyDescent="0.25">
      <c r="A6359" s="2" t="s">
        <v>4493</v>
      </c>
      <c r="B6359" s="51"/>
      <c r="C6359" s="54"/>
      <c r="D6359" s="2" t="s">
        <v>3449</v>
      </c>
      <c r="E6359" s="3" t="s">
        <v>3450</v>
      </c>
      <c r="F6359" s="3" t="s">
        <v>2482</v>
      </c>
      <c r="G6359" s="4"/>
      <c r="H6359" s="4">
        <v>145662</v>
      </c>
    </row>
    <row r="6360" spans="1:8" x14ac:dyDescent="0.25">
      <c r="A6360" s="2" t="s">
        <v>4493</v>
      </c>
      <c r="B6360" s="50"/>
      <c r="C6360" s="53"/>
      <c r="D6360" s="2"/>
      <c r="E6360" s="3"/>
      <c r="F6360" s="3" t="s">
        <v>265</v>
      </c>
      <c r="G6360" s="4"/>
      <c r="H6360" s="4">
        <v>200</v>
      </c>
    </row>
    <row r="6361" spans="1:8" x14ac:dyDescent="0.25">
      <c r="A6361" s="2" t="s">
        <v>4493</v>
      </c>
      <c r="B6361" s="2" t="s">
        <v>4369</v>
      </c>
      <c r="C6361" s="2"/>
      <c r="D6361" s="2"/>
      <c r="E6361" s="2"/>
      <c r="F6361" s="2"/>
      <c r="G6361" s="5">
        <f>SUM(G6336:G6360)</f>
        <v>6946173</v>
      </c>
      <c r="H6361" s="5">
        <f>SUM(H6336:H6360)</f>
        <v>6946173</v>
      </c>
    </row>
    <row r="6362" spans="1:8" x14ac:dyDescent="0.25">
      <c r="A6362" s="2" t="s">
        <v>4493</v>
      </c>
      <c r="B6362" s="49">
        <v>9147670</v>
      </c>
      <c r="C6362" s="52" t="s">
        <v>261</v>
      </c>
      <c r="D6362" s="2" t="s">
        <v>2646</v>
      </c>
      <c r="E6362" s="3" t="s">
        <v>2647</v>
      </c>
      <c r="F6362" s="3" t="s">
        <v>51</v>
      </c>
      <c r="G6362" s="4">
        <v>1000000</v>
      </c>
      <c r="H6362" s="4"/>
    </row>
    <row r="6363" spans="1:8" x14ac:dyDescent="0.25">
      <c r="A6363" s="2" t="s">
        <v>4493</v>
      </c>
      <c r="B6363" s="51"/>
      <c r="C6363" s="54"/>
      <c r="D6363" s="2" t="s">
        <v>2671</v>
      </c>
      <c r="E6363" s="3" t="s">
        <v>2672</v>
      </c>
      <c r="F6363" s="3" t="s">
        <v>47</v>
      </c>
      <c r="G6363" s="4">
        <v>350000</v>
      </c>
      <c r="H6363" s="4"/>
    </row>
    <row r="6364" spans="1:8" x14ac:dyDescent="0.25">
      <c r="A6364" s="2" t="s">
        <v>4493</v>
      </c>
      <c r="B6364" s="51"/>
      <c r="C6364" s="54"/>
      <c r="D6364" s="49" t="s">
        <v>2905</v>
      </c>
      <c r="E6364" s="52" t="s">
        <v>2906</v>
      </c>
      <c r="F6364" s="3" t="s">
        <v>2482</v>
      </c>
      <c r="G6364" s="4">
        <v>1558287</v>
      </c>
      <c r="H6364" s="4"/>
    </row>
    <row r="6365" spans="1:8" x14ac:dyDescent="0.25">
      <c r="A6365" s="2" t="s">
        <v>4493</v>
      </c>
      <c r="B6365" s="51"/>
      <c r="C6365" s="54"/>
      <c r="D6365" s="51"/>
      <c r="E6365" s="54"/>
      <c r="F6365" s="3" t="s">
        <v>46</v>
      </c>
      <c r="G6365" s="4">
        <v>560000</v>
      </c>
      <c r="H6365" s="4"/>
    </row>
    <row r="6366" spans="1:8" x14ac:dyDescent="0.25">
      <c r="A6366" s="2" t="s">
        <v>4493</v>
      </c>
      <c r="B6366" s="51"/>
      <c r="C6366" s="54"/>
      <c r="D6366" s="51"/>
      <c r="E6366" s="54"/>
      <c r="F6366" s="3" t="s">
        <v>51</v>
      </c>
      <c r="G6366" s="4">
        <v>600000</v>
      </c>
      <c r="H6366" s="4"/>
    </row>
    <row r="6367" spans="1:8" x14ac:dyDescent="0.25">
      <c r="A6367" s="2" t="s">
        <v>4493</v>
      </c>
      <c r="B6367" s="51"/>
      <c r="C6367" s="54"/>
      <c r="D6367" s="51"/>
      <c r="E6367" s="54"/>
      <c r="F6367" s="3" t="s">
        <v>170</v>
      </c>
      <c r="G6367" s="4"/>
      <c r="H6367" s="4">
        <v>3800000</v>
      </c>
    </row>
    <row r="6368" spans="1:8" x14ac:dyDescent="0.25">
      <c r="A6368" s="2" t="s">
        <v>4493</v>
      </c>
      <c r="B6368" s="51"/>
      <c r="C6368" s="54"/>
      <c r="D6368" s="50"/>
      <c r="E6368" s="53"/>
      <c r="F6368" s="3" t="s">
        <v>101</v>
      </c>
      <c r="G6368" s="4">
        <v>390000</v>
      </c>
      <c r="H6368" s="4"/>
    </row>
    <row r="6369" spans="1:8" x14ac:dyDescent="0.25">
      <c r="A6369" s="2" t="s">
        <v>4493</v>
      </c>
      <c r="B6369" s="51"/>
      <c r="C6369" s="54"/>
      <c r="D6369" s="2" t="s">
        <v>3294</v>
      </c>
      <c r="E6369" s="3" t="s">
        <v>3295</v>
      </c>
      <c r="F6369" s="3" t="s">
        <v>46</v>
      </c>
      <c r="G6369" s="4">
        <v>244368</v>
      </c>
      <c r="H6369" s="4"/>
    </row>
    <row r="6370" spans="1:8" x14ac:dyDescent="0.25">
      <c r="A6370" s="2" t="s">
        <v>4493</v>
      </c>
      <c r="B6370" s="51"/>
      <c r="C6370" s="54"/>
      <c r="D6370" s="49" t="s">
        <v>3299</v>
      </c>
      <c r="E6370" s="52" t="s">
        <v>3300</v>
      </c>
      <c r="F6370" s="3" t="s">
        <v>46</v>
      </c>
      <c r="G6370" s="4">
        <v>597345</v>
      </c>
      <c r="H6370" s="4"/>
    </row>
    <row r="6371" spans="1:8" x14ac:dyDescent="0.25">
      <c r="A6371" s="2" t="s">
        <v>4493</v>
      </c>
      <c r="B6371" s="51"/>
      <c r="C6371" s="54"/>
      <c r="D6371" s="51"/>
      <c r="E6371" s="54"/>
      <c r="F6371" s="3" t="s">
        <v>51</v>
      </c>
      <c r="G6371" s="4">
        <v>1000000</v>
      </c>
      <c r="H6371" s="4"/>
    </row>
    <row r="6372" spans="1:8" x14ac:dyDescent="0.25">
      <c r="A6372" s="2" t="s">
        <v>4493</v>
      </c>
      <c r="B6372" s="51"/>
      <c r="C6372" s="54"/>
      <c r="D6372" s="50"/>
      <c r="E6372" s="53"/>
      <c r="F6372" s="3" t="s">
        <v>170</v>
      </c>
      <c r="G6372" s="4"/>
      <c r="H6372" s="4">
        <v>3800000</v>
      </c>
    </row>
    <row r="6373" spans="1:8" x14ac:dyDescent="0.25">
      <c r="A6373" s="2" t="s">
        <v>4493</v>
      </c>
      <c r="B6373" s="51"/>
      <c r="C6373" s="54"/>
      <c r="D6373" s="2" t="s">
        <v>3641</v>
      </c>
      <c r="E6373" s="3" t="s">
        <v>3642</v>
      </c>
      <c r="F6373" s="3" t="s">
        <v>44</v>
      </c>
      <c r="G6373" s="4"/>
      <c r="H6373" s="4">
        <v>1000000</v>
      </c>
    </row>
    <row r="6374" spans="1:8" x14ac:dyDescent="0.25">
      <c r="A6374" s="2" t="s">
        <v>4493</v>
      </c>
      <c r="B6374" s="50"/>
      <c r="C6374" s="53"/>
      <c r="D6374" s="2" t="s">
        <v>3643</v>
      </c>
      <c r="E6374" s="3" t="s">
        <v>3644</v>
      </c>
      <c r="F6374" s="3" t="s">
        <v>47</v>
      </c>
      <c r="G6374" s="4">
        <v>2300000</v>
      </c>
      <c r="H6374" s="4"/>
    </row>
    <row r="6375" spans="1:8" x14ac:dyDescent="0.25">
      <c r="A6375" s="2" t="s">
        <v>4493</v>
      </c>
      <c r="B6375" s="2" t="s">
        <v>4370</v>
      </c>
      <c r="C6375" s="2"/>
      <c r="D6375" s="2"/>
      <c r="E6375" s="2"/>
      <c r="F6375" s="2"/>
      <c r="G6375" s="5">
        <f>SUM(G6362:G6374)</f>
        <v>8600000</v>
      </c>
      <c r="H6375" s="5">
        <f>SUM(H6362:H6374)</f>
        <v>8600000</v>
      </c>
    </row>
    <row r="6376" spans="1:8" x14ac:dyDescent="0.25">
      <c r="A6376" s="2" t="s">
        <v>4493</v>
      </c>
      <c r="B6376" s="49">
        <v>9256545</v>
      </c>
      <c r="C6376" s="52" t="s">
        <v>2764</v>
      </c>
      <c r="D6376" s="2" t="s">
        <v>2767</v>
      </c>
      <c r="E6376" s="3" t="s">
        <v>2768</v>
      </c>
      <c r="F6376" s="3" t="s">
        <v>14</v>
      </c>
      <c r="G6376" s="4">
        <v>5295</v>
      </c>
      <c r="H6376" s="4"/>
    </row>
    <row r="6377" spans="1:8" x14ac:dyDescent="0.25">
      <c r="A6377" s="2" t="s">
        <v>4493</v>
      </c>
      <c r="B6377" s="51"/>
      <c r="C6377" s="54"/>
      <c r="D6377" s="2" t="s">
        <v>2777</v>
      </c>
      <c r="E6377" s="3" t="s">
        <v>2778</v>
      </c>
      <c r="F6377" s="3" t="s">
        <v>14</v>
      </c>
      <c r="G6377" s="4">
        <v>6281</v>
      </c>
      <c r="H6377" s="4"/>
    </row>
    <row r="6378" spans="1:8" x14ac:dyDescent="0.25">
      <c r="A6378" s="2" t="s">
        <v>4493</v>
      </c>
      <c r="B6378" s="51"/>
      <c r="C6378" s="54"/>
      <c r="D6378" s="2" t="s">
        <v>2779</v>
      </c>
      <c r="E6378" s="3" t="s">
        <v>2780</v>
      </c>
      <c r="F6378" s="3" t="s">
        <v>14</v>
      </c>
      <c r="G6378" s="4">
        <v>9917</v>
      </c>
      <c r="H6378" s="4"/>
    </row>
    <row r="6379" spans="1:8" x14ac:dyDescent="0.25">
      <c r="A6379" s="2" t="s">
        <v>4493</v>
      </c>
      <c r="B6379" s="51"/>
      <c r="C6379" s="54"/>
      <c r="D6379" s="2" t="s">
        <v>2781</v>
      </c>
      <c r="E6379" s="3" t="s">
        <v>2782</v>
      </c>
      <c r="F6379" s="3" t="s">
        <v>20</v>
      </c>
      <c r="G6379" s="4"/>
      <c r="H6379" s="4">
        <v>6465</v>
      </c>
    </row>
    <row r="6380" spans="1:8" x14ac:dyDescent="0.25">
      <c r="A6380" s="2" t="s">
        <v>4493</v>
      </c>
      <c r="B6380" s="51"/>
      <c r="C6380" s="54"/>
      <c r="D6380" s="49" t="s">
        <v>2785</v>
      </c>
      <c r="E6380" s="52" t="s">
        <v>2786</v>
      </c>
      <c r="F6380" s="3" t="s">
        <v>14</v>
      </c>
      <c r="G6380" s="4">
        <v>6650</v>
      </c>
      <c r="H6380" s="4"/>
    </row>
    <row r="6381" spans="1:8" x14ac:dyDescent="0.25">
      <c r="A6381" s="2" t="s">
        <v>4493</v>
      </c>
      <c r="B6381" s="51"/>
      <c r="C6381" s="54"/>
      <c r="D6381" s="50"/>
      <c r="E6381" s="53"/>
      <c r="F6381" s="3" t="s">
        <v>20</v>
      </c>
      <c r="G6381" s="4"/>
      <c r="H6381" s="4">
        <v>7000</v>
      </c>
    </row>
    <row r="6382" spans="1:8" x14ac:dyDescent="0.25">
      <c r="A6382" s="2" t="s">
        <v>4493</v>
      </c>
      <c r="B6382" s="51"/>
      <c r="C6382" s="54"/>
      <c r="D6382" s="2" t="s">
        <v>2787</v>
      </c>
      <c r="E6382" s="3" t="s">
        <v>2788</v>
      </c>
      <c r="F6382" s="3" t="s">
        <v>14</v>
      </c>
      <c r="G6382" s="4">
        <v>22000</v>
      </c>
      <c r="H6382" s="4"/>
    </row>
    <row r="6383" spans="1:8" x14ac:dyDescent="0.25">
      <c r="A6383" s="2" t="s">
        <v>4493</v>
      </c>
      <c r="B6383" s="51"/>
      <c r="C6383" s="54"/>
      <c r="D6383" s="2" t="s">
        <v>2791</v>
      </c>
      <c r="E6383" s="3" t="s">
        <v>2792</v>
      </c>
      <c r="F6383" s="3" t="s">
        <v>20</v>
      </c>
      <c r="G6383" s="4"/>
      <c r="H6383" s="4">
        <v>83440</v>
      </c>
    </row>
    <row r="6384" spans="1:8" x14ac:dyDescent="0.25">
      <c r="A6384" s="2" t="s">
        <v>4493</v>
      </c>
      <c r="B6384" s="51"/>
      <c r="C6384" s="53"/>
      <c r="D6384" s="2" t="s">
        <v>2793</v>
      </c>
      <c r="E6384" s="3" t="s">
        <v>2794</v>
      </c>
      <c r="F6384" s="3" t="s">
        <v>14</v>
      </c>
      <c r="G6384" s="4">
        <v>4200</v>
      </c>
      <c r="H6384" s="4"/>
    </row>
    <row r="6385" spans="1:8" x14ac:dyDescent="0.25">
      <c r="A6385" s="2" t="s">
        <v>4493</v>
      </c>
      <c r="B6385" s="50"/>
      <c r="C6385" s="3" t="s">
        <v>2797</v>
      </c>
      <c r="D6385" s="2" t="s">
        <v>2798</v>
      </c>
      <c r="E6385" s="3" t="s">
        <v>2799</v>
      </c>
      <c r="F6385" s="3" t="s">
        <v>14</v>
      </c>
      <c r="G6385" s="4">
        <v>42562</v>
      </c>
      <c r="H6385" s="4"/>
    </row>
    <row r="6386" spans="1:8" x14ac:dyDescent="0.25">
      <c r="A6386" s="2" t="s">
        <v>4493</v>
      </c>
      <c r="B6386" s="2" t="s">
        <v>4371</v>
      </c>
      <c r="C6386" s="2"/>
      <c r="D6386" s="2"/>
      <c r="E6386" s="2"/>
      <c r="F6386" s="2"/>
      <c r="G6386" s="5">
        <f>SUM(G6376:G6385)</f>
        <v>96905</v>
      </c>
      <c r="H6386" s="5">
        <f>SUM(H6376:H6385)</f>
        <v>96905</v>
      </c>
    </row>
    <row r="6387" spans="1:8" x14ac:dyDescent="0.25">
      <c r="A6387" s="2" t="s">
        <v>4493</v>
      </c>
      <c r="B6387" s="49">
        <v>9124057</v>
      </c>
      <c r="C6387" s="52" t="s">
        <v>2764</v>
      </c>
      <c r="D6387" s="49" t="s">
        <v>2769</v>
      </c>
      <c r="E6387" s="52" t="s">
        <v>2770</v>
      </c>
      <c r="F6387" s="3" t="s">
        <v>103</v>
      </c>
      <c r="G6387" s="4">
        <v>55838</v>
      </c>
      <c r="H6387" s="4"/>
    </row>
    <row r="6388" spans="1:8" x14ac:dyDescent="0.25">
      <c r="A6388" s="2" t="s">
        <v>4493</v>
      </c>
      <c r="B6388" s="51"/>
      <c r="C6388" s="54"/>
      <c r="D6388" s="50"/>
      <c r="E6388" s="53"/>
      <c r="F6388" s="3" t="s">
        <v>24</v>
      </c>
      <c r="G6388" s="4">
        <v>5760</v>
      </c>
      <c r="H6388" s="4"/>
    </row>
    <row r="6389" spans="1:8" x14ac:dyDescent="0.25">
      <c r="A6389" s="2" t="s">
        <v>4493</v>
      </c>
      <c r="B6389" s="51"/>
      <c r="C6389" s="54"/>
      <c r="D6389" s="49" t="s">
        <v>2771</v>
      </c>
      <c r="E6389" s="52" t="s">
        <v>2772</v>
      </c>
      <c r="F6389" s="3" t="s">
        <v>103</v>
      </c>
      <c r="G6389" s="4">
        <v>51681</v>
      </c>
      <c r="H6389" s="4"/>
    </row>
    <row r="6390" spans="1:8" x14ac:dyDescent="0.25">
      <c r="A6390" s="2" t="s">
        <v>4493</v>
      </c>
      <c r="B6390" s="51"/>
      <c r="C6390" s="54"/>
      <c r="D6390" s="50"/>
      <c r="E6390" s="53"/>
      <c r="F6390" s="3" t="s">
        <v>24</v>
      </c>
      <c r="G6390" s="4">
        <v>62100</v>
      </c>
      <c r="H6390" s="4"/>
    </row>
    <row r="6391" spans="1:8" x14ac:dyDescent="0.25">
      <c r="A6391" s="2" t="s">
        <v>4493</v>
      </c>
      <c r="B6391" s="51"/>
      <c r="C6391" s="54"/>
      <c r="D6391" s="2" t="s">
        <v>2775</v>
      </c>
      <c r="E6391" s="3" t="s">
        <v>2776</v>
      </c>
      <c r="F6391" s="3" t="s">
        <v>103</v>
      </c>
      <c r="G6391" s="4">
        <v>81722</v>
      </c>
      <c r="H6391" s="4"/>
    </row>
    <row r="6392" spans="1:8" x14ac:dyDescent="0.25">
      <c r="A6392" s="2" t="s">
        <v>4493</v>
      </c>
      <c r="B6392" s="51"/>
      <c r="C6392" s="54"/>
      <c r="D6392" s="49" t="s">
        <v>2777</v>
      </c>
      <c r="E6392" s="52" t="s">
        <v>2778</v>
      </c>
      <c r="F6392" s="3" t="s">
        <v>103</v>
      </c>
      <c r="G6392" s="4">
        <v>27573</v>
      </c>
      <c r="H6392" s="4"/>
    </row>
    <row r="6393" spans="1:8" x14ac:dyDescent="0.25">
      <c r="A6393" s="2" t="s">
        <v>4493</v>
      </c>
      <c r="B6393" s="51"/>
      <c r="C6393" s="54"/>
      <c r="D6393" s="50"/>
      <c r="E6393" s="53"/>
      <c r="F6393" s="3" t="s">
        <v>24</v>
      </c>
      <c r="G6393" s="4">
        <v>37035</v>
      </c>
      <c r="H6393" s="4"/>
    </row>
    <row r="6394" spans="1:8" x14ac:dyDescent="0.25">
      <c r="A6394" s="2" t="s">
        <v>4493</v>
      </c>
      <c r="B6394" s="51"/>
      <c r="C6394" s="54"/>
      <c r="D6394" s="2" t="s">
        <v>2779</v>
      </c>
      <c r="E6394" s="3" t="s">
        <v>2780</v>
      </c>
      <c r="F6394" s="3" t="s">
        <v>187</v>
      </c>
      <c r="G6394" s="4">
        <v>113031</v>
      </c>
      <c r="H6394" s="4"/>
    </row>
    <row r="6395" spans="1:8" x14ac:dyDescent="0.25">
      <c r="A6395" s="2" t="s">
        <v>4493</v>
      </c>
      <c r="B6395" s="51"/>
      <c r="C6395" s="54"/>
      <c r="D6395" s="49" t="s">
        <v>2781</v>
      </c>
      <c r="E6395" s="52" t="s">
        <v>2782</v>
      </c>
      <c r="F6395" s="3" t="s">
        <v>11</v>
      </c>
      <c r="G6395" s="4">
        <v>62100</v>
      </c>
      <c r="H6395" s="4"/>
    </row>
    <row r="6396" spans="1:8" x14ac:dyDescent="0.25">
      <c r="A6396" s="2" t="s">
        <v>4493</v>
      </c>
      <c r="B6396" s="51"/>
      <c r="C6396" s="54"/>
      <c r="D6396" s="50"/>
      <c r="E6396" s="53"/>
      <c r="F6396" s="3" t="s">
        <v>103</v>
      </c>
      <c r="G6396" s="4">
        <v>23670</v>
      </c>
      <c r="H6396" s="4"/>
    </row>
    <row r="6397" spans="1:8" x14ac:dyDescent="0.25">
      <c r="A6397" s="2" t="s">
        <v>4493</v>
      </c>
      <c r="B6397" s="51"/>
      <c r="C6397" s="54"/>
      <c r="D6397" s="2" t="s">
        <v>2783</v>
      </c>
      <c r="E6397" s="3" t="s">
        <v>2784</v>
      </c>
      <c r="F6397" s="3" t="s">
        <v>103</v>
      </c>
      <c r="G6397" s="4">
        <v>28224</v>
      </c>
      <c r="H6397" s="4"/>
    </row>
    <row r="6398" spans="1:8" x14ac:dyDescent="0.25">
      <c r="A6398" s="2" t="s">
        <v>4493</v>
      </c>
      <c r="B6398" s="51"/>
      <c r="C6398" s="54"/>
      <c r="D6398" s="2" t="s">
        <v>2785</v>
      </c>
      <c r="E6398" s="3" t="s">
        <v>2786</v>
      </c>
      <c r="F6398" s="3" t="s">
        <v>103</v>
      </c>
      <c r="G6398" s="4">
        <v>70728</v>
      </c>
      <c r="H6398" s="4"/>
    </row>
    <row r="6399" spans="1:8" x14ac:dyDescent="0.25">
      <c r="A6399" s="2" t="s">
        <v>4493</v>
      </c>
      <c r="B6399" s="51"/>
      <c r="C6399" s="54"/>
      <c r="D6399" s="49" t="s">
        <v>2789</v>
      </c>
      <c r="E6399" s="52" t="s">
        <v>2790</v>
      </c>
      <c r="F6399" s="3" t="s">
        <v>103</v>
      </c>
      <c r="G6399" s="4">
        <v>74250</v>
      </c>
      <c r="H6399" s="4"/>
    </row>
    <row r="6400" spans="1:8" x14ac:dyDescent="0.25">
      <c r="A6400" s="2" t="s">
        <v>4493</v>
      </c>
      <c r="B6400" s="51"/>
      <c r="C6400" s="54"/>
      <c r="D6400" s="50"/>
      <c r="E6400" s="53"/>
      <c r="F6400" s="3" t="s">
        <v>24</v>
      </c>
      <c r="G6400" s="4">
        <v>64800</v>
      </c>
      <c r="H6400" s="4"/>
    </row>
    <row r="6401" spans="1:8" x14ac:dyDescent="0.25">
      <c r="A6401" s="2" t="s">
        <v>4493</v>
      </c>
      <c r="B6401" s="51"/>
      <c r="C6401" s="54"/>
      <c r="D6401" s="2" t="s">
        <v>2791</v>
      </c>
      <c r="E6401" s="3" t="s">
        <v>2792</v>
      </c>
      <c r="F6401" s="3" t="s">
        <v>103</v>
      </c>
      <c r="G6401" s="4">
        <v>155300</v>
      </c>
      <c r="H6401" s="4"/>
    </row>
    <row r="6402" spans="1:8" x14ac:dyDescent="0.25">
      <c r="A6402" s="2" t="s">
        <v>4493</v>
      </c>
      <c r="B6402" s="51"/>
      <c r="C6402" s="54"/>
      <c r="D6402" s="49" t="s">
        <v>2793</v>
      </c>
      <c r="E6402" s="52" t="s">
        <v>2794</v>
      </c>
      <c r="F6402" s="3" t="s">
        <v>103</v>
      </c>
      <c r="G6402" s="4">
        <v>18884</v>
      </c>
      <c r="H6402" s="4"/>
    </row>
    <row r="6403" spans="1:8" x14ac:dyDescent="0.25">
      <c r="A6403" s="2" t="s">
        <v>4493</v>
      </c>
      <c r="B6403" s="51"/>
      <c r="C6403" s="54"/>
      <c r="D6403" s="50"/>
      <c r="E6403" s="53"/>
      <c r="F6403" s="3" t="s">
        <v>24</v>
      </c>
      <c r="G6403" s="4">
        <v>51750</v>
      </c>
      <c r="H6403" s="4"/>
    </row>
    <row r="6404" spans="1:8" x14ac:dyDescent="0.25">
      <c r="A6404" s="2" t="s">
        <v>4493</v>
      </c>
      <c r="B6404" s="51"/>
      <c r="C6404" s="54"/>
      <c r="D6404" s="49" t="s">
        <v>2795</v>
      </c>
      <c r="E6404" s="52" t="s">
        <v>2796</v>
      </c>
      <c r="F6404" s="3" t="s">
        <v>103</v>
      </c>
      <c r="G6404" s="4">
        <v>40151</v>
      </c>
      <c r="H6404" s="4"/>
    </row>
    <row r="6405" spans="1:8" x14ac:dyDescent="0.25">
      <c r="A6405" s="2" t="s">
        <v>4493</v>
      </c>
      <c r="B6405" s="51"/>
      <c r="C6405" s="53"/>
      <c r="D6405" s="50"/>
      <c r="E6405" s="53"/>
      <c r="F6405" s="3" t="s">
        <v>24</v>
      </c>
      <c r="G6405" s="4">
        <v>74520</v>
      </c>
      <c r="H6405" s="4"/>
    </row>
    <row r="6406" spans="1:8" x14ac:dyDescent="0.25">
      <c r="A6406" s="2" t="s">
        <v>4493</v>
      </c>
      <c r="B6406" s="51"/>
      <c r="C6406" s="52" t="s">
        <v>2797</v>
      </c>
      <c r="D6406" s="49" t="s">
        <v>2798</v>
      </c>
      <c r="E6406" s="52" t="s">
        <v>2799</v>
      </c>
      <c r="F6406" s="3" t="s">
        <v>103</v>
      </c>
      <c r="G6406" s="4"/>
      <c r="H6406" s="4">
        <v>40151</v>
      </c>
    </row>
    <row r="6407" spans="1:8" x14ac:dyDescent="0.25">
      <c r="A6407" s="2" t="s">
        <v>4493</v>
      </c>
      <c r="B6407" s="51"/>
      <c r="C6407" s="54"/>
      <c r="D6407" s="51"/>
      <c r="E6407" s="54"/>
      <c r="F6407" s="3" t="s">
        <v>187</v>
      </c>
      <c r="G6407" s="4">
        <v>100272</v>
      </c>
      <c r="H6407" s="4"/>
    </row>
    <row r="6408" spans="1:8" x14ac:dyDescent="0.25">
      <c r="A6408" s="2" t="s">
        <v>4493</v>
      </c>
      <c r="B6408" s="50"/>
      <c r="C6408" s="53"/>
      <c r="D6408" s="50"/>
      <c r="E6408" s="53"/>
      <c r="F6408" s="3" t="s">
        <v>18</v>
      </c>
      <c r="G6408" s="4"/>
      <c r="H6408" s="4">
        <v>1159238</v>
      </c>
    </row>
    <row r="6409" spans="1:8" x14ac:dyDescent="0.25">
      <c r="A6409" s="2" t="s">
        <v>4493</v>
      </c>
      <c r="B6409" s="2" t="s">
        <v>4372</v>
      </c>
      <c r="C6409" s="2"/>
      <c r="D6409" s="2"/>
      <c r="E6409" s="2"/>
      <c r="F6409" s="2"/>
      <c r="G6409" s="5">
        <f>SUM(G6387:G6408)</f>
        <v>1199389</v>
      </c>
      <c r="H6409" s="5">
        <f>SUM(H6387:H6408)</f>
        <v>1199389</v>
      </c>
    </row>
    <row r="6410" spans="1:8" x14ac:dyDescent="0.25">
      <c r="A6410" s="2" t="s">
        <v>4493</v>
      </c>
      <c r="B6410" s="49">
        <v>9149043</v>
      </c>
      <c r="C6410" s="52" t="s">
        <v>261</v>
      </c>
      <c r="D6410" s="49" t="s">
        <v>2642</v>
      </c>
      <c r="E6410" s="52" t="s">
        <v>2643</v>
      </c>
      <c r="F6410" s="3" t="s">
        <v>44</v>
      </c>
      <c r="G6410" s="4"/>
      <c r="H6410" s="4">
        <v>125000</v>
      </c>
    </row>
    <row r="6411" spans="1:8" x14ac:dyDescent="0.25">
      <c r="A6411" s="2" t="s">
        <v>4493</v>
      </c>
      <c r="B6411" s="51"/>
      <c r="C6411" s="54"/>
      <c r="D6411" s="51"/>
      <c r="E6411" s="54"/>
      <c r="F6411" s="3" t="s">
        <v>46</v>
      </c>
      <c r="G6411" s="4">
        <v>700000</v>
      </c>
      <c r="H6411" s="4"/>
    </row>
    <row r="6412" spans="1:8" x14ac:dyDescent="0.25">
      <c r="A6412" s="2" t="s">
        <v>4493</v>
      </c>
      <c r="B6412" s="51"/>
      <c r="C6412" s="54"/>
      <c r="D6412" s="50"/>
      <c r="E6412" s="53"/>
      <c r="F6412" s="3" t="s">
        <v>170</v>
      </c>
      <c r="G6412" s="4"/>
      <c r="H6412" s="4">
        <v>23300000</v>
      </c>
    </row>
    <row r="6413" spans="1:8" x14ac:dyDescent="0.25">
      <c r="A6413" s="2" t="s">
        <v>4493</v>
      </c>
      <c r="B6413" s="51"/>
      <c r="C6413" s="54"/>
      <c r="D6413" s="49" t="s">
        <v>2813</v>
      </c>
      <c r="E6413" s="52" t="s">
        <v>2814</v>
      </c>
      <c r="F6413" s="3" t="s">
        <v>46</v>
      </c>
      <c r="G6413" s="4">
        <v>1687000</v>
      </c>
      <c r="H6413" s="4"/>
    </row>
    <row r="6414" spans="1:8" x14ac:dyDescent="0.25">
      <c r="A6414" s="2" t="s">
        <v>4493</v>
      </c>
      <c r="B6414" s="51"/>
      <c r="C6414" s="54"/>
      <c r="D6414" s="51"/>
      <c r="E6414" s="54"/>
      <c r="F6414" s="3" t="s">
        <v>170</v>
      </c>
      <c r="G6414" s="4">
        <v>1430226</v>
      </c>
      <c r="H6414" s="4"/>
    </row>
    <row r="6415" spans="1:8" x14ac:dyDescent="0.25">
      <c r="A6415" s="2" t="s">
        <v>4493</v>
      </c>
      <c r="B6415" s="51"/>
      <c r="C6415" s="54"/>
      <c r="D6415" s="50"/>
      <c r="E6415" s="53"/>
      <c r="F6415" s="3" t="s">
        <v>47</v>
      </c>
      <c r="G6415" s="4">
        <v>3587911</v>
      </c>
      <c r="H6415" s="4"/>
    </row>
    <row r="6416" spans="1:8" x14ac:dyDescent="0.25">
      <c r="A6416" s="2" t="s">
        <v>4493</v>
      </c>
      <c r="B6416" s="51"/>
      <c r="C6416" s="54"/>
      <c r="D6416" s="49" t="s">
        <v>3123</v>
      </c>
      <c r="E6416" s="52" t="s">
        <v>3124</v>
      </c>
      <c r="F6416" s="3" t="s">
        <v>170</v>
      </c>
      <c r="G6416" s="4">
        <v>1800000</v>
      </c>
      <c r="H6416" s="4"/>
    </row>
    <row r="6417" spans="1:8" x14ac:dyDescent="0.25">
      <c r="A6417" s="2" t="s">
        <v>4493</v>
      </c>
      <c r="B6417" s="51"/>
      <c r="C6417" s="54"/>
      <c r="D6417" s="50"/>
      <c r="E6417" s="53"/>
      <c r="F6417" s="3" t="s">
        <v>47</v>
      </c>
      <c r="G6417" s="4">
        <v>1500000</v>
      </c>
      <c r="H6417" s="4"/>
    </row>
    <row r="6418" spans="1:8" x14ac:dyDescent="0.25">
      <c r="A6418" s="2" t="s">
        <v>4493</v>
      </c>
      <c r="B6418" s="51"/>
      <c r="C6418" s="54"/>
      <c r="D6418" s="49" t="s">
        <v>3208</v>
      </c>
      <c r="E6418" s="52" t="s">
        <v>3209</v>
      </c>
      <c r="F6418" s="3" t="s">
        <v>2482</v>
      </c>
      <c r="G6418" s="4"/>
      <c r="H6418" s="4">
        <v>137000</v>
      </c>
    </row>
    <row r="6419" spans="1:8" x14ac:dyDescent="0.25">
      <c r="A6419" s="2" t="s">
        <v>4493</v>
      </c>
      <c r="B6419" s="51"/>
      <c r="C6419" s="54"/>
      <c r="D6419" s="51"/>
      <c r="E6419" s="54"/>
      <c r="F6419" s="3" t="s">
        <v>51</v>
      </c>
      <c r="G6419" s="4">
        <v>2100000</v>
      </c>
      <c r="H6419" s="4"/>
    </row>
    <row r="6420" spans="1:8" x14ac:dyDescent="0.25">
      <c r="A6420" s="2" t="s">
        <v>4493</v>
      </c>
      <c r="B6420" s="51"/>
      <c r="C6420" s="54"/>
      <c r="D6420" s="51"/>
      <c r="E6420" s="54"/>
      <c r="F6420" s="3" t="s">
        <v>170</v>
      </c>
      <c r="G6420" s="4">
        <v>500000</v>
      </c>
      <c r="H6420" s="4"/>
    </row>
    <row r="6421" spans="1:8" x14ac:dyDescent="0.25">
      <c r="A6421" s="2" t="s">
        <v>4493</v>
      </c>
      <c r="B6421" s="51"/>
      <c r="C6421" s="54"/>
      <c r="D6421" s="51"/>
      <c r="E6421" s="54"/>
      <c r="F6421" s="3" t="s">
        <v>47</v>
      </c>
      <c r="G6421" s="4">
        <v>855924</v>
      </c>
      <c r="H6421" s="4"/>
    </row>
    <row r="6422" spans="1:8" x14ac:dyDescent="0.25">
      <c r="A6422" s="2" t="s">
        <v>4493</v>
      </c>
      <c r="B6422" s="51"/>
      <c r="C6422" s="54"/>
      <c r="D6422" s="50"/>
      <c r="E6422" s="53"/>
      <c r="F6422" s="3" t="s">
        <v>265</v>
      </c>
      <c r="G6422" s="4"/>
      <c r="H6422" s="4">
        <v>9200</v>
      </c>
    </row>
    <row r="6423" spans="1:8" x14ac:dyDescent="0.25">
      <c r="A6423" s="2" t="s">
        <v>4493</v>
      </c>
      <c r="B6423" s="51"/>
      <c r="C6423" s="54"/>
      <c r="D6423" s="2" t="s">
        <v>3199</v>
      </c>
      <c r="E6423" s="3" t="s">
        <v>3200</v>
      </c>
      <c r="F6423" s="3" t="s">
        <v>193</v>
      </c>
      <c r="G6423" s="4">
        <v>6370281</v>
      </c>
      <c r="H6423" s="4"/>
    </row>
    <row r="6424" spans="1:8" x14ac:dyDescent="0.25">
      <c r="A6424" s="2" t="s">
        <v>4493</v>
      </c>
      <c r="B6424" s="51"/>
      <c r="C6424" s="54"/>
      <c r="D6424" s="49" t="s">
        <v>3275</v>
      </c>
      <c r="E6424" s="52" t="s">
        <v>3276</v>
      </c>
      <c r="F6424" s="3" t="s">
        <v>101</v>
      </c>
      <c r="G6424" s="4">
        <v>550000</v>
      </c>
      <c r="H6424" s="4"/>
    </row>
    <row r="6425" spans="1:8" x14ac:dyDescent="0.25">
      <c r="A6425" s="2" t="s">
        <v>4493</v>
      </c>
      <c r="B6425" s="51"/>
      <c r="C6425" s="54"/>
      <c r="D6425" s="50"/>
      <c r="E6425" s="53"/>
      <c r="F6425" s="3" t="s">
        <v>47</v>
      </c>
      <c r="G6425" s="4">
        <v>1900000</v>
      </c>
      <c r="H6425" s="4"/>
    </row>
    <row r="6426" spans="1:8" x14ac:dyDescent="0.25">
      <c r="A6426" s="2" t="s">
        <v>4493</v>
      </c>
      <c r="B6426" s="51"/>
      <c r="C6426" s="54"/>
      <c r="D6426" s="2" t="s">
        <v>3294</v>
      </c>
      <c r="E6426" s="3" t="s">
        <v>3295</v>
      </c>
      <c r="F6426" s="3" t="s">
        <v>47</v>
      </c>
      <c r="G6426" s="4">
        <v>260712</v>
      </c>
      <c r="H6426" s="4"/>
    </row>
    <row r="6427" spans="1:8" x14ac:dyDescent="0.25">
      <c r="A6427" s="2" t="s">
        <v>4493</v>
      </c>
      <c r="B6427" s="51"/>
      <c r="C6427" s="54"/>
      <c r="D6427" s="49" t="s">
        <v>3635</v>
      </c>
      <c r="E6427" s="52" t="s">
        <v>3636</v>
      </c>
      <c r="F6427" s="3" t="s">
        <v>46</v>
      </c>
      <c r="G6427" s="4">
        <v>725645</v>
      </c>
      <c r="H6427" s="4"/>
    </row>
    <row r="6428" spans="1:8" x14ac:dyDescent="0.25">
      <c r="A6428" s="2" t="s">
        <v>4493</v>
      </c>
      <c r="B6428" s="51"/>
      <c r="C6428" s="54"/>
      <c r="D6428" s="51"/>
      <c r="E6428" s="54"/>
      <c r="F6428" s="3" t="s">
        <v>2047</v>
      </c>
      <c r="G6428" s="4">
        <v>480000</v>
      </c>
      <c r="H6428" s="4"/>
    </row>
    <row r="6429" spans="1:8" x14ac:dyDescent="0.25">
      <c r="A6429" s="2" t="s">
        <v>4493</v>
      </c>
      <c r="B6429" s="51"/>
      <c r="C6429" s="54"/>
      <c r="D6429" s="50"/>
      <c r="E6429" s="53"/>
      <c r="F6429" s="3" t="s">
        <v>47</v>
      </c>
      <c r="G6429" s="4">
        <v>1389086</v>
      </c>
      <c r="H6429" s="4"/>
    </row>
    <row r="6430" spans="1:8" x14ac:dyDescent="0.25">
      <c r="A6430" s="2" t="s">
        <v>4493</v>
      </c>
      <c r="B6430" s="51"/>
      <c r="C6430" s="54"/>
      <c r="D6430" s="2" t="s">
        <v>3299</v>
      </c>
      <c r="E6430" s="3" t="s">
        <v>3300</v>
      </c>
      <c r="F6430" s="3" t="s">
        <v>170</v>
      </c>
      <c r="G6430" s="4"/>
      <c r="H6430" s="4">
        <v>4613255</v>
      </c>
    </row>
    <row r="6431" spans="1:8" x14ac:dyDescent="0.25">
      <c r="A6431" s="2" t="s">
        <v>4493</v>
      </c>
      <c r="B6431" s="51"/>
      <c r="C6431" s="54"/>
      <c r="D6431" s="49" t="s">
        <v>3639</v>
      </c>
      <c r="E6431" s="52" t="s">
        <v>3640</v>
      </c>
      <c r="F6431" s="3" t="s">
        <v>46</v>
      </c>
      <c r="G6431" s="4">
        <v>418716</v>
      </c>
      <c r="H6431" s="4"/>
    </row>
    <row r="6432" spans="1:8" x14ac:dyDescent="0.25">
      <c r="A6432" s="2" t="s">
        <v>4493</v>
      </c>
      <c r="B6432" s="50"/>
      <c r="C6432" s="53"/>
      <c r="D6432" s="50"/>
      <c r="E6432" s="53"/>
      <c r="F6432" s="3" t="s">
        <v>47</v>
      </c>
      <c r="G6432" s="4">
        <v>1928954</v>
      </c>
      <c r="H6432" s="4"/>
    </row>
    <row r="6433" spans="1:8" x14ac:dyDescent="0.25">
      <c r="A6433" s="2" t="s">
        <v>4493</v>
      </c>
      <c r="B6433" s="2" t="s">
        <v>4373</v>
      </c>
      <c r="C6433" s="2"/>
      <c r="D6433" s="2"/>
      <c r="E6433" s="2"/>
      <c r="F6433" s="2"/>
      <c r="G6433" s="5">
        <f>SUM(G6410:G6432)</f>
        <v>28184455</v>
      </c>
      <c r="H6433" s="5">
        <f>SUM(H6410:H6432)</f>
        <v>28184455</v>
      </c>
    </row>
    <row r="6434" spans="1:8" x14ac:dyDescent="0.25">
      <c r="A6434" s="2" t="s">
        <v>4493</v>
      </c>
      <c r="B6434" s="49">
        <v>9157682</v>
      </c>
      <c r="C6434" s="52" t="s">
        <v>352</v>
      </c>
      <c r="D6434" s="2" t="s">
        <v>2966</v>
      </c>
      <c r="E6434" s="3" t="s">
        <v>2967</v>
      </c>
      <c r="F6434" s="3" t="s">
        <v>24</v>
      </c>
      <c r="G6434" s="4">
        <v>70000</v>
      </c>
      <c r="H6434" s="4"/>
    </row>
    <row r="6435" spans="1:8" x14ac:dyDescent="0.25">
      <c r="A6435" s="2" t="s">
        <v>4493</v>
      </c>
      <c r="B6435" s="50"/>
      <c r="C6435" s="53"/>
      <c r="D6435" s="2" t="s">
        <v>4163</v>
      </c>
      <c r="E6435" s="3" t="s">
        <v>4164</v>
      </c>
      <c r="F6435" s="3" t="s">
        <v>130</v>
      </c>
      <c r="G6435" s="4"/>
      <c r="H6435" s="4">
        <v>70000</v>
      </c>
    </row>
    <row r="6436" spans="1:8" x14ac:dyDescent="0.25">
      <c r="A6436" s="2" t="s">
        <v>4493</v>
      </c>
      <c r="B6436" s="2" t="s">
        <v>4374</v>
      </c>
      <c r="C6436" s="2"/>
      <c r="D6436" s="2"/>
      <c r="E6436" s="2"/>
      <c r="F6436" s="2"/>
      <c r="G6436" s="5">
        <f>+G6434</f>
        <v>70000</v>
      </c>
      <c r="H6436" s="5">
        <f>+H6435</f>
        <v>70000</v>
      </c>
    </row>
    <row r="6437" spans="1:8" x14ac:dyDescent="0.25">
      <c r="A6437" s="2" t="s">
        <v>4493</v>
      </c>
      <c r="B6437" s="49">
        <v>9184217</v>
      </c>
      <c r="C6437" s="52" t="s">
        <v>88</v>
      </c>
      <c r="D6437" s="49" t="s">
        <v>3441</v>
      </c>
      <c r="E6437" s="3" t="s">
        <v>3442</v>
      </c>
      <c r="F6437" s="3" t="s">
        <v>2482</v>
      </c>
      <c r="G6437" s="4">
        <v>61598</v>
      </c>
      <c r="H6437" s="4"/>
    </row>
    <row r="6438" spans="1:8" x14ac:dyDescent="0.25">
      <c r="A6438" s="2" t="s">
        <v>4493</v>
      </c>
      <c r="B6438" s="51"/>
      <c r="C6438" s="54"/>
      <c r="D6438" s="50"/>
      <c r="E6438" s="3"/>
      <c r="F6438" s="3" t="s">
        <v>44</v>
      </c>
      <c r="G6438" s="4"/>
      <c r="H6438" s="4">
        <v>61598</v>
      </c>
    </row>
    <row r="6439" spans="1:8" x14ac:dyDescent="0.25">
      <c r="A6439" s="2" t="s">
        <v>4493</v>
      </c>
      <c r="B6439" s="51"/>
      <c r="C6439" s="54"/>
      <c r="D6439" s="49" t="s">
        <v>3503</v>
      </c>
      <c r="E6439" s="3" t="s">
        <v>3504</v>
      </c>
      <c r="F6439" s="3" t="s">
        <v>2482</v>
      </c>
      <c r="G6439" s="4">
        <v>1377</v>
      </c>
      <c r="H6439" s="4"/>
    </row>
    <row r="6440" spans="1:8" x14ac:dyDescent="0.25">
      <c r="A6440" s="2" t="s">
        <v>4493</v>
      </c>
      <c r="B6440" s="51"/>
      <c r="C6440" s="54"/>
      <c r="D6440" s="50"/>
      <c r="E6440" s="3"/>
      <c r="F6440" s="3" t="s">
        <v>44</v>
      </c>
      <c r="G6440" s="4"/>
      <c r="H6440" s="4">
        <v>1377</v>
      </c>
    </row>
    <row r="6441" spans="1:8" x14ac:dyDescent="0.25">
      <c r="A6441" s="2" t="s">
        <v>4493</v>
      </c>
      <c r="B6441" s="51"/>
      <c r="C6441" s="54"/>
      <c r="D6441" s="49" t="s">
        <v>4375</v>
      </c>
      <c r="E6441" s="52" t="s">
        <v>4376</v>
      </c>
      <c r="F6441" s="3" t="s">
        <v>44</v>
      </c>
      <c r="G6441" s="4"/>
      <c r="H6441" s="4">
        <v>87358</v>
      </c>
    </row>
    <row r="6442" spans="1:8" x14ac:dyDescent="0.25">
      <c r="A6442" s="2" t="s">
        <v>4493</v>
      </c>
      <c r="B6442" s="51"/>
      <c r="C6442" s="54"/>
      <c r="D6442" s="51"/>
      <c r="E6442" s="54"/>
      <c r="F6442" s="3" t="s">
        <v>101</v>
      </c>
      <c r="G6442" s="4">
        <v>47649</v>
      </c>
      <c r="H6442" s="4"/>
    </row>
    <row r="6443" spans="1:8" x14ac:dyDescent="0.25">
      <c r="A6443" s="2" t="s">
        <v>4493</v>
      </c>
      <c r="B6443" s="51"/>
      <c r="C6443" s="54"/>
      <c r="D6443" s="50"/>
      <c r="E6443" s="53"/>
      <c r="F6443" s="3" t="s">
        <v>20</v>
      </c>
      <c r="G6443" s="4">
        <v>39709</v>
      </c>
      <c r="H6443" s="4"/>
    </row>
    <row r="6444" spans="1:8" x14ac:dyDescent="0.25">
      <c r="A6444" s="2" t="s">
        <v>4493</v>
      </c>
      <c r="B6444" s="51"/>
      <c r="C6444" s="54"/>
      <c r="D6444" s="49" t="s">
        <v>4377</v>
      </c>
      <c r="E6444" s="52" t="s">
        <v>4378</v>
      </c>
      <c r="F6444" s="3" t="s">
        <v>44</v>
      </c>
      <c r="G6444" s="4"/>
      <c r="H6444" s="4">
        <v>90150</v>
      </c>
    </row>
    <row r="6445" spans="1:8" x14ac:dyDescent="0.25">
      <c r="A6445" s="2" t="s">
        <v>4493</v>
      </c>
      <c r="B6445" s="51"/>
      <c r="C6445" s="54"/>
      <c r="D6445" s="51"/>
      <c r="E6445" s="54"/>
      <c r="F6445" s="3" t="s">
        <v>101</v>
      </c>
      <c r="G6445" s="4">
        <v>39500</v>
      </c>
      <c r="H6445" s="4"/>
    </row>
    <row r="6446" spans="1:8" x14ac:dyDescent="0.25">
      <c r="A6446" s="2" t="s">
        <v>4493</v>
      </c>
      <c r="B6446" s="50"/>
      <c r="C6446" s="53"/>
      <c r="D6446" s="50"/>
      <c r="E6446" s="53"/>
      <c r="F6446" s="3" t="s">
        <v>20</v>
      </c>
      <c r="G6446" s="4">
        <v>50650</v>
      </c>
      <c r="H6446" s="4"/>
    </row>
    <row r="6447" spans="1:8" x14ac:dyDescent="0.25">
      <c r="A6447" s="2" t="s">
        <v>4493</v>
      </c>
      <c r="B6447" s="2" t="s">
        <v>4379</v>
      </c>
      <c r="C6447" s="2"/>
      <c r="D6447" s="2"/>
      <c r="E6447" s="2"/>
      <c r="F6447" s="2"/>
      <c r="G6447" s="5">
        <f>SUM(G6437:G6446)</f>
        <v>240483</v>
      </c>
      <c r="H6447" s="5">
        <f>SUM(H6437:H6446)</f>
        <v>240483</v>
      </c>
    </row>
    <row r="6448" spans="1:8" x14ac:dyDescent="0.25">
      <c r="A6448" s="2" t="s">
        <v>4493</v>
      </c>
      <c r="B6448" s="49">
        <v>9230351</v>
      </c>
      <c r="C6448" s="52" t="s">
        <v>261</v>
      </c>
      <c r="D6448" s="49" t="s">
        <v>2644</v>
      </c>
      <c r="E6448" s="52" t="s">
        <v>2645</v>
      </c>
      <c r="F6448" s="3" t="s">
        <v>2482</v>
      </c>
      <c r="G6448" s="4">
        <v>1000000</v>
      </c>
      <c r="H6448" s="4"/>
    </row>
    <row r="6449" spans="1:8" x14ac:dyDescent="0.25">
      <c r="A6449" s="2" t="s">
        <v>4493</v>
      </c>
      <c r="B6449" s="50"/>
      <c r="C6449" s="53"/>
      <c r="D6449" s="50"/>
      <c r="E6449" s="53"/>
      <c r="F6449" s="3" t="s">
        <v>170</v>
      </c>
      <c r="G6449" s="4"/>
      <c r="H6449" s="4">
        <v>1000000</v>
      </c>
    </row>
    <row r="6450" spans="1:8" x14ac:dyDescent="0.25">
      <c r="A6450" s="2" t="s">
        <v>4493</v>
      </c>
      <c r="B6450" s="2" t="s">
        <v>4380</v>
      </c>
      <c r="C6450" s="2"/>
      <c r="D6450" s="2"/>
      <c r="E6450" s="2"/>
      <c r="F6450" s="2"/>
      <c r="G6450" s="5">
        <f>+G6448</f>
        <v>1000000</v>
      </c>
      <c r="H6450" s="5">
        <f>+H6449</f>
        <v>1000000</v>
      </c>
    </row>
    <row r="6451" spans="1:8" x14ac:dyDescent="0.25">
      <c r="A6451" s="2" t="s">
        <v>4493</v>
      </c>
      <c r="B6451" s="49">
        <v>9184491</v>
      </c>
      <c r="C6451" s="52" t="s">
        <v>88</v>
      </c>
      <c r="D6451" s="49" t="s">
        <v>4377</v>
      </c>
      <c r="E6451" s="52" t="s">
        <v>4378</v>
      </c>
      <c r="F6451" s="3" t="s">
        <v>44</v>
      </c>
      <c r="G6451" s="4"/>
      <c r="H6451" s="4">
        <v>106265</v>
      </c>
    </row>
    <row r="6452" spans="1:8" x14ac:dyDescent="0.25">
      <c r="A6452" s="2" t="s">
        <v>4493</v>
      </c>
      <c r="B6452" s="51"/>
      <c r="C6452" s="54"/>
      <c r="D6452" s="51"/>
      <c r="E6452" s="54"/>
      <c r="F6452" s="3" t="s">
        <v>101</v>
      </c>
      <c r="G6452" s="4">
        <v>38570</v>
      </c>
      <c r="H6452" s="4"/>
    </row>
    <row r="6453" spans="1:8" x14ac:dyDescent="0.25">
      <c r="A6453" s="2" t="s">
        <v>4493</v>
      </c>
      <c r="B6453" s="51"/>
      <c r="C6453" s="54"/>
      <c r="D6453" s="51"/>
      <c r="E6453" s="54"/>
      <c r="F6453" s="3" t="s">
        <v>47</v>
      </c>
      <c r="G6453" s="4"/>
      <c r="H6453" s="4">
        <v>17002</v>
      </c>
    </row>
    <row r="6454" spans="1:8" x14ac:dyDescent="0.25">
      <c r="A6454" s="2" t="s">
        <v>4493</v>
      </c>
      <c r="B6454" s="50"/>
      <c r="C6454" s="53"/>
      <c r="D6454" s="50"/>
      <c r="E6454" s="53"/>
      <c r="F6454" s="3" t="s">
        <v>2756</v>
      </c>
      <c r="G6454" s="4">
        <v>84697</v>
      </c>
      <c r="H6454" s="4"/>
    </row>
    <row r="6455" spans="1:8" x14ac:dyDescent="0.25">
      <c r="A6455" s="2" t="s">
        <v>4493</v>
      </c>
      <c r="B6455" s="2" t="s">
        <v>4381</v>
      </c>
      <c r="C6455" s="2"/>
      <c r="D6455" s="2"/>
      <c r="E6455" s="2"/>
      <c r="F6455" s="2"/>
      <c r="G6455" s="5">
        <f>SUM(G6451:G6454)</f>
        <v>123267</v>
      </c>
      <c r="H6455" s="5">
        <f>SUM(H6451:H6454)</f>
        <v>123267</v>
      </c>
    </row>
    <row r="6456" spans="1:8" x14ac:dyDescent="0.25">
      <c r="A6456" s="2" t="s">
        <v>4493</v>
      </c>
      <c r="B6456" s="49">
        <v>9148037</v>
      </c>
      <c r="C6456" s="3" t="s">
        <v>206</v>
      </c>
      <c r="D6456" s="2" t="s">
        <v>3351</v>
      </c>
      <c r="E6456" s="3" t="s">
        <v>3352</v>
      </c>
      <c r="F6456" s="3" t="s">
        <v>46</v>
      </c>
      <c r="G6456" s="4">
        <v>236000</v>
      </c>
      <c r="H6456" s="4"/>
    </row>
    <row r="6457" spans="1:8" x14ac:dyDescent="0.25">
      <c r="A6457" s="2" t="s">
        <v>4493</v>
      </c>
      <c r="B6457" s="51"/>
      <c r="C6457" s="52" t="s">
        <v>261</v>
      </c>
      <c r="D6457" s="49" t="s">
        <v>2644</v>
      </c>
      <c r="E6457" s="52" t="s">
        <v>2645</v>
      </c>
      <c r="F6457" s="3" t="s">
        <v>44</v>
      </c>
      <c r="G6457" s="4"/>
      <c r="H6457" s="4">
        <v>200000</v>
      </c>
    </row>
    <row r="6458" spans="1:8" x14ac:dyDescent="0.25">
      <c r="A6458" s="2" t="s">
        <v>4493</v>
      </c>
      <c r="B6458" s="51"/>
      <c r="C6458" s="54"/>
      <c r="D6458" s="51"/>
      <c r="E6458" s="54"/>
      <c r="F6458" s="3" t="s">
        <v>46</v>
      </c>
      <c r="G6458" s="4">
        <v>400000</v>
      </c>
      <c r="H6458" s="4"/>
    </row>
    <row r="6459" spans="1:8" x14ac:dyDescent="0.25">
      <c r="A6459" s="2" t="s">
        <v>4493</v>
      </c>
      <c r="B6459" s="51"/>
      <c r="C6459" s="54"/>
      <c r="D6459" s="51"/>
      <c r="E6459" s="54"/>
      <c r="F6459" s="3" t="s">
        <v>170</v>
      </c>
      <c r="G6459" s="4"/>
      <c r="H6459" s="4">
        <v>23500000</v>
      </c>
    </row>
    <row r="6460" spans="1:8" x14ac:dyDescent="0.25">
      <c r="A6460" s="2" t="s">
        <v>4493</v>
      </c>
      <c r="B6460" s="51"/>
      <c r="C6460" s="54"/>
      <c r="D6460" s="50"/>
      <c r="E6460" s="53"/>
      <c r="F6460" s="3" t="s">
        <v>47</v>
      </c>
      <c r="G6460" s="4"/>
      <c r="H6460" s="4">
        <v>500000</v>
      </c>
    </row>
    <row r="6461" spans="1:8" x14ac:dyDescent="0.25">
      <c r="A6461" s="2" t="s">
        <v>4493</v>
      </c>
      <c r="B6461" s="51"/>
      <c r="C6461" s="54"/>
      <c r="D6461" s="2" t="s">
        <v>3199</v>
      </c>
      <c r="E6461" s="3" t="s">
        <v>3200</v>
      </c>
      <c r="F6461" s="3" t="s">
        <v>193</v>
      </c>
      <c r="G6461" s="4">
        <v>19998000</v>
      </c>
      <c r="H6461" s="4"/>
    </row>
    <row r="6462" spans="1:8" x14ac:dyDescent="0.25">
      <c r="A6462" s="2" t="s">
        <v>4493</v>
      </c>
      <c r="B6462" s="51"/>
      <c r="C6462" s="54"/>
      <c r="D6462" s="49" t="s">
        <v>3641</v>
      </c>
      <c r="E6462" s="52" t="s">
        <v>3642</v>
      </c>
      <c r="F6462" s="3" t="s">
        <v>46</v>
      </c>
      <c r="G6462" s="4">
        <v>1300000</v>
      </c>
      <c r="H6462" s="4"/>
    </row>
    <row r="6463" spans="1:8" x14ac:dyDescent="0.25">
      <c r="A6463" s="2" t="s">
        <v>4493</v>
      </c>
      <c r="B6463" s="51"/>
      <c r="C6463" s="53"/>
      <c r="D6463" s="50"/>
      <c r="E6463" s="53"/>
      <c r="F6463" s="3" t="s">
        <v>51</v>
      </c>
      <c r="G6463" s="4">
        <v>800000</v>
      </c>
      <c r="H6463" s="4"/>
    </row>
    <row r="6464" spans="1:8" x14ac:dyDescent="0.25">
      <c r="A6464" s="2" t="s">
        <v>4493</v>
      </c>
      <c r="B6464" s="51"/>
      <c r="C6464" s="52" t="s">
        <v>2852</v>
      </c>
      <c r="D6464" s="49" t="s">
        <v>2853</v>
      </c>
      <c r="E6464" s="52" t="s">
        <v>2854</v>
      </c>
      <c r="F6464" s="3" t="s">
        <v>46</v>
      </c>
      <c r="G6464" s="4">
        <v>466000</v>
      </c>
      <c r="H6464" s="4"/>
    </row>
    <row r="6465" spans="1:8" x14ac:dyDescent="0.25">
      <c r="A6465" s="2" t="s">
        <v>4493</v>
      </c>
      <c r="B6465" s="50"/>
      <c r="C6465" s="53"/>
      <c r="D6465" s="50"/>
      <c r="E6465" s="53"/>
      <c r="F6465" s="3" t="s">
        <v>194</v>
      </c>
      <c r="G6465" s="4">
        <v>1000000</v>
      </c>
      <c r="H6465" s="4"/>
    </row>
    <row r="6466" spans="1:8" x14ac:dyDescent="0.25">
      <c r="A6466" s="2" t="s">
        <v>4493</v>
      </c>
      <c r="B6466" s="2" t="s">
        <v>4382</v>
      </c>
      <c r="C6466" s="2"/>
      <c r="D6466" s="2"/>
      <c r="E6466" s="2"/>
      <c r="F6466" s="2"/>
      <c r="G6466" s="5">
        <f>SUM(G6451:G6465)</f>
        <v>24446534</v>
      </c>
      <c r="H6466" s="5">
        <f>SUM(H6451:H6465)</f>
        <v>24446534</v>
      </c>
    </row>
    <row r="6467" spans="1:8" x14ac:dyDescent="0.25">
      <c r="A6467" s="2" t="s">
        <v>4493</v>
      </c>
      <c r="B6467" s="49">
        <v>9182089</v>
      </c>
      <c r="C6467" s="52" t="s">
        <v>2844</v>
      </c>
      <c r="D6467" s="2" t="s">
        <v>3610</v>
      </c>
      <c r="E6467" s="3" t="s">
        <v>3611</v>
      </c>
      <c r="F6467" s="3" t="s">
        <v>193</v>
      </c>
      <c r="G6467" s="4"/>
      <c r="H6467" s="4">
        <v>9300000</v>
      </c>
    </row>
    <row r="6468" spans="1:8" x14ac:dyDescent="0.25">
      <c r="A6468" s="2" t="s">
        <v>4493</v>
      </c>
      <c r="B6468" s="50"/>
      <c r="C6468" s="53"/>
      <c r="D6468" s="2" t="s">
        <v>4383</v>
      </c>
      <c r="E6468" s="3" t="s">
        <v>4384</v>
      </c>
      <c r="F6468" s="3" t="s">
        <v>4385</v>
      </c>
      <c r="G6468" s="4">
        <v>9300000</v>
      </c>
      <c r="H6468" s="4"/>
    </row>
    <row r="6469" spans="1:8" x14ac:dyDescent="0.25">
      <c r="A6469" s="2" t="s">
        <v>4493</v>
      </c>
      <c r="B6469" s="2" t="s">
        <v>4386</v>
      </c>
      <c r="C6469" s="2"/>
      <c r="D6469" s="2"/>
      <c r="E6469" s="2"/>
      <c r="F6469" s="2"/>
      <c r="G6469" s="5">
        <f>+G6468</f>
        <v>9300000</v>
      </c>
      <c r="H6469" s="5">
        <f>+H6467</f>
        <v>9300000</v>
      </c>
    </row>
    <row r="6470" spans="1:8" x14ac:dyDescent="0.25">
      <c r="A6470" s="2" t="s">
        <v>4493</v>
      </c>
      <c r="B6470" s="49">
        <v>9200706</v>
      </c>
      <c r="C6470" s="52" t="s">
        <v>98</v>
      </c>
      <c r="D6470" s="49" t="s">
        <v>4241</v>
      </c>
      <c r="E6470" s="52" t="s">
        <v>4242</v>
      </c>
      <c r="F6470" s="3" t="s">
        <v>2482</v>
      </c>
      <c r="G6470" s="4"/>
      <c r="H6470" s="4">
        <v>10000</v>
      </c>
    </row>
    <row r="6471" spans="1:8" x14ac:dyDescent="0.25">
      <c r="A6471" s="2" t="s">
        <v>4493</v>
      </c>
      <c r="B6471" s="50"/>
      <c r="C6471" s="53"/>
      <c r="D6471" s="50"/>
      <c r="E6471" s="53"/>
      <c r="F6471" s="3" t="s">
        <v>44</v>
      </c>
      <c r="G6471" s="4">
        <v>10000</v>
      </c>
      <c r="H6471" s="4"/>
    </row>
    <row r="6472" spans="1:8" x14ac:dyDescent="0.25">
      <c r="A6472" s="2" t="s">
        <v>4493</v>
      </c>
      <c r="B6472" s="2" t="s">
        <v>4387</v>
      </c>
      <c r="C6472" s="2"/>
      <c r="D6472" s="2"/>
      <c r="E6472" s="2"/>
      <c r="F6472" s="2"/>
      <c r="G6472" s="5">
        <f>+G6471</f>
        <v>10000</v>
      </c>
      <c r="H6472" s="5">
        <f>+H6470</f>
        <v>10000</v>
      </c>
    </row>
    <row r="6473" spans="1:8" x14ac:dyDescent="0.25">
      <c r="A6473" s="2" t="s">
        <v>4493</v>
      </c>
      <c r="B6473" s="49">
        <v>9211899</v>
      </c>
      <c r="C6473" s="3" t="s">
        <v>2539</v>
      </c>
      <c r="D6473" s="2" t="s">
        <v>3409</v>
      </c>
      <c r="E6473" s="3" t="s">
        <v>3410</v>
      </c>
      <c r="F6473" s="3" t="s">
        <v>51</v>
      </c>
      <c r="G6473" s="4">
        <v>1728319</v>
      </c>
      <c r="H6473" s="4"/>
    </row>
    <row r="6474" spans="1:8" x14ac:dyDescent="0.25">
      <c r="A6474" s="2" t="s">
        <v>4493</v>
      </c>
      <c r="B6474" s="51"/>
      <c r="C6474" s="52" t="s">
        <v>558</v>
      </c>
      <c r="D6474" s="49" t="s">
        <v>2548</v>
      </c>
      <c r="E6474" s="52" t="s">
        <v>2549</v>
      </c>
      <c r="F6474" s="3" t="s">
        <v>2482</v>
      </c>
      <c r="G6474" s="4"/>
      <c r="H6474" s="4">
        <v>923075</v>
      </c>
    </row>
    <row r="6475" spans="1:8" x14ac:dyDescent="0.25">
      <c r="A6475" s="2" t="s">
        <v>4493</v>
      </c>
      <c r="B6475" s="51"/>
      <c r="C6475" s="54"/>
      <c r="D6475" s="51"/>
      <c r="E6475" s="54"/>
      <c r="F6475" s="3" t="s">
        <v>44</v>
      </c>
      <c r="G6475" s="4"/>
      <c r="H6475" s="4">
        <v>24676</v>
      </c>
    </row>
    <row r="6476" spans="1:8" x14ac:dyDescent="0.25">
      <c r="A6476" s="2" t="s">
        <v>4493</v>
      </c>
      <c r="B6476" s="51"/>
      <c r="C6476" s="54"/>
      <c r="D6476" s="50"/>
      <c r="E6476" s="53"/>
      <c r="F6476" s="3" t="s">
        <v>265</v>
      </c>
      <c r="G6476" s="4"/>
      <c r="H6476" s="4">
        <v>1800</v>
      </c>
    </row>
    <row r="6477" spans="1:8" x14ac:dyDescent="0.25">
      <c r="A6477" s="2" t="s">
        <v>4493</v>
      </c>
      <c r="B6477" s="51"/>
      <c r="C6477" s="54"/>
      <c r="D6477" s="2" t="s">
        <v>3396</v>
      </c>
      <c r="E6477" s="3" t="s">
        <v>3397</v>
      </c>
      <c r="F6477" s="3" t="s">
        <v>265</v>
      </c>
      <c r="G6477" s="4"/>
      <c r="H6477" s="4">
        <v>200</v>
      </c>
    </row>
    <row r="6478" spans="1:8" x14ac:dyDescent="0.25">
      <c r="A6478" s="2" t="s">
        <v>4493</v>
      </c>
      <c r="B6478" s="51"/>
      <c r="C6478" s="54"/>
      <c r="D6478" s="2" t="s">
        <v>3285</v>
      </c>
      <c r="E6478" s="3" t="s">
        <v>3286</v>
      </c>
      <c r="F6478" s="3" t="s">
        <v>2482</v>
      </c>
      <c r="G6478" s="4"/>
      <c r="H6478" s="4">
        <v>217093</v>
      </c>
    </row>
    <row r="6479" spans="1:8" x14ac:dyDescent="0.25">
      <c r="A6479" s="2" t="s">
        <v>4493</v>
      </c>
      <c r="B6479" s="51"/>
      <c r="C6479" s="54"/>
      <c r="D6479" s="2" t="s">
        <v>3272</v>
      </c>
      <c r="E6479" s="3" t="s">
        <v>3273</v>
      </c>
      <c r="F6479" s="3" t="s">
        <v>265</v>
      </c>
      <c r="G6479" s="4"/>
      <c r="H6479" s="4">
        <v>1600</v>
      </c>
    </row>
    <row r="6480" spans="1:8" x14ac:dyDescent="0.25">
      <c r="A6480" s="2" t="s">
        <v>4493</v>
      </c>
      <c r="B6480" s="51"/>
      <c r="C6480" s="54"/>
      <c r="D6480" s="2" t="s">
        <v>3281</v>
      </c>
      <c r="E6480" s="3" t="s">
        <v>3282</v>
      </c>
      <c r="F6480" s="3" t="s">
        <v>265</v>
      </c>
      <c r="G6480" s="4"/>
      <c r="H6480" s="4">
        <v>1100</v>
      </c>
    </row>
    <row r="6481" spans="1:8" x14ac:dyDescent="0.25">
      <c r="A6481" s="2" t="s">
        <v>4493</v>
      </c>
      <c r="B6481" s="51"/>
      <c r="C6481" s="53"/>
      <c r="D6481" s="2" t="s">
        <v>3896</v>
      </c>
      <c r="E6481" s="3" t="s">
        <v>3897</v>
      </c>
      <c r="F6481" s="3" t="s">
        <v>265</v>
      </c>
      <c r="G6481" s="4"/>
      <c r="H6481" s="4">
        <v>1000</v>
      </c>
    </row>
    <row r="6482" spans="1:8" x14ac:dyDescent="0.25">
      <c r="A6482" s="2" t="s">
        <v>4493</v>
      </c>
      <c r="B6482" s="51"/>
      <c r="C6482" s="52" t="s">
        <v>340</v>
      </c>
      <c r="D6482" s="49" t="s">
        <v>2749</v>
      </c>
      <c r="E6482" s="52" t="s">
        <v>2750</v>
      </c>
      <c r="F6482" s="3" t="s">
        <v>2482</v>
      </c>
      <c r="G6482" s="4"/>
      <c r="H6482" s="4">
        <v>351333</v>
      </c>
    </row>
    <row r="6483" spans="1:8" x14ac:dyDescent="0.25">
      <c r="A6483" s="2" t="s">
        <v>4493</v>
      </c>
      <c r="B6483" s="51"/>
      <c r="C6483" s="54"/>
      <c r="D6483" s="51"/>
      <c r="E6483" s="54"/>
      <c r="F6483" s="3" t="s">
        <v>44</v>
      </c>
      <c r="G6483" s="4"/>
      <c r="H6483" s="4">
        <v>205878</v>
      </c>
    </row>
    <row r="6484" spans="1:8" x14ac:dyDescent="0.25">
      <c r="A6484" s="2" t="s">
        <v>4493</v>
      </c>
      <c r="B6484" s="50"/>
      <c r="C6484" s="53"/>
      <c r="D6484" s="50"/>
      <c r="E6484" s="53"/>
      <c r="F6484" s="3" t="s">
        <v>101</v>
      </c>
      <c r="G6484" s="4"/>
      <c r="H6484" s="4">
        <v>564</v>
      </c>
    </row>
    <row r="6485" spans="1:8" x14ac:dyDescent="0.25">
      <c r="A6485" s="2" t="s">
        <v>4493</v>
      </c>
      <c r="B6485" s="2" t="s">
        <v>4388</v>
      </c>
      <c r="C6485" s="2"/>
      <c r="D6485" s="2"/>
      <c r="E6485" s="2"/>
      <c r="F6485" s="2"/>
      <c r="G6485" s="5">
        <f>SUM(G6473:G6484)</f>
        <v>1728319</v>
      </c>
      <c r="H6485" s="5">
        <f>SUM(H6473:H6484)</f>
        <v>1728319</v>
      </c>
    </row>
    <row r="6486" spans="1:8" x14ac:dyDescent="0.25">
      <c r="A6486" s="2" t="s">
        <v>4493</v>
      </c>
      <c r="B6486" s="49">
        <v>9211830</v>
      </c>
      <c r="C6486" s="52" t="s">
        <v>640</v>
      </c>
      <c r="D6486" s="49" t="s">
        <v>2493</v>
      </c>
      <c r="E6486" s="52" t="s">
        <v>2494</v>
      </c>
      <c r="F6486" s="3" t="s">
        <v>2482</v>
      </c>
      <c r="G6486" s="4"/>
      <c r="H6486" s="4">
        <v>43613174</v>
      </c>
    </row>
    <row r="6487" spans="1:8" x14ac:dyDescent="0.25">
      <c r="A6487" s="2" t="s">
        <v>4493</v>
      </c>
      <c r="B6487" s="51"/>
      <c r="C6487" s="54"/>
      <c r="D6487" s="51"/>
      <c r="E6487" s="54"/>
      <c r="F6487" s="3" t="s">
        <v>193</v>
      </c>
      <c r="G6487" s="4">
        <v>51309617</v>
      </c>
      <c r="H6487" s="4"/>
    </row>
    <row r="6488" spans="1:8" x14ac:dyDescent="0.25">
      <c r="A6488" s="2" t="s">
        <v>4493</v>
      </c>
      <c r="B6488" s="50"/>
      <c r="C6488" s="53"/>
      <c r="D6488" s="50"/>
      <c r="E6488" s="53"/>
      <c r="F6488" s="3" t="s">
        <v>47</v>
      </c>
      <c r="G6488" s="4"/>
      <c r="H6488" s="4">
        <v>7696443</v>
      </c>
    </row>
    <row r="6489" spans="1:8" x14ac:dyDescent="0.25">
      <c r="A6489" s="2" t="s">
        <v>4493</v>
      </c>
      <c r="B6489" s="2" t="s">
        <v>4389</v>
      </c>
      <c r="C6489" s="2"/>
      <c r="D6489" s="2"/>
      <c r="E6489" s="2"/>
      <c r="F6489" s="2"/>
      <c r="G6489" s="5">
        <f>+G6487</f>
        <v>51309617</v>
      </c>
      <c r="H6489" s="5">
        <f>+H6488+H6486</f>
        <v>51309617</v>
      </c>
    </row>
    <row r="6490" spans="1:8" x14ac:dyDescent="0.25">
      <c r="A6490" s="2" t="s">
        <v>4493</v>
      </c>
      <c r="B6490" s="49">
        <v>9195540</v>
      </c>
      <c r="C6490" s="52" t="s">
        <v>79</v>
      </c>
      <c r="D6490" s="49" t="s">
        <v>3378</v>
      </c>
      <c r="E6490" s="52" t="s">
        <v>3379</v>
      </c>
      <c r="F6490" s="3" t="s">
        <v>96</v>
      </c>
      <c r="G6490" s="4"/>
      <c r="H6490" s="4">
        <v>101000</v>
      </c>
    </row>
    <row r="6491" spans="1:8" x14ac:dyDescent="0.25">
      <c r="A6491" s="2" t="s">
        <v>4493</v>
      </c>
      <c r="B6491" s="50"/>
      <c r="C6491" s="53"/>
      <c r="D6491" s="50"/>
      <c r="E6491" s="53"/>
      <c r="F6491" s="3" t="s">
        <v>20</v>
      </c>
      <c r="G6491" s="4">
        <v>101000</v>
      </c>
      <c r="H6491" s="4"/>
    </row>
    <row r="6492" spans="1:8" x14ac:dyDescent="0.25">
      <c r="A6492" s="2" t="s">
        <v>4493</v>
      </c>
      <c r="B6492" s="2" t="s">
        <v>4390</v>
      </c>
      <c r="C6492" s="2"/>
      <c r="D6492" s="2"/>
      <c r="E6492" s="2"/>
      <c r="F6492" s="2"/>
      <c r="G6492" s="5">
        <f>+G6491</f>
        <v>101000</v>
      </c>
      <c r="H6492" s="5">
        <f>+H6490</f>
        <v>101000</v>
      </c>
    </row>
    <row r="6493" spans="1:8" x14ac:dyDescent="0.25">
      <c r="A6493" s="2" t="s">
        <v>4493</v>
      </c>
      <c r="B6493" s="49">
        <v>9123798</v>
      </c>
      <c r="C6493" s="52" t="s">
        <v>261</v>
      </c>
      <c r="D6493" s="49" t="s">
        <v>3522</v>
      </c>
      <c r="E6493" s="52" t="s">
        <v>3523</v>
      </c>
      <c r="F6493" s="3" t="s">
        <v>44</v>
      </c>
      <c r="G6493" s="4"/>
      <c r="H6493" s="4">
        <v>80000</v>
      </c>
    </row>
    <row r="6494" spans="1:8" x14ac:dyDescent="0.25">
      <c r="A6494" s="2" t="s">
        <v>4493</v>
      </c>
      <c r="B6494" s="51"/>
      <c r="C6494" s="54"/>
      <c r="D6494" s="51"/>
      <c r="E6494" s="54"/>
      <c r="F6494" s="3" t="s">
        <v>103</v>
      </c>
      <c r="G6494" s="4"/>
      <c r="H6494" s="4">
        <v>20000</v>
      </c>
    </row>
    <row r="6495" spans="1:8" x14ac:dyDescent="0.25">
      <c r="A6495" s="2" t="s">
        <v>4493</v>
      </c>
      <c r="B6495" s="51"/>
      <c r="C6495" s="54"/>
      <c r="D6495" s="51"/>
      <c r="E6495" s="54"/>
      <c r="F6495" s="3" t="s">
        <v>15</v>
      </c>
      <c r="G6495" s="4">
        <v>20000</v>
      </c>
      <c r="H6495" s="4"/>
    </row>
    <row r="6496" spans="1:8" x14ac:dyDescent="0.25">
      <c r="A6496" s="2" t="s">
        <v>4493</v>
      </c>
      <c r="B6496" s="50"/>
      <c r="C6496" s="53"/>
      <c r="D6496" s="50"/>
      <c r="E6496" s="53"/>
      <c r="F6496" s="3" t="s">
        <v>96</v>
      </c>
      <c r="G6496" s="4">
        <v>80000</v>
      </c>
      <c r="H6496" s="4"/>
    </row>
    <row r="6497" spans="1:8" x14ac:dyDescent="0.25">
      <c r="A6497" s="2" t="s">
        <v>4493</v>
      </c>
      <c r="B6497" s="2" t="s">
        <v>4391</v>
      </c>
      <c r="C6497" s="2"/>
      <c r="D6497" s="2"/>
      <c r="E6497" s="2"/>
      <c r="F6497" s="2"/>
      <c r="G6497" s="5">
        <f>SUM(G6493:G6496)</f>
        <v>100000</v>
      </c>
      <c r="H6497" s="5">
        <f>SUM(H6493:H6496)</f>
        <v>100000</v>
      </c>
    </row>
    <row r="6498" spans="1:8" x14ac:dyDescent="0.25">
      <c r="A6498" s="2" t="s">
        <v>4493</v>
      </c>
      <c r="B6498" s="49">
        <v>9259166</v>
      </c>
      <c r="C6498" s="3" t="s">
        <v>1258</v>
      </c>
      <c r="D6498" s="2" t="s">
        <v>3056</v>
      </c>
      <c r="E6498" s="3" t="s">
        <v>3057</v>
      </c>
      <c r="F6498" s="3" t="s">
        <v>18</v>
      </c>
      <c r="G6498" s="4">
        <v>184920</v>
      </c>
      <c r="H6498" s="4"/>
    </row>
    <row r="6499" spans="1:8" x14ac:dyDescent="0.25">
      <c r="A6499" s="2" t="s">
        <v>4493</v>
      </c>
      <c r="B6499" s="51"/>
      <c r="C6499" s="3" t="s">
        <v>621</v>
      </c>
      <c r="D6499" s="2" t="s">
        <v>3076</v>
      </c>
      <c r="E6499" s="3" t="s">
        <v>3077</v>
      </c>
      <c r="F6499" s="3" t="s">
        <v>329</v>
      </c>
      <c r="G6499" s="4">
        <v>3731010</v>
      </c>
      <c r="H6499" s="4"/>
    </row>
    <row r="6500" spans="1:8" x14ac:dyDescent="0.25">
      <c r="A6500" s="2" t="s">
        <v>4493</v>
      </c>
      <c r="B6500" s="51"/>
      <c r="C6500" s="3" t="s">
        <v>2844</v>
      </c>
      <c r="D6500" s="2" t="s">
        <v>3797</v>
      </c>
      <c r="E6500" s="3" t="s">
        <v>3798</v>
      </c>
      <c r="F6500" s="3" t="s">
        <v>3799</v>
      </c>
      <c r="G6500" s="4"/>
      <c r="H6500" s="4">
        <v>10704796</v>
      </c>
    </row>
    <row r="6501" spans="1:8" x14ac:dyDescent="0.25">
      <c r="A6501" s="2" t="s">
        <v>4493</v>
      </c>
      <c r="B6501" s="50"/>
      <c r="C6501" s="3" t="s">
        <v>1079</v>
      </c>
      <c r="D6501" s="2" t="s">
        <v>3080</v>
      </c>
      <c r="E6501" s="3" t="s">
        <v>3081</v>
      </c>
      <c r="F6501" s="3" t="s">
        <v>819</v>
      </c>
      <c r="G6501" s="4">
        <v>6788866</v>
      </c>
      <c r="H6501" s="4"/>
    </row>
    <row r="6502" spans="1:8" x14ac:dyDescent="0.25">
      <c r="A6502" s="2" t="s">
        <v>4493</v>
      </c>
      <c r="B6502" s="2" t="s">
        <v>4392</v>
      </c>
      <c r="C6502" s="2"/>
      <c r="D6502" s="2"/>
      <c r="E6502" s="2"/>
      <c r="F6502" s="2"/>
      <c r="G6502" s="5">
        <f>SUM(G6498:G6501)</f>
        <v>10704796</v>
      </c>
      <c r="H6502" s="5">
        <f>SUM(H6498:H6501)</f>
        <v>10704796</v>
      </c>
    </row>
    <row r="6503" spans="1:8" x14ac:dyDescent="0.25">
      <c r="A6503" s="2" t="s">
        <v>4493</v>
      </c>
      <c r="B6503" s="49">
        <v>9201079</v>
      </c>
      <c r="C6503" s="52" t="s">
        <v>1079</v>
      </c>
      <c r="D6503" s="49" t="s">
        <v>3080</v>
      </c>
      <c r="E6503" s="52" t="s">
        <v>3081</v>
      </c>
      <c r="F6503" s="3" t="s">
        <v>265</v>
      </c>
      <c r="G6503" s="4"/>
      <c r="H6503" s="4">
        <v>600</v>
      </c>
    </row>
    <row r="6504" spans="1:8" x14ac:dyDescent="0.25">
      <c r="A6504" s="2" t="s">
        <v>4493</v>
      </c>
      <c r="B6504" s="50"/>
      <c r="C6504" s="53"/>
      <c r="D6504" s="50"/>
      <c r="E6504" s="53"/>
      <c r="F6504" s="3" t="s">
        <v>2756</v>
      </c>
      <c r="G6504" s="4">
        <v>600</v>
      </c>
      <c r="H6504" s="4"/>
    </row>
    <row r="6505" spans="1:8" x14ac:dyDescent="0.25">
      <c r="A6505" s="2" t="s">
        <v>4493</v>
      </c>
      <c r="B6505" s="2" t="s">
        <v>4393</v>
      </c>
      <c r="C6505" s="2"/>
      <c r="D6505" s="2"/>
      <c r="E6505" s="2"/>
      <c r="F6505" s="2"/>
      <c r="G6505" s="5">
        <f>+G6504</f>
        <v>600</v>
      </c>
      <c r="H6505" s="5">
        <f>+H6503</f>
        <v>600</v>
      </c>
    </row>
    <row r="6506" spans="1:8" x14ac:dyDescent="0.25">
      <c r="A6506" s="2" t="s">
        <v>4493</v>
      </c>
      <c r="B6506" s="49">
        <v>9143511</v>
      </c>
      <c r="C6506" s="52" t="s">
        <v>183</v>
      </c>
      <c r="D6506" s="49" t="s">
        <v>3349</v>
      </c>
      <c r="E6506" s="52" t="s">
        <v>3350</v>
      </c>
      <c r="F6506" s="3" t="s">
        <v>2482</v>
      </c>
      <c r="G6506" s="4"/>
      <c r="H6506" s="4">
        <v>1800000</v>
      </c>
    </row>
    <row r="6507" spans="1:8" x14ac:dyDescent="0.25">
      <c r="A6507" s="2" t="s">
        <v>4493</v>
      </c>
      <c r="B6507" s="51"/>
      <c r="C6507" s="54"/>
      <c r="D6507" s="51"/>
      <c r="E6507" s="54"/>
      <c r="F6507" s="3" t="s">
        <v>46</v>
      </c>
      <c r="G6507" s="4">
        <v>688152</v>
      </c>
      <c r="H6507" s="4"/>
    </row>
    <row r="6508" spans="1:8" x14ac:dyDescent="0.25">
      <c r="A6508" s="2" t="s">
        <v>4493</v>
      </c>
      <c r="B6508" s="51"/>
      <c r="C6508" s="53"/>
      <c r="D6508" s="50"/>
      <c r="E6508" s="53"/>
      <c r="F6508" s="3" t="s">
        <v>51</v>
      </c>
      <c r="G6508" s="4"/>
      <c r="H6508" s="4">
        <v>9933</v>
      </c>
    </row>
    <row r="6509" spans="1:8" x14ac:dyDescent="0.25">
      <c r="A6509" s="2" t="s">
        <v>4493</v>
      </c>
      <c r="B6509" s="51"/>
      <c r="C6509" s="52" t="s">
        <v>261</v>
      </c>
      <c r="D6509" s="49" t="s">
        <v>2915</v>
      </c>
      <c r="E6509" s="52" t="s">
        <v>2478</v>
      </c>
      <c r="F6509" s="3" t="s">
        <v>2482</v>
      </c>
      <c r="G6509" s="4"/>
      <c r="H6509" s="4">
        <v>381444</v>
      </c>
    </row>
    <row r="6510" spans="1:8" x14ac:dyDescent="0.25">
      <c r="A6510" s="2" t="s">
        <v>4493</v>
      </c>
      <c r="B6510" s="51"/>
      <c r="C6510" s="54"/>
      <c r="D6510" s="51"/>
      <c r="E6510" s="54"/>
      <c r="F6510" s="3" t="s">
        <v>44</v>
      </c>
      <c r="G6510" s="4"/>
      <c r="H6510" s="4">
        <v>2036</v>
      </c>
    </row>
    <row r="6511" spans="1:8" x14ac:dyDescent="0.25">
      <c r="A6511" s="2" t="s">
        <v>4493</v>
      </c>
      <c r="B6511" s="51"/>
      <c r="C6511" s="54"/>
      <c r="D6511" s="50"/>
      <c r="E6511" s="53"/>
      <c r="F6511" s="3" t="s">
        <v>170</v>
      </c>
      <c r="G6511" s="4"/>
      <c r="H6511" s="4">
        <v>1873144</v>
      </c>
    </row>
    <row r="6512" spans="1:8" x14ac:dyDescent="0.25">
      <c r="A6512" s="2" t="s">
        <v>4493</v>
      </c>
      <c r="B6512" s="51"/>
      <c r="C6512" s="54"/>
      <c r="D6512" s="49" t="s">
        <v>3639</v>
      </c>
      <c r="E6512" s="52" t="s">
        <v>3640</v>
      </c>
      <c r="F6512" s="3" t="s">
        <v>2482</v>
      </c>
      <c r="G6512" s="4"/>
      <c r="H6512" s="4">
        <v>962000</v>
      </c>
    </row>
    <row r="6513" spans="1:8" x14ac:dyDescent="0.25">
      <c r="A6513" s="2" t="s">
        <v>4493</v>
      </c>
      <c r="B6513" s="51"/>
      <c r="C6513" s="54"/>
      <c r="D6513" s="51"/>
      <c r="E6513" s="54"/>
      <c r="F6513" s="3" t="s">
        <v>44</v>
      </c>
      <c r="G6513" s="4">
        <v>3500000</v>
      </c>
      <c r="H6513" s="4"/>
    </row>
    <row r="6514" spans="1:8" x14ac:dyDescent="0.25">
      <c r="A6514" s="2" t="s">
        <v>4493</v>
      </c>
      <c r="B6514" s="51"/>
      <c r="C6514" s="54"/>
      <c r="D6514" s="51"/>
      <c r="E6514" s="54"/>
      <c r="F6514" s="3" t="s">
        <v>46</v>
      </c>
      <c r="G6514" s="4">
        <v>281484</v>
      </c>
      <c r="H6514" s="4"/>
    </row>
    <row r="6515" spans="1:8" x14ac:dyDescent="0.25">
      <c r="A6515" s="2" t="s">
        <v>4493</v>
      </c>
      <c r="B6515" s="51"/>
      <c r="C6515" s="54"/>
      <c r="D6515" s="51"/>
      <c r="E6515" s="54"/>
      <c r="F6515" s="3" t="s">
        <v>51</v>
      </c>
      <c r="G6515" s="4"/>
      <c r="H6515" s="4">
        <v>62820</v>
      </c>
    </row>
    <row r="6516" spans="1:8" x14ac:dyDescent="0.25">
      <c r="A6516" s="2" t="s">
        <v>4493</v>
      </c>
      <c r="B6516" s="51"/>
      <c r="C6516" s="54"/>
      <c r="D6516" s="51"/>
      <c r="E6516" s="54"/>
      <c r="F6516" s="3" t="s">
        <v>193</v>
      </c>
      <c r="G6516" s="4">
        <v>267651</v>
      </c>
      <c r="H6516" s="4"/>
    </row>
    <row r="6517" spans="1:8" x14ac:dyDescent="0.25">
      <c r="A6517" s="2" t="s">
        <v>4493</v>
      </c>
      <c r="B6517" s="50"/>
      <c r="C6517" s="53"/>
      <c r="D6517" s="50"/>
      <c r="E6517" s="53"/>
      <c r="F6517" s="3" t="s">
        <v>47</v>
      </c>
      <c r="G6517" s="4">
        <v>354090</v>
      </c>
      <c r="H6517" s="4"/>
    </row>
    <row r="6518" spans="1:8" x14ac:dyDescent="0.25">
      <c r="A6518" s="2" t="s">
        <v>4493</v>
      </c>
      <c r="B6518" s="2" t="s">
        <v>4394</v>
      </c>
      <c r="C6518" s="2"/>
      <c r="D6518" s="2"/>
      <c r="E6518" s="2"/>
      <c r="F6518" s="2"/>
      <c r="G6518" s="5">
        <f>SUM(G6506:G6517)</f>
        <v>5091377</v>
      </c>
      <c r="H6518" s="5">
        <f>SUM(H6506:H6517)</f>
        <v>5091377</v>
      </c>
    </row>
    <row r="6519" spans="1:8" x14ac:dyDescent="0.25">
      <c r="A6519" s="2" t="s">
        <v>4493</v>
      </c>
      <c r="B6519" s="49">
        <v>9229729</v>
      </c>
      <c r="C6519" s="52" t="s">
        <v>4063</v>
      </c>
      <c r="D6519" s="49" t="s">
        <v>4064</v>
      </c>
      <c r="E6519" s="52" t="s">
        <v>4065</v>
      </c>
      <c r="F6519" s="3" t="s">
        <v>51</v>
      </c>
      <c r="G6519" s="4"/>
      <c r="H6519" s="4">
        <v>5064</v>
      </c>
    </row>
    <row r="6520" spans="1:8" x14ac:dyDescent="0.25">
      <c r="A6520" s="2" t="s">
        <v>4493</v>
      </c>
      <c r="B6520" s="50"/>
      <c r="C6520" s="53"/>
      <c r="D6520" s="50"/>
      <c r="E6520" s="53"/>
      <c r="F6520" s="3" t="s">
        <v>193</v>
      </c>
      <c r="G6520" s="4">
        <v>5064</v>
      </c>
      <c r="H6520" s="4"/>
    </row>
    <row r="6521" spans="1:8" x14ac:dyDescent="0.25">
      <c r="A6521" s="2" t="s">
        <v>4493</v>
      </c>
      <c r="B6521" s="2" t="s">
        <v>4395</v>
      </c>
      <c r="C6521" s="2"/>
      <c r="D6521" s="2"/>
      <c r="E6521" s="2"/>
      <c r="F6521" s="2"/>
      <c r="G6521" s="5">
        <f>+G6520</f>
        <v>5064</v>
      </c>
      <c r="H6521" s="5">
        <f>+H6519</f>
        <v>5064</v>
      </c>
    </row>
    <row r="6522" spans="1:8" x14ac:dyDescent="0.25">
      <c r="A6522" s="2" t="s">
        <v>4493</v>
      </c>
      <c r="B6522" s="49">
        <v>9158538</v>
      </c>
      <c r="C6522" s="52" t="s">
        <v>663</v>
      </c>
      <c r="D6522" s="49" t="s">
        <v>3169</v>
      </c>
      <c r="E6522" s="52" t="s">
        <v>3170</v>
      </c>
      <c r="F6522" s="3" t="s">
        <v>46</v>
      </c>
      <c r="G6522" s="4">
        <v>230000</v>
      </c>
      <c r="H6522" s="4"/>
    </row>
    <row r="6523" spans="1:8" x14ac:dyDescent="0.25">
      <c r="A6523" s="2" t="s">
        <v>4493</v>
      </c>
      <c r="B6523" s="50"/>
      <c r="C6523" s="53"/>
      <c r="D6523" s="50"/>
      <c r="E6523" s="53"/>
      <c r="F6523" s="3" t="s">
        <v>170</v>
      </c>
      <c r="G6523" s="4"/>
      <c r="H6523" s="4">
        <v>230000</v>
      </c>
    </row>
    <row r="6524" spans="1:8" x14ac:dyDescent="0.25">
      <c r="A6524" s="2" t="s">
        <v>4493</v>
      </c>
      <c r="B6524" s="2" t="s">
        <v>4396</v>
      </c>
      <c r="C6524" s="2"/>
      <c r="D6524" s="2"/>
      <c r="E6524" s="2"/>
      <c r="F6524" s="2"/>
      <c r="G6524" s="5">
        <f>+G6522</f>
        <v>230000</v>
      </c>
      <c r="H6524" s="5">
        <f>+H6523</f>
        <v>230000</v>
      </c>
    </row>
    <row r="6525" spans="1:8" x14ac:dyDescent="0.25">
      <c r="A6525" s="2" t="s">
        <v>4493</v>
      </c>
      <c r="B6525" s="49">
        <v>9260239</v>
      </c>
      <c r="C6525" s="3" t="s">
        <v>59</v>
      </c>
      <c r="D6525" s="2" t="s">
        <v>3319</v>
      </c>
      <c r="E6525" s="3" t="s">
        <v>3320</v>
      </c>
      <c r="F6525" s="3" t="s">
        <v>2482</v>
      </c>
      <c r="G6525" s="4"/>
      <c r="H6525" s="4">
        <v>1807196</v>
      </c>
    </row>
    <row r="6526" spans="1:8" x14ac:dyDescent="0.25">
      <c r="A6526" s="2" t="s">
        <v>4493</v>
      </c>
      <c r="B6526" s="51"/>
      <c r="C6526" s="3" t="s">
        <v>310</v>
      </c>
      <c r="D6526" s="2" t="s">
        <v>3017</v>
      </c>
      <c r="E6526" s="3" t="s">
        <v>3018</v>
      </c>
      <c r="F6526" s="3" t="s">
        <v>2482</v>
      </c>
      <c r="G6526" s="4"/>
      <c r="H6526" s="4">
        <v>3492443</v>
      </c>
    </row>
    <row r="6527" spans="1:8" x14ac:dyDescent="0.25">
      <c r="A6527" s="2" t="s">
        <v>4493</v>
      </c>
      <c r="B6527" s="51"/>
      <c r="C6527" s="52" t="s">
        <v>807</v>
      </c>
      <c r="D6527" s="49" t="s">
        <v>2759</v>
      </c>
      <c r="E6527" s="52" t="s">
        <v>2760</v>
      </c>
      <c r="F6527" s="3" t="s">
        <v>2482</v>
      </c>
      <c r="G6527" s="4"/>
      <c r="H6527" s="4">
        <v>4397148</v>
      </c>
    </row>
    <row r="6528" spans="1:8" x14ac:dyDescent="0.25">
      <c r="A6528" s="2" t="s">
        <v>4493</v>
      </c>
      <c r="B6528" s="50"/>
      <c r="C6528" s="53"/>
      <c r="D6528" s="50"/>
      <c r="E6528" s="53"/>
      <c r="F6528" s="3" t="s">
        <v>2756</v>
      </c>
      <c r="G6528" s="4">
        <v>9696787</v>
      </c>
      <c r="H6528" s="4"/>
    </row>
    <row r="6529" spans="1:8" x14ac:dyDescent="0.25">
      <c r="A6529" s="2" t="s">
        <v>4493</v>
      </c>
      <c r="B6529" s="2" t="s">
        <v>4397</v>
      </c>
      <c r="C6529" s="2"/>
      <c r="D6529" s="2"/>
      <c r="E6529" s="2"/>
      <c r="F6529" s="2"/>
      <c r="G6529" s="5">
        <f>+G6528</f>
        <v>9696787</v>
      </c>
      <c r="H6529" s="5">
        <f>SUM(H6525:H6528)</f>
        <v>9696787</v>
      </c>
    </row>
    <row r="6530" spans="1:8" x14ac:dyDescent="0.25">
      <c r="A6530" s="2" t="s">
        <v>4493</v>
      </c>
      <c r="B6530" s="49">
        <v>9163507</v>
      </c>
      <c r="C6530" s="52" t="s">
        <v>118</v>
      </c>
      <c r="D6530" s="2" t="s">
        <v>2559</v>
      </c>
      <c r="E6530" s="3" t="s">
        <v>2560</v>
      </c>
      <c r="F6530" s="3" t="s">
        <v>193</v>
      </c>
      <c r="G6530" s="4">
        <v>8275000</v>
      </c>
      <c r="H6530" s="4"/>
    </row>
    <row r="6531" spans="1:8" x14ac:dyDescent="0.25">
      <c r="A6531" s="2" t="s">
        <v>4493</v>
      </c>
      <c r="B6531" s="51"/>
      <c r="C6531" s="53"/>
      <c r="D6531" s="2" t="s">
        <v>3149</v>
      </c>
      <c r="E6531" s="3" t="s">
        <v>3150</v>
      </c>
      <c r="F6531" s="3" t="s">
        <v>193</v>
      </c>
      <c r="G6531" s="4">
        <v>1345000</v>
      </c>
      <c r="H6531" s="4"/>
    </row>
    <row r="6532" spans="1:8" x14ac:dyDescent="0.25">
      <c r="A6532" s="2" t="s">
        <v>4493</v>
      </c>
      <c r="B6532" s="51"/>
      <c r="C6532" s="52" t="s">
        <v>487</v>
      </c>
      <c r="D6532" s="49" t="s">
        <v>2477</v>
      </c>
      <c r="E6532" s="52" t="s">
        <v>2478</v>
      </c>
      <c r="F6532" s="3" t="s">
        <v>193</v>
      </c>
      <c r="G6532" s="4">
        <v>64500000</v>
      </c>
      <c r="H6532" s="4"/>
    </row>
    <row r="6533" spans="1:8" x14ac:dyDescent="0.25">
      <c r="A6533" s="2" t="s">
        <v>4493</v>
      </c>
      <c r="B6533" s="51"/>
      <c r="C6533" s="54"/>
      <c r="D6533" s="51"/>
      <c r="E6533" s="54"/>
      <c r="F6533" s="3" t="s">
        <v>2756</v>
      </c>
      <c r="G6533" s="4">
        <v>13000000</v>
      </c>
      <c r="H6533" s="4"/>
    </row>
    <row r="6534" spans="1:8" x14ac:dyDescent="0.25">
      <c r="A6534" s="2" t="s">
        <v>4493</v>
      </c>
      <c r="B6534" s="51"/>
      <c r="C6534" s="54"/>
      <c r="D6534" s="51"/>
      <c r="E6534" s="54"/>
      <c r="F6534" s="3" t="s">
        <v>2971</v>
      </c>
      <c r="G6534" s="4">
        <v>1000000</v>
      </c>
      <c r="H6534" s="4"/>
    </row>
    <row r="6535" spans="1:8" x14ac:dyDescent="0.25">
      <c r="A6535" s="2" t="s">
        <v>4493</v>
      </c>
      <c r="B6535" s="51"/>
      <c r="C6535" s="53"/>
      <c r="D6535" s="50"/>
      <c r="E6535" s="53"/>
      <c r="F6535" s="3" t="s">
        <v>3777</v>
      </c>
      <c r="G6535" s="4">
        <v>3500000</v>
      </c>
      <c r="H6535" s="4"/>
    </row>
    <row r="6536" spans="1:8" x14ac:dyDescent="0.25">
      <c r="A6536" s="2" t="s">
        <v>4493</v>
      </c>
      <c r="B6536" s="51"/>
      <c r="C6536" s="52" t="s">
        <v>63</v>
      </c>
      <c r="D6536" s="49" t="s">
        <v>2698</v>
      </c>
      <c r="E6536" s="52" t="s">
        <v>2699</v>
      </c>
      <c r="F6536" s="3" t="s">
        <v>193</v>
      </c>
      <c r="G6536" s="4">
        <v>2800000</v>
      </c>
      <c r="H6536" s="4"/>
    </row>
    <row r="6537" spans="1:8" x14ac:dyDescent="0.25">
      <c r="A6537" s="2" t="s">
        <v>4493</v>
      </c>
      <c r="B6537" s="51"/>
      <c r="C6537" s="54"/>
      <c r="D6537" s="50"/>
      <c r="E6537" s="53"/>
      <c r="F6537" s="3" t="s">
        <v>2756</v>
      </c>
      <c r="G6537" s="4">
        <v>2000000</v>
      </c>
      <c r="H6537" s="4"/>
    </row>
    <row r="6538" spans="1:8" x14ac:dyDescent="0.25">
      <c r="A6538" s="2" t="s">
        <v>4493</v>
      </c>
      <c r="B6538" s="51"/>
      <c r="C6538" s="54"/>
      <c r="D6538" s="49" t="s">
        <v>2977</v>
      </c>
      <c r="E6538" s="52" t="s">
        <v>2978</v>
      </c>
      <c r="F6538" s="3" t="s">
        <v>193</v>
      </c>
      <c r="G6538" s="4">
        <v>3200000</v>
      </c>
      <c r="H6538" s="4"/>
    </row>
    <row r="6539" spans="1:8" x14ac:dyDescent="0.25">
      <c r="A6539" s="2" t="s">
        <v>4493</v>
      </c>
      <c r="B6539" s="51"/>
      <c r="C6539" s="53"/>
      <c r="D6539" s="50"/>
      <c r="E6539" s="53"/>
      <c r="F6539" s="3" t="s">
        <v>2756</v>
      </c>
      <c r="G6539" s="4">
        <v>5200000</v>
      </c>
      <c r="H6539" s="4"/>
    </row>
    <row r="6540" spans="1:8" x14ac:dyDescent="0.25">
      <c r="A6540" s="2" t="s">
        <v>4493</v>
      </c>
      <c r="B6540" s="51"/>
      <c r="C6540" s="3" t="s">
        <v>527</v>
      </c>
      <c r="D6540" s="2" t="s">
        <v>3755</v>
      </c>
      <c r="E6540" s="3" t="s">
        <v>3756</v>
      </c>
      <c r="F6540" s="3" t="s">
        <v>193</v>
      </c>
      <c r="G6540" s="4">
        <v>800000</v>
      </c>
      <c r="H6540" s="4"/>
    </row>
    <row r="6541" spans="1:8" x14ac:dyDescent="0.25">
      <c r="A6541" s="2" t="s">
        <v>4493</v>
      </c>
      <c r="B6541" s="51"/>
      <c r="C6541" s="52" t="s">
        <v>2844</v>
      </c>
      <c r="D6541" s="49" t="s">
        <v>4048</v>
      </c>
      <c r="E6541" s="52" t="s">
        <v>4049</v>
      </c>
      <c r="F6541" s="3" t="s">
        <v>1852</v>
      </c>
      <c r="G6541" s="4"/>
      <c r="H6541" s="4">
        <v>107000000</v>
      </c>
    </row>
    <row r="6542" spans="1:8" x14ac:dyDescent="0.25">
      <c r="A6542" s="2" t="s">
        <v>4493</v>
      </c>
      <c r="B6542" s="51"/>
      <c r="C6542" s="54"/>
      <c r="D6542" s="51"/>
      <c r="E6542" s="54"/>
      <c r="F6542" s="3" t="s">
        <v>3903</v>
      </c>
      <c r="G6542" s="4"/>
      <c r="H6542" s="4">
        <v>7000000</v>
      </c>
    </row>
    <row r="6543" spans="1:8" x14ac:dyDescent="0.25">
      <c r="A6543" s="2" t="s">
        <v>4493</v>
      </c>
      <c r="B6543" s="51"/>
      <c r="C6543" s="54"/>
      <c r="D6543" s="50"/>
      <c r="E6543" s="53"/>
      <c r="F6543" s="3" t="s">
        <v>4351</v>
      </c>
      <c r="G6543" s="4"/>
      <c r="H6543" s="4">
        <v>6250000</v>
      </c>
    </row>
    <row r="6544" spans="1:8" x14ac:dyDescent="0.25">
      <c r="A6544" s="2" t="s">
        <v>4493</v>
      </c>
      <c r="B6544" s="50"/>
      <c r="C6544" s="53"/>
      <c r="D6544" s="2" t="s">
        <v>4352</v>
      </c>
      <c r="E6544" s="3" t="s">
        <v>4353</v>
      </c>
      <c r="F6544" s="3" t="s">
        <v>4354</v>
      </c>
      <c r="G6544" s="4">
        <v>14630000</v>
      </c>
      <c r="H6544" s="4"/>
    </row>
    <row r="6545" spans="1:8" x14ac:dyDescent="0.25">
      <c r="A6545" s="2" t="s">
        <v>4493</v>
      </c>
      <c r="B6545" s="2" t="s">
        <v>4398</v>
      </c>
      <c r="C6545" s="2"/>
      <c r="D6545" s="2"/>
      <c r="E6545" s="2"/>
      <c r="F6545" s="2"/>
      <c r="G6545" s="5">
        <f>SUM(G6530:G6544)</f>
        <v>120250000</v>
      </c>
      <c r="H6545" s="5">
        <f>SUM(H6530:H6544)</f>
        <v>120250000</v>
      </c>
    </row>
    <row r="6546" spans="1:8" x14ac:dyDescent="0.25">
      <c r="A6546" s="2" t="s">
        <v>4493</v>
      </c>
      <c r="B6546" s="49">
        <v>9124127</v>
      </c>
      <c r="C6546" s="3" t="s">
        <v>118</v>
      </c>
      <c r="D6546" s="2" t="s">
        <v>2559</v>
      </c>
      <c r="E6546" s="3" t="s">
        <v>2560</v>
      </c>
      <c r="F6546" s="3" t="s">
        <v>18</v>
      </c>
      <c r="G6546" s="4"/>
      <c r="H6546" s="4">
        <v>1804357</v>
      </c>
    </row>
    <row r="6547" spans="1:8" x14ac:dyDescent="0.25">
      <c r="A6547" s="2" t="s">
        <v>4493</v>
      </c>
      <c r="B6547" s="51"/>
      <c r="C6547" s="52" t="s">
        <v>2566</v>
      </c>
      <c r="D6547" s="49" t="s">
        <v>2567</v>
      </c>
      <c r="E6547" s="52" t="s">
        <v>2568</v>
      </c>
      <c r="F6547" s="3" t="s">
        <v>9</v>
      </c>
      <c r="G6547" s="4">
        <v>17000</v>
      </c>
      <c r="H6547" s="4"/>
    </row>
    <row r="6548" spans="1:8" x14ac:dyDescent="0.25">
      <c r="A6548" s="2" t="s">
        <v>4493</v>
      </c>
      <c r="B6548" s="51"/>
      <c r="C6548" s="54"/>
      <c r="D6548" s="51"/>
      <c r="E6548" s="54"/>
      <c r="F6548" s="3" t="s">
        <v>11</v>
      </c>
      <c r="G6548" s="4">
        <v>130000</v>
      </c>
      <c r="H6548" s="4"/>
    </row>
    <row r="6549" spans="1:8" x14ac:dyDescent="0.25">
      <c r="A6549" s="2" t="s">
        <v>4493</v>
      </c>
      <c r="B6549" s="51"/>
      <c r="C6549" s="54"/>
      <c r="D6549" s="51"/>
      <c r="E6549" s="54"/>
      <c r="F6549" s="3" t="s">
        <v>103</v>
      </c>
      <c r="G6549" s="4">
        <v>48000</v>
      </c>
      <c r="H6549" s="4"/>
    </row>
    <row r="6550" spans="1:8" x14ac:dyDescent="0.25">
      <c r="A6550" s="2" t="s">
        <v>4493</v>
      </c>
      <c r="B6550" s="51"/>
      <c r="C6550" s="54"/>
      <c r="D6550" s="51"/>
      <c r="E6550" s="54"/>
      <c r="F6550" s="3" t="s">
        <v>187</v>
      </c>
      <c r="G6550" s="4">
        <v>80000</v>
      </c>
      <c r="H6550" s="4"/>
    </row>
    <row r="6551" spans="1:8" x14ac:dyDescent="0.25">
      <c r="A6551" s="2" t="s">
        <v>4493</v>
      </c>
      <c r="B6551" s="51"/>
      <c r="C6551" s="54"/>
      <c r="D6551" s="51"/>
      <c r="E6551" s="54"/>
      <c r="F6551" s="3" t="s">
        <v>53</v>
      </c>
      <c r="G6551" s="4">
        <v>400000</v>
      </c>
      <c r="H6551" s="4"/>
    </row>
    <row r="6552" spans="1:8" x14ac:dyDescent="0.25">
      <c r="A6552" s="2" t="s">
        <v>4493</v>
      </c>
      <c r="B6552" s="51"/>
      <c r="C6552" s="54"/>
      <c r="D6552" s="51"/>
      <c r="E6552" s="54"/>
      <c r="F6552" s="3" t="s">
        <v>13</v>
      </c>
      <c r="G6552" s="4">
        <v>71482</v>
      </c>
      <c r="H6552" s="4"/>
    </row>
    <row r="6553" spans="1:8" x14ac:dyDescent="0.25">
      <c r="A6553" s="2" t="s">
        <v>4493</v>
      </c>
      <c r="B6553" s="51"/>
      <c r="C6553" s="54"/>
      <c r="D6553" s="51"/>
      <c r="E6553" s="54"/>
      <c r="F6553" s="3" t="s">
        <v>14</v>
      </c>
      <c r="G6553" s="4">
        <v>30000</v>
      </c>
      <c r="H6553" s="4"/>
    </row>
    <row r="6554" spans="1:8" x14ac:dyDescent="0.25">
      <c r="A6554" s="2" t="s">
        <v>4493</v>
      </c>
      <c r="B6554" s="51"/>
      <c r="C6554" s="54"/>
      <c r="D6554" s="51"/>
      <c r="E6554" s="54"/>
      <c r="F6554" s="3" t="s">
        <v>15</v>
      </c>
      <c r="G6554" s="4">
        <v>450852</v>
      </c>
      <c r="H6554" s="4"/>
    </row>
    <row r="6555" spans="1:8" x14ac:dyDescent="0.25">
      <c r="A6555" s="2" t="s">
        <v>4493</v>
      </c>
      <c r="B6555" s="51"/>
      <c r="C6555" s="54"/>
      <c r="D6555" s="51"/>
      <c r="E6555" s="54"/>
      <c r="F6555" s="3" t="s">
        <v>16</v>
      </c>
      <c r="G6555" s="4">
        <v>774971</v>
      </c>
      <c r="H6555" s="4"/>
    </row>
    <row r="6556" spans="1:8" x14ac:dyDescent="0.25">
      <c r="A6556" s="2" t="s">
        <v>4493</v>
      </c>
      <c r="B6556" s="51"/>
      <c r="C6556" s="54"/>
      <c r="D6556" s="51"/>
      <c r="E6556" s="54"/>
      <c r="F6556" s="3" t="s">
        <v>18</v>
      </c>
      <c r="G6556" s="4">
        <v>86450</v>
      </c>
      <c r="H6556" s="4"/>
    </row>
    <row r="6557" spans="1:8" x14ac:dyDescent="0.25">
      <c r="A6557" s="2" t="s">
        <v>4493</v>
      </c>
      <c r="B6557" s="51"/>
      <c r="C6557" s="54"/>
      <c r="D6557" s="51"/>
      <c r="E6557" s="54"/>
      <c r="F6557" s="3" t="s">
        <v>20</v>
      </c>
      <c r="G6557" s="4">
        <v>250000</v>
      </c>
      <c r="H6557" s="4"/>
    </row>
    <row r="6558" spans="1:8" x14ac:dyDescent="0.25">
      <c r="A6558" s="2" t="s">
        <v>4493</v>
      </c>
      <c r="B6558" s="51"/>
      <c r="C6558" s="54"/>
      <c r="D6558" s="51"/>
      <c r="E6558" s="53"/>
      <c r="F6558" s="3" t="s">
        <v>24</v>
      </c>
      <c r="G6558" s="4">
        <v>385602</v>
      </c>
      <c r="H6558" s="4"/>
    </row>
    <row r="6559" spans="1:8" x14ac:dyDescent="0.25">
      <c r="A6559" s="2" t="s">
        <v>4493</v>
      </c>
      <c r="B6559" s="51"/>
      <c r="C6559" s="53"/>
      <c r="D6559" s="50"/>
      <c r="E6559" s="3"/>
      <c r="F6559" s="3" t="s">
        <v>619</v>
      </c>
      <c r="G6559" s="4">
        <v>80000</v>
      </c>
      <c r="H6559" s="4"/>
    </row>
    <row r="6560" spans="1:8" x14ac:dyDescent="0.25">
      <c r="A6560" s="2" t="s">
        <v>4493</v>
      </c>
      <c r="B6560" s="50"/>
      <c r="C6560" s="3" t="s">
        <v>3556</v>
      </c>
      <c r="D6560" s="2" t="s">
        <v>3557</v>
      </c>
      <c r="E6560" s="3" t="s">
        <v>3556</v>
      </c>
      <c r="F6560" s="3" t="s">
        <v>18</v>
      </c>
      <c r="G6560" s="4"/>
      <c r="H6560" s="4">
        <v>1000000</v>
      </c>
    </row>
    <row r="6561" spans="1:8" x14ac:dyDescent="0.25">
      <c r="A6561" s="2" t="s">
        <v>4493</v>
      </c>
      <c r="B6561" s="2" t="s">
        <v>4399</v>
      </c>
      <c r="C6561" s="2"/>
      <c r="D6561" s="2"/>
      <c r="E6561" s="2"/>
      <c r="F6561" s="2"/>
      <c r="G6561" s="5">
        <f>SUM(G6546:G6560)</f>
        <v>2804357</v>
      </c>
      <c r="H6561" s="5">
        <f>SUM(H6546:H6560)</f>
        <v>2804357</v>
      </c>
    </row>
    <row r="6562" spans="1:8" x14ac:dyDescent="0.25">
      <c r="A6562" s="2" t="s">
        <v>4493</v>
      </c>
      <c r="B6562" s="49">
        <v>9149464</v>
      </c>
      <c r="C6562" s="52" t="s">
        <v>2703</v>
      </c>
      <c r="D6562" s="49" t="s">
        <v>2704</v>
      </c>
      <c r="E6562" s="52" t="s">
        <v>2705</v>
      </c>
      <c r="F6562" s="3" t="s">
        <v>52</v>
      </c>
      <c r="G6562" s="4">
        <v>100000</v>
      </c>
      <c r="H6562" s="4"/>
    </row>
    <row r="6563" spans="1:8" x14ac:dyDescent="0.25">
      <c r="A6563" s="2" t="s">
        <v>4493</v>
      </c>
      <c r="B6563" s="51"/>
      <c r="C6563" s="54"/>
      <c r="D6563" s="51"/>
      <c r="E6563" s="54"/>
      <c r="F6563" s="3" t="s">
        <v>128</v>
      </c>
      <c r="G6563" s="4">
        <v>50000</v>
      </c>
      <c r="H6563" s="4"/>
    </row>
    <row r="6564" spans="1:8" x14ac:dyDescent="0.25">
      <c r="A6564" s="2" t="s">
        <v>4493</v>
      </c>
      <c r="B6564" s="51"/>
      <c r="C6564" s="54"/>
      <c r="D6564" s="51"/>
      <c r="E6564" s="54"/>
      <c r="F6564" s="3" t="s">
        <v>9</v>
      </c>
      <c r="G6564" s="4">
        <v>794560</v>
      </c>
      <c r="H6564" s="4"/>
    </row>
    <row r="6565" spans="1:8" x14ac:dyDescent="0.25">
      <c r="A6565" s="2" t="s">
        <v>4493</v>
      </c>
      <c r="B6565" s="51"/>
      <c r="C6565" s="54"/>
      <c r="D6565" s="51"/>
      <c r="E6565" s="54"/>
      <c r="F6565" s="3" t="s">
        <v>102</v>
      </c>
      <c r="G6565" s="4">
        <v>100000</v>
      </c>
      <c r="H6565" s="4"/>
    </row>
    <row r="6566" spans="1:8" x14ac:dyDescent="0.25">
      <c r="A6566" s="2" t="s">
        <v>4493</v>
      </c>
      <c r="B6566" s="51"/>
      <c r="C6566" s="54"/>
      <c r="D6566" s="51"/>
      <c r="E6566" s="54"/>
      <c r="F6566" s="3" t="s">
        <v>187</v>
      </c>
      <c r="G6566" s="4"/>
      <c r="H6566" s="4">
        <v>50000</v>
      </c>
    </row>
    <row r="6567" spans="1:8" x14ac:dyDescent="0.25">
      <c r="A6567" s="2" t="s">
        <v>4493</v>
      </c>
      <c r="B6567" s="51"/>
      <c r="C6567" s="54"/>
      <c r="D6567" s="51"/>
      <c r="E6567" s="54"/>
      <c r="F6567" s="3" t="s">
        <v>53</v>
      </c>
      <c r="G6567" s="4"/>
      <c r="H6567" s="4">
        <v>39960</v>
      </c>
    </row>
    <row r="6568" spans="1:8" x14ac:dyDescent="0.25">
      <c r="A6568" s="2" t="s">
        <v>4493</v>
      </c>
      <c r="B6568" s="51"/>
      <c r="C6568" s="54"/>
      <c r="D6568" s="51"/>
      <c r="E6568" s="54"/>
      <c r="F6568" s="3" t="s">
        <v>18</v>
      </c>
      <c r="G6568" s="4"/>
      <c r="H6568" s="4">
        <v>49560</v>
      </c>
    </row>
    <row r="6569" spans="1:8" x14ac:dyDescent="0.25">
      <c r="A6569" s="2" t="s">
        <v>4493</v>
      </c>
      <c r="B6569" s="51"/>
      <c r="C6569" s="54"/>
      <c r="D6569" s="51"/>
      <c r="E6569" s="54"/>
      <c r="F6569" s="3" t="s">
        <v>20</v>
      </c>
      <c r="G6569" s="4"/>
      <c r="H6569" s="4">
        <v>872609</v>
      </c>
    </row>
    <row r="6570" spans="1:8" x14ac:dyDescent="0.25">
      <c r="A6570" s="2" t="s">
        <v>4493</v>
      </c>
      <c r="B6570" s="51"/>
      <c r="C6570" s="54"/>
      <c r="D6570" s="51"/>
      <c r="E6570" s="54"/>
      <c r="F6570" s="3" t="s">
        <v>22</v>
      </c>
      <c r="G6570" s="4"/>
      <c r="H6570" s="4">
        <v>922</v>
      </c>
    </row>
    <row r="6571" spans="1:8" x14ac:dyDescent="0.25">
      <c r="A6571" s="2" t="s">
        <v>4493</v>
      </c>
      <c r="B6571" s="51"/>
      <c r="C6571" s="54"/>
      <c r="D6571" s="51"/>
      <c r="E6571" s="54"/>
      <c r="F6571" s="3" t="s">
        <v>23</v>
      </c>
      <c r="G6571" s="4"/>
      <c r="H6571" s="4">
        <v>282509</v>
      </c>
    </row>
    <row r="6572" spans="1:8" x14ac:dyDescent="0.25">
      <c r="A6572" s="2" t="s">
        <v>4493</v>
      </c>
      <c r="B6572" s="51"/>
      <c r="C6572" s="54"/>
      <c r="D6572" s="51"/>
      <c r="E6572" s="54"/>
      <c r="F6572" s="3" t="s">
        <v>156</v>
      </c>
      <c r="G6572" s="4">
        <v>50000</v>
      </c>
      <c r="H6572" s="4"/>
    </row>
    <row r="6573" spans="1:8" x14ac:dyDescent="0.25">
      <c r="A6573" s="2" t="s">
        <v>4493</v>
      </c>
      <c r="B6573" s="51"/>
      <c r="C6573" s="54"/>
      <c r="D6573" s="51"/>
      <c r="E6573" s="54"/>
      <c r="F6573" s="3" t="s">
        <v>181</v>
      </c>
      <c r="G6573" s="4">
        <v>130000</v>
      </c>
      <c r="H6573" s="4"/>
    </row>
    <row r="6574" spans="1:8" x14ac:dyDescent="0.25">
      <c r="A6574" s="2" t="s">
        <v>4493</v>
      </c>
      <c r="B6574" s="50"/>
      <c r="C6574" s="53"/>
      <c r="D6574" s="50"/>
      <c r="E6574" s="53"/>
      <c r="F6574" s="3" t="s">
        <v>444</v>
      </c>
      <c r="G6574" s="4">
        <v>71000</v>
      </c>
      <c r="H6574" s="4"/>
    </row>
    <row r="6575" spans="1:8" x14ac:dyDescent="0.25">
      <c r="A6575" s="2" t="s">
        <v>4493</v>
      </c>
      <c r="B6575" s="2" t="s">
        <v>4400</v>
      </c>
      <c r="C6575" s="2"/>
      <c r="D6575" s="2"/>
      <c r="E6575" s="2"/>
      <c r="F6575" s="2"/>
      <c r="G6575" s="5">
        <f>SUM(G6562:G6574)</f>
        <v>1295560</v>
      </c>
      <c r="H6575" s="5">
        <f>SUM(H6562:H6574)</f>
        <v>1295560</v>
      </c>
    </row>
    <row r="6576" spans="1:8" x14ac:dyDescent="0.25">
      <c r="A6576" s="2" t="s">
        <v>4493</v>
      </c>
      <c r="B6576" s="49">
        <v>9179826</v>
      </c>
      <c r="C6576" s="52" t="s">
        <v>2703</v>
      </c>
      <c r="D6576" s="49" t="s">
        <v>2704</v>
      </c>
      <c r="E6576" s="52" t="s">
        <v>2705</v>
      </c>
      <c r="F6576" s="3" t="s">
        <v>52</v>
      </c>
      <c r="G6576" s="4">
        <v>9938</v>
      </c>
      <c r="H6576" s="4"/>
    </row>
    <row r="6577" spans="1:8" x14ac:dyDescent="0.25">
      <c r="A6577" s="2" t="s">
        <v>4493</v>
      </c>
      <c r="B6577" s="51"/>
      <c r="C6577" s="54"/>
      <c r="D6577" s="51"/>
      <c r="E6577" s="54"/>
      <c r="F6577" s="3" t="s">
        <v>128</v>
      </c>
      <c r="G6577" s="4">
        <v>187063</v>
      </c>
      <c r="H6577" s="4"/>
    </row>
    <row r="6578" spans="1:8" x14ac:dyDescent="0.25">
      <c r="A6578" s="2" t="s">
        <v>4493</v>
      </c>
      <c r="B6578" s="51"/>
      <c r="C6578" s="54"/>
      <c r="D6578" s="51"/>
      <c r="E6578" s="54"/>
      <c r="F6578" s="3" t="s">
        <v>9</v>
      </c>
      <c r="G6578" s="4">
        <v>113322</v>
      </c>
      <c r="H6578" s="4"/>
    </row>
    <row r="6579" spans="1:8" x14ac:dyDescent="0.25">
      <c r="A6579" s="2" t="s">
        <v>4493</v>
      </c>
      <c r="B6579" s="51"/>
      <c r="C6579" s="54"/>
      <c r="D6579" s="51"/>
      <c r="E6579" s="54"/>
      <c r="F6579" s="3" t="s">
        <v>102</v>
      </c>
      <c r="G6579" s="4">
        <v>3142</v>
      </c>
      <c r="H6579" s="4"/>
    </row>
    <row r="6580" spans="1:8" x14ac:dyDescent="0.25">
      <c r="A6580" s="2" t="s">
        <v>4493</v>
      </c>
      <c r="B6580" s="51"/>
      <c r="C6580" s="54"/>
      <c r="D6580" s="51"/>
      <c r="E6580" s="54"/>
      <c r="F6580" s="3" t="s">
        <v>11</v>
      </c>
      <c r="G6580" s="4">
        <v>18010</v>
      </c>
      <c r="H6580" s="4"/>
    </row>
    <row r="6581" spans="1:8" x14ac:dyDescent="0.25">
      <c r="A6581" s="2" t="s">
        <v>4493</v>
      </c>
      <c r="B6581" s="51"/>
      <c r="C6581" s="54"/>
      <c r="D6581" s="51"/>
      <c r="E6581" s="54"/>
      <c r="F6581" s="3" t="s">
        <v>103</v>
      </c>
      <c r="G6581" s="4"/>
      <c r="H6581" s="4">
        <v>4849</v>
      </c>
    </row>
    <row r="6582" spans="1:8" x14ac:dyDescent="0.25">
      <c r="A6582" s="2" t="s">
        <v>4493</v>
      </c>
      <c r="B6582" s="51"/>
      <c r="C6582" s="54"/>
      <c r="D6582" s="51"/>
      <c r="E6582" s="54"/>
      <c r="F6582" s="3" t="s">
        <v>187</v>
      </c>
      <c r="G6582" s="4"/>
      <c r="H6582" s="4">
        <v>267698</v>
      </c>
    </row>
    <row r="6583" spans="1:8" x14ac:dyDescent="0.25">
      <c r="A6583" s="2" t="s">
        <v>4493</v>
      </c>
      <c r="B6583" s="51"/>
      <c r="C6583" s="54"/>
      <c r="D6583" s="51"/>
      <c r="E6583" s="54"/>
      <c r="F6583" s="3" t="s">
        <v>53</v>
      </c>
      <c r="G6583" s="4"/>
      <c r="H6583" s="4">
        <v>1607</v>
      </c>
    </row>
    <row r="6584" spans="1:8" x14ac:dyDescent="0.25">
      <c r="A6584" s="2" t="s">
        <v>4493</v>
      </c>
      <c r="B6584" s="51"/>
      <c r="C6584" s="54"/>
      <c r="D6584" s="51"/>
      <c r="E6584" s="54"/>
      <c r="F6584" s="3" t="s">
        <v>13</v>
      </c>
      <c r="G6584" s="4">
        <v>22731</v>
      </c>
      <c r="H6584" s="4"/>
    </row>
    <row r="6585" spans="1:8" x14ac:dyDescent="0.25">
      <c r="A6585" s="2" t="s">
        <v>4493</v>
      </c>
      <c r="B6585" s="51"/>
      <c r="C6585" s="54"/>
      <c r="D6585" s="51"/>
      <c r="E6585" s="54"/>
      <c r="F6585" s="3" t="s">
        <v>14</v>
      </c>
      <c r="G6585" s="4"/>
      <c r="H6585" s="4">
        <v>270691</v>
      </c>
    </row>
    <row r="6586" spans="1:8" x14ac:dyDescent="0.25">
      <c r="A6586" s="2" t="s">
        <v>4493</v>
      </c>
      <c r="B6586" s="51"/>
      <c r="C6586" s="54"/>
      <c r="D6586" s="51"/>
      <c r="E6586" s="54"/>
      <c r="F6586" s="3" t="s">
        <v>15</v>
      </c>
      <c r="G6586" s="4"/>
      <c r="H6586" s="4">
        <v>24394</v>
      </c>
    </row>
    <row r="6587" spans="1:8" x14ac:dyDescent="0.25">
      <c r="A6587" s="2" t="s">
        <v>4493</v>
      </c>
      <c r="B6587" s="51"/>
      <c r="C6587" s="54"/>
      <c r="D6587" s="51"/>
      <c r="E6587" s="54"/>
      <c r="F6587" s="3" t="s">
        <v>20</v>
      </c>
      <c r="G6587" s="4"/>
      <c r="H6587" s="4">
        <v>19375</v>
      </c>
    </row>
    <row r="6588" spans="1:8" x14ac:dyDescent="0.25">
      <c r="A6588" s="2" t="s">
        <v>4493</v>
      </c>
      <c r="B6588" s="51"/>
      <c r="C6588" s="54"/>
      <c r="D6588" s="51"/>
      <c r="E6588" s="54"/>
      <c r="F6588" s="3" t="s">
        <v>156</v>
      </c>
      <c r="G6588" s="4">
        <v>139166</v>
      </c>
      <c r="H6588" s="4"/>
    </row>
    <row r="6589" spans="1:8" x14ac:dyDescent="0.25">
      <c r="A6589" s="2" t="s">
        <v>4493</v>
      </c>
      <c r="B6589" s="51"/>
      <c r="C6589" s="54"/>
      <c r="D6589" s="51"/>
      <c r="E6589" s="54"/>
      <c r="F6589" s="3" t="s">
        <v>181</v>
      </c>
      <c r="G6589" s="4">
        <v>44757</v>
      </c>
      <c r="H6589" s="4"/>
    </row>
    <row r="6590" spans="1:8" x14ac:dyDescent="0.25">
      <c r="A6590" s="2" t="s">
        <v>4493</v>
      </c>
      <c r="B6590" s="50"/>
      <c r="C6590" s="53"/>
      <c r="D6590" s="50"/>
      <c r="E6590" s="53"/>
      <c r="F6590" s="3" t="s">
        <v>444</v>
      </c>
      <c r="G6590" s="4">
        <v>50485</v>
      </c>
      <c r="H6590" s="4"/>
    </row>
    <row r="6591" spans="1:8" x14ac:dyDescent="0.25">
      <c r="A6591" s="2" t="s">
        <v>4493</v>
      </c>
      <c r="B6591" s="2" t="s">
        <v>4401</v>
      </c>
      <c r="C6591" s="2"/>
      <c r="D6591" s="2"/>
      <c r="E6591" s="2"/>
      <c r="F6591" s="2"/>
      <c r="G6591" s="5">
        <f>SUM(G6576:G6590)</f>
        <v>588614</v>
      </c>
      <c r="H6591" s="5">
        <f>SUM(H6576:H6590)</f>
        <v>588614</v>
      </c>
    </row>
    <row r="6592" spans="1:8" x14ac:dyDescent="0.25">
      <c r="A6592" s="2" t="s">
        <v>4493</v>
      </c>
      <c r="B6592" s="49">
        <v>9143392</v>
      </c>
      <c r="C6592" s="52" t="s">
        <v>261</v>
      </c>
      <c r="D6592" s="49" t="s">
        <v>2813</v>
      </c>
      <c r="E6592" s="52" t="s">
        <v>2814</v>
      </c>
      <c r="F6592" s="3" t="s">
        <v>46</v>
      </c>
      <c r="G6592" s="4">
        <v>513000</v>
      </c>
      <c r="H6592" s="4"/>
    </row>
    <row r="6593" spans="1:8" x14ac:dyDescent="0.25">
      <c r="A6593" s="2" t="s">
        <v>4493</v>
      </c>
      <c r="B6593" s="51"/>
      <c r="C6593" s="54"/>
      <c r="D6593" s="51"/>
      <c r="E6593" s="54"/>
      <c r="F6593" s="3" t="s">
        <v>170</v>
      </c>
      <c r="G6593" s="4">
        <v>3069774</v>
      </c>
      <c r="H6593" s="4"/>
    </row>
    <row r="6594" spans="1:8" x14ac:dyDescent="0.25">
      <c r="A6594" s="2" t="s">
        <v>4493</v>
      </c>
      <c r="B6594" s="51"/>
      <c r="C6594" s="54"/>
      <c r="D6594" s="50"/>
      <c r="E6594" s="53"/>
      <c r="F6594" s="3" t="s">
        <v>101</v>
      </c>
      <c r="G6594" s="4">
        <v>1044226</v>
      </c>
      <c r="H6594" s="4"/>
    </row>
    <row r="6595" spans="1:8" x14ac:dyDescent="0.25">
      <c r="A6595" s="2" t="s">
        <v>4493</v>
      </c>
      <c r="B6595" s="51"/>
      <c r="C6595" s="54"/>
      <c r="D6595" s="49" t="s">
        <v>3643</v>
      </c>
      <c r="E6595" s="52" t="s">
        <v>3644</v>
      </c>
      <c r="F6595" s="3" t="s">
        <v>2482</v>
      </c>
      <c r="G6595" s="4"/>
      <c r="H6595" s="4">
        <v>4600000</v>
      </c>
    </row>
    <row r="6596" spans="1:8" x14ac:dyDescent="0.25">
      <c r="A6596" s="2" t="s">
        <v>4493</v>
      </c>
      <c r="B6596" s="50"/>
      <c r="C6596" s="53"/>
      <c r="D6596" s="50"/>
      <c r="E6596" s="53"/>
      <c r="F6596" s="3" t="s">
        <v>265</v>
      </c>
      <c r="G6596" s="4"/>
      <c r="H6596" s="4">
        <v>27000</v>
      </c>
    </row>
    <row r="6597" spans="1:8" x14ac:dyDescent="0.25">
      <c r="A6597" s="2" t="s">
        <v>4493</v>
      </c>
      <c r="B6597" s="2" t="s">
        <v>4402</v>
      </c>
      <c r="C6597" s="2"/>
      <c r="D6597" s="2"/>
      <c r="E6597" s="2"/>
      <c r="F6597" s="2"/>
      <c r="G6597" s="5">
        <f>SUM(G6592:G6596)</f>
        <v>4627000</v>
      </c>
      <c r="H6597" s="5">
        <f>SUM(H6592:H6596)</f>
        <v>4627000</v>
      </c>
    </row>
    <row r="6598" spans="1:8" x14ac:dyDescent="0.25">
      <c r="A6598" s="2" t="s">
        <v>4493</v>
      </c>
      <c r="B6598" s="49">
        <v>9132752</v>
      </c>
      <c r="C6598" s="3" t="s">
        <v>118</v>
      </c>
      <c r="D6598" s="2" t="s">
        <v>2559</v>
      </c>
      <c r="E6598" s="3" t="s">
        <v>2560</v>
      </c>
      <c r="F6598" s="3" t="s">
        <v>18</v>
      </c>
      <c r="G6598" s="4"/>
      <c r="H6598" s="4">
        <v>733166</v>
      </c>
    </row>
    <row r="6599" spans="1:8" x14ac:dyDescent="0.25">
      <c r="A6599" s="2" t="s">
        <v>4493</v>
      </c>
      <c r="B6599" s="51"/>
      <c r="C6599" s="52" t="s">
        <v>2725</v>
      </c>
      <c r="D6599" s="49" t="s">
        <v>2726</v>
      </c>
      <c r="E6599" s="52" t="s">
        <v>2727</v>
      </c>
      <c r="F6599" s="3" t="s">
        <v>9</v>
      </c>
      <c r="G6599" s="4">
        <v>10000</v>
      </c>
      <c r="H6599" s="4"/>
    </row>
    <row r="6600" spans="1:8" x14ac:dyDescent="0.25">
      <c r="A6600" s="2" t="s">
        <v>4493</v>
      </c>
      <c r="B6600" s="51"/>
      <c r="C6600" s="54"/>
      <c r="D6600" s="51"/>
      <c r="E6600" s="54"/>
      <c r="F6600" s="3" t="s">
        <v>334</v>
      </c>
      <c r="G6600" s="4">
        <v>26000</v>
      </c>
      <c r="H6600" s="4"/>
    </row>
    <row r="6601" spans="1:8" x14ac:dyDescent="0.25">
      <c r="A6601" s="2" t="s">
        <v>4493</v>
      </c>
      <c r="B6601" s="51"/>
      <c r="C6601" s="54"/>
      <c r="D6601" s="51"/>
      <c r="E6601" s="54"/>
      <c r="F6601" s="3" t="s">
        <v>11</v>
      </c>
      <c r="G6601" s="4">
        <v>15400</v>
      </c>
      <c r="H6601" s="4"/>
    </row>
    <row r="6602" spans="1:8" x14ac:dyDescent="0.25">
      <c r="A6602" s="2" t="s">
        <v>4493</v>
      </c>
      <c r="B6602" s="51"/>
      <c r="C6602" s="54"/>
      <c r="D6602" s="51"/>
      <c r="E6602" s="54"/>
      <c r="F6602" s="3" t="s">
        <v>53</v>
      </c>
      <c r="G6602" s="4">
        <v>40000</v>
      </c>
      <c r="H6602" s="4"/>
    </row>
    <row r="6603" spans="1:8" x14ac:dyDescent="0.25">
      <c r="A6603" s="2" t="s">
        <v>4493</v>
      </c>
      <c r="B6603" s="51"/>
      <c r="C6603" s="54"/>
      <c r="D6603" s="51"/>
      <c r="E6603" s="54"/>
      <c r="F6603" s="3" t="s">
        <v>13</v>
      </c>
      <c r="G6603" s="4">
        <v>20000</v>
      </c>
      <c r="H6603" s="4"/>
    </row>
    <row r="6604" spans="1:8" x14ac:dyDescent="0.25">
      <c r="A6604" s="2" t="s">
        <v>4493</v>
      </c>
      <c r="B6604" s="51"/>
      <c r="C6604" s="54"/>
      <c r="D6604" s="51"/>
      <c r="E6604" s="54"/>
      <c r="F6604" s="3" t="s">
        <v>17</v>
      </c>
      <c r="G6604" s="4">
        <v>140000</v>
      </c>
      <c r="H6604" s="4"/>
    </row>
    <row r="6605" spans="1:8" x14ac:dyDescent="0.25">
      <c r="A6605" s="2" t="s">
        <v>4493</v>
      </c>
      <c r="B6605" s="51"/>
      <c r="C6605" s="54"/>
      <c r="D6605" s="51"/>
      <c r="E6605" s="54"/>
      <c r="F6605" s="3" t="s">
        <v>18</v>
      </c>
      <c r="G6605" s="4">
        <v>259350</v>
      </c>
      <c r="H6605" s="4"/>
    </row>
    <row r="6606" spans="1:8" x14ac:dyDescent="0.25">
      <c r="A6606" s="2" t="s">
        <v>4493</v>
      </c>
      <c r="B6606" s="51"/>
      <c r="C6606" s="54"/>
      <c r="D6606" s="51"/>
      <c r="E6606" s="54"/>
      <c r="F6606" s="3" t="s">
        <v>20</v>
      </c>
      <c r="G6606" s="4">
        <v>105458</v>
      </c>
      <c r="H6606" s="4"/>
    </row>
    <row r="6607" spans="1:8" x14ac:dyDescent="0.25">
      <c r="A6607" s="2" t="s">
        <v>4493</v>
      </c>
      <c r="B6607" s="51"/>
      <c r="C6607" s="54"/>
      <c r="D6607" s="51"/>
      <c r="E6607" s="54"/>
      <c r="F6607" s="3" t="s">
        <v>22</v>
      </c>
      <c r="G6607" s="4">
        <v>60000</v>
      </c>
      <c r="H6607" s="4"/>
    </row>
    <row r="6608" spans="1:8" x14ac:dyDescent="0.25">
      <c r="A6608" s="2" t="s">
        <v>4493</v>
      </c>
      <c r="B6608" s="50"/>
      <c r="C6608" s="53"/>
      <c r="D6608" s="50"/>
      <c r="E6608" s="53"/>
      <c r="F6608" s="3" t="s">
        <v>367</v>
      </c>
      <c r="G6608" s="4">
        <v>56958</v>
      </c>
      <c r="H6608" s="4"/>
    </row>
    <row r="6609" spans="1:8" x14ac:dyDescent="0.25">
      <c r="A6609" s="2" t="s">
        <v>4493</v>
      </c>
      <c r="B6609" s="2" t="s">
        <v>4403</v>
      </c>
      <c r="C6609" s="2"/>
      <c r="D6609" s="2"/>
      <c r="E6609" s="2"/>
      <c r="F6609" s="2"/>
      <c r="G6609" s="5">
        <f>SUM(G6598:G6608)</f>
        <v>733166</v>
      </c>
      <c r="H6609" s="5">
        <f>SUM(H6598:H6608)</f>
        <v>733166</v>
      </c>
    </row>
    <row r="6610" spans="1:8" x14ac:dyDescent="0.25">
      <c r="A6610" s="2" t="s">
        <v>4493</v>
      </c>
      <c r="B6610" s="49">
        <v>9169865</v>
      </c>
      <c r="C6610" s="3" t="s">
        <v>1516</v>
      </c>
      <c r="D6610" s="2" t="s">
        <v>2527</v>
      </c>
      <c r="E6610" s="3" t="s">
        <v>2528</v>
      </c>
      <c r="F6610" s="3" t="s">
        <v>193</v>
      </c>
      <c r="G6610" s="4">
        <v>2000000</v>
      </c>
      <c r="H6610" s="4"/>
    </row>
    <row r="6611" spans="1:8" x14ac:dyDescent="0.25">
      <c r="A6611" s="2" t="s">
        <v>4493</v>
      </c>
      <c r="B6611" s="51"/>
      <c r="C6611" s="52" t="s">
        <v>2834</v>
      </c>
      <c r="D6611" s="49" t="s">
        <v>2835</v>
      </c>
      <c r="E6611" s="52" t="s">
        <v>2836</v>
      </c>
      <c r="F6611" s="3" t="s">
        <v>193</v>
      </c>
      <c r="G6611" s="4">
        <v>1000000</v>
      </c>
      <c r="H6611" s="4"/>
    </row>
    <row r="6612" spans="1:8" x14ac:dyDescent="0.25">
      <c r="A6612" s="2" t="s">
        <v>4493</v>
      </c>
      <c r="B6612" s="51"/>
      <c r="C6612" s="54"/>
      <c r="D6612" s="51"/>
      <c r="E6612" s="54"/>
      <c r="F6612" s="3" t="s">
        <v>2756</v>
      </c>
      <c r="G6612" s="4">
        <v>6000000</v>
      </c>
      <c r="H6612" s="4"/>
    </row>
    <row r="6613" spans="1:8" x14ac:dyDescent="0.25">
      <c r="A6613" s="2" t="s">
        <v>4493</v>
      </c>
      <c r="B6613" s="51"/>
      <c r="C6613" s="53"/>
      <c r="D6613" s="50"/>
      <c r="E6613" s="53"/>
      <c r="F6613" s="3" t="s">
        <v>2971</v>
      </c>
      <c r="G6613" s="4">
        <v>1500000</v>
      </c>
      <c r="H6613" s="4"/>
    </row>
    <row r="6614" spans="1:8" x14ac:dyDescent="0.25">
      <c r="A6614" s="2" t="s">
        <v>4493</v>
      </c>
      <c r="B6614" s="51"/>
      <c r="C6614" s="52" t="s">
        <v>2844</v>
      </c>
      <c r="D6614" s="49" t="s">
        <v>4196</v>
      </c>
      <c r="E6614" s="52" t="s">
        <v>4197</v>
      </c>
      <c r="F6614" s="3" t="s">
        <v>1852</v>
      </c>
      <c r="G6614" s="4"/>
      <c r="H6614" s="4">
        <v>16000000</v>
      </c>
    </row>
    <row r="6615" spans="1:8" x14ac:dyDescent="0.25">
      <c r="A6615" s="2" t="s">
        <v>4493</v>
      </c>
      <c r="B6615" s="51"/>
      <c r="C6615" s="54"/>
      <c r="D6615" s="51"/>
      <c r="E6615" s="54"/>
      <c r="F6615" s="3" t="s">
        <v>3903</v>
      </c>
      <c r="G6615" s="4"/>
      <c r="H6615" s="4">
        <v>3500000</v>
      </c>
    </row>
    <row r="6616" spans="1:8" x14ac:dyDescent="0.25">
      <c r="A6616" s="2" t="s">
        <v>4493</v>
      </c>
      <c r="B6616" s="51"/>
      <c r="C6616" s="54"/>
      <c r="D6616" s="50"/>
      <c r="E6616" s="53"/>
      <c r="F6616" s="3" t="s">
        <v>4351</v>
      </c>
      <c r="G6616" s="4"/>
      <c r="H6616" s="4">
        <v>2000000</v>
      </c>
    </row>
    <row r="6617" spans="1:8" x14ac:dyDescent="0.25">
      <c r="A6617" s="2" t="s">
        <v>4493</v>
      </c>
      <c r="B6617" s="51"/>
      <c r="C6617" s="53"/>
      <c r="D6617" s="2" t="s">
        <v>4404</v>
      </c>
      <c r="E6617" s="3" t="s">
        <v>4405</v>
      </c>
      <c r="F6617" s="3" t="s">
        <v>1852</v>
      </c>
      <c r="G6617" s="4">
        <v>5000000</v>
      </c>
      <c r="H6617" s="4"/>
    </row>
    <row r="6618" spans="1:8" x14ac:dyDescent="0.25">
      <c r="A6618" s="2" t="s">
        <v>4493</v>
      </c>
      <c r="B6618" s="51"/>
      <c r="C6618" s="3" t="s">
        <v>2892</v>
      </c>
      <c r="D6618" s="2" t="s">
        <v>2893</v>
      </c>
      <c r="E6618" s="3" t="s">
        <v>2894</v>
      </c>
      <c r="F6618" s="3" t="s">
        <v>2756</v>
      </c>
      <c r="G6618" s="4">
        <v>500000</v>
      </c>
      <c r="H6618" s="4"/>
    </row>
    <row r="6619" spans="1:8" x14ac:dyDescent="0.25">
      <c r="A6619" s="2" t="s">
        <v>4493</v>
      </c>
      <c r="B6619" s="51"/>
      <c r="C6619" s="3" t="s">
        <v>2895</v>
      </c>
      <c r="D6619" s="2" t="s">
        <v>2896</v>
      </c>
      <c r="E6619" s="3" t="s">
        <v>2897</v>
      </c>
      <c r="F6619" s="3" t="s">
        <v>193</v>
      </c>
      <c r="G6619" s="4">
        <v>2500000</v>
      </c>
      <c r="H6619" s="4"/>
    </row>
    <row r="6620" spans="1:8" x14ac:dyDescent="0.25">
      <c r="A6620" s="2" t="s">
        <v>4493</v>
      </c>
      <c r="B6620" s="50"/>
      <c r="C6620" s="3" t="s">
        <v>3556</v>
      </c>
      <c r="D6620" s="2" t="s">
        <v>3557</v>
      </c>
      <c r="E6620" s="3" t="s">
        <v>3556</v>
      </c>
      <c r="F6620" s="3" t="s">
        <v>2482</v>
      </c>
      <c r="G6620" s="4">
        <v>3000000</v>
      </c>
      <c r="H6620" s="4"/>
    </row>
    <row r="6621" spans="1:8" x14ac:dyDescent="0.25">
      <c r="A6621" s="2" t="s">
        <v>4493</v>
      </c>
      <c r="B6621" s="2" t="s">
        <v>4406</v>
      </c>
      <c r="C6621" s="2"/>
      <c r="D6621" s="2"/>
      <c r="E6621" s="2"/>
      <c r="F6621" s="2"/>
      <c r="G6621" s="5">
        <f>SUM(G6610:G6620)</f>
        <v>21500000</v>
      </c>
      <c r="H6621" s="5">
        <f>SUM(H6610:H6620)</f>
        <v>21500000</v>
      </c>
    </row>
    <row r="6622" spans="1:8" x14ac:dyDescent="0.25">
      <c r="A6622" s="2" t="s">
        <v>4493</v>
      </c>
      <c r="B6622" s="49">
        <v>9200469</v>
      </c>
      <c r="C6622" s="52" t="s">
        <v>3373</v>
      </c>
      <c r="D6622" s="49" t="s">
        <v>3374</v>
      </c>
      <c r="E6622" s="52" t="s">
        <v>3375</v>
      </c>
      <c r="F6622" s="3" t="s">
        <v>51</v>
      </c>
      <c r="G6622" s="4"/>
      <c r="H6622" s="4">
        <v>18400</v>
      </c>
    </row>
    <row r="6623" spans="1:8" x14ac:dyDescent="0.25">
      <c r="A6623" s="2" t="s">
        <v>4493</v>
      </c>
      <c r="B6623" s="51"/>
      <c r="C6623" s="54"/>
      <c r="D6623" s="51"/>
      <c r="E6623" s="54"/>
      <c r="F6623" s="3" t="s">
        <v>1118</v>
      </c>
      <c r="G6623" s="4"/>
      <c r="H6623" s="4">
        <v>8290</v>
      </c>
    </row>
    <row r="6624" spans="1:8" x14ac:dyDescent="0.25">
      <c r="A6624" s="2" t="s">
        <v>4493</v>
      </c>
      <c r="B6624" s="50"/>
      <c r="C6624" s="53"/>
      <c r="D6624" s="50"/>
      <c r="E6624" s="53"/>
      <c r="F6624" s="3" t="s">
        <v>24</v>
      </c>
      <c r="G6624" s="4">
        <v>26690</v>
      </c>
      <c r="H6624" s="4"/>
    </row>
    <row r="6625" spans="1:8" x14ac:dyDescent="0.25">
      <c r="A6625" s="2" t="s">
        <v>4493</v>
      </c>
      <c r="B6625" s="2" t="s">
        <v>4407</v>
      </c>
      <c r="C6625" s="2"/>
      <c r="D6625" s="2"/>
      <c r="E6625" s="2"/>
      <c r="F6625" s="2"/>
      <c r="G6625" s="5">
        <f>+G6624</f>
        <v>26690</v>
      </c>
      <c r="H6625" s="5">
        <f>+H6623+H6622</f>
        <v>26690</v>
      </c>
    </row>
    <row r="6626" spans="1:8" x14ac:dyDescent="0.25">
      <c r="A6626" s="2" t="s">
        <v>4493</v>
      </c>
      <c r="B6626" s="49">
        <v>9184832</v>
      </c>
      <c r="C6626" s="52" t="s">
        <v>56</v>
      </c>
      <c r="D6626" s="49" t="s">
        <v>2471</v>
      </c>
      <c r="E6626" s="52" t="s">
        <v>2472</v>
      </c>
      <c r="F6626" s="3" t="s">
        <v>2482</v>
      </c>
      <c r="G6626" s="4"/>
      <c r="H6626" s="4">
        <v>250000</v>
      </c>
    </row>
    <row r="6627" spans="1:8" x14ac:dyDescent="0.25">
      <c r="A6627" s="2" t="s">
        <v>4493</v>
      </c>
      <c r="B6627" s="50"/>
      <c r="C6627" s="53"/>
      <c r="D6627" s="50"/>
      <c r="E6627" s="53"/>
      <c r="F6627" s="3" t="s">
        <v>2756</v>
      </c>
      <c r="G6627" s="4">
        <v>250000</v>
      </c>
      <c r="H6627" s="4"/>
    </row>
    <row r="6628" spans="1:8" x14ac:dyDescent="0.25">
      <c r="A6628" s="2" t="s">
        <v>4493</v>
      </c>
      <c r="B6628" s="2" t="s">
        <v>4408</v>
      </c>
      <c r="C6628" s="2"/>
      <c r="D6628" s="2"/>
      <c r="E6628" s="2"/>
      <c r="F6628" s="2"/>
      <c r="G6628" s="5">
        <f>+G6627</f>
        <v>250000</v>
      </c>
      <c r="H6628" s="5">
        <f>+H6626</f>
        <v>250000</v>
      </c>
    </row>
    <row r="6629" spans="1:8" x14ac:dyDescent="0.25">
      <c r="A6629" s="2" t="s">
        <v>4493</v>
      </c>
      <c r="B6629" s="2">
        <v>9212273</v>
      </c>
      <c r="C6629" s="3" t="s">
        <v>344</v>
      </c>
      <c r="D6629" s="2" t="s">
        <v>3267</v>
      </c>
      <c r="E6629" s="3" t="s">
        <v>3268</v>
      </c>
      <c r="F6629" s="3" t="s">
        <v>194</v>
      </c>
      <c r="G6629" s="4">
        <v>256830</v>
      </c>
      <c r="H6629" s="4"/>
    </row>
    <row r="6630" spans="1:8" x14ac:dyDescent="0.25">
      <c r="A6630" s="2" t="s">
        <v>4493</v>
      </c>
      <c r="B6630" s="2"/>
      <c r="C6630" s="3"/>
      <c r="D6630" s="2"/>
      <c r="E6630" s="3"/>
      <c r="F6630" s="3" t="s">
        <v>347</v>
      </c>
      <c r="G6630" s="4"/>
      <c r="H6630" s="4">
        <v>256830</v>
      </c>
    </row>
    <row r="6631" spans="1:8" x14ac:dyDescent="0.25">
      <c r="A6631" s="2" t="s">
        <v>4493</v>
      </c>
      <c r="B6631" s="2" t="s">
        <v>4409</v>
      </c>
      <c r="C6631" s="2"/>
      <c r="D6631" s="2"/>
      <c r="E6631" s="2"/>
      <c r="F6631" s="2"/>
      <c r="G6631" s="5">
        <v>0</v>
      </c>
      <c r="H6631" s="5">
        <v>0</v>
      </c>
    </row>
    <row r="6632" spans="1:8" x14ac:dyDescent="0.25">
      <c r="A6632" s="2" t="s">
        <v>4493</v>
      </c>
      <c r="B6632" s="49">
        <v>9200997</v>
      </c>
      <c r="C6632" s="52" t="s">
        <v>84</v>
      </c>
      <c r="D6632" s="2" t="s">
        <v>2731</v>
      </c>
      <c r="E6632" s="3" t="s">
        <v>2732</v>
      </c>
      <c r="F6632" s="3" t="s">
        <v>1608</v>
      </c>
      <c r="G6632" s="4">
        <v>100000</v>
      </c>
      <c r="H6632" s="4"/>
    </row>
    <row r="6633" spans="1:8" x14ac:dyDescent="0.25">
      <c r="A6633" s="2" t="s">
        <v>4493</v>
      </c>
      <c r="B6633" s="51"/>
      <c r="C6633" s="53"/>
      <c r="D6633" s="2" t="s">
        <v>2942</v>
      </c>
      <c r="E6633" s="3" t="s">
        <v>2943</v>
      </c>
      <c r="F6633" s="3" t="s">
        <v>2482</v>
      </c>
      <c r="G6633" s="4"/>
      <c r="H6633" s="4">
        <v>100000</v>
      </c>
    </row>
    <row r="6634" spans="1:8" x14ac:dyDescent="0.25">
      <c r="A6634" s="2" t="s">
        <v>4493</v>
      </c>
      <c r="B6634" s="51"/>
      <c r="C6634" s="52" t="s">
        <v>3388</v>
      </c>
      <c r="D6634" s="49" t="s">
        <v>3389</v>
      </c>
      <c r="E6634" s="52" t="s">
        <v>3390</v>
      </c>
      <c r="F6634" s="3" t="s">
        <v>2482</v>
      </c>
      <c r="G6634" s="4"/>
      <c r="H6634" s="4">
        <v>4000000</v>
      </c>
    </row>
    <row r="6635" spans="1:8" x14ac:dyDescent="0.25">
      <c r="A6635" s="2" t="s">
        <v>4493</v>
      </c>
      <c r="B6635" s="51"/>
      <c r="C6635" s="54"/>
      <c r="D6635" s="51"/>
      <c r="E6635" s="54"/>
      <c r="F6635" s="3" t="s">
        <v>51</v>
      </c>
      <c r="G6635" s="4"/>
      <c r="H6635" s="4">
        <v>50000</v>
      </c>
    </row>
    <row r="6636" spans="1:8" x14ac:dyDescent="0.25">
      <c r="A6636" s="2" t="s">
        <v>4493</v>
      </c>
      <c r="B6636" s="50"/>
      <c r="C6636" s="53"/>
      <c r="D6636" s="50"/>
      <c r="E6636" s="53"/>
      <c r="F6636" s="3" t="s">
        <v>193</v>
      </c>
      <c r="G6636" s="4">
        <v>4050000</v>
      </c>
      <c r="H6636" s="4"/>
    </row>
    <row r="6637" spans="1:8" x14ac:dyDescent="0.25">
      <c r="A6637" s="2" t="s">
        <v>4493</v>
      </c>
      <c r="B6637" s="2" t="s">
        <v>4410</v>
      </c>
      <c r="C6637" s="2"/>
      <c r="D6637" s="2"/>
      <c r="E6637" s="2"/>
      <c r="F6637" s="2"/>
      <c r="G6637" s="5">
        <f>+G6636+G6632</f>
        <v>4150000</v>
      </c>
      <c r="H6637" s="5">
        <f>+H6635+H6634+H6633</f>
        <v>4150000</v>
      </c>
    </row>
    <row r="6638" spans="1:8" x14ac:dyDescent="0.25">
      <c r="A6638" s="2" t="s">
        <v>4493</v>
      </c>
      <c r="B6638" s="49">
        <v>9256547</v>
      </c>
      <c r="C6638" s="52" t="s">
        <v>3810</v>
      </c>
      <c r="D6638" s="49" t="s">
        <v>3811</v>
      </c>
      <c r="E6638" s="52" t="s">
        <v>3812</v>
      </c>
      <c r="F6638" s="3" t="s">
        <v>334</v>
      </c>
      <c r="G6638" s="4">
        <v>197000</v>
      </c>
      <c r="H6638" s="4"/>
    </row>
    <row r="6639" spans="1:8" x14ac:dyDescent="0.25">
      <c r="A6639" s="2" t="s">
        <v>4493</v>
      </c>
      <c r="B6639" s="51"/>
      <c r="C6639" s="54"/>
      <c r="D6639" s="51"/>
      <c r="E6639" s="54"/>
      <c r="F6639" s="3" t="s">
        <v>103</v>
      </c>
      <c r="G6639" s="4">
        <v>33612</v>
      </c>
      <c r="H6639" s="4"/>
    </row>
    <row r="6640" spans="1:8" x14ac:dyDescent="0.25">
      <c r="A6640" s="2" t="s">
        <v>4493</v>
      </c>
      <c r="B6640" s="51"/>
      <c r="C6640" s="54"/>
      <c r="D6640" s="51"/>
      <c r="E6640" s="54"/>
      <c r="F6640" s="3" t="s">
        <v>14</v>
      </c>
      <c r="G6640" s="4">
        <v>11200</v>
      </c>
      <c r="H6640" s="4"/>
    </row>
    <row r="6641" spans="1:8" x14ac:dyDescent="0.25">
      <c r="A6641" s="2" t="s">
        <v>4493</v>
      </c>
      <c r="B6641" s="51"/>
      <c r="C6641" s="54"/>
      <c r="D6641" s="51"/>
      <c r="E6641" s="54"/>
      <c r="F6641" s="3" t="s">
        <v>18</v>
      </c>
      <c r="G6641" s="4"/>
      <c r="H6641" s="4">
        <v>133612</v>
      </c>
    </row>
    <row r="6642" spans="1:8" x14ac:dyDescent="0.25">
      <c r="A6642" s="2" t="s">
        <v>4493</v>
      </c>
      <c r="B6642" s="50"/>
      <c r="C6642" s="53"/>
      <c r="D6642" s="50"/>
      <c r="E6642" s="53"/>
      <c r="F6642" s="3" t="s">
        <v>444</v>
      </c>
      <c r="G6642" s="4"/>
      <c r="H6642" s="4">
        <v>108200</v>
      </c>
    </row>
    <row r="6643" spans="1:8" x14ac:dyDescent="0.25">
      <c r="A6643" s="2" t="s">
        <v>4493</v>
      </c>
      <c r="B6643" s="2" t="s">
        <v>4411</v>
      </c>
      <c r="C6643" s="2"/>
      <c r="D6643" s="2"/>
      <c r="E6643" s="2"/>
      <c r="F6643" s="2"/>
      <c r="G6643" s="5">
        <f>+G6638+G6639+G6640</f>
        <v>241812</v>
      </c>
      <c r="H6643" s="5">
        <f>+H6642+H6641</f>
        <v>241812</v>
      </c>
    </row>
    <row r="6644" spans="1:8" x14ac:dyDescent="0.25">
      <c r="A6644" s="2" t="s">
        <v>4493</v>
      </c>
      <c r="B6644" s="49">
        <v>9257418</v>
      </c>
      <c r="C6644" s="52" t="s">
        <v>2474</v>
      </c>
      <c r="D6644" s="49" t="s">
        <v>2475</v>
      </c>
      <c r="E6644" s="52" t="s">
        <v>2476</v>
      </c>
      <c r="F6644" s="3" t="s">
        <v>2482</v>
      </c>
      <c r="G6644" s="4">
        <v>3109440</v>
      </c>
      <c r="H6644" s="4"/>
    </row>
    <row r="6645" spans="1:8" x14ac:dyDescent="0.25">
      <c r="A6645" s="2" t="s">
        <v>4493</v>
      </c>
      <c r="B6645" s="51"/>
      <c r="C6645" s="53"/>
      <c r="D6645" s="50"/>
      <c r="E6645" s="53"/>
      <c r="F6645" s="3" t="s">
        <v>47</v>
      </c>
      <c r="G6645" s="4">
        <v>2363337</v>
      </c>
      <c r="H6645" s="4"/>
    </row>
    <row r="6646" spans="1:8" x14ac:dyDescent="0.25">
      <c r="A6646" s="2" t="s">
        <v>4493</v>
      </c>
      <c r="B6646" s="51"/>
      <c r="C6646" s="3" t="s">
        <v>487</v>
      </c>
      <c r="D6646" s="2" t="s">
        <v>2477</v>
      </c>
      <c r="E6646" s="3" t="s">
        <v>2478</v>
      </c>
      <c r="F6646" s="3" t="s">
        <v>47</v>
      </c>
      <c r="G6646" s="4">
        <v>3899256</v>
      </c>
      <c r="H6646" s="4"/>
    </row>
    <row r="6647" spans="1:8" x14ac:dyDescent="0.25">
      <c r="A6647" s="2" t="s">
        <v>4493</v>
      </c>
      <c r="B6647" s="51"/>
      <c r="C6647" s="3" t="s">
        <v>520</v>
      </c>
      <c r="D6647" s="2" t="s">
        <v>2689</v>
      </c>
      <c r="E6647" s="3" t="s">
        <v>2690</v>
      </c>
      <c r="F6647" s="3" t="s">
        <v>47</v>
      </c>
      <c r="G6647" s="4"/>
      <c r="H6647" s="4">
        <v>14704165</v>
      </c>
    </row>
    <row r="6648" spans="1:8" x14ac:dyDescent="0.25">
      <c r="A6648" s="2" t="s">
        <v>4493</v>
      </c>
      <c r="B6648" s="50"/>
      <c r="C6648" s="3" t="s">
        <v>1339</v>
      </c>
      <c r="D6648" s="2" t="s">
        <v>2709</v>
      </c>
      <c r="E6648" s="3" t="s">
        <v>2710</v>
      </c>
      <c r="F6648" s="3" t="s">
        <v>2482</v>
      </c>
      <c r="G6648" s="4">
        <v>5332132</v>
      </c>
      <c r="H6648" s="4"/>
    </row>
    <row r="6649" spans="1:8" x14ac:dyDescent="0.25">
      <c r="A6649" s="2" t="s">
        <v>4493</v>
      </c>
      <c r="B6649" s="2" t="s">
        <v>4412</v>
      </c>
      <c r="C6649" s="2"/>
      <c r="D6649" s="2"/>
      <c r="E6649" s="2"/>
      <c r="F6649" s="2"/>
      <c r="G6649" s="5">
        <f>SUM(G6644:G6648)</f>
        <v>14704165</v>
      </c>
      <c r="H6649" s="5">
        <f>SUM(H6644:H6648)</f>
        <v>14704165</v>
      </c>
    </row>
    <row r="6650" spans="1:8" x14ac:dyDescent="0.25">
      <c r="A6650" s="2" t="s">
        <v>4493</v>
      </c>
      <c r="B6650" s="49">
        <v>9256273</v>
      </c>
      <c r="C6650" s="52" t="s">
        <v>2764</v>
      </c>
      <c r="D6650" s="2" t="s">
        <v>2767</v>
      </c>
      <c r="E6650" s="3" t="s">
        <v>2768</v>
      </c>
      <c r="F6650" s="3" t="s">
        <v>14</v>
      </c>
      <c r="G6650" s="4">
        <v>4305</v>
      </c>
      <c r="H6650" s="4"/>
    </row>
    <row r="6651" spans="1:8" x14ac:dyDescent="0.25">
      <c r="A6651" s="2" t="s">
        <v>4493</v>
      </c>
      <c r="B6651" s="51"/>
      <c r="C6651" s="54"/>
      <c r="D6651" s="2" t="s">
        <v>2769</v>
      </c>
      <c r="E6651" s="3" t="s">
        <v>2770</v>
      </c>
      <c r="F6651" s="3" t="s">
        <v>14</v>
      </c>
      <c r="G6651" s="4">
        <v>183044</v>
      </c>
      <c r="H6651" s="4"/>
    </row>
    <row r="6652" spans="1:8" x14ac:dyDescent="0.25">
      <c r="A6652" s="2" t="s">
        <v>4493</v>
      </c>
      <c r="B6652" s="51"/>
      <c r="C6652" s="54"/>
      <c r="D6652" s="2" t="s">
        <v>2771</v>
      </c>
      <c r="E6652" s="3" t="s">
        <v>2772</v>
      </c>
      <c r="F6652" s="3" t="s">
        <v>14</v>
      </c>
      <c r="G6652" s="4">
        <v>9600</v>
      </c>
      <c r="H6652" s="4"/>
    </row>
    <row r="6653" spans="1:8" x14ac:dyDescent="0.25">
      <c r="A6653" s="2" t="s">
        <v>4493</v>
      </c>
      <c r="B6653" s="51"/>
      <c r="C6653" s="54"/>
      <c r="D6653" s="2" t="s">
        <v>2775</v>
      </c>
      <c r="E6653" s="3" t="s">
        <v>2776</v>
      </c>
      <c r="F6653" s="3" t="s">
        <v>14</v>
      </c>
      <c r="G6653" s="4">
        <v>42830</v>
      </c>
      <c r="H6653" s="4"/>
    </row>
    <row r="6654" spans="1:8" x14ac:dyDescent="0.25">
      <c r="A6654" s="2" t="s">
        <v>4493</v>
      </c>
      <c r="B6654" s="51"/>
      <c r="C6654" s="54"/>
      <c r="D6654" s="2" t="s">
        <v>2781</v>
      </c>
      <c r="E6654" s="3" t="s">
        <v>2782</v>
      </c>
      <c r="F6654" s="3" t="s">
        <v>14</v>
      </c>
      <c r="G6654" s="4">
        <v>9600</v>
      </c>
      <c r="H6654" s="4"/>
    </row>
    <row r="6655" spans="1:8" x14ac:dyDescent="0.25">
      <c r="A6655" s="2" t="s">
        <v>4493</v>
      </c>
      <c r="B6655" s="51"/>
      <c r="C6655" s="54"/>
      <c r="D6655" s="2" t="s">
        <v>2783</v>
      </c>
      <c r="E6655" s="3" t="s">
        <v>2784</v>
      </c>
      <c r="F6655" s="3" t="s">
        <v>14</v>
      </c>
      <c r="G6655" s="4">
        <v>3450</v>
      </c>
      <c r="H6655" s="4"/>
    </row>
    <row r="6656" spans="1:8" x14ac:dyDescent="0.25">
      <c r="A6656" s="2" t="s">
        <v>4493</v>
      </c>
      <c r="B6656" s="51"/>
      <c r="C6656" s="54"/>
      <c r="D6656" s="2" t="s">
        <v>2789</v>
      </c>
      <c r="E6656" s="3" t="s">
        <v>2790</v>
      </c>
      <c r="F6656" s="3" t="s">
        <v>14</v>
      </c>
      <c r="G6656" s="4">
        <v>9600</v>
      </c>
      <c r="H6656" s="4"/>
    </row>
    <row r="6657" spans="1:8" x14ac:dyDescent="0.25">
      <c r="A6657" s="2" t="s">
        <v>4493</v>
      </c>
      <c r="B6657" s="51"/>
      <c r="C6657" s="54"/>
      <c r="D6657" s="2" t="s">
        <v>2791</v>
      </c>
      <c r="E6657" s="3" t="s">
        <v>2792</v>
      </c>
      <c r="F6657" s="3" t="s">
        <v>14</v>
      </c>
      <c r="G6657" s="4">
        <v>22140</v>
      </c>
      <c r="H6657" s="4"/>
    </row>
    <row r="6658" spans="1:8" x14ac:dyDescent="0.25">
      <c r="A6658" s="2" t="s">
        <v>4493</v>
      </c>
      <c r="B6658" s="51"/>
      <c r="C6658" s="53"/>
      <c r="D6658" s="2" t="s">
        <v>2795</v>
      </c>
      <c r="E6658" s="3" t="s">
        <v>2796</v>
      </c>
      <c r="F6658" s="3" t="s">
        <v>14</v>
      </c>
      <c r="G6658" s="4">
        <v>178537</v>
      </c>
      <c r="H6658" s="4"/>
    </row>
    <row r="6659" spans="1:8" x14ac:dyDescent="0.25">
      <c r="A6659" s="2" t="s">
        <v>4493</v>
      </c>
      <c r="B6659" s="50"/>
      <c r="C6659" s="3" t="s">
        <v>2797</v>
      </c>
      <c r="D6659" s="2" t="s">
        <v>2798</v>
      </c>
      <c r="E6659" s="3" t="s">
        <v>2799</v>
      </c>
      <c r="F6659" s="3" t="s">
        <v>20</v>
      </c>
      <c r="G6659" s="4"/>
      <c r="H6659" s="4">
        <v>463106</v>
      </c>
    </row>
    <row r="6660" spans="1:8" x14ac:dyDescent="0.25">
      <c r="A6660" s="2" t="s">
        <v>4493</v>
      </c>
      <c r="B6660" s="2" t="s">
        <v>4413</v>
      </c>
      <c r="C6660" s="2"/>
      <c r="D6660" s="2"/>
      <c r="E6660" s="2"/>
      <c r="F6660" s="2"/>
      <c r="G6660" s="5">
        <f>SUM(G6650:G6658)</f>
        <v>463106</v>
      </c>
      <c r="H6660" s="5">
        <f>+H6659</f>
        <v>463106</v>
      </c>
    </row>
    <row r="6661" spans="1:8" x14ac:dyDescent="0.25">
      <c r="A6661" s="2" t="s">
        <v>4493</v>
      </c>
      <c r="B6661" s="49">
        <v>9147402</v>
      </c>
      <c r="C6661" s="52" t="s">
        <v>261</v>
      </c>
      <c r="D6661" s="2" t="s">
        <v>2646</v>
      </c>
      <c r="E6661" s="3" t="s">
        <v>2647</v>
      </c>
      <c r="F6661" s="3" t="s">
        <v>44</v>
      </c>
      <c r="G6661" s="4"/>
      <c r="H6661" s="4">
        <v>96726</v>
      </c>
    </row>
    <row r="6662" spans="1:8" x14ac:dyDescent="0.25">
      <c r="A6662" s="2" t="s">
        <v>4493</v>
      </c>
      <c r="B6662" s="51"/>
      <c r="C6662" s="54"/>
      <c r="D6662" s="2" t="s">
        <v>3208</v>
      </c>
      <c r="E6662" s="3" t="s">
        <v>3209</v>
      </c>
      <c r="F6662" s="3" t="s">
        <v>44</v>
      </c>
      <c r="G6662" s="4"/>
      <c r="H6662" s="4">
        <v>9344</v>
      </c>
    </row>
    <row r="6663" spans="1:8" x14ac:dyDescent="0.25">
      <c r="A6663" s="2" t="s">
        <v>4493</v>
      </c>
      <c r="B6663" s="51"/>
      <c r="C6663" s="54"/>
      <c r="D6663" s="49" t="s">
        <v>3402</v>
      </c>
      <c r="E6663" s="52" t="s">
        <v>3403</v>
      </c>
      <c r="F6663" s="3" t="s">
        <v>44</v>
      </c>
      <c r="G6663" s="4"/>
      <c r="H6663" s="4">
        <v>72864</v>
      </c>
    </row>
    <row r="6664" spans="1:8" x14ac:dyDescent="0.25">
      <c r="A6664" s="2" t="s">
        <v>4493</v>
      </c>
      <c r="B6664" s="51"/>
      <c r="C6664" s="54"/>
      <c r="D6664" s="51"/>
      <c r="E6664" s="54"/>
      <c r="F6664" s="3" t="s">
        <v>46</v>
      </c>
      <c r="G6664" s="4">
        <v>523700</v>
      </c>
      <c r="H6664" s="4"/>
    </row>
    <row r="6665" spans="1:8" x14ac:dyDescent="0.25">
      <c r="A6665" s="2" t="s">
        <v>4493</v>
      </c>
      <c r="B6665" s="51"/>
      <c r="C6665" s="54"/>
      <c r="D6665" s="51"/>
      <c r="E6665" s="54"/>
      <c r="F6665" s="3" t="s">
        <v>170</v>
      </c>
      <c r="G6665" s="4">
        <v>1327121</v>
      </c>
      <c r="H6665" s="4"/>
    </row>
    <row r="6666" spans="1:8" x14ac:dyDescent="0.25">
      <c r="A6666" s="2" t="s">
        <v>4493</v>
      </c>
      <c r="B6666" s="51"/>
      <c r="C6666" s="54"/>
      <c r="D6666" s="50"/>
      <c r="E6666" s="53"/>
      <c r="F6666" s="3" t="s">
        <v>47</v>
      </c>
      <c r="G6666" s="4">
        <v>1300000</v>
      </c>
      <c r="H6666" s="4"/>
    </row>
    <row r="6667" spans="1:8" x14ac:dyDescent="0.25">
      <c r="A6667" s="2" t="s">
        <v>4493</v>
      </c>
      <c r="B6667" s="51"/>
      <c r="C6667" s="54"/>
      <c r="D6667" s="2" t="s">
        <v>3353</v>
      </c>
      <c r="E6667" s="3" t="s">
        <v>3354</v>
      </c>
      <c r="F6667" s="3" t="s">
        <v>44</v>
      </c>
      <c r="G6667" s="4"/>
      <c r="H6667" s="4">
        <v>36000</v>
      </c>
    </row>
    <row r="6668" spans="1:8" x14ac:dyDescent="0.25">
      <c r="A6668" s="2" t="s">
        <v>4493</v>
      </c>
      <c r="B6668" s="51"/>
      <c r="C6668" s="54"/>
      <c r="D6668" s="49" t="s">
        <v>3637</v>
      </c>
      <c r="E6668" s="52" t="s">
        <v>3638</v>
      </c>
      <c r="F6668" s="3" t="s">
        <v>2482</v>
      </c>
      <c r="G6668" s="4"/>
      <c r="H6668" s="4">
        <v>3765887</v>
      </c>
    </row>
    <row r="6669" spans="1:8" x14ac:dyDescent="0.25">
      <c r="A6669" s="2" t="s">
        <v>4493</v>
      </c>
      <c r="B6669" s="51"/>
      <c r="C6669" s="54"/>
      <c r="D6669" s="51"/>
      <c r="E6669" s="54"/>
      <c r="F6669" s="3" t="s">
        <v>51</v>
      </c>
      <c r="G6669" s="4"/>
      <c r="H6669" s="4">
        <v>170000</v>
      </c>
    </row>
    <row r="6670" spans="1:8" x14ac:dyDescent="0.25">
      <c r="A6670" s="2" t="s">
        <v>4493</v>
      </c>
      <c r="B6670" s="50"/>
      <c r="C6670" s="53"/>
      <c r="D6670" s="50"/>
      <c r="E6670" s="53"/>
      <c r="F6670" s="3" t="s">
        <v>170</v>
      </c>
      <c r="G6670" s="4">
        <v>1000000</v>
      </c>
      <c r="H6670" s="4"/>
    </row>
    <row r="6671" spans="1:8" x14ac:dyDescent="0.25">
      <c r="A6671" s="2" t="s">
        <v>4493</v>
      </c>
      <c r="B6671" s="2" t="s">
        <v>4414</v>
      </c>
      <c r="C6671" s="2"/>
      <c r="D6671" s="2"/>
      <c r="E6671" s="2"/>
      <c r="F6671" s="2"/>
      <c r="G6671" s="5">
        <f>SUM(G6661:G6670)</f>
        <v>4150821</v>
      </c>
      <c r="H6671" s="5">
        <f>SUM(H6661:H6670)</f>
        <v>4150821</v>
      </c>
    </row>
    <row r="6672" spans="1:8" x14ac:dyDescent="0.25">
      <c r="A6672" s="2" t="s">
        <v>4493</v>
      </c>
      <c r="B6672" s="49">
        <v>9149415</v>
      </c>
      <c r="C6672" s="52" t="s">
        <v>2539</v>
      </c>
      <c r="D6672" s="2" t="s">
        <v>2745</v>
      </c>
      <c r="E6672" s="3" t="s">
        <v>2746</v>
      </c>
      <c r="F6672" s="3" t="s">
        <v>20</v>
      </c>
      <c r="G6672" s="4">
        <v>123000</v>
      </c>
      <c r="H6672" s="4"/>
    </row>
    <row r="6673" spans="1:8" x14ac:dyDescent="0.25">
      <c r="A6673" s="2" t="s">
        <v>4493</v>
      </c>
      <c r="B6673" s="51"/>
      <c r="C6673" s="53"/>
      <c r="D6673" s="2" t="s">
        <v>3392</v>
      </c>
      <c r="E6673" s="3" t="s">
        <v>3393</v>
      </c>
      <c r="F6673" s="3" t="s">
        <v>298</v>
      </c>
      <c r="G6673" s="4">
        <v>180000</v>
      </c>
      <c r="H6673" s="4"/>
    </row>
    <row r="6674" spans="1:8" x14ac:dyDescent="0.25">
      <c r="A6674" s="2" t="s">
        <v>4493</v>
      </c>
      <c r="B6674" s="51"/>
      <c r="C6674" s="52" t="s">
        <v>558</v>
      </c>
      <c r="D6674" s="2" t="s">
        <v>2583</v>
      </c>
      <c r="E6674" s="3" t="s">
        <v>2584</v>
      </c>
      <c r="F6674" s="3" t="s">
        <v>188</v>
      </c>
      <c r="G6674" s="4">
        <v>205788</v>
      </c>
      <c r="H6674" s="4"/>
    </row>
    <row r="6675" spans="1:8" x14ac:dyDescent="0.25">
      <c r="A6675" s="2" t="s">
        <v>4493</v>
      </c>
      <c r="B6675" s="51"/>
      <c r="C6675" s="54"/>
      <c r="D6675" s="2" t="s">
        <v>3005</v>
      </c>
      <c r="E6675" s="3" t="s">
        <v>3006</v>
      </c>
      <c r="F6675" s="3" t="s">
        <v>20</v>
      </c>
      <c r="G6675" s="4">
        <v>80000</v>
      </c>
      <c r="H6675" s="4"/>
    </row>
    <row r="6676" spans="1:8" x14ac:dyDescent="0.25">
      <c r="A6676" s="2" t="s">
        <v>4493</v>
      </c>
      <c r="B6676" s="51"/>
      <c r="C6676" s="53"/>
      <c r="D6676" s="2" t="s">
        <v>3749</v>
      </c>
      <c r="E6676" s="3" t="s">
        <v>3750</v>
      </c>
      <c r="F6676" s="3" t="s">
        <v>19</v>
      </c>
      <c r="G6676" s="4">
        <v>207788</v>
      </c>
      <c r="H6676" s="4"/>
    </row>
    <row r="6677" spans="1:8" x14ac:dyDescent="0.25">
      <c r="A6677" s="2" t="s">
        <v>4493</v>
      </c>
      <c r="B6677" s="51"/>
      <c r="C6677" s="52" t="s">
        <v>3259</v>
      </c>
      <c r="D6677" s="49" t="s">
        <v>3260</v>
      </c>
      <c r="E6677" s="52" t="s">
        <v>3261</v>
      </c>
      <c r="F6677" s="3" t="s">
        <v>18</v>
      </c>
      <c r="G6677" s="4"/>
      <c r="H6677" s="4">
        <v>1046576</v>
      </c>
    </row>
    <row r="6678" spans="1:8" x14ac:dyDescent="0.25">
      <c r="A6678" s="2" t="s">
        <v>4493</v>
      </c>
      <c r="B6678" s="50"/>
      <c r="C6678" s="53"/>
      <c r="D6678" s="50"/>
      <c r="E6678" s="53"/>
      <c r="F6678" s="3" t="s">
        <v>21</v>
      </c>
      <c r="G6678" s="4">
        <v>250000</v>
      </c>
      <c r="H6678" s="4"/>
    </row>
    <row r="6679" spans="1:8" x14ac:dyDescent="0.25">
      <c r="A6679" s="2" t="s">
        <v>4493</v>
      </c>
      <c r="B6679" s="2" t="s">
        <v>4415</v>
      </c>
      <c r="C6679" s="2"/>
      <c r="D6679" s="2"/>
      <c r="E6679" s="2"/>
      <c r="F6679" s="2"/>
      <c r="G6679" s="5">
        <f>SUM(G6672:G6678)</f>
        <v>1046576</v>
      </c>
      <c r="H6679" s="5">
        <f>SUM(H6672:H6678)</f>
        <v>1046576</v>
      </c>
    </row>
    <row r="6680" spans="1:8" x14ac:dyDescent="0.25">
      <c r="A6680" s="2" t="s">
        <v>4493</v>
      </c>
      <c r="B6680" s="49">
        <v>9205043</v>
      </c>
      <c r="C6680" s="52" t="s">
        <v>2844</v>
      </c>
      <c r="D6680" s="2" t="s">
        <v>3797</v>
      </c>
      <c r="E6680" s="3" t="s">
        <v>3798</v>
      </c>
      <c r="F6680" s="3" t="s">
        <v>3799</v>
      </c>
      <c r="G6680" s="4"/>
      <c r="H6680" s="4">
        <v>36000000</v>
      </c>
    </row>
    <row r="6681" spans="1:8" x14ac:dyDescent="0.25">
      <c r="A6681" s="2" t="s">
        <v>4493</v>
      </c>
      <c r="B6681" s="50"/>
      <c r="C6681" s="53"/>
      <c r="D6681" s="2" t="s">
        <v>3800</v>
      </c>
      <c r="E6681" s="3" t="s">
        <v>3801</v>
      </c>
      <c r="F6681" s="3" t="s">
        <v>3802</v>
      </c>
      <c r="G6681" s="4">
        <v>36000000</v>
      </c>
      <c r="H6681" s="4"/>
    </row>
    <row r="6682" spans="1:8" x14ac:dyDescent="0.25">
      <c r="A6682" s="2" t="s">
        <v>4493</v>
      </c>
      <c r="B6682" s="2" t="s">
        <v>4416</v>
      </c>
      <c r="C6682" s="2"/>
      <c r="D6682" s="2"/>
      <c r="E6682" s="2"/>
      <c r="F6682" s="2"/>
      <c r="G6682" s="5">
        <f>+G6681</f>
        <v>36000000</v>
      </c>
      <c r="H6682" s="5">
        <f>+H6680</f>
        <v>36000000</v>
      </c>
    </row>
    <row r="6683" spans="1:8" x14ac:dyDescent="0.25">
      <c r="A6683" s="2" t="s">
        <v>4493</v>
      </c>
      <c r="B6683" s="49">
        <v>9229515</v>
      </c>
      <c r="C6683" s="52" t="s">
        <v>640</v>
      </c>
      <c r="D6683" s="49" t="s">
        <v>2493</v>
      </c>
      <c r="E6683" s="52" t="s">
        <v>2494</v>
      </c>
      <c r="F6683" s="3" t="s">
        <v>2482</v>
      </c>
      <c r="G6683" s="4">
        <v>1500000</v>
      </c>
      <c r="H6683" s="4"/>
    </row>
    <row r="6684" spans="1:8" x14ac:dyDescent="0.25">
      <c r="A6684" s="2" t="s">
        <v>4493</v>
      </c>
      <c r="B6684" s="50"/>
      <c r="C6684" s="53"/>
      <c r="D6684" s="50"/>
      <c r="E6684" s="53"/>
      <c r="F6684" s="3" t="s">
        <v>47</v>
      </c>
      <c r="G6684" s="4"/>
      <c r="H6684" s="4">
        <v>1500000</v>
      </c>
    </row>
    <row r="6685" spans="1:8" x14ac:dyDescent="0.25">
      <c r="A6685" s="2" t="s">
        <v>4493</v>
      </c>
      <c r="B6685" s="2" t="s">
        <v>4417</v>
      </c>
      <c r="C6685" s="2"/>
      <c r="D6685" s="2"/>
      <c r="E6685" s="2"/>
      <c r="F6685" s="2"/>
      <c r="G6685" s="5">
        <f>+G6683</f>
        <v>1500000</v>
      </c>
      <c r="H6685" s="5">
        <f>+H6684</f>
        <v>1500000</v>
      </c>
    </row>
    <row r="6686" spans="1:8" x14ac:dyDescent="0.25">
      <c r="A6686" s="2" t="s">
        <v>4493</v>
      </c>
      <c r="B6686" s="49">
        <v>9179831</v>
      </c>
      <c r="C6686" s="52" t="s">
        <v>558</v>
      </c>
      <c r="D6686" s="49" t="s">
        <v>3220</v>
      </c>
      <c r="E6686" s="52" t="s">
        <v>3221</v>
      </c>
      <c r="F6686" s="3" t="s">
        <v>44</v>
      </c>
      <c r="G6686" s="4"/>
      <c r="H6686" s="4">
        <v>700000</v>
      </c>
    </row>
    <row r="6687" spans="1:8" x14ac:dyDescent="0.25">
      <c r="A6687" s="2" t="s">
        <v>4493</v>
      </c>
      <c r="B6687" s="51"/>
      <c r="C6687" s="54"/>
      <c r="D6687" s="51"/>
      <c r="E6687" s="54"/>
      <c r="F6687" s="3" t="s">
        <v>13</v>
      </c>
      <c r="G6687" s="4">
        <v>300000</v>
      </c>
      <c r="H6687" s="4"/>
    </row>
    <row r="6688" spans="1:8" x14ac:dyDescent="0.25">
      <c r="A6688" s="2" t="s">
        <v>4493</v>
      </c>
      <c r="B6688" s="50"/>
      <c r="C6688" s="53"/>
      <c r="D6688" s="50"/>
      <c r="E6688" s="53"/>
      <c r="F6688" s="3" t="s">
        <v>298</v>
      </c>
      <c r="G6688" s="4">
        <v>400000</v>
      </c>
      <c r="H6688" s="4"/>
    </row>
    <row r="6689" spans="1:8" x14ac:dyDescent="0.25">
      <c r="A6689" s="2" t="s">
        <v>4493</v>
      </c>
      <c r="B6689" s="2" t="s">
        <v>4418</v>
      </c>
      <c r="C6689" s="2"/>
      <c r="D6689" s="2"/>
      <c r="E6689" s="2"/>
      <c r="F6689" s="2"/>
      <c r="G6689" s="5">
        <f>+G6687+G6688</f>
        <v>700000</v>
      </c>
      <c r="H6689" s="5">
        <f>+H6686</f>
        <v>700000</v>
      </c>
    </row>
    <row r="6690" spans="1:8" x14ac:dyDescent="0.25">
      <c r="A6690" s="2" t="s">
        <v>4493</v>
      </c>
      <c r="B6690" s="49">
        <v>9259350</v>
      </c>
      <c r="C6690" s="3" t="s">
        <v>1516</v>
      </c>
      <c r="D6690" s="2" t="s">
        <v>2527</v>
      </c>
      <c r="E6690" s="3" t="s">
        <v>2528</v>
      </c>
      <c r="F6690" s="3" t="s">
        <v>632</v>
      </c>
      <c r="G6690" s="4"/>
      <c r="H6690" s="4">
        <v>58261159</v>
      </c>
    </row>
    <row r="6691" spans="1:8" x14ac:dyDescent="0.25">
      <c r="A6691" s="2" t="s">
        <v>4493</v>
      </c>
      <c r="B6691" s="51"/>
      <c r="C6691" s="3" t="s">
        <v>105</v>
      </c>
      <c r="D6691" s="2" t="s">
        <v>2624</v>
      </c>
      <c r="E6691" s="3" t="s">
        <v>2625</v>
      </c>
      <c r="F6691" s="3" t="s">
        <v>359</v>
      </c>
      <c r="G6691" s="4"/>
      <c r="H6691" s="4">
        <v>2800000</v>
      </c>
    </row>
    <row r="6692" spans="1:8" x14ac:dyDescent="0.25">
      <c r="A6692" s="2" t="s">
        <v>4493</v>
      </c>
      <c r="B6692" s="51"/>
      <c r="C6692" s="3" t="s">
        <v>558</v>
      </c>
      <c r="D6692" s="2" t="s">
        <v>3781</v>
      </c>
      <c r="E6692" s="3" t="s">
        <v>3782</v>
      </c>
      <c r="F6692" s="3" t="s">
        <v>752</v>
      </c>
      <c r="G6692" s="4">
        <v>1178874</v>
      </c>
      <c r="H6692" s="4"/>
    </row>
    <row r="6693" spans="1:8" x14ac:dyDescent="0.25">
      <c r="A6693" s="2" t="s">
        <v>4493</v>
      </c>
      <c r="B6693" s="51"/>
      <c r="C6693" s="52" t="s">
        <v>6</v>
      </c>
      <c r="D6693" s="49" t="s">
        <v>2469</v>
      </c>
      <c r="E6693" s="52" t="s">
        <v>2470</v>
      </c>
      <c r="F6693" s="3" t="s">
        <v>16</v>
      </c>
      <c r="G6693" s="4">
        <v>546827</v>
      </c>
      <c r="H6693" s="4"/>
    </row>
    <row r="6694" spans="1:8" x14ac:dyDescent="0.25">
      <c r="A6694" s="2" t="s">
        <v>4493</v>
      </c>
      <c r="B6694" s="51"/>
      <c r="C6694" s="53"/>
      <c r="D6694" s="50"/>
      <c r="E6694" s="53"/>
      <c r="F6694" s="3" t="s">
        <v>2487</v>
      </c>
      <c r="G6694" s="4"/>
      <c r="H6694" s="4">
        <v>2057000</v>
      </c>
    </row>
    <row r="6695" spans="1:8" x14ac:dyDescent="0.25">
      <c r="A6695" s="2" t="s">
        <v>4493</v>
      </c>
      <c r="B6695" s="51"/>
      <c r="C6695" s="3" t="s">
        <v>93</v>
      </c>
      <c r="D6695" s="2" t="s">
        <v>2753</v>
      </c>
      <c r="E6695" s="3" t="s">
        <v>2754</v>
      </c>
      <c r="F6695" s="3" t="s">
        <v>20</v>
      </c>
      <c r="G6695" s="4">
        <v>1439462</v>
      </c>
      <c r="H6695" s="4"/>
    </row>
    <row r="6696" spans="1:8" x14ac:dyDescent="0.25">
      <c r="A6696" s="2" t="s">
        <v>4493</v>
      </c>
      <c r="B6696" s="51"/>
      <c r="C6696" s="3" t="s">
        <v>487</v>
      </c>
      <c r="D6696" s="2" t="s">
        <v>2477</v>
      </c>
      <c r="E6696" s="3" t="s">
        <v>2478</v>
      </c>
      <c r="F6696" s="3" t="s">
        <v>819</v>
      </c>
      <c r="G6696" s="4">
        <v>2000000</v>
      </c>
      <c r="H6696" s="4"/>
    </row>
    <row r="6697" spans="1:8" x14ac:dyDescent="0.25">
      <c r="A6697" s="2" t="s">
        <v>4493</v>
      </c>
      <c r="B6697" s="51"/>
      <c r="C6697" s="52" t="s">
        <v>149</v>
      </c>
      <c r="D6697" s="2" t="s">
        <v>2601</v>
      </c>
      <c r="E6697" s="3" t="s">
        <v>2602</v>
      </c>
      <c r="F6697" s="3" t="s">
        <v>187</v>
      </c>
      <c r="G6697" s="4">
        <v>450000</v>
      </c>
      <c r="H6697" s="4"/>
    </row>
    <row r="6698" spans="1:8" x14ac:dyDescent="0.25">
      <c r="A6698" s="2" t="s">
        <v>4493</v>
      </c>
      <c r="B6698" s="51"/>
      <c r="C6698" s="53"/>
      <c r="D6698" s="2" t="s">
        <v>2801</v>
      </c>
      <c r="E6698" s="3" t="s">
        <v>2802</v>
      </c>
      <c r="F6698" s="3" t="s">
        <v>22</v>
      </c>
      <c r="G6698" s="4">
        <v>2100000</v>
      </c>
      <c r="H6698" s="4"/>
    </row>
    <row r="6699" spans="1:8" x14ac:dyDescent="0.25">
      <c r="A6699" s="2" t="s">
        <v>4493</v>
      </c>
      <c r="B6699" s="51"/>
      <c r="C6699" s="3" t="s">
        <v>2741</v>
      </c>
      <c r="D6699" s="2" t="s">
        <v>4419</v>
      </c>
      <c r="E6699" s="3" t="s">
        <v>4420</v>
      </c>
      <c r="F6699" s="3" t="s">
        <v>1412</v>
      </c>
      <c r="G6699" s="4">
        <v>2851527</v>
      </c>
      <c r="H6699" s="4"/>
    </row>
    <row r="6700" spans="1:8" x14ac:dyDescent="0.25">
      <c r="A6700" s="2" t="s">
        <v>4493</v>
      </c>
      <c r="B6700" s="51"/>
      <c r="C6700" s="3" t="s">
        <v>473</v>
      </c>
      <c r="D6700" s="2" t="s">
        <v>3996</v>
      </c>
      <c r="E6700" s="3" t="s">
        <v>3997</v>
      </c>
      <c r="F6700" s="3" t="s">
        <v>22</v>
      </c>
      <c r="G6700" s="4">
        <v>838456</v>
      </c>
      <c r="H6700" s="4"/>
    </row>
    <row r="6701" spans="1:8" x14ac:dyDescent="0.25">
      <c r="A6701" s="2" t="s">
        <v>4493</v>
      </c>
      <c r="B6701" s="51"/>
      <c r="C6701" s="3" t="s">
        <v>593</v>
      </c>
      <c r="D6701" s="2" t="s">
        <v>2960</v>
      </c>
      <c r="E6701" s="3" t="s">
        <v>2961</v>
      </c>
      <c r="F6701" s="3" t="s">
        <v>188</v>
      </c>
      <c r="G6701" s="4"/>
      <c r="H6701" s="4">
        <v>6258590</v>
      </c>
    </row>
    <row r="6702" spans="1:8" x14ac:dyDescent="0.25">
      <c r="A6702" s="2" t="s">
        <v>4493</v>
      </c>
      <c r="B6702" s="51"/>
      <c r="C6702" s="52" t="s">
        <v>2290</v>
      </c>
      <c r="D6702" s="2" t="s">
        <v>4421</v>
      </c>
      <c r="E6702" s="3" t="s">
        <v>4422</v>
      </c>
      <c r="F6702" s="3" t="s">
        <v>1843</v>
      </c>
      <c r="G6702" s="4">
        <v>18217029</v>
      </c>
      <c r="H6702" s="4"/>
    </row>
    <row r="6703" spans="1:8" x14ac:dyDescent="0.25">
      <c r="A6703" s="2" t="s">
        <v>4493</v>
      </c>
      <c r="B6703" s="51"/>
      <c r="C6703" s="53"/>
      <c r="D6703" s="2" t="s">
        <v>4423</v>
      </c>
      <c r="E6703" s="3" t="s">
        <v>4424</v>
      </c>
      <c r="F6703" s="3" t="s">
        <v>1843</v>
      </c>
      <c r="G6703" s="4">
        <v>43554675</v>
      </c>
      <c r="H6703" s="4"/>
    </row>
    <row r="6704" spans="1:8" x14ac:dyDescent="0.25">
      <c r="A6704" s="2" t="s">
        <v>4493</v>
      </c>
      <c r="B6704" s="50"/>
      <c r="C6704" s="3" t="s">
        <v>4169</v>
      </c>
      <c r="D6704" s="2" t="s">
        <v>4170</v>
      </c>
      <c r="E6704" s="3" t="s">
        <v>4171</v>
      </c>
      <c r="F6704" s="3" t="s">
        <v>18</v>
      </c>
      <c r="G6704" s="4"/>
      <c r="H6704" s="4">
        <v>3800101</v>
      </c>
    </row>
    <row r="6705" spans="1:8" x14ac:dyDescent="0.25">
      <c r="A6705" s="2" t="s">
        <v>4493</v>
      </c>
      <c r="B6705" s="2" t="s">
        <v>4425</v>
      </c>
      <c r="C6705" s="2"/>
      <c r="D6705" s="2"/>
      <c r="E6705" s="2"/>
      <c r="F6705" s="2"/>
      <c r="G6705" s="5">
        <f>SUM(G6690:G6704)</f>
        <v>73176850</v>
      </c>
      <c r="H6705" s="5">
        <f>SUM(H6690:H6704)</f>
        <v>73176850</v>
      </c>
    </row>
    <row r="6706" spans="1:8" x14ac:dyDescent="0.25">
      <c r="A6706" s="2" t="s">
        <v>4493</v>
      </c>
      <c r="B6706" s="49">
        <v>9163087</v>
      </c>
      <c r="C6706" s="52" t="s">
        <v>59</v>
      </c>
      <c r="D6706" s="2" t="s">
        <v>2499</v>
      </c>
      <c r="E6706" s="3" t="s">
        <v>2500</v>
      </c>
      <c r="F6706" s="3" t="s">
        <v>2482</v>
      </c>
      <c r="G6706" s="4"/>
      <c r="H6706" s="4">
        <v>564385</v>
      </c>
    </row>
    <row r="6707" spans="1:8" x14ac:dyDescent="0.25">
      <c r="A6707" s="2" t="s">
        <v>4493</v>
      </c>
      <c r="B6707" s="50"/>
      <c r="C6707" s="53"/>
      <c r="D6707" s="2" t="s">
        <v>3319</v>
      </c>
      <c r="E6707" s="3" t="s">
        <v>3320</v>
      </c>
      <c r="F6707" s="3" t="s">
        <v>2482</v>
      </c>
      <c r="G6707" s="4">
        <v>564385</v>
      </c>
      <c r="H6707" s="4"/>
    </row>
    <row r="6708" spans="1:8" x14ac:dyDescent="0.25">
      <c r="A6708" s="2" t="s">
        <v>4493</v>
      </c>
      <c r="B6708" s="2" t="s">
        <v>4426</v>
      </c>
      <c r="C6708" s="2"/>
      <c r="D6708" s="2"/>
      <c r="E6708" s="2"/>
      <c r="F6708" s="2"/>
      <c r="G6708" s="5">
        <f>+G6707</f>
        <v>564385</v>
      </c>
      <c r="H6708" s="5">
        <f>+H6706</f>
        <v>564385</v>
      </c>
    </row>
    <row r="6709" spans="1:8" x14ac:dyDescent="0.25">
      <c r="A6709" s="2" t="s">
        <v>4493</v>
      </c>
      <c r="B6709" s="49">
        <v>9262494</v>
      </c>
      <c r="C6709" s="3" t="s">
        <v>206</v>
      </c>
      <c r="D6709" s="2" t="s">
        <v>3105</v>
      </c>
      <c r="E6709" s="3" t="s">
        <v>3106</v>
      </c>
      <c r="F6709" s="3" t="s">
        <v>329</v>
      </c>
      <c r="G6709" s="4"/>
      <c r="H6709" s="4">
        <v>1734153</v>
      </c>
    </row>
    <row r="6710" spans="1:8" x14ac:dyDescent="0.25">
      <c r="A6710" s="2" t="s">
        <v>4493</v>
      </c>
      <c r="B6710" s="51"/>
      <c r="C6710" s="52" t="s">
        <v>261</v>
      </c>
      <c r="D6710" s="49" t="s">
        <v>2677</v>
      </c>
      <c r="E6710" s="52" t="s">
        <v>2678</v>
      </c>
      <c r="F6710" s="3" t="s">
        <v>187</v>
      </c>
      <c r="G6710" s="4">
        <v>600000</v>
      </c>
      <c r="H6710" s="4"/>
    </row>
    <row r="6711" spans="1:8" x14ac:dyDescent="0.25">
      <c r="A6711" s="2" t="s">
        <v>4493</v>
      </c>
      <c r="B6711" s="51"/>
      <c r="C6711" s="53"/>
      <c r="D6711" s="50"/>
      <c r="E6711" s="53"/>
      <c r="F6711" s="3" t="s">
        <v>20</v>
      </c>
      <c r="G6711" s="4">
        <v>400000</v>
      </c>
      <c r="H6711" s="4"/>
    </row>
    <row r="6712" spans="1:8" x14ac:dyDescent="0.25">
      <c r="A6712" s="2" t="s">
        <v>4493</v>
      </c>
      <c r="B6712" s="50"/>
      <c r="C6712" s="3" t="s">
        <v>2852</v>
      </c>
      <c r="D6712" s="2" t="s">
        <v>2853</v>
      </c>
      <c r="E6712" s="3" t="s">
        <v>2854</v>
      </c>
      <c r="F6712" s="3" t="s">
        <v>417</v>
      </c>
      <c r="G6712" s="4">
        <v>734153</v>
      </c>
      <c r="H6712" s="4"/>
    </row>
    <row r="6713" spans="1:8" x14ac:dyDescent="0.25">
      <c r="A6713" s="2" t="s">
        <v>4493</v>
      </c>
      <c r="B6713" s="2" t="s">
        <v>4427</v>
      </c>
      <c r="C6713" s="2"/>
      <c r="D6713" s="2"/>
      <c r="E6713" s="2"/>
      <c r="F6713" s="2"/>
      <c r="G6713" s="5">
        <f>SUM(G6709:G6712)</f>
        <v>1734153</v>
      </c>
      <c r="H6713" s="5">
        <f>SUM(H6709:H6712)</f>
        <v>1734153</v>
      </c>
    </row>
    <row r="6714" spans="1:8" x14ac:dyDescent="0.25">
      <c r="A6714" s="2" t="s">
        <v>4493</v>
      </c>
      <c r="B6714" s="49">
        <v>9206261</v>
      </c>
      <c r="C6714" s="52" t="s">
        <v>2539</v>
      </c>
      <c r="D6714" s="49" t="s">
        <v>3270</v>
      </c>
      <c r="E6714" s="52" t="s">
        <v>3271</v>
      </c>
      <c r="F6714" s="3" t="s">
        <v>44</v>
      </c>
      <c r="G6714" s="4"/>
      <c r="H6714" s="4">
        <v>372167</v>
      </c>
    </row>
    <row r="6715" spans="1:8" x14ac:dyDescent="0.25">
      <c r="A6715" s="2" t="s">
        <v>4493</v>
      </c>
      <c r="B6715" s="51"/>
      <c r="C6715" s="54"/>
      <c r="D6715" s="51"/>
      <c r="E6715" s="54"/>
      <c r="F6715" s="3" t="s">
        <v>11</v>
      </c>
      <c r="G6715" s="4">
        <v>250000</v>
      </c>
      <c r="H6715" s="4"/>
    </row>
    <row r="6716" spans="1:8" x14ac:dyDescent="0.25">
      <c r="A6716" s="2" t="s">
        <v>4493</v>
      </c>
      <c r="B6716" s="50"/>
      <c r="C6716" s="53"/>
      <c r="D6716" s="50"/>
      <c r="E6716" s="53"/>
      <c r="F6716" s="3" t="s">
        <v>14</v>
      </c>
      <c r="G6716" s="4">
        <v>122167</v>
      </c>
      <c r="H6716" s="4"/>
    </row>
    <row r="6717" spans="1:8" x14ac:dyDescent="0.25">
      <c r="A6717" s="2" t="s">
        <v>4493</v>
      </c>
      <c r="B6717" s="2" t="s">
        <v>4428</v>
      </c>
      <c r="C6717" s="2"/>
      <c r="D6717" s="2"/>
      <c r="E6717" s="2"/>
      <c r="F6717" s="2"/>
      <c r="G6717" s="5">
        <f>+G6715+G6716</f>
        <v>372167</v>
      </c>
      <c r="H6717" s="5">
        <f>+H6714</f>
        <v>372167</v>
      </c>
    </row>
    <row r="6718" spans="1:8" x14ac:dyDescent="0.25">
      <c r="A6718" s="2" t="s">
        <v>4493</v>
      </c>
      <c r="B6718" s="49">
        <v>9212109</v>
      </c>
      <c r="C6718" s="52" t="s">
        <v>149</v>
      </c>
      <c r="D6718" s="49" t="s">
        <v>2801</v>
      </c>
      <c r="E6718" s="52" t="s">
        <v>2802</v>
      </c>
      <c r="F6718" s="3" t="s">
        <v>12</v>
      </c>
      <c r="G6718" s="4">
        <v>465000</v>
      </c>
      <c r="H6718" s="4"/>
    </row>
    <row r="6719" spans="1:8" x14ac:dyDescent="0.25">
      <c r="A6719" s="2" t="s">
        <v>4493</v>
      </c>
      <c r="B6719" s="51"/>
      <c r="C6719" s="54"/>
      <c r="D6719" s="51"/>
      <c r="E6719" s="54"/>
      <c r="F6719" s="3" t="s">
        <v>20</v>
      </c>
      <c r="G6719" s="4"/>
      <c r="H6719" s="4">
        <v>250000</v>
      </c>
    </row>
    <row r="6720" spans="1:8" x14ac:dyDescent="0.25">
      <c r="A6720" s="2" t="s">
        <v>4493</v>
      </c>
      <c r="B6720" s="50"/>
      <c r="C6720" s="53"/>
      <c r="D6720" s="50"/>
      <c r="E6720" s="53"/>
      <c r="F6720" s="3" t="s">
        <v>23</v>
      </c>
      <c r="G6720" s="4"/>
      <c r="H6720" s="4">
        <v>215000</v>
      </c>
    </row>
    <row r="6721" spans="1:8" x14ac:dyDescent="0.25">
      <c r="A6721" s="2" t="s">
        <v>4493</v>
      </c>
      <c r="B6721" s="2" t="s">
        <v>4429</v>
      </c>
      <c r="C6721" s="2"/>
      <c r="D6721" s="2"/>
      <c r="E6721" s="2"/>
      <c r="F6721" s="2"/>
      <c r="G6721" s="5">
        <f>+G6718</f>
        <v>465000</v>
      </c>
      <c r="H6721" s="5">
        <f>+H6719+H6720</f>
        <v>465000</v>
      </c>
    </row>
    <row r="6722" spans="1:8" x14ac:dyDescent="0.25">
      <c r="A6722" s="2" t="s">
        <v>4493</v>
      </c>
      <c r="B6722" s="49">
        <v>9191402</v>
      </c>
      <c r="C6722" s="52" t="s">
        <v>2844</v>
      </c>
      <c r="D6722" s="49" t="s">
        <v>3904</v>
      </c>
      <c r="E6722" s="52" t="s">
        <v>3905</v>
      </c>
      <c r="F6722" s="3" t="s">
        <v>265</v>
      </c>
      <c r="G6722" s="4">
        <v>320000</v>
      </c>
      <c r="H6722" s="4"/>
    </row>
    <row r="6723" spans="1:8" x14ac:dyDescent="0.25">
      <c r="A6723" s="2" t="s">
        <v>4493</v>
      </c>
      <c r="B6723" s="51"/>
      <c r="C6723" s="54"/>
      <c r="D6723" s="51"/>
      <c r="E6723" s="54"/>
      <c r="F6723" s="3" t="s">
        <v>1852</v>
      </c>
      <c r="G6723" s="4"/>
      <c r="H6723" s="4">
        <v>580000</v>
      </c>
    </row>
    <row r="6724" spans="1:8" x14ac:dyDescent="0.25">
      <c r="A6724" s="2" t="s">
        <v>4493</v>
      </c>
      <c r="B6724" s="51"/>
      <c r="C6724" s="54"/>
      <c r="D6724" s="51"/>
      <c r="E6724" s="54"/>
      <c r="F6724" s="3" t="s">
        <v>3903</v>
      </c>
      <c r="G6724" s="4">
        <v>160000</v>
      </c>
      <c r="H6724" s="4"/>
    </row>
    <row r="6725" spans="1:8" x14ac:dyDescent="0.25">
      <c r="A6725" s="2" t="s">
        <v>4493</v>
      </c>
      <c r="B6725" s="50"/>
      <c r="C6725" s="53"/>
      <c r="D6725" s="50"/>
      <c r="E6725" s="53"/>
      <c r="F6725" s="3" t="s">
        <v>4351</v>
      </c>
      <c r="G6725" s="4">
        <v>100000</v>
      </c>
      <c r="H6725" s="4"/>
    </row>
    <row r="6726" spans="1:8" x14ac:dyDescent="0.25">
      <c r="A6726" s="2" t="s">
        <v>4493</v>
      </c>
      <c r="B6726" s="2" t="s">
        <v>4430</v>
      </c>
      <c r="C6726" s="2"/>
      <c r="D6726" s="2"/>
      <c r="E6726" s="2"/>
      <c r="F6726" s="2"/>
      <c r="G6726" s="5">
        <f>+G6722+G6724+G6725</f>
        <v>580000</v>
      </c>
      <c r="H6726" s="5">
        <f>+H6723</f>
        <v>580000</v>
      </c>
    </row>
    <row r="6727" spans="1:8" x14ac:dyDescent="0.25">
      <c r="A6727" s="2" t="s">
        <v>4493</v>
      </c>
      <c r="B6727" s="49">
        <v>9211835</v>
      </c>
      <c r="C6727" s="52" t="s">
        <v>2539</v>
      </c>
      <c r="D6727" s="2" t="s">
        <v>3407</v>
      </c>
      <c r="E6727" s="3" t="s">
        <v>3408</v>
      </c>
      <c r="F6727" s="3" t="s">
        <v>51</v>
      </c>
      <c r="G6727" s="4">
        <v>995555</v>
      </c>
      <c r="H6727" s="4"/>
    </row>
    <row r="6728" spans="1:8" x14ac:dyDescent="0.25">
      <c r="A6728" s="2" t="s">
        <v>4493</v>
      </c>
      <c r="B6728" s="51"/>
      <c r="C6728" s="53"/>
      <c r="D6728" s="2" t="s">
        <v>3409</v>
      </c>
      <c r="E6728" s="3" t="s">
        <v>3410</v>
      </c>
      <c r="F6728" s="3" t="s">
        <v>51</v>
      </c>
      <c r="G6728" s="4">
        <v>271681</v>
      </c>
      <c r="H6728" s="4"/>
    </row>
    <row r="6729" spans="1:8" x14ac:dyDescent="0.25">
      <c r="A6729" s="2" t="s">
        <v>4493</v>
      </c>
      <c r="B6729" s="51"/>
      <c r="C6729" s="52" t="s">
        <v>558</v>
      </c>
      <c r="D6729" s="2" t="s">
        <v>2686</v>
      </c>
      <c r="E6729" s="3" t="s">
        <v>2687</v>
      </c>
      <c r="F6729" s="3" t="s">
        <v>265</v>
      </c>
      <c r="G6729" s="4"/>
      <c r="H6729" s="4">
        <v>200</v>
      </c>
    </row>
    <row r="6730" spans="1:8" x14ac:dyDescent="0.25">
      <c r="A6730" s="2" t="s">
        <v>4493</v>
      </c>
      <c r="B6730" s="51"/>
      <c r="C6730" s="54"/>
      <c r="D6730" s="2" t="s">
        <v>3220</v>
      </c>
      <c r="E6730" s="3" t="s">
        <v>3221</v>
      </c>
      <c r="F6730" s="3" t="s">
        <v>2482</v>
      </c>
      <c r="G6730" s="4"/>
      <c r="H6730" s="4">
        <v>88567</v>
      </c>
    </row>
    <row r="6731" spans="1:8" x14ac:dyDescent="0.25">
      <c r="A6731" s="2" t="s">
        <v>4493</v>
      </c>
      <c r="B6731" s="51"/>
      <c r="C6731" s="54"/>
      <c r="D6731" s="2" t="s">
        <v>3227</v>
      </c>
      <c r="E6731" s="3" t="s">
        <v>3228</v>
      </c>
      <c r="F6731" s="3" t="s">
        <v>265</v>
      </c>
      <c r="G6731" s="4"/>
      <c r="H6731" s="4">
        <v>1000</v>
      </c>
    </row>
    <row r="6732" spans="1:8" x14ac:dyDescent="0.25">
      <c r="A6732" s="2" t="s">
        <v>4493</v>
      </c>
      <c r="B6732" s="51"/>
      <c r="C6732" s="54"/>
      <c r="D6732" s="2" t="s">
        <v>3526</v>
      </c>
      <c r="E6732" s="3" t="s">
        <v>3527</v>
      </c>
      <c r="F6732" s="3" t="s">
        <v>265</v>
      </c>
      <c r="G6732" s="4"/>
      <c r="H6732" s="4">
        <v>1000</v>
      </c>
    </row>
    <row r="6733" spans="1:8" x14ac:dyDescent="0.25">
      <c r="A6733" s="2" t="s">
        <v>4493</v>
      </c>
      <c r="B6733" s="51"/>
      <c r="C6733" s="54"/>
      <c r="D6733" s="49" t="s">
        <v>3398</v>
      </c>
      <c r="E6733" s="52" t="s">
        <v>3399</v>
      </c>
      <c r="F6733" s="3" t="s">
        <v>2482</v>
      </c>
      <c r="G6733" s="4"/>
      <c r="H6733" s="4">
        <v>163804</v>
      </c>
    </row>
    <row r="6734" spans="1:8" x14ac:dyDescent="0.25">
      <c r="A6734" s="2" t="s">
        <v>4493</v>
      </c>
      <c r="B6734" s="51"/>
      <c r="C6734" s="53"/>
      <c r="D6734" s="50"/>
      <c r="E6734" s="53"/>
      <c r="F6734" s="3" t="s">
        <v>265</v>
      </c>
      <c r="G6734" s="4"/>
      <c r="H6734" s="4">
        <v>200</v>
      </c>
    </row>
    <row r="6735" spans="1:8" x14ac:dyDescent="0.25">
      <c r="A6735" s="2" t="s">
        <v>4493</v>
      </c>
      <c r="B6735" s="51"/>
      <c r="C6735" s="52" t="s">
        <v>361</v>
      </c>
      <c r="D6735" s="49" t="s">
        <v>3677</v>
      </c>
      <c r="E6735" s="52" t="s">
        <v>3678</v>
      </c>
      <c r="F6735" s="3" t="s">
        <v>2482</v>
      </c>
      <c r="G6735" s="4"/>
      <c r="H6735" s="4">
        <v>208415</v>
      </c>
    </row>
    <row r="6736" spans="1:8" x14ac:dyDescent="0.25">
      <c r="A6736" s="2" t="s">
        <v>4493</v>
      </c>
      <c r="B6736" s="51"/>
      <c r="C6736" s="54"/>
      <c r="D6736" s="51"/>
      <c r="E6736" s="54"/>
      <c r="F6736" s="3" t="s">
        <v>44</v>
      </c>
      <c r="G6736" s="4"/>
      <c r="H6736" s="4">
        <v>74758</v>
      </c>
    </row>
    <row r="6737" spans="1:8" x14ac:dyDescent="0.25">
      <c r="A6737" s="2" t="s">
        <v>4493</v>
      </c>
      <c r="B6737" s="51"/>
      <c r="C6737" s="53"/>
      <c r="D6737" s="50"/>
      <c r="E6737" s="53"/>
      <c r="F6737" s="3" t="s">
        <v>101</v>
      </c>
      <c r="G6737" s="4"/>
      <c r="H6737" s="4">
        <v>7183</v>
      </c>
    </row>
    <row r="6738" spans="1:8" x14ac:dyDescent="0.25">
      <c r="A6738" s="2" t="s">
        <v>4493</v>
      </c>
      <c r="B6738" s="51"/>
      <c r="C6738" s="3" t="s">
        <v>1309</v>
      </c>
      <c r="D6738" s="2" t="s">
        <v>3160</v>
      </c>
      <c r="E6738" s="3" t="s">
        <v>3161</v>
      </c>
      <c r="F6738" s="3" t="s">
        <v>51</v>
      </c>
      <c r="G6738" s="4"/>
      <c r="H6738" s="4">
        <v>4180</v>
      </c>
    </row>
    <row r="6739" spans="1:8" x14ac:dyDescent="0.25">
      <c r="A6739" s="2" t="s">
        <v>4493</v>
      </c>
      <c r="B6739" s="50"/>
      <c r="C6739" s="3" t="s">
        <v>3259</v>
      </c>
      <c r="D6739" s="2" t="s">
        <v>3260</v>
      </c>
      <c r="E6739" s="3" t="s">
        <v>3261</v>
      </c>
      <c r="F6739" s="3" t="s">
        <v>2755</v>
      </c>
      <c r="G6739" s="4"/>
      <c r="H6739" s="4">
        <v>717929</v>
      </c>
    </row>
    <row r="6740" spans="1:8" x14ac:dyDescent="0.25">
      <c r="A6740" s="2" t="s">
        <v>4493</v>
      </c>
      <c r="B6740" s="2" t="s">
        <v>4431</v>
      </c>
      <c r="C6740" s="2"/>
      <c r="D6740" s="2"/>
      <c r="E6740" s="2"/>
      <c r="F6740" s="2"/>
      <c r="G6740" s="5">
        <f>+G6728+G6727</f>
        <v>1267236</v>
      </c>
      <c r="H6740" s="5">
        <f>+H6739+H6738+H6736+H6737+H6735+H6734+H6733+H6732+H6731+H6730+H6729</f>
        <v>1267236</v>
      </c>
    </row>
    <row r="6741" spans="1:8" x14ac:dyDescent="0.25">
      <c r="A6741" s="2" t="s">
        <v>4493</v>
      </c>
      <c r="B6741" s="49">
        <v>9206557</v>
      </c>
      <c r="C6741" s="52" t="s">
        <v>135</v>
      </c>
      <c r="D6741" s="49" t="s">
        <v>2983</v>
      </c>
      <c r="E6741" s="52" t="s">
        <v>2984</v>
      </c>
      <c r="F6741" s="3" t="s">
        <v>187</v>
      </c>
      <c r="G6741" s="4">
        <v>34000</v>
      </c>
      <c r="H6741" s="4"/>
    </row>
    <row r="6742" spans="1:8" x14ac:dyDescent="0.25">
      <c r="A6742" s="2" t="s">
        <v>4493</v>
      </c>
      <c r="B6742" s="51"/>
      <c r="C6742" s="54"/>
      <c r="D6742" s="51"/>
      <c r="E6742" s="54"/>
      <c r="F6742" s="3" t="s">
        <v>15</v>
      </c>
      <c r="G6742" s="4">
        <v>86000</v>
      </c>
      <c r="H6742" s="4"/>
    </row>
    <row r="6743" spans="1:8" x14ac:dyDescent="0.25">
      <c r="A6743" s="2" t="s">
        <v>4493</v>
      </c>
      <c r="B6743" s="50"/>
      <c r="C6743" s="53"/>
      <c r="D6743" s="50"/>
      <c r="E6743" s="53"/>
      <c r="F6743" s="3" t="s">
        <v>23</v>
      </c>
      <c r="G6743" s="4"/>
      <c r="H6743" s="4">
        <v>120000</v>
      </c>
    </row>
    <row r="6744" spans="1:8" x14ac:dyDescent="0.25">
      <c r="A6744" s="2" t="s">
        <v>4493</v>
      </c>
      <c r="B6744" s="2" t="s">
        <v>4432</v>
      </c>
      <c r="C6744" s="2"/>
      <c r="D6744" s="2"/>
      <c r="E6744" s="2"/>
      <c r="F6744" s="2"/>
      <c r="G6744" s="5">
        <f>+G6742+G6741</f>
        <v>120000</v>
      </c>
      <c r="H6744" s="5">
        <f>+H6743</f>
        <v>120000</v>
      </c>
    </row>
    <row r="6745" spans="1:8" x14ac:dyDescent="0.25">
      <c r="A6745" s="2" t="s">
        <v>4493</v>
      </c>
      <c r="B6745" s="49">
        <v>9149424</v>
      </c>
      <c r="C6745" s="52" t="s">
        <v>3047</v>
      </c>
      <c r="D6745" s="49" t="s">
        <v>3048</v>
      </c>
      <c r="E6745" s="52" t="s">
        <v>3049</v>
      </c>
      <c r="F6745" s="3" t="s">
        <v>11</v>
      </c>
      <c r="G6745" s="4"/>
      <c r="H6745" s="4">
        <v>200000</v>
      </c>
    </row>
    <row r="6746" spans="1:8" x14ac:dyDescent="0.25">
      <c r="A6746" s="2" t="s">
        <v>4493</v>
      </c>
      <c r="B6746" s="51"/>
      <c r="C6746" s="54"/>
      <c r="D6746" s="51"/>
      <c r="E6746" s="54"/>
      <c r="F6746" s="3" t="s">
        <v>187</v>
      </c>
      <c r="G6746" s="4">
        <v>600000</v>
      </c>
      <c r="H6746" s="4"/>
    </row>
    <row r="6747" spans="1:8" x14ac:dyDescent="0.25">
      <c r="A6747" s="2" t="s">
        <v>4493</v>
      </c>
      <c r="B6747" s="50"/>
      <c r="C6747" s="53"/>
      <c r="D6747" s="50"/>
      <c r="E6747" s="53"/>
      <c r="F6747" s="3" t="s">
        <v>20</v>
      </c>
      <c r="G6747" s="4"/>
      <c r="H6747" s="4">
        <v>400000</v>
      </c>
    </row>
    <row r="6748" spans="1:8" x14ac:dyDescent="0.25">
      <c r="A6748" s="2" t="s">
        <v>4493</v>
      </c>
      <c r="B6748" s="2" t="s">
        <v>4433</v>
      </c>
      <c r="C6748" s="2"/>
      <c r="D6748" s="2"/>
      <c r="E6748" s="2"/>
      <c r="F6748" s="2"/>
      <c r="G6748" s="5">
        <f>+G6746</f>
        <v>600000</v>
      </c>
      <c r="H6748" s="5">
        <f>+H6747+H6745</f>
        <v>600000</v>
      </c>
    </row>
    <row r="6749" spans="1:8" x14ac:dyDescent="0.25">
      <c r="A6749" s="2" t="s">
        <v>4493</v>
      </c>
      <c r="B6749" s="49">
        <v>9195495</v>
      </c>
      <c r="C6749" s="52" t="s">
        <v>215</v>
      </c>
      <c r="D6749" s="49" t="s">
        <v>2580</v>
      </c>
      <c r="E6749" s="52" t="s">
        <v>2581</v>
      </c>
      <c r="F6749" s="3" t="s">
        <v>2482</v>
      </c>
      <c r="G6749" s="4">
        <v>18000</v>
      </c>
      <c r="H6749" s="4"/>
    </row>
    <row r="6750" spans="1:8" x14ac:dyDescent="0.25">
      <c r="A6750" s="2" t="s">
        <v>4493</v>
      </c>
      <c r="B6750" s="50"/>
      <c r="C6750" s="53"/>
      <c r="D6750" s="50"/>
      <c r="E6750" s="53"/>
      <c r="F6750" s="3" t="s">
        <v>44</v>
      </c>
      <c r="G6750" s="4"/>
      <c r="H6750" s="4">
        <v>18000</v>
      </c>
    </row>
    <row r="6751" spans="1:8" x14ac:dyDescent="0.25">
      <c r="A6751" s="2" t="s">
        <v>4493</v>
      </c>
      <c r="B6751" s="2" t="s">
        <v>4434</v>
      </c>
      <c r="C6751" s="2"/>
      <c r="D6751" s="2"/>
      <c r="E6751" s="2"/>
      <c r="F6751" s="2"/>
      <c r="G6751" s="5">
        <f>+G6749</f>
        <v>18000</v>
      </c>
      <c r="H6751" s="5">
        <f>+H6750</f>
        <v>18000</v>
      </c>
    </row>
    <row r="6752" spans="1:8" x14ac:dyDescent="0.25">
      <c r="A6752" s="2" t="s">
        <v>4493</v>
      </c>
      <c r="B6752" s="2">
        <v>9187222</v>
      </c>
      <c r="C6752" s="3" t="s">
        <v>2844</v>
      </c>
      <c r="D6752" s="2" t="s">
        <v>2845</v>
      </c>
      <c r="E6752" s="3" t="s">
        <v>2846</v>
      </c>
      <c r="F6752" s="3" t="s">
        <v>156</v>
      </c>
      <c r="G6752" s="4">
        <v>47500000</v>
      </c>
      <c r="H6752" s="4"/>
    </row>
    <row r="6753" spans="1:8" x14ac:dyDescent="0.25">
      <c r="A6753" s="2" t="s">
        <v>4493</v>
      </c>
      <c r="B6753" s="2"/>
      <c r="C6753" s="3"/>
      <c r="D6753" s="2" t="s">
        <v>4435</v>
      </c>
      <c r="E6753" s="3" t="s">
        <v>4436</v>
      </c>
      <c r="F6753" s="3" t="s">
        <v>14</v>
      </c>
      <c r="G6753" s="4"/>
      <c r="H6753" s="4">
        <v>47500000</v>
      </c>
    </row>
    <row r="6754" spans="1:8" x14ac:dyDescent="0.25">
      <c r="A6754" s="2" t="s">
        <v>4493</v>
      </c>
      <c r="B6754" s="2" t="s">
        <v>4437</v>
      </c>
      <c r="C6754" s="2"/>
      <c r="D6754" s="2"/>
      <c r="E6754" s="2"/>
      <c r="F6754" s="2"/>
      <c r="G6754" s="5">
        <v>0</v>
      </c>
      <c r="H6754" s="5">
        <v>0</v>
      </c>
    </row>
    <row r="6755" spans="1:8" x14ac:dyDescent="0.25">
      <c r="A6755" s="2" t="s">
        <v>4493</v>
      </c>
      <c r="B6755" s="49">
        <v>9179822</v>
      </c>
      <c r="C6755" s="52" t="s">
        <v>149</v>
      </c>
      <c r="D6755" s="2" t="s">
        <v>2601</v>
      </c>
      <c r="E6755" s="3" t="s">
        <v>2602</v>
      </c>
      <c r="F6755" s="3" t="s">
        <v>193</v>
      </c>
      <c r="G6755" s="4">
        <v>2000000</v>
      </c>
      <c r="H6755" s="4"/>
    </row>
    <row r="6756" spans="1:8" x14ac:dyDescent="0.25">
      <c r="A6756" s="2" t="s">
        <v>4493</v>
      </c>
      <c r="B6756" s="51"/>
      <c r="C6756" s="54"/>
      <c r="D6756" s="49" t="s">
        <v>2603</v>
      </c>
      <c r="E6756" s="52" t="s">
        <v>2604</v>
      </c>
      <c r="F6756" s="3" t="s">
        <v>2482</v>
      </c>
      <c r="G6756" s="4"/>
      <c r="H6756" s="4">
        <v>1000000</v>
      </c>
    </row>
    <row r="6757" spans="1:8" x14ac:dyDescent="0.25">
      <c r="A6757" s="2" t="s">
        <v>4493</v>
      </c>
      <c r="B6757" s="50"/>
      <c r="C6757" s="53"/>
      <c r="D6757" s="50"/>
      <c r="E6757" s="53"/>
      <c r="F6757" s="3" t="s">
        <v>44</v>
      </c>
      <c r="G6757" s="4"/>
      <c r="H6757" s="4">
        <v>1000000</v>
      </c>
    </row>
    <row r="6758" spans="1:8" x14ac:dyDescent="0.25">
      <c r="A6758" s="2" t="s">
        <v>4493</v>
      </c>
      <c r="B6758" s="2" t="s">
        <v>4438</v>
      </c>
      <c r="C6758" s="2"/>
      <c r="D6758" s="2"/>
      <c r="E6758" s="2"/>
      <c r="F6758" s="2"/>
      <c r="G6758" s="5">
        <f>+G6755</f>
        <v>2000000</v>
      </c>
      <c r="H6758" s="5">
        <f>+H6756+H6757</f>
        <v>2000000</v>
      </c>
    </row>
    <row r="6759" spans="1:8" x14ac:dyDescent="0.25">
      <c r="A6759" s="2" t="s">
        <v>4493</v>
      </c>
      <c r="B6759" s="49">
        <v>9143142</v>
      </c>
      <c r="C6759" s="52" t="s">
        <v>261</v>
      </c>
      <c r="D6759" s="2" t="s">
        <v>2674</v>
      </c>
      <c r="E6759" s="3" t="s">
        <v>2675</v>
      </c>
      <c r="F6759" s="3" t="s">
        <v>44</v>
      </c>
      <c r="G6759" s="4"/>
      <c r="H6759" s="4">
        <v>303</v>
      </c>
    </row>
    <row r="6760" spans="1:8" x14ac:dyDescent="0.25">
      <c r="A6760" s="2" t="s">
        <v>4493</v>
      </c>
      <c r="B6760" s="51"/>
      <c r="C6760" s="54"/>
      <c r="D6760" s="2"/>
      <c r="E6760" s="3"/>
      <c r="F6760" s="3" t="s">
        <v>170</v>
      </c>
      <c r="G6760" s="4"/>
      <c r="H6760" s="4">
        <v>1428172</v>
      </c>
    </row>
    <row r="6761" spans="1:8" x14ac:dyDescent="0.25">
      <c r="A6761" s="2" t="s">
        <v>4493</v>
      </c>
      <c r="B6761" s="51"/>
      <c r="C6761" s="54"/>
      <c r="D6761" s="2" t="s">
        <v>2910</v>
      </c>
      <c r="E6761" s="3" t="s">
        <v>2911</v>
      </c>
      <c r="F6761" s="3" t="s">
        <v>170</v>
      </c>
      <c r="G6761" s="4"/>
      <c r="H6761" s="4">
        <v>3398856</v>
      </c>
    </row>
    <row r="6762" spans="1:8" x14ac:dyDescent="0.25">
      <c r="A6762" s="2" t="s">
        <v>4493</v>
      </c>
      <c r="B6762" s="51"/>
      <c r="C6762" s="54"/>
      <c r="D6762" s="2"/>
      <c r="E6762" s="3"/>
      <c r="F6762" s="3" t="s">
        <v>47</v>
      </c>
      <c r="G6762" s="4"/>
      <c r="H6762" s="4">
        <v>119274</v>
      </c>
    </row>
    <row r="6763" spans="1:8" x14ac:dyDescent="0.25">
      <c r="A6763" s="2" t="s">
        <v>4493</v>
      </c>
      <c r="B6763" s="51"/>
      <c r="C6763" s="54"/>
      <c r="D6763" s="2" t="s">
        <v>2915</v>
      </c>
      <c r="E6763" s="3" t="s">
        <v>2478</v>
      </c>
      <c r="F6763" s="3" t="s">
        <v>101</v>
      </c>
      <c r="G6763" s="4">
        <v>565094</v>
      </c>
      <c r="H6763" s="4"/>
    </row>
    <row r="6764" spans="1:8" x14ac:dyDescent="0.25">
      <c r="A6764" s="2" t="s">
        <v>4493</v>
      </c>
      <c r="B6764" s="51"/>
      <c r="C6764" s="54"/>
      <c r="D6764" s="2" t="s">
        <v>3127</v>
      </c>
      <c r="E6764" s="3" t="s">
        <v>3128</v>
      </c>
      <c r="F6764" s="3" t="s">
        <v>46</v>
      </c>
      <c r="G6764" s="4">
        <v>1634844</v>
      </c>
      <c r="H6764" s="4"/>
    </row>
    <row r="6765" spans="1:8" x14ac:dyDescent="0.25">
      <c r="A6765" s="2" t="s">
        <v>4493</v>
      </c>
      <c r="B6765" s="51"/>
      <c r="C6765" s="54"/>
      <c r="D6765" s="2"/>
      <c r="E6765" s="3"/>
      <c r="F6765" s="3" t="s">
        <v>51</v>
      </c>
      <c r="G6765" s="4">
        <v>1200000</v>
      </c>
      <c r="H6765" s="4"/>
    </row>
    <row r="6766" spans="1:8" x14ac:dyDescent="0.25">
      <c r="A6766" s="2" t="s">
        <v>4493</v>
      </c>
      <c r="B6766" s="50"/>
      <c r="C6766" s="53"/>
      <c r="D6766" s="2" t="s">
        <v>3635</v>
      </c>
      <c r="E6766" s="3" t="s">
        <v>3636</v>
      </c>
      <c r="F6766" s="3" t="s">
        <v>47</v>
      </c>
      <c r="G6766" s="4">
        <v>1546667</v>
      </c>
      <c r="H6766" s="4"/>
    </row>
    <row r="6767" spans="1:8" x14ac:dyDescent="0.25">
      <c r="A6767" s="2" t="s">
        <v>4493</v>
      </c>
      <c r="B6767" s="2" t="s">
        <v>4439</v>
      </c>
      <c r="C6767" s="2"/>
      <c r="D6767" s="2"/>
      <c r="E6767" s="2"/>
      <c r="F6767" s="2"/>
      <c r="G6767" s="5">
        <f>+G6766+G6765+G6764+G6763</f>
        <v>4946605</v>
      </c>
      <c r="H6767" s="5">
        <f>+H6762+H6761+H6760+H6759</f>
        <v>4946605</v>
      </c>
    </row>
    <row r="6768" spans="1:8" x14ac:dyDescent="0.25">
      <c r="A6768" s="2" t="s">
        <v>4493</v>
      </c>
      <c r="B6768" s="49">
        <v>9257674</v>
      </c>
      <c r="C6768" s="3" t="s">
        <v>141</v>
      </c>
      <c r="D6768" s="2" t="s">
        <v>3196</v>
      </c>
      <c r="E6768" s="3" t="s">
        <v>3197</v>
      </c>
      <c r="F6768" s="3" t="s">
        <v>13</v>
      </c>
      <c r="G6768" s="4">
        <v>2323897</v>
      </c>
      <c r="H6768" s="4"/>
    </row>
    <row r="6769" spans="1:8" x14ac:dyDescent="0.25">
      <c r="A6769" s="2" t="s">
        <v>4493</v>
      </c>
      <c r="B6769" s="51"/>
      <c r="C6769" s="3" t="s">
        <v>201</v>
      </c>
      <c r="D6769" s="2" t="s">
        <v>3183</v>
      </c>
      <c r="E6769" s="3" t="s">
        <v>2743</v>
      </c>
      <c r="F6769" s="3" t="s">
        <v>384</v>
      </c>
      <c r="G6769" s="4">
        <v>2672000</v>
      </c>
      <c r="H6769" s="4"/>
    </row>
    <row r="6770" spans="1:8" x14ac:dyDescent="0.25">
      <c r="A6770" s="2" t="s">
        <v>4493</v>
      </c>
      <c r="B6770" s="50"/>
      <c r="C6770" s="3" t="s">
        <v>4169</v>
      </c>
      <c r="D6770" s="2" t="s">
        <v>4170</v>
      </c>
      <c r="E6770" s="3" t="s">
        <v>4171</v>
      </c>
      <c r="F6770" s="3" t="s">
        <v>18</v>
      </c>
      <c r="G6770" s="4"/>
      <c r="H6770" s="4">
        <v>4995897</v>
      </c>
    </row>
    <row r="6771" spans="1:8" x14ac:dyDescent="0.25">
      <c r="A6771" s="2" t="s">
        <v>4493</v>
      </c>
      <c r="B6771" s="2" t="s">
        <v>4440</v>
      </c>
      <c r="C6771" s="2"/>
      <c r="D6771" s="2"/>
      <c r="E6771" s="2"/>
      <c r="F6771" s="2"/>
      <c r="G6771" s="5">
        <f>+G6769+G6768</f>
        <v>4995897</v>
      </c>
      <c r="H6771" s="5">
        <f>+H6770</f>
        <v>4995897</v>
      </c>
    </row>
    <row r="6772" spans="1:8" x14ac:dyDescent="0.25">
      <c r="A6772" s="2" t="s">
        <v>4493</v>
      </c>
      <c r="B6772" s="49">
        <v>9257416</v>
      </c>
      <c r="C6772" s="3" t="s">
        <v>457</v>
      </c>
      <c r="D6772" s="2" t="s">
        <v>2484</v>
      </c>
      <c r="E6772" s="3" t="s">
        <v>2485</v>
      </c>
      <c r="F6772" s="3" t="s">
        <v>2486</v>
      </c>
      <c r="G6772" s="4"/>
      <c r="H6772" s="4">
        <v>1712260</v>
      </c>
    </row>
    <row r="6773" spans="1:8" x14ac:dyDescent="0.25">
      <c r="A6773" s="2" t="s">
        <v>4493</v>
      </c>
      <c r="B6773" s="51"/>
      <c r="C6773" s="52" t="s">
        <v>141</v>
      </c>
      <c r="D6773" s="49" t="s">
        <v>3196</v>
      </c>
      <c r="E6773" s="52" t="s">
        <v>3197</v>
      </c>
      <c r="F6773" s="3" t="s">
        <v>13</v>
      </c>
      <c r="G6773" s="4">
        <v>521127</v>
      </c>
      <c r="H6773" s="4"/>
    </row>
    <row r="6774" spans="1:8" x14ac:dyDescent="0.25">
      <c r="A6774" s="2" t="s">
        <v>4493</v>
      </c>
      <c r="B6774" s="50"/>
      <c r="C6774" s="53"/>
      <c r="D6774" s="50"/>
      <c r="E6774" s="53"/>
      <c r="F6774" s="3" t="s">
        <v>14</v>
      </c>
      <c r="G6774" s="4">
        <v>1191133</v>
      </c>
      <c r="H6774" s="4"/>
    </row>
    <row r="6775" spans="1:8" x14ac:dyDescent="0.25">
      <c r="A6775" s="2" t="s">
        <v>4493</v>
      </c>
      <c r="B6775" s="2" t="s">
        <v>4441</v>
      </c>
      <c r="C6775" s="2"/>
      <c r="D6775" s="2"/>
      <c r="E6775" s="2"/>
      <c r="F6775" s="2"/>
      <c r="G6775" s="5">
        <f>+G6774+G6773</f>
        <v>1712260</v>
      </c>
      <c r="H6775" s="5">
        <f>+H6772</f>
        <v>1712260</v>
      </c>
    </row>
    <row r="6776" spans="1:8" x14ac:dyDescent="0.25">
      <c r="A6776" s="2" t="s">
        <v>4493</v>
      </c>
      <c r="B6776" s="49">
        <v>9200262</v>
      </c>
      <c r="C6776" s="52" t="s">
        <v>3174</v>
      </c>
      <c r="D6776" s="49" t="s">
        <v>3175</v>
      </c>
      <c r="E6776" s="52" t="s">
        <v>3176</v>
      </c>
      <c r="F6776" s="3" t="s">
        <v>1118</v>
      </c>
      <c r="G6776" s="4"/>
      <c r="H6776" s="4">
        <v>21675</v>
      </c>
    </row>
    <row r="6777" spans="1:8" x14ac:dyDescent="0.25">
      <c r="A6777" s="2" t="s">
        <v>4493</v>
      </c>
      <c r="B6777" s="50"/>
      <c r="C6777" s="53"/>
      <c r="D6777" s="50"/>
      <c r="E6777" s="53"/>
      <c r="F6777" s="3" t="s">
        <v>444</v>
      </c>
      <c r="G6777" s="4">
        <v>21675</v>
      </c>
      <c r="H6777" s="4"/>
    </row>
    <row r="6778" spans="1:8" x14ac:dyDescent="0.25">
      <c r="A6778" s="2" t="s">
        <v>4493</v>
      </c>
      <c r="B6778" s="2" t="s">
        <v>4442</v>
      </c>
      <c r="C6778" s="2"/>
      <c r="D6778" s="2"/>
      <c r="E6778" s="2"/>
      <c r="F6778" s="2"/>
      <c r="G6778" s="5">
        <f>+G6777</f>
        <v>21675</v>
      </c>
      <c r="H6778" s="5">
        <f>+H6776</f>
        <v>21675</v>
      </c>
    </row>
    <row r="6779" spans="1:8" x14ac:dyDescent="0.25">
      <c r="A6779" s="2" t="s">
        <v>4493</v>
      </c>
      <c r="B6779" s="49">
        <v>9259298</v>
      </c>
      <c r="C6779" s="52" t="s">
        <v>2844</v>
      </c>
      <c r="D6779" s="2" t="s">
        <v>2845</v>
      </c>
      <c r="E6779" s="3" t="s">
        <v>2846</v>
      </c>
      <c r="F6779" s="3" t="s">
        <v>156</v>
      </c>
      <c r="G6779" s="4">
        <v>30000000</v>
      </c>
      <c r="H6779" s="4"/>
    </row>
    <row r="6780" spans="1:8" x14ac:dyDescent="0.25">
      <c r="A6780" s="2" t="s">
        <v>4493</v>
      </c>
      <c r="B6780" s="51"/>
      <c r="C6780" s="54"/>
      <c r="D6780" s="2" t="s">
        <v>3797</v>
      </c>
      <c r="E6780" s="3" t="s">
        <v>3798</v>
      </c>
      <c r="F6780" s="3" t="s">
        <v>3799</v>
      </c>
      <c r="G6780" s="4"/>
      <c r="H6780" s="4">
        <v>90063828</v>
      </c>
    </row>
    <row r="6781" spans="1:8" x14ac:dyDescent="0.25">
      <c r="A6781" s="2" t="s">
        <v>4493</v>
      </c>
      <c r="B6781" s="50"/>
      <c r="C6781" s="53"/>
      <c r="D6781" s="2" t="s">
        <v>4383</v>
      </c>
      <c r="E6781" s="3" t="s">
        <v>4384</v>
      </c>
      <c r="F6781" s="3" t="s">
        <v>4385</v>
      </c>
      <c r="G6781" s="4">
        <v>60063828</v>
      </c>
      <c r="H6781" s="4"/>
    </row>
    <row r="6782" spans="1:8" x14ac:dyDescent="0.25">
      <c r="A6782" s="2" t="s">
        <v>4493</v>
      </c>
      <c r="B6782" s="2" t="s">
        <v>4443</v>
      </c>
      <c r="C6782" s="2"/>
      <c r="D6782" s="2"/>
      <c r="E6782" s="2"/>
      <c r="F6782" s="2"/>
      <c r="G6782" s="5">
        <f>+G6781+G6779</f>
        <v>90063828</v>
      </c>
      <c r="H6782" s="5">
        <f>+H6780</f>
        <v>90063828</v>
      </c>
    </row>
    <row r="6783" spans="1:8" x14ac:dyDescent="0.25">
      <c r="A6783" s="2" t="s">
        <v>4493</v>
      </c>
      <c r="B6783" s="49">
        <v>9201018</v>
      </c>
      <c r="C6783" s="52" t="s">
        <v>2838</v>
      </c>
      <c r="D6783" s="49" t="s">
        <v>3302</v>
      </c>
      <c r="E6783" s="52" t="s">
        <v>3303</v>
      </c>
      <c r="F6783" s="3" t="s">
        <v>13</v>
      </c>
      <c r="G6783" s="4"/>
      <c r="H6783" s="4">
        <v>850000</v>
      </c>
    </row>
    <row r="6784" spans="1:8" x14ac:dyDescent="0.25">
      <c r="A6784" s="2" t="s">
        <v>4493</v>
      </c>
      <c r="B6784" s="50"/>
      <c r="C6784" s="53"/>
      <c r="D6784" s="50"/>
      <c r="E6784" s="53"/>
      <c r="F6784" s="3" t="s">
        <v>14</v>
      </c>
      <c r="G6784" s="4">
        <v>850000</v>
      </c>
      <c r="H6784" s="4"/>
    </row>
    <row r="6785" spans="1:8" x14ac:dyDescent="0.25">
      <c r="A6785" s="2" t="s">
        <v>4493</v>
      </c>
      <c r="B6785" s="2" t="s">
        <v>4444</v>
      </c>
      <c r="C6785" s="2"/>
      <c r="D6785" s="2"/>
      <c r="E6785" s="2"/>
      <c r="F6785" s="2"/>
      <c r="G6785" s="5">
        <f>+G6784</f>
        <v>850000</v>
      </c>
      <c r="H6785" s="5">
        <f>+H6783</f>
        <v>850000</v>
      </c>
    </row>
    <row r="6786" spans="1:8" x14ac:dyDescent="0.25">
      <c r="A6786" s="2" t="s">
        <v>4493</v>
      </c>
      <c r="B6786" s="49">
        <v>9201085</v>
      </c>
      <c r="C6786" s="52" t="s">
        <v>2844</v>
      </c>
      <c r="D6786" s="2" t="s">
        <v>3904</v>
      </c>
      <c r="E6786" s="3" t="s">
        <v>3905</v>
      </c>
      <c r="F6786" s="3" t="s">
        <v>3903</v>
      </c>
      <c r="G6786" s="4"/>
      <c r="H6786" s="4">
        <v>160000</v>
      </c>
    </row>
    <row r="6787" spans="1:8" x14ac:dyDescent="0.25">
      <c r="A6787" s="2" t="s">
        <v>4493</v>
      </c>
      <c r="B6787" s="50"/>
      <c r="C6787" s="53"/>
      <c r="D6787" s="2" t="s">
        <v>4404</v>
      </c>
      <c r="E6787" s="3" t="s">
        <v>4405</v>
      </c>
      <c r="F6787" s="3" t="s">
        <v>1852</v>
      </c>
      <c r="G6787" s="4">
        <v>160000</v>
      </c>
      <c r="H6787" s="4"/>
    </row>
    <row r="6788" spans="1:8" x14ac:dyDescent="0.25">
      <c r="A6788" s="2" t="s">
        <v>4493</v>
      </c>
      <c r="B6788" s="2" t="s">
        <v>4445</v>
      </c>
      <c r="C6788" s="2"/>
      <c r="D6788" s="2"/>
      <c r="E6788" s="2"/>
      <c r="F6788" s="2"/>
      <c r="G6788" s="5">
        <f>+G6787</f>
        <v>160000</v>
      </c>
      <c r="H6788" s="5">
        <f>+H6786</f>
        <v>160000</v>
      </c>
    </row>
    <row r="6789" spans="1:8" x14ac:dyDescent="0.25">
      <c r="A6789" s="2" t="s">
        <v>4493</v>
      </c>
      <c r="B6789" s="49">
        <v>9183181</v>
      </c>
      <c r="C6789" s="52" t="s">
        <v>25</v>
      </c>
      <c r="D6789" s="2" t="s">
        <v>2879</v>
      </c>
      <c r="E6789" s="3" t="s">
        <v>2880</v>
      </c>
      <c r="F6789" s="3" t="s">
        <v>101</v>
      </c>
      <c r="G6789" s="4"/>
      <c r="H6789" s="4">
        <v>29000</v>
      </c>
    </row>
    <row r="6790" spans="1:8" x14ac:dyDescent="0.25">
      <c r="A6790" s="2" t="s">
        <v>4493</v>
      </c>
      <c r="B6790" s="51"/>
      <c r="C6790" s="53"/>
      <c r="D6790" s="2" t="s">
        <v>4357</v>
      </c>
      <c r="E6790" s="3" t="s">
        <v>4358</v>
      </c>
      <c r="F6790" s="3" t="s">
        <v>2482</v>
      </c>
      <c r="G6790" s="4">
        <v>29000</v>
      </c>
      <c r="H6790" s="4"/>
    </row>
    <row r="6791" spans="1:8" x14ac:dyDescent="0.25">
      <c r="A6791" s="2" t="s">
        <v>4493</v>
      </c>
      <c r="B6791" s="51"/>
      <c r="C6791" s="52" t="s">
        <v>149</v>
      </c>
      <c r="D6791" s="2" t="s">
        <v>2603</v>
      </c>
      <c r="E6791" s="3" t="s">
        <v>2604</v>
      </c>
      <c r="F6791" s="3" t="s">
        <v>170</v>
      </c>
      <c r="G6791" s="4">
        <v>2000000</v>
      </c>
      <c r="H6791" s="4"/>
    </row>
    <row r="6792" spans="1:8" x14ac:dyDescent="0.25">
      <c r="A6792" s="2" t="s">
        <v>4493</v>
      </c>
      <c r="B6792" s="51"/>
      <c r="C6792" s="53"/>
      <c r="D6792" s="2" t="s">
        <v>2605</v>
      </c>
      <c r="E6792" s="3" t="s">
        <v>2606</v>
      </c>
      <c r="F6792" s="3" t="s">
        <v>170</v>
      </c>
      <c r="G6792" s="4"/>
      <c r="H6792" s="4">
        <v>2000000</v>
      </c>
    </row>
    <row r="6793" spans="1:8" x14ac:dyDescent="0.25">
      <c r="A6793" s="2" t="s">
        <v>4493</v>
      </c>
      <c r="B6793" s="51"/>
      <c r="C6793" s="52" t="s">
        <v>807</v>
      </c>
      <c r="D6793" s="49" t="s">
        <v>2759</v>
      </c>
      <c r="E6793" s="52" t="s">
        <v>2760</v>
      </c>
      <c r="F6793" s="3" t="s">
        <v>2482</v>
      </c>
      <c r="G6793" s="4"/>
      <c r="H6793" s="4">
        <v>141962</v>
      </c>
    </row>
    <row r="6794" spans="1:8" x14ac:dyDescent="0.25">
      <c r="A6794" s="2" t="s">
        <v>4493</v>
      </c>
      <c r="B6794" s="51"/>
      <c r="C6794" s="54"/>
      <c r="D6794" s="51"/>
      <c r="E6794" s="54"/>
      <c r="F6794" s="3" t="s">
        <v>44</v>
      </c>
      <c r="G6794" s="4">
        <v>162962</v>
      </c>
      <c r="H6794" s="4"/>
    </row>
    <row r="6795" spans="1:8" x14ac:dyDescent="0.25">
      <c r="A6795" s="2" t="s">
        <v>4493</v>
      </c>
      <c r="B6795" s="50"/>
      <c r="C6795" s="53"/>
      <c r="D6795" s="50"/>
      <c r="E6795" s="53"/>
      <c r="F6795" s="3" t="s">
        <v>51</v>
      </c>
      <c r="G6795" s="4"/>
      <c r="H6795" s="4">
        <v>21000</v>
      </c>
    </row>
    <row r="6796" spans="1:8" x14ac:dyDescent="0.25">
      <c r="A6796" s="2" t="s">
        <v>4493</v>
      </c>
      <c r="B6796" s="2" t="s">
        <v>4446</v>
      </c>
      <c r="C6796" s="2"/>
      <c r="D6796" s="2"/>
      <c r="E6796" s="2"/>
      <c r="F6796" s="2"/>
      <c r="G6796" s="5">
        <f>+G6790+G6791+G6794</f>
        <v>2191962</v>
      </c>
      <c r="H6796" s="5">
        <f>+H6795+H6793+H6792+H6789</f>
        <v>2191962</v>
      </c>
    </row>
    <row r="6797" spans="1:8" x14ac:dyDescent="0.25">
      <c r="A6797" s="2" t="s">
        <v>4493</v>
      </c>
      <c r="B6797" s="49">
        <v>9149035</v>
      </c>
      <c r="C6797" s="52" t="s">
        <v>558</v>
      </c>
      <c r="D6797" s="49" t="s">
        <v>3915</v>
      </c>
      <c r="E6797" s="52" t="s">
        <v>3916</v>
      </c>
      <c r="F6797" s="3" t="s">
        <v>129</v>
      </c>
      <c r="G6797" s="4">
        <v>40000</v>
      </c>
      <c r="H6797" s="4"/>
    </row>
    <row r="6798" spans="1:8" x14ac:dyDescent="0.25">
      <c r="A6798" s="2" t="s">
        <v>4493</v>
      </c>
      <c r="B6798" s="51"/>
      <c r="C6798" s="54"/>
      <c r="D6798" s="51"/>
      <c r="E6798" s="54"/>
      <c r="F6798" s="3" t="s">
        <v>96</v>
      </c>
      <c r="G6798" s="4"/>
      <c r="H6798" s="4">
        <v>90000</v>
      </c>
    </row>
    <row r="6799" spans="1:8" x14ac:dyDescent="0.25">
      <c r="A6799" s="2" t="s">
        <v>4493</v>
      </c>
      <c r="B6799" s="50"/>
      <c r="C6799" s="53"/>
      <c r="D6799" s="50"/>
      <c r="E6799" s="53"/>
      <c r="F6799" s="3" t="s">
        <v>230</v>
      </c>
      <c r="G6799" s="4">
        <v>50000</v>
      </c>
      <c r="H6799" s="4"/>
    </row>
    <row r="6800" spans="1:8" x14ac:dyDescent="0.25">
      <c r="A6800" s="2" t="s">
        <v>4493</v>
      </c>
      <c r="B6800" s="2" t="s">
        <v>4447</v>
      </c>
      <c r="C6800" s="2"/>
      <c r="D6800" s="2"/>
      <c r="E6800" s="2"/>
      <c r="F6800" s="2"/>
      <c r="G6800" s="5">
        <f>+G6797+G6799</f>
        <v>90000</v>
      </c>
      <c r="H6800" s="5">
        <f>+H6798</f>
        <v>90000</v>
      </c>
    </row>
    <row r="6801" spans="1:8" x14ac:dyDescent="0.25">
      <c r="A6801" s="2" t="s">
        <v>4493</v>
      </c>
      <c r="B6801" s="49">
        <v>9156925</v>
      </c>
      <c r="C6801" s="52" t="s">
        <v>59</v>
      </c>
      <c r="D6801" s="49" t="s">
        <v>2499</v>
      </c>
      <c r="E6801" s="52" t="s">
        <v>2500</v>
      </c>
      <c r="F6801" s="3" t="s">
        <v>46</v>
      </c>
      <c r="G6801" s="4"/>
      <c r="H6801" s="4">
        <v>50000</v>
      </c>
    </row>
    <row r="6802" spans="1:8" x14ac:dyDescent="0.25">
      <c r="A6802" s="2" t="s">
        <v>4493</v>
      </c>
      <c r="B6802" s="50"/>
      <c r="C6802" s="53"/>
      <c r="D6802" s="50"/>
      <c r="E6802" s="53"/>
      <c r="F6802" s="3" t="s">
        <v>170</v>
      </c>
      <c r="G6802" s="4">
        <v>50000</v>
      </c>
      <c r="H6802" s="4"/>
    </row>
    <row r="6803" spans="1:8" x14ac:dyDescent="0.25">
      <c r="A6803" s="2" t="s">
        <v>4493</v>
      </c>
      <c r="B6803" s="2" t="s">
        <v>4448</v>
      </c>
      <c r="C6803" s="2"/>
      <c r="D6803" s="2"/>
      <c r="E6803" s="2"/>
      <c r="F6803" s="2"/>
      <c r="G6803" s="5">
        <f>+G6802</f>
        <v>50000</v>
      </c>
      <c r="H6803" s="5">
        <f>+H6801</f>
        <v>50000</v>
      </c>
    </row>
    <row r="6804" spans="1:8" x14ac:dyDescent="0.25">
      <c r="A6804" s="2" t="s">
        <v>4493</v>
      </c>
      <c r="B6804" s="49">
        <v>9137520</v>
      </c>
      <c r="C6804" s="52" t="s">
        <v>558</v>
      </c>
      <c r="D6804" s="49" t="s">
        <v>3240</v>
      </c>
      <c r="E6804" s="52" t="s">
        <v>3241</v>
      </c>
      <c r="F6804" s="3" t="s">
        <v>187</v>
      </c>
      <c r="G6804" s="4">
        <v>130000</v>
      </c>
      <c r="H6804" s="4"/>
    </row>
    <row r="6805" spans="1:8" x14ac:dyDescent="0.25">
      <c r="A6805" s="2" t="s">
        <v>4493</v>
      </c>
      <c r="B6805" s="50"/>
      <c r="C6805" s="53"/>
      <c r="D6805" s="50"/>
      <c r="E6805" s="53"/>
      <c r="F6805" s="3" t="s">
        <v>20</v>
      </c>
      <c r="G6805" s="4"/>
      <c r="H6805" s="4">
        <v>130000</v>
      </c>
    </row>
    <row r="6806" spans="1:8" x14ac:dyDescent="0.25">
      <c r="A6806" s="2" t="s">
        <v>4493</v>
      </c>
      <c r="B6806" s="2" t="s">
        <v>4449</v>
      </c>
      <c r="C6806" s="2"/>
      <c r="D6806" s="2"/>
      <c r="E6806" s="2"/>
      <c r="F6806" s="2"/>
      <c r="G6806" s="5">
        <f>+G6804</f>
        <v>130000</v>
      </c>
      <c r="H6806" s="5">
        <f>+H6805</f>
        <v>130000</v>
      </c>
    </row>
    <row r="6807" spans="1:8" x14ac:dyDescent="0.25">
      <c r="A6807" s="2" t="s">
        <v>4493</v>
      </c>
      <c r="B6807" s="49">
        <v>9179947</v>
      </c>
      <c r="C6807" s="52" t="s">
        <v>3047</v>
      </c>
      <c r="D6807" s="49" t="s">
        <v>3048</v>
      </c>
      <c r="E6807" s="52" t="s">
        <v>3049</v>
      </c>
      <c r="F6807" s="3" t="s">
        <v>187</v>
      </c>
      <c r="G6807" s="4">
        <v>100000</v>
      </c>
      <c r="H6807" s="4"/>
    </row>
    <row r="6808" spans="1:8" x14ac:dyDescent="0.25">
      <c r="A6808" s="2" t="s">
        <v>4493</v>
      </c>
      <c r="B6808" s="51"/>
      <c r="C6808" s="54"/>
      <c r="D6808" s="51"/>
      <c r="E6808" s="54"/>
      <c r="F6808" s="3" t="s">
        <v>13</v>
      </c>
      <c r="G6808" s="4"/>
      <c r="H6808" s="4">
        <v>200000</v>
      </c>
    </row>
    <row r="6809" spans="1:8" x14ac:dyDescent="0.25">
      <c r="A6809" s="2" t="s">
        <v>4493</v>
      </c>
      <c r="B6809" s="51"/>
      <c r="C6809" s="54"/>
      <c r="D6809" s="51"/>
      <c r="E6809" s="54"/>
      <c r="F6809" s="3" t="s">
        <v>77</v>
      </c>
      <c r="G6809" s="4">
        <v>260000</v>
      </c>
      <c r="H6809" s="4"/>
    </row>
    <row r="6810" spans="1:8" x14ac:dyDescent="0.25">
      <c r="A6810" s="2" t="s">
        <v>4493</v>
      </c>
      <c r="B6810" s="51"/>
      <c r="C6810" s="54"/>
      <c r="D6810" s="51"/>
      <c r="E6810" s="54"/>
      <c r="F6810" s="3" t="s">
        <v>20</v>
      </c>
      <c r="G6810" s="4"/>
      <c r="H6810" s="4">
        <v>400000</v>
      </c>
    </row>
    <row r="6811" spans="1:8" x14ac:dyDescent="0.25">
      <c r="A6811" s="2" t="s">
        <v>4493</v>
      </c>
      <c r="B6811" s="50"/>
      <c r="C6811" s="53"/>
      <c r="D6811" s="50"/>
      <c r="E6811" s="53"/>
      <c r="F6811" s="3" t="s">
        <v>24</v>
      </c>
      <c r="G6811" s="4">
        <v>240000</v>
      </c>
      <c r="H6811" s="4"/>
    </row>
    <row r="6812" spans="1:8" x14ac:dyDescent="0.25">
      <c r="A6812" s="2" t="s">
        <v>4493</v>
      </c>
      <c r="B6812" s="2" t="s">
        <v>4450</v>
      </c>
      <c r="C6812" s="2"/>
      <c r="D6812" s="2"/>
      <c r="E6812" s="2"/>
      <c r="F6812" s="2"/>
      <c r="G6812" s="5">
        <f>+G6811+G6809+G6808</f>
        <v>500000</v>
      </c>
      <c r="H6812" s="5">
        <f>+H6810+H6808</f>
        <v>600000</v>
      </c>
    </row>
    <row r="6813" spans="1:8" x14ac:dyDescent="0.25">
      <c r="A6813" s="2" t="s">
        <v>4493</v>
      </c>
      <c r="B6813" s="49">
        <v>9131562</v>
      </c>
      <c r="C6813" s="3" t="s">
        <v>118</v>
      </c>
      <c r="D6813" s="2" t="s">
        <v>2559</v>
      </c>
      <c r="E6813" s="3" t="s">
        <v>2560</v>
      </c>
      <c r="F6813" s="3" t="s">
        <v>18</v>
      </c>
      <c r="G6813" s="4"/>
      <c r="H6813" s="4">
        <v>334285</v>
      </c>
    </row>
    <row r="6814" spans="1:8" x14ac:dyDescent="0.25">
      <c r="A6814" s="2" t="s">
        <v>4493</v>
      </c>
      <c r="B6814" s="51"/>
      <c r="C6814" s="52" t="s">
        <v>2566</v>
      </c>
      <c r="D6814" s="49" t="s">
        <v>2659</v>
      </c>
      <c r="E6814" s="52" t="s">
        <v>2660</v>
      </c>
      <c r="F6814" s="3" t="s">
        <v>128</v>
      </c>
      <c r="G6814" s="4">
        <v>3000</v>
      </c>
      <c r="H6814" s="4"/>
    </row>
    <row r="6815" spans="1:8" x14ac:dyDescent="0.25">
      <c r="A6815" s="2" t="s">
        <v>4493</v>
      </c>
      <c r="B6815" s="51"/>
      <c r="C6815" s="54"/>
      <c r="D6815" s="51"/>
      <c r="E6815" s="54"/>
      <c r="F6815" s="3" t="s">
        <v>9</v>
      </c>
      <c r="G6815" s="4">
        <v>25216</v>
      </c>
      <c r="H6815" s="4"/>
    </row>
    <row r="6816" spans="1:8" x14ac:dyDescent="0.25">
      <c r="A6816" s="2" t="s">
        <v>4493</v>
      </c>
      <c r="B6816" s="51"/>
      <c r="C6816" s="54"/>
      <c r="D6816" s="51"/>
      <c r="E6816" s="54"/>
      <c r="F6816" s="3" t="s">
        <v>103</v>
      </c>
      <c r="G6816" s="4">
        <v>25000</v>
      </c>
      <c r="H6816" s="4"/>
    </row>
    <row r="6817" spans="1:8" x14ac:dyDescent="0.25">
      <c r="A6817" s="2" t="s">
        <v>4493</v>
      </c>
      <c r="B6817" s="51"/>
      <c r="C6817" s="54"/>
      <c r="D6817" s="51"/>
      <c r="E6817" s="54"/>
      <c r="F6817" s="3" t="s">
        <v>187</v>
      </c>
      <c r="G6817" s="4">
        <v>18000</v>
      </c>
      <c r="H6817" s="4"/>
    </row>
    <row r="6818" spans="1:8" x14ac:dyDescent="0.25">
      <c r="A6818" s="2" t="s">
        <v>4493</v>
      </c>
      <c r="B6818" s="51"/>
      <c r="C6818" s="54"/>
      <c r="D6818" s="51"/>
      <c r="E6818" s="54"/>
      <c r="F6818" s="3" t="s">
        <v>53</v>
      </c>
      <c r="G6818" s="4">
        <v>10000</v>
      </c>
      <c r="H6818" s="4"/>
    </row>
    <row r="6819" spans="1:8" x14ac:dyDescent="0.25">
      <c r="A6819" s="2" t="s">
        <v>4493</v>
      </c>
      <c r="B6819" s="51"/>
      <c r="C6819" s="54"/>
      <c r="D6819" s="51"/>
      <c r="E6819" s="54"/>
      <c r="F6819" s="3" t="s">
        <v>13</v>
      </c>
      <c r="G6819" s="4">
        <v>2000</v>
      </c>
      <c r="H6819" s="4"/>
    </row>
    <row r="6820" spans="1:8" x14ac:dyDescent="0.25">
      <c r="A6820" s="2" t="s">
        <v>4493</v>
      </c>
      <c r="B6820" s="51"/>
      <c r="C6820" s="54"/>
      <c r="D6820" s="51"/>
      <c r="E6820" s="54"/>
      <c r="F6820" s="3" t="s">
        <v>14</v>
      </c>
      <c r="G6820" s="4">
        <v>2500</v>
      </c>
      <c r="H6820" s="4"/>
    </row>
    <row r="6821" spans="1:8" x14ac:dyDescent="0.25">
      <c r="A6821" s="2" t="s">
        <v>4493</v>
      </c>
      <c r="B6821" s="51"/>
      <c r="C6821" s="54"/>
      <c r="D6821" s="51"/>
      <c r="E6821" s="54"/>
      <c r="F6821" s="3" t="s">
        <v>15</v>
      </c>
      <c r="G6821" s="4">
        <v>70000</v>
      </c>
      <c r="H6821" s="4"/>
    </row>
    <row r="6822" spans="1:8" x14ac:dyDescent="0.25">
      <c r="A6822" s="2" t="s">
        <v>4493</v>
      </c>
      <c r="B6822" s="51"/>
      <c r="C6822" s="54"/>
      <c r="D6822" s="51"/>
      <c r="E6822" s="54"/>
      <c r="F6822" s="3" t="s">
        <v>16</v>
      </c>
      <c r="G6822" s="4">
        <v>80000</v>
      </c>
      <c r="H6822" s="4"/>
    </row>
    <row r="6823" spans="1:8" x14ac:dyDescent="0.25">
      <c r="A6823" s="2" t="s">
        <v>4493</v>
      </c>
      <c r="B6823" s="51"/>
      <c r="C6823" s="54"/>
      <c r="D6823" s="51"/>
      <c r="E6823" s="54"/>
      <c r="F6823" s="3" t="s">
        <v>20</v>
      </c>
      <c r="G6823" s="4">
        <v>92569</v>
      </c>
      <c r="H6823" s="4"/>
    </row>
    <row r="6824" spans="1:8" x14ac:dyDescent="0.25">
      <c r="A6824" s="2" t="s">
        <v>4493</v>
      </c>
      <c r="B6824" s="50"/>
      <c r="C6824" s="53"/>
      <c r="D6824" s="50"/>
      <c r="E6824" s="53"/>
      <c r="F6824" s="3" t="s">
        <v>367</v>
      </c>
      <c r="G6824" s="4">
        <v>6000</v>
      </c>
      <c r="H6824" s="4"/>
    </row>
    <row r="6825" spans="1:8" x14ac:dyDescent="0.25">
      <c r="A6825" s="2" t="s">
        <v>4493</v>
      </c>
      <c r="B6825" s="2" t="s">
        <v>4451</v>
      </c>
      <c r="C6825" s="2"/>
      <c r="D6825" s="2"/>
      <c r="E6825" s="2"/>
      <c r="F6825" s="2"/>
      <c r="G6825" s="5">
        <f>SUM(G6813:G6824)</f>
        <v>334285</v>
      </c>
      <c r="H6825" s="5">
        <f>SUM(H6813:H6824)</f>
        <v>334285</v>
      </c>
    </row>
    <row r="6826" spans="1:8" x14ac:dyDescent="0.25">
      <c r="A6826" s="2" t="s">
        <v>4493</v>
      </c>
      <c r="B6826" s="49">
        <v>9220525</v>
      </c>
      <c r="C6826" s="3" t="s">
        <v>183</v>
      </c>
      <c r="D6826" s="2" t="s">
        <v>3349</v>
      </c>
      <c r="E6826" s="3" t="s">
        <v>3350</v>
      </c>
      <c r="F6826" s="3" t="s">
        <v>51</v>
      </c>
      <c r="G6826" s="4"/>
      <c r="H6826" s="4">
        <v>60000</v>
      </c>
    </row>
    <row r="6827" spans="1:8" x14ac:dyDescent="0.25">
      <c r="A6827" s="2" t="s">
        <v>4493</v>
      </c>
      <c r="B6827" s="50"/>
      <c r="C6827" s="3" t="s">
        <v>206</v>
      </c>
      <c r="D6827" s="2" t="s">
        <v>3351</v>
      </c>
      <c r="E6827" s="3" t="s">
        <v>3352</v>
      </c>
      <c r="F6827" s="3" t="s">
        <v>170</v>
      </c>
      <c r="G6827" s="4">
        <v>60000</v>
      </c>
      <c r="H6827" s="4"/>
    </row>
    <row r="6828" spans="1:8" x14ac:dyDescent="0.25">
      <c r="A6828" s="2" t="s">
        <v>4493</v>
      </c>
      <c r="B6828" s="2" t="s">
        <v>4452</v>
      </c>
      <c r="C6828" s="2"/>
      <c r="D6828" s="2"/>
      <c r="E6828" s="2"/>
      <c r="F6828" s="2"/>
      <c r="G6828" s="5">
        <f>+G6827</f>
        <v>60000</v>
      </c>
      <c r="H6828" s="5">
        <f>+H6826</f>
        <v>60000</v>
      </c>
    </row>
    <row r="6829" spans="1:8" x14ac:dyDescent="0.25">
      <c r="A6829" s="2" t="s">
        <v>4493</v>
      </c>
      <c r="B6829" s="49">
        <v>9229902</v>
      </c>
      <c r="C6829" s="52" t="s">
        <v>261</v>
      </c>
      <c r="D6829" s="49" t="s">
        <v>2910</v>
      </c>
      <c r="E6829" s="52" t="s">
        <v>2911</v>
      </c>
      <c r="F6829" s="3" t="s">
        <v>2482</v>
      </c>
      <c r="G6829" s="4">
        <v>11000</v>
      </c>
      <c r="H6829" s="4"/>
    </row>
    <row r="6830" spans="1:8" x14ac:dyDescent="0.25">
      <c r="A6830" s="2" t="s">
        <v>4493</v>
      </c>
      <c r="B6830" s="51"/>
      <c r="C6830" s="54"/>
      <c r="D6830" s="50"/>
      <c r="E6830" s="53"/>
      <c r="F6830" s="3" t="s">
        <v>44</v>
      </c>
      <c r="G6830" s="4"/>
      <c r="H6830" s="4">
        <v>11000</v>
      </c>
    </row>
    <row r="6831" spans="1:8" x14ac:dyDescent="0.25">
      <c r="A6831" s="2" t="s">
        <v>4493</v>
      </c>
      <c r="B6831" s="51"/>
      <c r="C6831" s="54"/>
      <c r="D6831" s="49" t="s">
        <v>3127</v>
      </c>
      <c r="E6831" s="52" t="s">
        <v>3128</v>
      </c>
      <c r="F6831" s="3" t="s">
        <v>2482</v>
      </c>
      <c r="G6831" s="4">
        <v>101200</v>
      </c>
      <c r="H6831" s="4"/>
    </row>
    <row r="6832" spans="1:8" x14ac:dyDescent="0.25">
      <c r="A6832" s="2" t="s">
        <v>4493</v>
      </c>
      <c r="B6832" s="51"/>
      <c r="C6832" s="54"/>
      <c r="D6832" s="50"/>
      <c r="E6832" s="53"/>
      <c r="F6832" s="3" t="s">
        <v>265</v>
      </c>
      <c r="G6832" s="4"/>
      <c r="H6832" s="4">
        <v>1200</v>
      </c>
    </row>
    <row r="6833" spans="1:8" x14ac:dyDescent="0.25">
      <c r="A6833" s="2" t="s">
        <v>4493</v>
      </c>
      <c r="B6833" s="50"/>
      <c r="C6833" s="53"/>
      <c r="D6833" s="2" t="s">
        <v>3208</v>
      </c>
      <c r="E6833" s="3" t="s">
        <v>3209</v>
      </c>
      <c r="F6833" s="3" t="s">
        <v>2482</v>
      </c>
      <c r="G6833" s="4"/>
      <c r="H6833" s="4">
        <v>100000</v>
      </c>
    </row>
    <row r="6834" spans="1:8" x14ac:dyDescent="0.25">
      <c r="A6834" s="2" t="s">
        <v>4493</v>
      </c>
      <c r="B6834" s="2" t="s">
        <v>4453</v>
      </c>
      <c r="C6834" s="2"/>
      <c r="D6834" s="2"/>
      <c r="E6834" s="2"/>
      <c r="F6834" s="2"/>
      <c r="G6834" s="5">
        <f>+G6831+G6829</f>
        <v>112200</v>
      </c>
      <c r="H6834" s="5">
        <f>+H6833+H6832+H6830</f>
        <v>112200</v>
      </c>
    </row>
    <row r="6835" spans="1:8" x14ac:dyDescent="0.25">
      <c r="A6835" s="2" t="s">
        <v>4493</v>
      </c>
      <c r="B6835" s="49">
        <v>9206652</v>
      </c>
      <c r="C6835" s="52" t="s">
        <v>251</v>
      </c>
      <c r="D6835" s="49" t="s">
        <v>2683</v>
      </c>
      <c r="E6835" s="52" t="s">
        <v>2684</v>
      </c>
      <c r="F6835" s="3" t="s">
        <v>2482</v>
      </c>
      <c r="G6835" s="4">
        <v>10000</v>
      </c>
      <c r="H6835" s="4"/>
    </row>
    <row r="6836" spans="1:8" x14ac:dyDescent="0.25">
      <c r="A6836" s="2" t="s">
        <v>4493</v>
      </c>
      <c r="B6836" s="50"/>
      <c r="C6836" s="53"/>
      <c r="D6836" s="50"/>
      <c r="E6836" s="53"/>
      <c r="F6836" s="3" t="s">
        <v>44</v>
      </c>
      <c r="G6836" s="4"/>
      <c r="H6836" s="4">
        <v>10000</v>
      </c>
    </row>
    <row r="6837" spans="1:8" x14ac:dyDescent="0.25">
      <c r="A6837" s="2" t="s">
        <v>4493</v>
      </c>
      <c r="B6837" s="2" t="s">
        <v>4454</v>
      </c>
      <c r="C6837" s="2"/>
      <c r="D6837" s="2"/>
      <c r="E6837" s="2"/>
      <c r="F6837" s="2"/>
      <c r="G6837" s="5">
        <f>+G6835</f>
        <v>10000</v>
      </c>
      <c r="H6837" s="5">
        <f>+H6836</f>
        <v>10000</v>
      </c>
    </row>
    <row r="6838" spans="1:8" x14ac:dyDescent="0.25">
      <c r="A6838" s="2" t="s">
        <v>4493</v>
      </c>
      <c r="B6838" s="49">
        <v>9252786</v>
      </c>
      <c r="C6838" s="52" t="s">
        <v>2844</v>
      </c>
      <c r="D6838" s="49" t="s">
        <v>3901</v>
      </c>
      <c r="E6838" s="52" t="s">
        <v>3902</v>
      </c>
      <c r="F6838" s="3" t="s">
        <v>1852</v>
      </c>
      <c r="G6838" s="4">
        <v>45000</v>
      </c>
      <c r="H6838" s="4"/>
    </row>
    <row r="6839" spans="1:8" x14ac:dyDescent="0.25">
      <c r="A6839" s="2" t="s">
        <v>4493</v>
      </c>
      <c r="B6839" s="50"/>
      <c r="C6839" s="53"/>
      <c r="D6839" s="50"/>
      <c r="E6839" s="53"/>
      <c r="F6839" s="3" t="s">
        <v>3903</v>
      </c>
      <c r="G6839" s="4"/>
      <c r="H6839" s="4">
        <v>45000</v>
      </c>
    </row>
    <row r="6840" spans="1:8" x14ac:dyDescent="0.25">
      <c r="A6840" s="2" t="s">
        <v>4493</v>
      </c>
      <c r="B6840" s="2" t="s">
        <v>4455</v>
      </c>
      <c r="C6840" s="2"/>
      <c r="D6840" s="2"/>
      <c r="E6840" s="2"/>
      <c r="F6840" s="2"/>
      <c r="G6840" s="5">
        <f>+G6838</f>
        <v>45000</v>
      </c>
      <c r="H6840" s="5">
        <f>+H6839</f>
        <v>45000</v>
      </c>
    </row>
    <row r="6841" spans="1:8" x14ac:dyDescent="0.25">
      <c r="A6841" s="2" t="s">
        <v>4493</v>
      </c>
      <c r="B6841" s="49">
        <v>9200986</v>
      </c>
      <c r="C6841" s="52" t="s">
        <v>621</v>
      </c>
      <c r="D6841" s="49" t="s">
        <v>2737</v>
      </c>
      <c r="E6841" s="52" t="s">
        <v>2738</v>
      </c>
      <c r="F6841" s="3" t="s">
        <v>2482</v>
      </c>
      <c r="G6841" s="4"/>
      <c r="H6841" s="4">
        <v>150000</v>
      </c>
    </row>
    <row r="6842" spans="1:8" x14ac:dyDescent="0.25">
      <c r="A6842" s="2" t="s">
        <v>4493</v>
      </c>
      <c r="B6842" s="51"/>
      <c r="C6842" s="54"/>
      <c r="D6842" s="50"/>
      <c r="E6842" s="53"/>
      <c r="F6842" s="3" t="s">
        <v>193</v>
      </c>
      <c r="G6842" s="4">
        <v>300000</v>
      </c>
      <c r="H6842" s="4"/>
    </row>
    <row r="6843" spans="1:8" x14ac:dyDescent="0.25">
      <c r="A6843" s="2" t="s">
        <v>4493</v>
      </c>
      <c r="B6843" s="50"/>
      <c r="C6843" s="53"/>
      <c r="D6843" s="2" t="s">
        <v>3078</v>
      </c>
      <c r="E6843" s="3" t="s">
        <v>3079</v>
      </c>
      <c r="F6843" s="3" t="s">
        <v>2482</v>
      </c>
      <c r="G6843" s="4"/>
      <c r="H6843" s="4">
        <v>150000</v>
      </c>
    </row>
    <row r="6844" spans="1:8" x14ac:dyDescent="0.25">
      <c r="A6844" s="2" t="s">
        <v>4493</v>
      </c>
      <c r="B6844" s="2" t="s">
        <v>4456</v>
      </c>
      <c r="C6844" s="2"/>
      <c r="D6844" s="2"/>
      <c r="E6844" s="2"/>
      <c r="F6844" s="2"/>
      <c r="G6844" s="5">
        <f>+G6842</f>
        <v>300000</v>
      </c>
      <c r="H6844" s="5">
        <f>+H6843+H6841</f>
        <v>300000</v>
      </c>
    </row>
    <row r="6845" spans="1:8" x14ac:dyDescent="0.25">
      <c r="A6845" s="2" t="s">
        <v>4493</v>
      </c>
      <c r="B6845" s="49">
        <v>9193030</v>
      </c>
      <c r="C6845" s="52" t="s">
        <v>98</v>
      </c>
      <c r="D6845" s="49" t="s">
        <v>2889</v>
      </c>
      <c r="E6845" s="52" t="s">
        <v>2890</v>
      </c>
      <c r="F6845" s="3" t="s">
        <v>2482</v>
      </c>
      <c r="G6845" s="4"/>
      <c r="H6845" s="4">
        <v>206000</v>
      </c>
    </row>
    <row r="6846" spans="1:8" x14ac:dyDescent="0.25">
      <c r="A6846" s="2" t="s">
        <v>4493</v>
      </c>
      <c r="B6846" s="50"/>
      <c r="C6846" s="53"/>
      <c r="D6846" s="50"/>
      <c r="E6846" s="53"/>
      <c r="F6846" s="3" t="s">
        <v>44</v>
      </c>
      <c r="G6846" s="4">
        <v>206000</v>
      </c>
      <c r="H6846" s="4"/>
    </row>
    <row r="6847" spans="1:8" x14ac:dyDescent="0.25">
      <c r="A6847" s="2" t="s">
        <v>4493</v>
      </c>
      <c r="B6847" s="2" t="s">
        <v>4457</v>
      </c>
      <c r="C6847" s="2"/>
      <c r="D6847" s="2"/>
      <c r="E6847" s="2"/>
      <c r="F6847" s="2"/>
      <c r="G6847" s="5">
        <f>+G6846</f>
        <v>206000</v>
      </c>
      <c r="H6847" s="5">
        <f>+H6845</f>
        <v>206000</v>
      </c>
    </row>
    <row r="6848" spans="1:8" x14ac:dyDescent="0.25">
      <c r="A6848" s="2" t="s">
        <v>4493</v>
      </c>
      <c r="B6848" s="49">
        <v>9157439</v>
      </c>
      <c r="C6848" s="52" t="s">
        <v>352</v>
      </c>
      <c r="D6848" s="49" t="s">
        <v>2966</v>
      </c>
      <c r="E6848" s="52" t="s">
        <v>2967</v>
      </c>
      <c r="F6848" s="3" t="s">
        <v>170</v>
      </c>
      <c r="G6848" s="4"/>
      <c r="H6848" s="4">
        <v>140053</v>
      </c>
    </row>
    <row r="6849" spans="1:8" x14ac:dyDescent="0.25">
      <c r="A6849" s="2" t="s">
        <v>4493</v>
      </c>
      <c r="B6849" s="50"/>
      <c r="C6849" s="53"/>
      <c r="D6849" s="50"/>
      <c r="E6849" s="53"/>
      <c r="F6849" s="3" t="s">
        <v>101</v>
      </c>
      <c r="G6849" s="4">
        <v>140053</v>
      </c>
      <c r="H6849" s="4"/>
    </row>
    <row r="6850" spans="1:8" x14ac:dyDescent="0.25">
      <c r="A6850" s="2" t="s">
        <v>4493</v>
      </c>
      <c r="B6850" s="2" t="s">
        <v>4458</v>
      </c>
      <c r="C6850" s="2"/>
      <c r="D6850" s="2"/>
      <c r="E6850" s="2"/>
      <c r="F6850" s="2"/>
      <c r="G6850" s="5">
        <f>+G6849</f>
        <v>140053</v>
      </c>
      <c r="H6850" s="5">
        <f>+H6848</f>
        <v>140053</v>
      </c>
    </row>
    <row r="6851" spans="1:8" x14ac:dyDescent="0.25">
      <c r="A6851" s="2" t="s">
        <v>4493</v>
      </c>
      <c r="B6851" s="49">
        <v>9206340</v>
      </c>
      <c r="C6851" s="52" t="s">
        <v>251</v>
      </c>
      <c r="D6851" s="49" t="s">
        <v>2683</v>
      </c>
      <c r="E6851" s="52" t="s">
        <v>2684</v>
      </c>
      <c r="F6851" s="3" t="s">
        <v>46</v>
      </c>
      <c r="G6851" s="4"/>
      <c r="H6851" s="4">
        <v>30000</v>
      </c>
    </row>
    <row r="6852" spans="1:8" x14ac:dyDescent="0.25">
      <c r="A6852" s="2" t="s">
        <v>4493</v>
      </c>
      <c r="B6852" s="50"/>
      <c r="C6852" s="53"/>
      <c r="D6852" s="50"/>
      <c r="E6852" s="53"/>
      <c r="F6852" s="3" t="s">
        <v>15</v>
      </c>
      <c r="G6852" s="4">
        <v>30000</v>
      </c>
      <c r="H6852" s="4"/>
    </row>
    <row r="6853" spans="1:8" x14ac:dyDescent="0.25">
      <c r="A6853" s="2" t="s">
        <v>4493</v>
      </c>
      <c r="B6853" s="2" t="s">
        <v>4459</v>
      </c>
      <c r="C6853" s="2"/>
      <c r="D6853" s="2"/>
      <c r="E6853" s="2"/>
      <c r="F6853" s="2"/>
      <c r="G6853" s="5">
        <f>+G6852</f>
        <v>30000</v>
      </c>
      <c r="H6853" s="5">
        <f>+H6851</f>
        <v>30000</v>
      </c>
    </row>
    <row r="6854" spans="1:8" x14ac:dyDescent="0.25">
      <c r="A6854" s="2" t="s">
        <v>4493</v>
      </c>
      <c r="B6854" s="49">
        <v>9137532</v>
      </c>
      <c r="C6854" s="52" t="s">
        <v>352</v>
      </c>
      <c r="D6854" s="49" t="s">
        <v>2876</v>
      </c>
      <c r="E6854" s="52" t="s">
        <v>2877</v>
      </c>
      <c r="F6854" s="3" t="s">
        <v>334</v>
      </c>
      <c r="G6854" s="4">
        <v>2000000</v>
      </c>
      <c r="H6854" s="4"/>
    </row>
    <row r="6855" spans="1:8" x14ac:dyDescent="0.25">
      <c r="A6855" s="2" t="s">
        <v>4493</v>
      </c>
      <c r="B6855" s="50"/>
      <c r="C6855" s="53"/>
      <c r="D6855" s="50"/>
      <c r="E6855" s="53"/>
      <c r="F6855" s="3" t="s">
        <v>96</v>
      </c>
      <c r="G6855" s="4"/>
      <c r="H6855" s="4">
        <v>2000000</v>
      </c>
    </row>
    <row r="6856" spans="1:8" x14ac:dyDescent="0.25">
      <c r="A6856" s="2" t="s">
        <v>4493</v>
      </c>
      <c r="B6856" s="2" t="s">
        <v>4460</v>
      </c>
      <c r="C6856" s="2"/>
      <c r="D6856" s="2"/>
      <c r="E6856" s="2"/>
      <c r="F6856" s="2"/>
      <c r="G6856" s="5">
        <f>+G6854</f>
        <v>2000000</v>
      </c>
      <c r="H6856" s="5">
        <f>+H6855</f>
        <v>2000000</v>
      </c>
    </row>
    <row r="6857" spans="1:8" x14ac:dyDescent="0.25">
      <c r="A6857" s="2" t="s">
        <v>4493</v>
      </c>
      <c r="B6857" s="49">
        <v>9163939</v>
      </c>
      <c r="C6857" s="52" t="s">
        <v>149</v>
      </c>
      <c r="D6857" s="2" t="s">
        <v>2603</v>
      </c>
      <c r="E6857" s="3" t="s">
        <v>2604</v>
      </c>
      <c r="F6857" s="3" t="s">
        <v>101</v>
      </c>
      <c r="G6857" s="4">
        <v>40000</v>
      </c>
      <c r="H6857" s="4"/>
    </row>
    <row r="6858" spans="1:8" x14ac:dyDescent="0.25">
      <c r="A6858" s="2" t="s">
        <v>4493</v>
      </c>
      <c r="B6858" s="50"/>
      <c r="C6858" s="53"/>
      <c r="D6858" s="2" t="s">
        <v>2605</v>
      </c>
      <c r="E6858" s="3" t="s">
        <v>2606</v>
      </c>
      <c r="F6858" s="3" t="s">
        <v>101</v>
      </c>
      <c r="G6858" s="4"/>
      <c r="H6858" s="4">
        <v>40000</v>
      </c>
    </row>
    <row r="6859" spans="1:8" x14ac:dyDescent="0.25">
      <c r="A6859" s="2" t="s">
        <v>4493</v>
      </c>
      <c r="B6859" s="2" t="s">
        <v>4461</v>
      </c>
      <c r="C6859" s="2"/>
      <c r="D6859" s="2"/>
      <c r="E6859" s="2"/>
      <c r="F6859" s="2"/>
      <c r="G6859" s="5">
        <f>+G6857</f>
        <v>40000</v>
      </c>
      <c r="H6859" s="5">
        <f>+H6858</f>
        <v>40000</v>
      </c>
    </row>
    <row r="6860" spans="1:8" x14ac:dyDescent="0.25">
      <c r="A6860" s="2" t="s">
        <v>4493</v>
      </c>
      <c r="B6860" s="49">
        <v>9201054</v>
      </c>
      <c r="C6860" s="52" t="s">
        <v>558</v>
      </c>
      <c r="D6860" s="49" t="s">
        <v>3661</v>
      </c>
      <c r="E6860" s="52" t="s">
        <v>3662</v>
      </c>
      <c r="F6860" s="3" t="s">
        <v>44</v>
      </c>
      <c r="G6860" s="4"/>
      <c r="H6860" s="4">
        <v>2000</v>
      </c>
    </row>
    <row r="6861" spans="1:8" x14ac:dyDescent="0.25">
      <c r="A6861" s="2" t="s">
        <v>4493</v>
      </c>
      <c r="B6861" s="50"/>
      <c r="C6861" s="53"/>
      <c r="D6861" s="50"/>
      <c r="E6861" s="53"/>
      <c r="F6861" s="3" t="s">
        <v>37</v>
      </c>
      <c r="G6861" s="4">
        <v>2000</v>
      </c>
      <c r="H6861" s="4"/>
    </row>
    <row r="6862" spans="1:8" x14ac:dyDescent="0.25">
      <c r="A6862" s="2" t="s">
        <v>4493</v>
      </c>
      <c r="B6862" s="2" t="s">
        <v>4462</v>
      </c>
      <c r="C6862" s="2"/>
      <c r="D6862" s="2"/>
      <c r="E6862" s="2"/>
      <c r="F6862" s="2"/>
      <c r="G6862" s="5">
        <f>+G6861</f>
        <v>2000</v>
      </c>
      <c r="H6862" s="5">
        <f>+H6860</f>
        <v>2000</v>
      </c>
    </row>
    <row r="6863" spans="1:8" x14ac:dyDescent="0.25">
      <c r="A6863" s="2" t="s">
        <v>4493</v>
      </c>
      <c r="B6863" s="49">
        <v>9149048</v>
      </c>
      <c r="C6863" s="52" t="s">
        <v>558</v>
      </c>
      <c r="D6863" s="49" t="s">
        <v>3749</v>
      </c>
      <c r="E6863" s="52" t="s">
        <v>3750</v>
      </c>
      <c r="F6863" s="3" t="s">
        <v>44</v>
      </c>
      <c r="G6863" s="4"/>
      <c r="H6863" s="4">
        <v>80000</v>
      </c>
    </row>
    <row r="6864" spans="1:8" x14ac:dyDescent="0.25">
      <c r="A6864" s="2" t="s">
        <v>4493</v>
      </c>
      <c r="B6864" s="50"/>
      <c r="C6864" s="53"/>
      <c r="D6864" s="50"/>
      <c r="E6864" s="53"/>
      <c r="F6864" s="3" t="s">
        <v>13</v>
      </c>
      <c r="G6864" s="4">
        <v>80000</v>
      </c>
      <c r="H6864" s="4"/>
    </row>
    <row r="6865" spans="1:8" x14ac:dyDescent="0.25">
      <c r="A6865" s="2" t="s">
        <v>4493</v>
      </c>
      <c r="B6865" s="2" t="s">
        <v>4463</v>
      </c>
      <c r="C6865" s="2"/>
      <c r="D6865" s="2"/>
      <c r="E6865" s="2"/>
      <c r="F6865" s="2"/>
      <c r="G6865" s="5">
        <f>+G6864</f>
        <v>80000</v>
      </c>
      <c r="H6865" s="5">
        <f>+H6863</f>
        <v>80000</v>
      </c>
    </row>
    <row r="6866" spans="1:8" x14ac:dyDescent="0.25">
      <c r="A6866" s="2" t="s">
        <v>4493</v>
      </c>
      <c r="B6866" s="49">
        <v>9181386</v>
      </c>
      <c r="C6866" s="52" t="s">
        <v>558</v>
      </c>
      <c r="D6866" s="49" t="s">
        <v>3449</v>
      </c>
      <c r="E6866" s="52" t="s">
        <v>3450</v>
      </c>
      <c r="F6866" s="3" t="s">
        <v>44</v>
      </c>
      <c r="G6866" s="4"/>
      <c r="H6866" s="4">
        <v>100000</v>
      </c>
    </row>
    <row r="6867" spans="1:8" x14ac:dyDescent="0.25">
      <c r="A6867" s="2" t="s">
        <v>4493</v>
      </c>
      <c r="B6867" s="50"/>
      <c r="C6867" s="53"/>
      <c r="D6867" s="50"/>
      <c r="E6867" s="53"/>
      <c r="F6867" s="3" t="s">
        <v>405</v>
      </c>
      <c r="G6867" s="4">
        <v>100000</v>
      </c>
      <c r="H6867" s="4"/>
    </row>
    <row r="6868" spans="1:8" x14ac:dyDescent="0.25">
      <c r="A6868" s="2" t="s">
        <v>4493</v>
      </c>
      <c r="B6868" s="2" t="s">
        <v>4464</v>
      </c>
      <c r="C6868" s="2"/>
      <c r="D6868" s="2"/>
      <c r="E6868" s="2"/>
      <c r="F6868" s="2"/>
      <c r="G6868" s="5">
        <f>+G6867</f>
        <v>100000</v>
      </c>
      <c r="H6868" s="5">
        <f>+H6866</f>
        <v>100000</v>
      </c>
    </row>
    <row r="6869" spans="1:8" x14ac:dyDescent="0.25">
      <c r="A6869" s="2" t="s">
        <v>4493</v>
      </c>
      <c r="B6869" s="49">
        <v>9191175</v>
      </c>
      <c r="C6869" s="52" t="s">
        <v>558</v>
      </c>
      <c r="D6869" s="49" t="s">
        <v>3285</v>
      </c>
      <c r="E6869" s="52" t="s">
        <v>3286</v>
      </c>
      <c r="F6869" s="3" t="s">
        <v>44</v>
      </c>
      <c r="G6869" s="4"/>
      <c r="H6869" s="4">
        <v>15000</v>
      </c>
    </row>
    <row r="6870" spans="1:8" x14ac:dyDescent="0.25">
      <c r="A6870" s="2" t="s">
        <v>4493</v>
      </c>
      <c r="B6870" s="50"/>
      <c r="C6870" s="53"/>
      <c r="D6870" s="50"/>
      <c r="E6870" s="53"/>
      <c r="F6870" s="3" t="s">
        <v>37</v>
      </c>
      <c r="G6870" s="4">
        <v>15000</v>
      </c>
      <c r="H6870" s="4"/>
    </row>
    <row r="6871" spans="1:8" x14ac:dyDescent="0.25">
      <c r="A6871" s="2" t="s">
        <v>4493</v>
      </c>
      <c r="B6871" s="2" t="s">
        <v>4465</v>
      </c>
      <c r="C6871" s="2"/>
      <c r="D6871" s="2"/>
      <c r="E6871" s="2"/>
      <c r="F6871" s="2"/>
      <c r="G6871" s="5">
        <f>+G6870</f>
        <v>15000</v>
      </c>
      <c r="H6871" s="5">
        <f>+H6869</f>
        <v>15000</v>
      </c>
    </row>
    <row r="6872" spans="1:8" x14ac:dyDescent="0.25">
      <c r="A6872" s="2" t="s">
        <v>4493</v>
      </c>
      <c r="B6872" s="49">
        <v>9156923</v>
      </c>
      <c r="C6872" s="52" t="s">
        <v>59</v>
      </c>
      <c r="D6872" s="2" t="s">
        <v>2499</v>
      </c>
      <c r="E6872" s="3" t="s">
        <v>2500</v>
      </c>
      <c r="F6872" s="3" t="s">
        <v>2482</v>
      </c>
      <c r="G6872" s="4"/>
      <c r="H6872" s="4">
        <v>1561184</v>
      </c>
    </row>
    <row r="6873" spans="1:8" x14ac:dyDescent="0.25">
      <c r="A6873" s="2" t="s">
        <v>4493</v>
      </c>
      <c r="B6873" s="50"/>
      <c r="C6873" s="53"/>
      <c r="D6873" s="2" t="s">
        <v>3319</v>
      </c>
      <c r="E6873" s="3" t="s">
        <v>3320</v>
      </c>
      <c r="F6873" s="3" t="s">
        <v>2756</v>
      </c>
      <c r="G6873" s="4">
        <v>1561184</v>
      </c>
      <c r="H6873" s="4"/>
    </row>
    <row r="6874" spans="1:8" x14ac:dyDescent="0.25">
      <c r="A6874" s="2" t="s">
        <v>4493</v>
      </c>
      <c r="B6874" s="2" t="s">
        <v>4466</v>
      </c>
      <c r="C6874" s="2"/>
      <c r="D6874" s="2"/>
      <c r="E6874" s="2"/>
      <c r="F6874" s="2"/>
      <c r="G6874" s="5">
        <f>+G6873</f>
        <v>1561184</v>
      </c>
      <c r="H6874" s="5">
        <f>+H6872</f>
        <v>1561184</v>
      </c>
    </row>
    <row r="6875" spans="1:8" x14ac:dyDescent="0.25">
      <c r="A6875" s="2" t="s">
        <v>4493</v>
      </c>
      <c r="B6875" s="49">
        <v>9154180</v>
      </c>
      <c r="C6875" s="52" t="s">
        <v>2229</v>
      </c>
      <c r="D6875" s="49" t="s">
        <v>4136</v>
      </c>
      <c r="E6875" s="52" t="s">
        <v>4137</v>
      </c>
      <c r="F6875" s="3" t="s">
        <v>2482</v>
      </c>
      <c r="G6875" s="4"/>
      <c r="H6875" s="4">
        <v>498174</v>
      </c>
    </row>
    <row r="6876" spans="1:8" x14ac:dyDescent="0.25">
      <c r="A6876" s="2" t="s">
        <v>4493</v>
      </c>
      <c r="B6876" s="50"/>
      <c r="C6876" s="53"/>
      <c r="D6876" s="50"/>
      <c r="E6876" s="53"/>
      <c r="F6876" s="3" t="s">
        <v>44</v>
      </c>
      <c r="G6876" s="4">
        <v>498174</v>
      </c>
      <c r="H6876" s="4"/>
    </row>
    <row r="6877" spans="1:8" x14ac:dyDescent="0.25">
      <c r="A6877" s="2" t="s">
        <v>4493</v>
      </c>
      <c r="B6877" s="2" t="s">
        <v>4467</v>
      </c>
      <c r="C6877" s="2"/>
      <c r="D6877" s="2"/>
      <c r="E6877" s="2"/>
      <c r="F6877" s="2"/>
      <c r="G6877" s="5">
        <f>+G6876</f>
        <v>498174</v>
      </c>
      <c r="H6877" s="5">
        <f>+H6875</f>
        <v>498174</v>
      </c>
    </row>
    <row r="6878" spans="1:8" x14ac:dyDescent="0.25">
      <c r="A6878" s="2" t="s">
        <v>4493</v>
      </c>
      <c r="B6878" s="49">
        <v>9194973</v>
      </c>
      <c r="C6878" s="52" t="s">
        <v>558</v>
      </c>
      <c r="D6878" s="49" t="s">
        <v>2633</v>
      </c>
      <c r="E6878" s="52" t="s">
        <v>2634</v>
      </c>
      <c r="F6878" s="3" t="s">
        <v>44</v>
      </c>
      <c r="G6878" s="4"/>
      <c r="H6878" s="4">
        <v>10000</v>
      </c>
    </row>
    <row r="6879" spans="1:8" x14ac:dyDescent="0.25">
      <c r="A6879" s="2" t="s">
        <v>4493</v>
      </c>
      <c r="B6879" s="50"/>
      <c r="C6879" s="53"/>
      <c r="D6879" s="50"/>
      <c r="E6879" s="53"/>
      <c r="F6879" s="3" t="s">
        <v>20</v>
      </c>
      <c r="G6879" s="4">
        <v>10000</v>
      </c>
      <c r="H6879" s="4"/>
    </row>
    <row r="6880" spans="1:8" x14ac:dyDescent="0.25">
      <c r="A6880" s="2" t="s">
        <v>4493</v>
      </c>
      <c r="B6880" s="2" t="s">
        <v>4468</v>
      </c>
      <c r="C6880" s="2"/>
      <c r="D6880" s="2"/>
      <c r="E6880" s="2"/>
      <c r="F6880" s="2"/>
      <c r="G6880" s="5">
        <f>+G6879</f>
        <v>10000</v>
      </c>
      <c r="H6880" s="5">
        <f>+H6878</f>
        <v>10000</v>
      </c>
    </row>
    <row r="6881" spans="1:8" x14ac:dyDescent="0.25">
      <c r="A6881" s="2" t="s">
        <v>4493</v>
      </c>
      <c r="B6881" s="49">
        <v>9264095</v>
      </c>
      <c r="C6881" s="52" t="s">
        <v>2844</v>
      </c>
      <c r="D6881" s="2" t="s">
        <v>4048</v>
      </c>
      <c r="E6881" s="3" t="s">
        <v>4049</v>
      </c>
      <c r="F6881" s="3" t="s">
        <v>1852</v>
      </c>
      <c r="G6881" s="4">
        <v>30000000</v>
      </c>
      <c r="H6881" s="4"/>
    </row>
    <row r="6882" spans="1:8" x14ac:dyDescent="0.25">
      <c r="A6882" s="2" t="s">
        <v>4493</v>
      </c>
      <c r="B6882" s="50"/>
      <c r="C6882" s="53"/>
      <c r="D6882" s="2" t="s">
        <v>4469</v>
      </c>
      <c r="E6882" s="3" t="s">
        <v>4470</v>
      </c>
      <c r="F6882" s="3" t="s">
        <v>47</v>
      </c>
      <c r="G6882" s="4"/>
      <c r="H6882" s="4">
        <v>30000000</v>
      </c>
    </row>
    <row r="6883" spans="1:8" x14ac:dyDescent="0.25">
      <c r="A6883" s="2" t="s">
        <v>4493</v>
      </c>
      <c r="B6883" s="2" t="s">
        <v>4471</v>
      </c>
      <c r="C6883" s="2"/>
      <c r="D6883" s="2"/>
      <c r="E6883" s="2"/>
      <c r="F6883" s="2"/>
      <c r="G6883" s="5">
        <f>+G6881</f>
        <v>30000000</v>
      </c>
      <c r="H6883" s="5">
        <f>+H6882</f>
        <v>30000000</v>
      </c>
    </row>
    <row r="6884" spans="1:8" x14ac:dyDescent="0.25">
      <c r="A6884" s="2" t="s">
        <v>4493</v>
      </c>
      <c r="B6884" s="49">
        <v>9371154</v>
      </c>
      <c r="C6884" s="52" t="s">
        <v>2844</v>
      </c>
      <c r="D6884" s="2" t="s">
        <v>2845</v>
      </c>
      <c r="E6884" s="3" t="s">
        <v>2846</v>
      </c>
      <c r="F6884" s="3" t="s">
        <v>2847</v>
      </c>
      <c r="G6884" s="4">
        <v>14200200</v>
      </c>
      <c r="H6884" s="4"/>
    </row>
    <row r="6885" spans="1:8" x14ac:dyDescent="0.25">
      <c r="A6885" s="2" t="s">
        <v>4493</v>
      </c>
      <c r="B6885" s="51"/>
      <c r="C6885" s="54"/>
      <c r="D6885" s="49" t="s">
        <v>3146</v>
      </c>
      <c r="E6885" s="52" t="s">
        <v>3147</v>
      </c>
      <c r="F6885" s="3" t="s">
        <v>156</v>
      </c>
      <c r="G6885" s="4"/>
      <c r="H6885" s="4">
        <v>14200200</v>
      </c>
    </row>
    <row r="6886" spans="1:8" x14ac:dyDescent="0.25">
      <c r="A6886" s="2" t="s">
        <v>4493</v>
      </c>
      <c r="B6886" s="51"/>
      <c r="C6886" s="54"/>
      <c r="D6886" s="50"/>
      <c r="E6886" s="53"/>
      <c r="F6886" s="3" t="s">
        <v>359</v>
      </c>
      <c r="G6886" s="4">
        <v>20000000</v>
      </c>
      <c r="H6886" s="4"/>
    </row>
    <row r="6887" spans="1:8" x14ac:dyDescent="0.25">
      <c r="A6887" s="2" t="s">
        <v>4493</v>
      </c>
      <c r="B6887" s="50"/>
      <c r="C6887" s="53"/>
      <c r="D6887" s="2" t="s">
        <v>4435</v>
      </c>
      <c r="E6887" s="3" t="s">
        <v>4436</v>
      </c>
      <c r="F6887" s="3" t="s">
        <v>16</v>
      </c>
      <c r="G6887" s="4"/>
      <c r="H6887" s="4">
        <v>20000000</v>
      </c>
    </row>
    <row r="6888" spans="1:8" x14ac:dyDescent="0.25">
      <c r="A6888" s="2" t="s">
        <v>4493</v>
      </c>
      <c r="B6888" s="2" t="s">
        <v>4472</v>
      </c>
      <c r="C6888" s="2"/>
      <c r="D6888" s="2"/>
      <c r="E6888" s="2"/>
      <c r="F6888" s="2"/>
      <c r="G6888" s="5">
        <f>+G6886+G6884</f>
        <v>34200200</v>
      </c>
      <c r="H6888" s="5">
        <f>+H6887+H6885</f>
        <v>34200200</v>
      </c>
    </row>
    <row r="6889" spans="1:8" x14ac:dyDescent="0.25">
      <c r="A6889" s="2" t="s">
        <v>4493</v>
      </c>
      <c r="B6889" s="49">
        <v>9263926</v>
      </c>
      <c r="C6889" s="3" t="s">
        <v>183</v>
      </c>
      <c r="D6889" s="2" t="s">
        <v>3349</v>
      </c>
      <c r="E6889" s="3" t="s">
        <v>3350</v>
      </c>
      <c r="F6889" s="3" t="s">
        <v>2482</v>
      </c>
      <c r="G6889" s="4"/>
      <c r="H6889" s="4">
        <v>1000000</v>
      </c>
    </row>
    <row r="6890" spans="1:8" x14ac:dyDescent="0.25">
      <c r="A6890" s="2" t="s">
        <v>4493</v>
      </c>
      <c r="B6890" s="51"/>
      <c r="C6890" s="52" t="s">
        <v>261</v>
      </c>
      <c r="D6890" s="2" t="s">
        <v>2642</v>
      </c>
      <c r="E6890" s="3" t="s">
        <v>2643</v>
      </c>
      <c r="F6890" s="3" t="s">
        <v>2482</v>
      </c>
      <c r="G6890" s="4"/>
      <c r="H6890" s="4">
        <v>15000000</v>
      </c>
    </row>
    <row r="6891" spans="1:8" x14ac:dyDescent="0.25">
      <c r="A6891" s="2" t="s">
        <v>4493</v>
      </c>
      <c r="B6891" s="51"/>
      <c r="C6891" s="54"/>
      <c r="D6891" s="2" t="s">
        <v>2644</v>
      </c>
      <c r="E6891" s="3" t="s">
        <v>2645</v>
      </c>
      <c r="F6891" s="3" t="s">
        <v>2482</v>
      </c>
      <c r="G6891" s="4"/>
      <c r="H6891" s="4">
        <v>20000000</v>
      </c>
    </row>
    <row r="6892" spans="1:8" x14ac:dyDescent="0.25">
      <c r="A6892" s="2" t="s">
        <v>4493</v>
      </c>
      <c r="B6892" s="51"/>
      <c r="C6892" s="54"/>
      <c r="D6892" s="2" t="s">
        <v>2671</v>
      </c>
      <c r="E6892" s="3" t="s">
        <v>2672</v>
      </c>
      <c r="F6892" s="3" t="s">
        <v>2482</v>
      </c>
      <c r="G6892" s="4"/>
      <c r="H6892" s="4">
        <v>1300000</v>
      </c>
    </row>
    <row r="6893" spans="1:8" x14ac:dyDescent="0.25">
      <c r="A6893" s="2" t="s">
        <v>4493</v>
      </c>
      <c r="B6893" s="51"/>
      <c r="C6893" s="54"/>
      <c r="D6893" s="2" t="s">
        <v>2674</v>
      </c>
      <c r="E6893" s="3" t="s">
        <v>2675</v>
      </c>
      <c r="F6893" s="3" t="s">
        <v>2482</v>
      </c>
      <c r="G6893" s="4"/>
      <c r="H6893" s="4">
        <v>3000000</v>
      </c>
    </row>
    <row r="6894" spans="1:8" x14ac:dyDescent="0.25">
      <c r="A6894" s="2" t="s">
        <v>4493</v>
      </c>
      <c r="B6894" s="51"/>
      <c r="C6894" s="54"/>
      <c r="D6894" s="2" t="s">
        <v>2910</v>
      </c>
      <c r="E6894" s="3" t="s">
        <v>2911</v>
      </c>
      <c r="F6894" s="3" t="s">
        <v>2482</v>
      </c>
      <c r="G6894" s="4"/>
      <c r="H6894" s="4">
        <v>4000000</v>
      </c>
    </row>
    <row r="6895" spans="1:8" x14ac:dyDescent="0.25">
      <c r="A6895" s="2" t="s">
        <v>4493</v>
      </c>
      <c r="B6895" s="51"/>
      <c r="C6895" s="54"/>
      <c r="D6895" s="2" t="s">
        <v>3178</v>
      </c>
      <c r="E6895" s="3" t="s">
        <v>3179</v>
      </c>
      <c r="F6895" s="3" t="s">
        <v>2482</v>
      </c>
      <c r="G6895" s="4"/>
      <c r="H6895" s="4">
        <v>2520000</v>
      </c>
    </row>
    <row r="6896" spans="1:8" x14ac:dyDescent="0.25">
      <c r="A6896" s="2" t="s">
        <v>4493</v>
      </c>
      <c r="B6896" s="51"/>
      <c r="C6896" s="54"/>
      <c r="D6896" s="2" t="s">
        <v>3208</v>
      </c>
      <c r="E6896" s="3" t="s">
        <v>3209</v>
      </c>
      <c r="F6896" s="3" t="s">
        <v>2482</v>
      </c>
      <c r="G6896" s="4"/>
      <c r="H6896" s="4">
        <v>400000</v>
      </c>
    </row>
    <row r="6897" spans="1:8" x14ac:dyDescent="0.25">
      <c r="A6897" s="2" t="s">
        <v>4493</v>
      </c>
      <c r="B6897" s="51"/>
      <c r="C6897" s="54"/>
      <c r="D6897" s="2" t="s">
        <v>3199</v>
      </c>
      <c r="E6897" s="3" t="s">
        <v>3200</v>
      </c>
      <c r="F6897" s="3" t="s">
        <v>193</v>
      </c>
      <c r="G6897" s="4">
        <v>61360176</v>
      </c>
      <c r="H6897" s="4"/>
    </row>
    <row r="6898" spans="1:8" x14ac:dyDescent="0.25">
      <c r="A6898" s="2" t="s">
        <v>4493</v>
      </c>
      <c r="B6898" s="51"/>
      <c r="C6898" s="54"/>
      <c r="D6898" s="2" t="s">
        <v>3353</v>
      </c>
      <c r="E6898" s="3" t="s">
        <v>3354</v>
      </c>
      <c r="F6898" s="3" t="s">
        <v>2482</v>
      </c>
      <c r="G6898" s="4"/>
      <c r="H6898" s="4">
        <v>1400000</v>
      </c>
    </row>
    <row r="6899" spans="1:8" x14ac:dyDescent="0.25">
      <c r="A6899" s="2" t="s">
        <v>4493</v>
      </c>
      <c r="B6899" s="51"/>
      <c r="C6899" s="54"/>
      <c r="D6899" s="2" t="s">
        <v>3294</v>
      </c>
      <c r="E6899" s="3" t="s">
        <v>3295</v>
      </c>
      <c r="F6899" s="3" t="s">
        <v>2482</v>
      </c>
      <c r="G6899" s="4"/>
      <c r="H6899" s="4">
        <v>750000</v>
      </c>
    </row>
    <row r="6900" spans="1:8" x14ac:dyDescent="0.25">
      <c r="A6900" s="2" t="s">
        <v>4493</v>
      </c>
      <c r="B6900" s="51"/>
      <c r="C6900" s="54"/>
      <c r="D6900" s="2" t="s">
        <v>3637</v>
      </c>
      <c r="E6900" s="3" t="s">
        <v>3638</v>
      </c>
      <c r="F6900" s="3" t="s">
        <v>2482</v>
      </c>
      <c r="G6900" s="4"/>
      <c r="H6900" s="4">
        <v>3170600</v>
      </c>
    </row>
    <row r="6901" spans="1:8" x14ac:dyDescent="0.25">
      <c r="A6901" s="2" t="s">
        <v>4493</v>
      </c>
      <c r="B6901" s="51"/>
      <c r="C6901" s="54"/>
      <c r="D6901" s="2" t="s">
        <v>3299</v>
      </c>
      <c r="E6901" s="3" t="s">
        <v>3300</v>
      </c>
      <c r="F6901" s="3" t="s">
        <v>2482</v>
      </c>
      <c r="G6901" s="4"/>
      <c r="H6901" s="4">
        <v>4500000</v>
      </c>
    </row>
    <row r="6902" spans="1:8" x14ac:dyDescent="0.25">
      <c r="A6902" s="2" t="s">
        <v>4493</v>
      </c>
      <c r="B6902" s="51"/>
      <c r="C6902" s="54"/>
      <c r="D6902" s="2" t="s">
        <v>3639</v>
      </c>
      <c r="E6902" s="3" t="s">
        <v>3640</v>
      </c>
      <c r="F6902" s="3" t="s">
        <v>2482</v>
      </c>
      <c r="G6902" s="4"/>
      <c r="H6902" s="4">
        <v>1319576</v>
      </c>
    </row>
    <row r="6903" spans="1:8" x14ac:dyDescent="0.25">
      <c r="A6903" s="2" t="s">
        <v>4493</v>
      </c>
      <c r="B6903" s="50"/>
      <c r="C6903" s="53"/>
      <c r="D6903" s="2" t="s">
        <v>3643</v>
      </c>
      <c r="E6903" s="3" t="s">
        <v>3644</v>
      </c>
      <c r="F6903" s="3" t="s">
        <v>2482</v>
      </c>
      <c r="G6903" s="4"/>
      <c r="H6903" s="4">
        <v>3000000</v>
      </c>
    </row>
    <row r="6904" spans="1:8" x14ac:dyDescent="0.25">
      <c r="A6904" s="2" t="s">
        <v>4493</v>
      </c>
      <c r="B6904" s="2" t="s">
        <v>4473</v>
      </c>
      <c r="C6904" s="2"/>
      <c r="D6904" s="2"/>
      <c r="E6904" s="2"/>
      <c r="F6904" s="2"/>
      <c r="G6904" s="5">
        <f>SUM(G6889:G6903)</f>
        <v>61360176</v>
      </c>
      <c r="H6904" s="5">
        <f>SUM(H6889:H6903)</f>
        <v>61360176</v>
      </c>
    </row>
    <row r="6905" spans="1:8" x14ac:dyDescent="0.25">
      <c r="A6905" s="2" t="s">
        <v>4493</v>
      </c>
      <c r="B6905" s="49">
        <v>9371203</v>
      </c>
      <c r="C6905" s="52" t="s">
        <v>352</v>
      </c>
      <c r="D6905" s="49" t="s">
        <v>2989</v>
      </c>
      <c r="E6905" s="52" t="s">
        <v>2990</v>
      </c>
      <c r="F6905" s="3" t="s">
        <v>101</v>
      </c>
      <c r="G6905" s="4"/>
      <c r="H6905" s="4">
        <v>204000</v>
      </c>
    </row>
    <row r="6906" spans="1:8" x14ac:dyDescent="0.25">
      <c r="A6906" s="2" t="s">
        <v>4493</v>
      </c>
      <c r="B6906" s="50"/>
      <c r="C6906" s="53"/>
      <c r="D6906" s="50"/>
      <c r="E6906" s="53"/>
      <c r="F6906" s="3" t="s">
        <v>52</v>
      </c>
      <c r="G6906" s="4">
        <v>204000</v>
      </c>
      <c r="H6906" s="4"/>
    </row>
    <row r="6907" spans="1:8" x14ac:dyDescent="0.25">
      <c r="A6907" s="2" t="s">
        <v>4493</v>
      </c>
      <c r="B6907" s="2" t="s">
        <v>4474</v>
      </c>
      <c r="C6907" s="2"/>
      <c r="D6907" s="2"/>
      <c r="E6907" s="2"/>
      <c r="F6907" s="2"/>
      <c r="G6907" s="5">
        <f>+G6906</f>
        <v>204000</v>
      </c>
      <c r="H6907" s="5">
        <f>+H6905</f>
        <v>204000</v>
      </c>
    </row>
    <row r="6908" spans="1:8" x14ac:dyDescent="0.25">
      <c r="A6908" s="2" t="s">
        <v>4493</v>
      </c>
      <c r="B6908" s="2">
        <v>9264412</v>
      </c>
      <c r="C6908" s="3" t="s">
        <v>473</v>
      </c>
      <c r="D6908" s="2" t="s">
        <v>4475</v>
      </c>
      <c r="E6908" s="3" t="s">
        <v>4476</v>
      </c>
      <c r="F6908" s="3" t="s">
        <v>4477</v>
      </c>
      <c r="G6908" s="4">
        <v>0</v>
      </c>
      <c r="H6908" s="4">
        <v>0</v>
      </c>
    </row>
    <row r="6909" spans="1:8" x14ac:dyDescent="0.25">
      <c r="A6909" s="2" t="s">
        <v>4493</v>
      </c>
      <c r="B6909" s="2" t="s">
        <v>4478</v>
      </c>
      <c r="C6909" s="2"/>
      <c r="D6909" s="2"/>
      <c r="E6909" s="2"/>
      <c r="F6909" s="2"/>
      <c r="G6909" s="5">
        <v>0</v>
      </c>
      <c r="H6909" s="5">
        <v>0</v>
      </c>
    </row>
    <row r="6910" spans="1:8" x14ac:dyDescent="0.25">
      <c r="A6910" s="2" t="s">
        <v>4493</v>
      </c>
      <c r="B6910" s="49">
        <v>9285838</v>
      </c>
      <c r="C6910" s="52" t="s">
        <v>473</v>
      </c>
      <c r="D6910" s="49" t="s">
        <v>4475</v>
      </c>
      <c r="E6910" s="52" t="s">
        <v>4476</v>
      </c>
      <c r="F6910" s="3" t="s">
        <v>4477</v>
      </c>
      <c r="G6910" s="4">
        <v>1000</v>
      </c>
      <c r="H6910" s="4"/>
    </row>
    <row r="6911" spans="1:8" x14ac:dyDescent="0.25">
      <c r="A6911" s="2" t="s">
        <v>4493</v>
      </c>
      <c r="B6911" s="50"/>
      <c r="C6911" s="53"/>
      <c r="D6911" s="50"/>
      <c r="E6911" s="53"/>
      <c r="F6911" s="3" t="s">
        <v>4479</v>
      </c>
      <c r="G6911" s="4"/>
      <c r="H6911" s="4">
        <v>1000</v>
      </c>
    </row>
    <row r="6912" spans="1:8" x14ac:dyDescent="0.25">
      <c r="A6912" s="2" t="s">
        <v>4493</v>
      </c>
      <c r="B6912" s="2" t="s">
        <v>4480</v>
      </c>
      <c r="C6912" s="2"/>
      <c r="D6912" s="2"/>
      <c r="E6912" s="2"/>
      <c r="F6912" s="2"/>
      <c r="G6912" s="5">
        <f>+G6910</f>
        <v>1000</v>
      </c>
      <c r="H6912" s="5">
        <f>+H6911</f>
        <v>1000</v>
      </c>
    </row>
    <row r="6913" spans="1:8" x14ac:dyDescent="0.25">
      <c r="A6913" s="2" t="s">
        <v>4493</v>
      </c>
      <c r="B6913" s="49">
        <v>9371296</v>
      </c>
      <c r="C6913" s="52" t="s">
        <v>2539</v>
      </c>
      <c r="D6913" s="49" t="s">
        <v>3394</v>
      </c>
      <c r="E6913" s="52" t="s">
        <v>3395</v>
      </c>
      <c r="F6913" s="3" t="s">
        <v>13</v>
      </c>
      <c r="G6913" s="4"/>
      <c r="H6913" s="4">
        <v>62000</v>
      </c>
    </row>
    <row r="6914" spans="1:8" x14ac:dyDescent="0.25">
      <c r="A6914" s="2" t="s">
        <v>4493</v>
      </c>
      <c r="B6914" s="50"/>
      <c r="C6914" s="53"/>
      <c r="D6914" s="50"/>
      <c r="E6914" s="53"/>
      <c r="F6914" s="3" t="s">
        <v>16</v>
      </c>
      <c r="G6914" s="4">
        <v>62000</v>
      </c>
      <c r="H6914" s="4"/>
    </row>
    <row r="6915" spans="1:8" x14ac:dyDescent="0.25">
      <c r="A6915" s="2" t="s">
        <v>4493</v>
      </c>
      <c r="B6915" s="2" t="s">
        <v>4481</v>
      </c>
      <c r="C6915" s="2"/>
      <c r="D6915" s="2"/>
      <c r="E6915" s="2"/>
      <c r="F6915" s="2"/>
      <c r="G6915" s="5">
        <f>+G6914</f>
        <v>62000</v>
      </c>
      <c r="H6915" s="5">
        <f>+H6913</f>
        <v>62000</v>
      </c>
    </row>
    <row r="6916" spans="1:8" x14ac:dyDescent="0.25">
      <c r="A6916" s="2" t="s">
        <v>4493</v>
      </c>
      <c r="B6916" s="49">
        <v>9263919</v>
      </c>
      <c r="C6916" s="52" t="s">
        <v>261</v>
      </c>
      <c r="D6916" s="2" t="s">
        <v>2646</v>
      </c>
      <c r="E6916" s="3" t="s">
        <v>2647</v>
      </c>
      <c r="F6916" s="3" t="s">
        <v>2482</v>
      </c>
      <c r="G6916" s="4"/>
      <c r="H6916" s="4">
        <v>4500000</v>
      </c>
    </row>
    <row r="6917" spans="1:8" x14ac:dyDescent="0.25">
      <c r="A6917" s="2" t="s">
        <v>4493</v>
      </c>
      <c r="B6917" s="50"/>
      <c r="C6917" s="53"/>
      <c r="D6917" s="2" t="s">
        <v>3199</v>
      </c>
      <c r="E6917" s="3" t="s">
        <v>3200</v>
      </c>
      <c r="F6917" s="3" t="s">
        <v>193</v>
      </c>
      <c r="G6917" s="4">
        <v>4500000</v>
      </c>
      <c r="H6917" s="4"/>
    </row>
    <row r="6918" spans="1:8" x14ac:dyDescent="0.25">
      <c r="A6918" s="2" t="s">
        <v>4493</v>
      </c>
      <c r="B6918" s="2" t="s">
        <v>4482</v>
      </c>
      <c r="C6918" s="2"/>
      <c r="D6918" s="2"/>
      <c r="E6918" s="2"/>
      <c r="F6918" s="2"/>
      <c r="G6918" s="5">
        <f>+G6917</f>
        <v>4500000</v>
      </c>
      <c r="H6918" s="5">
        <f>+H6916</f>
        <v>4500000</v>
      </c>
    </row>
    <row r="6919" spans="1:8" x14ac:dyDescent="0.25">
      <c r="A6919" s="2" t="s">
        <v>4494</v>
      </c>
      <c r="B6919" s="2"/>
      <c r="C6919" s="2"/>
      <c r="D6919" s="2"/>
      <c r="E6919" s="2"/>
      <c r="F6919" s="2"/>
      <c r="G6919" s="5">
        <v>2065386603</v>
      </c>
      <c r="H6919" s="5">
        <v>2065386603</v>
      </c>
    </row>
    <row r="6920" spans="1:8" x14ac:dyDescent="0.25">
      <c r="A6920" s="6" t="s">
        <v>2467</v>
      </c>
      <c r="B6920" s="6"/>
      <c r="C6920" s="6"/>
      <c r="D6920" s="6"/>
      <c r="E6920" s="6"/>
      <c r="F6920" s="6"/>
      <c r="G6920" s="7">
        <f>+G6919+G3618+G1835+G845</f>
        <v>4064419861</v>
      </c>
      <c r="H6920" s="7">
        <f>+H6919+H3618+H1835+H845</f>
        <v>4064419861</v>
      </c>
    </row>
    <row r="6921" spans="1:8" x14ac:dyDescent="0.25">
      <c r="B6921" s="13"/>
    </row>
  </sheetData>
  <autoFilter ref="A4:H6920"/>
  <mergeCells count="4751">
    <mergeCell ref="B6916:B6917"/>
    <mergeCell ref="C6916:C6917"/>
    <mergeCell ref="B6881:B6882"/>
    <mergeCell ref="C6881:C6882"/>
    <mergeCell ref="B6884:B6887"/>
    <mergeCell ref="C6884:C6887"/>
    <mergeCell ref="D6885:D6886"/>
    <mergeCell ref="E6885:E6886"/>
    <mergeCell ref="B6889:B6903"/>
    <mergeCell ref="C6890:C6903"/>
    <mergeCell ref="B6905:B6906"/>
    <mergeCell ref="C6905:C6906"/>
    <mergeCell ref="D6905:D6906"/>
    <mergeCell ref="E6905:E6906"/>
    <mergeCell ref="B6910:B6911"/>
    <mergeCell ref="C6910:C6911"/>
    <mergeCell ref="D6910:D6911"/>
    <mergeCell ref="E6910:E6911"/>
    <mergeCell ref="B6913:B6914"/>
    <mergeCell ref="C6913:C6914"/>
    <mergeCell ref="D6913:D6914"/>
    <mergeCell ref="E6913:E6914"/>
    <mergeCell ref="B6866:B6867"/>
    <mergeCell ref="C6866:C6867"/>
    <mergeCell ref="D6866:D6867"/>
    <mergeCell ref="E6866:E6867"/>
    <mergeCell ref="B6869:B6870"/>
    <mergeCell ref="C6869:C6870"/>
    <mergeCell ref="D6869:D6870"/>
    <mergeCell ref="E6869:E6870"/>
    <mergeCell ref="B6872:B6873"/>
    <mergeCell ref="C6872:C6873"/>
    <mergeCell ref="B6875:B6876"/>
    <mergeCell ref="C6875:C6876"/>
    <mergeCell ref="D6875:D6876"/>
    <mergeCell ref="E6875:E6876"/>
    <mergeCell ref="B6878:B6879"/>
    <mergeCell ref="C6878:C6879"/>
    <mergeCell ref="D6878:D6879"/>
    <mergeCell ref="E6878:E6879"/>
    <mergeCell ref="B6851:B6852"/>
    <mergeCell ref="C6851:C6852"/>
    <mergeCell ref="D6851:D6852"/>
    <mergeCell ref="E6851:E6852"/>
    <mergeCell ref="B6854:B6855"/>
    <mergeCell ref="C6854:C6855"/>
    <mergeCell ref="D6854:D6855"/>
    <mergeCell ref="E6854:E6855"/>
    <mergeCell ref="B6857:B6858"/>
    <mergeCell ref="C6857:C6858"/>
    <mergeCell ref="B6860:B6861"/>
    <mergeCell ref="C6860:C6861"/>
    <mergeCell ref="D6860:D6861"/>
    <mergeCell ref="E6860:E6861"/>
    <mergeCell ref="B6863:B6864"/>
    <mergeCell ref="C6863:C6864"/>
    <mergeCell ref="D6863:D6864"/>
    <mergeCell ref="E6863:E6864"/>
    <mergeCell ref="B6835:B6836"/>
    <mergeCell ref="C6835:C6836"/>
    <mergeCell ref="D6835:D6836"/>
    <mergeCell ref="E6835:E6836"/>
    <mergeCell ref="B6838:B6839"/>
    <mergeCell ref="C6838:C6839"/>
    <mergeCell ref="D6838:D6839"/>
    <mergeCell ref="E6838:E6839"/>
    <mergeCell ref="B6841:B6843"/>
    <mergeCell ref="C6841:C6843"/>
    <mergeCell ref="D6841:D6842"/>
    <mergeCell ref="E6841:E6842"/>
    <mergeCell ref="B6845:B6846"/>
    <mergeCell ref="C6845:C6846"/>
    <mergeCell ref="D6845:D6846"/>
    <mergeCell ref="E6845:E6846"/>
    <mergeCell ref="B6848:B6849"/>
    <mergeCell ref="C6848:C6849"/>
    <mergeCell ref="D6848:D6849"/>
    <mergeCell ref="E6848:E6849"/>
    <mergeCell ref="B6804:B6805"/>
    <mergeCell ref="C6804:C6805"/>
    <mergeCell ref="D6804:D6805"/>
    <mergeCell ref="E6804:E6805"/>
    <mergeCell ref="B6807:B6811"/>
    <mergeCell ref="C6807:C6811"/>
    <mergeCell ref="D6807:D6811"/>
    <mergeCell ref="E6807:E6811"/>
    <mergeCell ref="B6813:B6824"/>
    <mergeCell ref="C6814:C6824"/>
    <mergeCell ref="D6814:D6824"/>
    <mergeCell ref="E6814:E6824"/>
    <mergeCell ref="B6826:B6827"/>
    <mergeCell ref="B6829:B6833"/>
    <mergeCell ref="C6829:C6833"/>
    <mergeCell ref="D6829:D6830"/>
    <mergeCell ref="E6829:E6830"/>
    <mergeCell ref="D6831:D6832"/>
    <mergeCell ref="E6831:E6832"/>
    <mergeCell ref="B6783:B6784"/>
    <mergeCell ref="C6783:C6784"/>
    <mergeCell ref="D6783:D6784"/>
    <mergeCell ref="E6783:E6784"/>
    <mergeCell ref="B6786:B6787"/>
    <mergeCell ref="C6786:C6787"/>
    <mergeCell ref="B6789:B6795"/>
    <mergeCell ref="C6789:C6790"/>
    <mergeCell ref="C6791:C6792"/>
    <mergeCell ref="C6793:C6795"/>
    <mergeCell ref="D6793:D6795"/>
    <mergeCell ref="E6793:E6795"/>
    <mergeCell ref="B6797:B6799"/>
    <mergeCell ref="C6797:C6799"/>
    <mergeCell ref="D6797:D6799"/>
    <mergeCell ref="E6797:E6799"/>
    <mergeCell ref="B6801:B6802"/>
    <mergeCell ref="C6801:C6802"/>
    <mergeCell ref="D6801:D6802"/>
    <mergeCell ref="E6801:E6802"/>
    <mergeCell ref="B6755:B6757"/>
    <mergeCell ref="C6755:C6757"/>
    <mergeCell ref="D6756:D6757"/>
    <mergeCell ref="E6756:E6757"/>
    <mergeCell ref="B6759:B6766"/>
    <mergeCell ref="C6759:C6766"/>
    <mergeCell ref="B6768:B6770"/>
    <mergeCell ref="B6772:B6774"/>
    <mergeCell ref="C6773:C6774"/>
    <mergeCell ref="D6773:D6774"/>
    <mergeCell ref="E6773:E6774"/>
    <mergeCell ref="B6776:B6777"/>
    <mergeCell ref="C6776:C6777"/>
    <mergeCell ref="D6776:D6777"/>
    <mergeCell ref="E6776:E6777"/>
    <mergeCell ref="B6779:B6781"/>
    <mergeCell ref="C6779:C6781"/>
    <mergeCell ref="B6727:B6739"/>
    <mergeCell ref="C6727:C6728"/>
    <mergeCell ref="C6729:C6734"/>
    <mergeCell ref="D6733:D6734"/>
    <mergeCell ref="E6733:E6734"/>
    <mergeCell ref="C6735:C6737"/>
    <mergeCell ref="D6735:D6737"/>
    <mergeCell ref="E6735:E6737"/>
    <mergeCell ref="B6741:B6743"/>
    <mergeCell ref="C6741:C6743"/>
    <mergeCell ref="D6741:D6743"/>
    <mergeCell ref="E6741:E6743"/>
    <mergeCell ref="B6745:B6747"/>
    <mergeCell ref="C6745:C6747"/>
    <mergeCell ref="D6745:D6747"/>
    <mergeCell ref="E6745:E6747"/>
    <mergeCell ref="B6749:B6750"/>
    <mergeCell ref="C6749:C6750"/>
    <mergeCell ref="D6749:D6750"/>
    <mergeCell ref="E6749:E6750"/>
    <mergeCell ref="B6706:B6707"/>
    <mergeCell ref="C6706:C6707"/>
    <mergeCell ref="B6709:B6712"/>
    <mergeCell ref="C6710:C6711"/>
    <mergeCell ref="D6710:D6711"/>
    <mergeCell ref="E6710:E6711"/>
    <mergeCell ref="B6714:B6716"/>
    <mergeCell ref="C6714:C6716"/>
    <mergeCell ref="D6714:D6716"/>
    <mergeCell ref="E6714:E6716"/>
    <mergeCell ref="B6718:B6720"/>
    <mergeCell ref="C6718:C6720"/>
    <mergeCell ref="D6718:D6720"/>
    <mergeCell ref="E6718:E6720"/>
    <mergeCell ref="B6722:B6725"/>
    <mergeCell ref="C6722:C6725"/>
    <mergeCell ref="D6722:D6725"/>
    <mergeCell ref="E6722:E6725"/>
    <mergeCell ref="B6672:B6678"/>
    <mergeCell ref="C6672:C6673"/>
    <mergeCell ref="C6674:C6676"/>
    <mergeCell ref="C6677:C6678"/>
    <mergeCell ref="D6677:D6678"/>
    <mergeCell ref="E6677:E6678"/>
    <mergeCell ref="B6680:B6681"/>
    <mergeCell ref="C6680:C6681"/>
    <mergeCell ref="B6683:B6684"/>
    <mergeCell ref="C6683:C6684"/>
    <mergeCell ref="D6683:D6684"/>
    <mergeCell ref="E6683:E6684"/>
    <mergeCell ref="B6686:B6688"/>
    <mergeCell ref="C6686:C6688"/>
    <mergeCell ref="D6686:D6688"/>
    <mergeCell ref="E6686:E6688"/>
    <mergeCell ref="B6690:B6704"/>
    <mergeCell ref="C6693:C6694"/>
    <mergeCell ref="D6693:D6694"/>
    <mergeCell ref="E6693:E6694"/>
    <mergeCell ref="C6697:C6698"/>
    <mergeCell ref="C6702:C6703"/>
    <mergeCell ref="B6632:B6636"/>
    <mergeCell ref="C6632:C6633"/>
    <mergeCell ref="C6634:C6636"/>
    <mergeCell ref="D6634:D6636"/>
    <mergeCell ref="E6634:E6636"/>
    <mergeCell ref="B6638:B6642"/>
    <mergeCell ref="C6638:C6642"/>
    <mergeCell ref="D6638:D6642"/>
    <mergeCell ref="E6638:E6642"/>
    <mergeCell ref="B6644:B6648"/>
    <mergeCell ref="C6644:C6645"/>
    <mergeCell ref="D6644:D6645"/>
    <mergeCell ref="E6644:E6645"/>
    <mergeCell ref="B6650:B6659"/>
    <mergeCell ref="C6650:C6658"/>
    <mergeCell ref="B6661:B6670"/>
    <mergeCell ref="C6661:C6670"/>
    <mergeCell ref="D6663:D6666"/>
    <mergeCell ref="E6663:E6666"/>
    <mergeCell ref="D6668:D6670"/>
    <mergeCell ref="E6668:E6670"/>
    <mergeCell ref="B6598:B6608"/>
    <mergeCell ref="C6599:C6608"/>
    <mergeCell ref="D6599:D6608"/>
    <mergeCell ref="E6599:E6608"/>
    <mergeCell ref="B6610:B6620"/>
    <mergeCell ref="C6611:C6613"/>
    <mergeCell ref="D6611:D6613"/>
    <mergeCell ref="E6611:E6613"/>
    <mergeCell ref="C6614:C6617"/>
    <mergeCell ref="D6614:D6616"/>
    <mergeCell ref="E6614:E6616"/>
    <mergeCell ref="B6622:B6624"/>
    <mergeCell ref="C6622:C6624"/>
    <mergeCell ref="D6622:D6624"/>
    <mergeCell ref="E6622:E6624"/>
    <mergeCell ref="B6626:B6627"/>
    <mergeCell ref="C6626:C6627"/>
    <mergeCell ref="D6626:D6627"/>
    <mergeCell ref="E6626:E6627"/>
    <mergeCell ref="B6546:B6560"/>
    <mergeCell ref="C6547:C6559"/>
    <mergeCell ref="D6547:D6559"/>
    <mergeCell ref="E6547:E6558"/>
    <mergeCell ref="B6562:B6574"/>
    <mergeCell ref="C6562:C6574"/>
    <mergeCell ref="D6562:D6574"/>
    <mergeCell ref="E6562:E6574"/>
    <mergeCell ref="B6576:B6590"/>
    <mergeCell ref="C6576:C6590"/>
    <mergeCell ref="D6576:D6590"/>
    <mergeCell ref="E6576:E6590"/>
    <mergeCell ref="B6592:B6596"/>
    <mergeCell ref="C6592:C6596"/>
    <mergeCell ref="D6592:D6594"/>
    <mergeCell ref="E6592:E6594"/>
    <mergeCell ref="D6595:D6596"/>
    <mergeCell ref="E6595:E6596"/>
    <mergeCell ref="B6519:B6520"/>
    <mergeCell ref="C6519:C6520"/>
    <mergeCell ref="D6519:D6520"/>
    <mergeCell ref="E6519:E6520"/>
    <mergeCell ref="B6522:B6523"/>
    <mergeCell ref="C6522:C6523"/>
    <mergeCell ref="D6522:D6523"/>
    <mergeCell ref="E6522:E6523"/>
    <mergeCell ref="B6525:B6528"/>
    <mergeCell ref="C6527:C6528"/>
    <mergeCell ref="D6527:D6528"/>
    <mergeCell ref="E6527:E6528"/>
    <mergeCell ref="B6530:B6544"/>
    <mergeCell ref="C6530:C6531"/>
    <mergeCell ref="C6532:C6535"/>
    <mergeCell ref="D6532:D6535"/>
    <mergeCell ref="E6532:E6535"/>
    <mergeCell ref="C6536:C6539"/>
    <mergeCell ref="D6536:D6537"/>
    <mergeCell ref="E6536:E6537"/>
    <mergeCell ref="D6538:D6539"/>
    <mergeCell ref="E6538:E6539"/>
    <mergeCell ref="C6541:C6544"/>
    <mergeCell ref="D6541:D6543"/>
    <mergeCell ref="E6541:E6543"/>
    <mergeCell ref="B6490:B6491"/>
    <mergeCell ref="C6490:C6491"/>
    <mergeCell ref="D6490:D6491"/>
    <mergeCell ref="E6490:E6491"/>
    <mergeCell ref="B6493:B6496"/>
    <mergeCell ref="C6493:C6496"/>
    <mergeCell ref="D6493:D6496"/>
    <mergeCell ref="E6493:E6496"/>
    <mergeCell ref="B6498:B6501"/>
    <mergeCell ref="B6503:B6504"/>
    <mergeCell ref="C6503:C6504"/>
    <mergeCell ref="D6503:D6504"/>
    <mergeCell ref="E6503:E6504"/>
    <mergeCell ref="B6506:B6517"/>
    <mergeCell ref="C6506:C6508"/>
    <mergeCell ref="D6506:D6508"/>
    <mergeCell ref="E6506:E6508"/>
    <mergeCell ref="C6509:C6517"/>
    <mergeCell ref="D6509:D6511"/>
    <mergeCell ref="E6509:E6511"/>
    <mergeCell ref="D6512:D6517"/>
    <mergeCell ref="E6512:E6517"/>
    <mergeCell ref="B6467:B6468"/>
    <mergeCell ref="C6467:C6468"/>
    <mergeCell ref="B6470:B6471"/>
    <mergeCell ref="C6470:C6471"/>
    <mergeCell ref="D6470:D6471"/>
    <mergeCell ref="E6470:E6471"/>
    <mergeCell ref="B6473:B6484"/>
    <mergeCell ref="C6474:C6481"/>
    <mergeCell ref="D6474:D6476"/>
    <mergeCell ref="E6474:E6476"/>
    <mergeCell ref="C6482:C6484"/>
    <mergeCell ref="D6482:D6484"/>
    <mergeCell ref="E6482:E6484"/>
    <mergeCell ref="B6486:B6488"/>
    <mergeCell ref="C6486:C6488"/>
    <mergeCell ref="D6486:D6488"/>
    <mergeCell ref="E6486:E6488"/>
    <mergeCell ref="B6437:B6446"/>
    <mergeCell ref="C6437:C6446"/>
    <mergeCell ref="D6437:D6438"/>
    <mergeCell ref="D6439:D6440"/>
    <mergeCell ref="D6441:D6443"/>
    <mergeCell ref="E6441:E6443"/>
    <mergeCell ref="D6444:D6446"/>
    <mergeCell ref="E6444:E6446"/>
    <mergeCell ref="B6448:B6449"/>
    <mergeCell ref="C6448:C6449"/>
    <mergeCell ref="D6448:D6449"/>
    <mergeCell ref="E6448:E6449"/>
    <mergeCell ref="B6451:B6454"/>
    <mergeCell ref="C6451:C6454"/>
    <mergeCell ref="D6451:D6454"/>
    <mergeCell ref="E6451:E6454"/>
    <mergeCell ref="B6456:B6465"/>
    <mergeCell ref="C6457:C6463"/>
    <mergeCell ref="D6457:D6460"/>
    <mergeCell ref="E6457:E6460"/>
    <mergeCell ref="D6462:D6463"/>
    <mergeCell ref="E6462:E6463"/>
    <mergeCell ref="C6464:C6465"/>
    <mergeCell ref="D6464:D6465"/>
    <mergeCell ref="E6464:E6465"/>
    <mergeCell ref="B6410:B6432"/>
    <mergeCell ref="C6410:C6432"/>
    <mergeCell ref="D6410:D6412"/>
    <mergeCell ref="E6410:E6412"/>
    <mergeCell ref="D6413:D6415"/>
    <mergeCell ref="E6413:E6415"/>
    <mergeCell ref="D6416:D6417"/>
    <mergeCell ref="E6416:E6417"/>
    <mergeCell ref="D6418:D6422"/>
    <mergeCell ref="E6418:E6422"/>
    <mergeCell ref="D6424:D6425"/>
    <mergeCell ref="E6424:E6425"/>
    <mergeCell ref="D6427:D6429"/>
    <mergeCell ref="E6427:E6429"/>
    <mergeCell ref="D6431:D6432"/>
    <mergeCell ref="E6431:E6432"/>
    <mergeCell ref="B6434:B6435"/>
    <mergeCell ref="C6434:C6435"/>
    <mergeCell ref="B6387:B6408"/>
    <mergeCell ref="C6387:C6405"/>
    <mergeCell ref="D6387:D6388"/>
    <mergeCell ref="E6387:E6388"/>
    <mergeCell ref="D6389:D6390"/>
    <mergeCell ref="E6389:E6390"/>
    <mergeCell ref="D6392:D6393"/>
    <mergeCell ref="E6392:E6393"/>
    <mergeCell ref="D6395:D6396"/>
    <mergeCell ref="E6395:E6396"/>
    <mergeCell ref="D6399:D6400"/>
    <mergeCell ref="E6399:E6400"/>
    <mergeCell ref="D6402:D6403"/>
    <mergeCell ref="E6402:E6403"/>
    <mergeCell ref="D6404:D6405"/>
    <mergeCell ref="E6404:E6405"/>
    <mergeCell ref="C6406:C6408"/>
    <mergeCell ref="D6406:D6408"/>
    <mergeCell ref="E6406:E6408"/>
    <mergeCell ref="B6336:B6360"/>
    <mergeCell ref="C6336:C6352"/>
    <mergeCell ref="D6336:D6337"/>
    <mergeCell ref="D6343:D6344"/>
    <mergeCell ref="E6343:E6344"/>
    <mergeCell ref="D6345:D6346"/>
    <mergeCell ref="E6345:E6346"/>
    <mergeCell ref="D6350:D6351"/>
    <mergeCell ref="E6350:E6351"/>
    <mergeCell ref="C6354:C6360"/>
    <mergeCell ref="B6362:B6374"/>
    <mergeCell ref="C6362:C6374"/>
    <mergeCell ref="D6364:D6368"/>
    <mergeCell ref="E6364:E6368"/>
    <mergeCell ref="D6370:D6372"/>
    <mergeCell ref="E6370:E6372"/>
    <mergeCell ref="B6376:B6385"/>
    <mergeCell ref="C6376:C6384"/>
    <mergeCell ref="D6380:D6381"/>
    <mergeCell ref="E6380:E6381"/>
    <mergeCell ref="B6307:B6325"/>
    <mergeCell ref="C6307:C6319"/>
    <mergeCell ref="D6309:D6311"/>
    <mergeCell ref="E6309:E6311"/>
    <mergeCell ref="D6312:D6314"/>
    <mergeCell ref="E6312:E6314"/>
    <mergeCell ref="D6315:D6316"/>
    <mergeCell ref="E6315:E6316"/>
    <mergeCell ref="D6317:D6318"/>
    <mergeCell ref="E6317:E6318"/>
    <mergeCell ref="C6321:C6324"/>
    <mergeCell ref="D6321:D6323"/>
    <mergeCell ref="E6321:E6323"/>
    <mergeCell ref="B6327:B6328"/>
    <mergeCell ref="B6330:B6334"/>
    <mergeCell ref="C6330:C6334"/>
    <mergeCell ref="D6330:D6334"/>
    <mergeCell ref="E6330:E6334"/>
    <mergeCell ref="B6271:B6272"/>
    <mergeCell ref="B6274:B6280"/>
    <mergeCell ref="C6274:C6275"/>
    <mergeCell ref="D6274:D6275"/>
    <mergeCell ref="C6277:C6278"/>
    <mergeCell ref="D6277:D6278"/>
    <mergeCell ref="B6282:B6286"/>
    <mergeCell ref="C6283:C6285"/>
    <mergeCell ref="D6283:D6285"/>
    <mergeCell ref="E6283:E6285"/>
    <mergeCell ref="B6288:B6290"/>
    <mergeCell ref="C6288:C6290"/>
    <mergeCell ref="D6288:D6290"/>
    <mergeCell ref="E6288:E6290"/>
    <mergeCell ref="B6292:B6305"/>
    <mergeCell ref="C6292:C6296"/>
    <mergeCell ref="C6297:C6298"/>
    <mergeCell ref="D6297:D6298"/>
    <mergeCell ref="C6299:C6300"/>
    <mergeCell ref="D6299:D6300"/>
    <mergeCell ref="B6234:B6238"/>
    <mergeCell ref="C6234:C6237"/>
    <mergeCell ref="D6234:D6237"/>
    <mergeCell ref="E6234:E6237"/>
    <mergeCell ref="B6240:B6245"/>
    <mergeCell ref="C6240:C6241"/>
    <mergeCell ref="C6242:C6243"/>
    <mergeCell ref="D6242:D6243"/>
    <mergeCell ref="E6242:E6243"/>
    <mergeCell ref="B6247:B6269"/>
    <mergeCell ref="C6247:C6269"/>
    <mergeCell ref="D6248:D6250"/>
    <mergeCell ref="E6248:E6250"/>
    <mergeCell ref="D6251:D6254"/>
    <mergeCell ref="E6251:E6254"/>
    <mergeCell ref="D6255:D6256"/>
    <mergeCell ref="E6255:E6256"/>
    <mergeCell ref="D6258:D6259"/>
    <mergeCell ref="D6264:D6266"/>
    <mergeCell ref="E6264:E6266"/>
    <mergeCell ref="D6267:D6268"/>
    <mergeCell ref="E6267:E6268"/>
    <mergeCell ref="B6212:B6213"/>
    <mergeCell ref="C6212:C6213"/>
    <mergeCell ref="D6212:D6213"/>
    <mergeCell ref="E6212:E6213"/>
    <mergeCell ref="B6215:B6217"/>
    <mergeCell ref="B6219:B6232"/>
    <mergeCell ref="C6219:C6221"/>
    <mergeCell ref="C6222:C6223"/>
    <mergeCell ref="C6224:C6225"/>
    <mergeCell ref="D6224:D6225"/>
    <mergeCell ref="E6224:E6225"/>
    <mergeCell ref="C6226:C6227"/>
    <mergeCell ref="D6226:D6227"/>
    <mergeCell ref="E6226:E6227"/>
    <mergeCell ref="C6229:C6232"/>
    <mergeCell ref="D6229:D6231"/>
    <mergeCell ref="E6229:E6231"/>
    <mergeCell ref="B6186:B6192"/>
    <mergeCell ref="C6186:C6192"/>
    <mergeCell ref="D6186:D6192"/>
    <mergeCell ref="E6186:E6192"/>
    <mergeCell ref="B6194:B6195"/>
    <mergeCell ref="C6194:C6195"/>
    <mergeCell ref="B6197:B6198"/>
    <mergeCell ref="C6197:C6198"/>
    <mergeCell ref="D6197:D6198"/>
    <mergeCell ref="E6197:E6198"/>
    <mergeCell ref="B6200:B6201"/>
    <mergeCell ref="B6203:B6204"/>
    <mergeCell ref="B6206:B6207"/>
    <mergeCell ref="C6206:C6207"/>
    <mergeCell ref="D6206:D6207"/>
    <mergeCell ref="E6206:E6207"/>
    <mergeCell ref="B6209:B6210"/>
    <mergeCell ref="B6171:B6172"/>
    <mergeCell ref="C6171:C6172"/>
    <mergeCell ref="D6171:D6172"/>
    <mergeCell ref="E6171:E6172"/>
    <mergeCell ref="B6174:B6175"/>
    <mergeCell ref="C6174:C6175"/>
    <mergeCell ref="D6174:D6175"/>
    <mergeCell ref="E6174:E6175"/>
    <mergeCell ref="B6177:B6178"/>
    <mergeCell ref="C6177:C6178"/>
    <mergeCell ref="D6177:D6178"/>
    <mergeCell ref="E6177:E6178"/>
    <mergeCell ref="B6180:B6181"/>
    <mergeCell ref="C6180:C6181"/>
    <mergeCell ref="D6180:D6181"/>
    <mergeCell ref="E6180:E6181"/>
    <mergeCell ref="B6183:B6184"/>
    <mergeCell ref="C6183:C6184"/>
    <mergeCell ref="D6183:D6184"/>
    <mergeCell ref="E6183:E6184"/>
    <mergeCell ref="B6156:B6157"/>
    <mergeCell ref="C6156:C6157"/>
    <mergeCell ref="D6156:D6157"/>
    <mergeCell ref="E6156:E6157"/>
    <mergeCell ref="B6159:B6160"/>
    <mergeCell ref="C6159:C6160"/>
    <mergeCell ref="D6159:D6160"/>
    <mergeCell ref="E6159:E6160"/>
    <mergeCell ref="B6162:B6163"/>
    <mergeCell ref="C6162:C6163"/>
    <mergeCell ref="D6162:D6163"/>
    <mergeCell ref="E6162:E6163"/>
    <mergeCell ref="B6165:B6166"/>
    <mergeCell ref="B6168:B6169"/>
    <mergeCell ref="C6168:C6169"/>
    <mergeCell ref="D6168:D6169"/>
    <mergeCell ref="E6168:E6169"/>
    <mergeCell ref="B6140:B6141"/>
    <mergeCell ref="C6140:C6141"/>
    <mergeCell ref="D6140:D6141"/>
    <mergeCell ref="E6140:E6141"/>
    <mergeCell ref="B6143:B6144"/>
    <mergeCell ref="C6143:C6144"/>
    <mergeCell ref="D6143:D6144"/>
    <mergeCell ref="E6143:E6144"/>
    <mergeCell ref="B6146:B6147"/>
    <mergeCell ref="C6146:C6147"/>
    <mergeCell ref="D6146:D6147"/>
    <mergeCell ref="E6146:E6147"/>
    <mergeCell ref="B6149:B6150"/>
    <mergeCell ref="C6149:C6150"/>
    <mergeCell ref="D6149:D6150"/>
    <mergeCell ref="E6149:E6150"/>
    <mergeCell ref="B6152:B6154"/>
    <mergeCell ref="C6152:C6154"/>
    <mergeCell ref="D6152:D6154"/>
    <mergeCell ref="E6152:E6154"/>
    <mergeCell ref="B6112:B6113"/>
    <mergeCell ref="C6112:C6113"/>
    <mergeCell ref="D6112:D6113"/>
    <mergeCell ref="E6112:E6113"/>
    <mergeCell ref="B6115:B6124"/>
    <mergeCell ref="C6115:C6124"/>
    <mergeCell ref="D6115:D6124"/>
    <mergeCell ref="E6115:E6124"/>
    <mergeCell ref="B6126:B6127"/>
    <mergeCell ref="C6126:C6127"/>
    <mergeCell ref="D6126:D6127"/>
    <mergeCell ref="E6126:E6127"/>
    <mergeCell ref="B6129:B6131"/>
    <mergeCell ref="C6129:C6131"/>
    <mergeCell ref="D6129:D6131"/>
    <mergeCell ref="E6129:E6131"/>
    <mergeCell ref="B6136:B6138"/>
    <mergeCell ref="C6136:C6138"/>
    <mergeCell ref="D6136:D6138"/>
    <mergeCell ref="E6136:E6138"/>
    <mergeCell ref="B6094:B6096"/>
    <mergeCell ref="C6094:C6096"/>
    <mergeCell ref="D6094:D6096"/>
    <mergeCell ref="E6094:E6096"/>
    <mergeCell ref="B6098:B6099"/>
    <mergeCell ref="C6098:C6099"/>
    <mergeCell ref="D6098:D6099"/>
    <mergeCell ref="E6098:E6099"/>
    <mergeCell ref="B6101:B6102"/>
    <mergeCell ref="C6101:C6102"/>
    <mergeCell ref="D6101:D6102"/>
    <mergeCell ref="E6101:E6102"/>
    <mergeCell ref="B6104:B6107"/>
    <mergeCell ref="C6104:C6107"/>
    <mergeCell ref="D6104:D6107"/>
    <mergeCell ref="E6104:E6107"/>
    <mergeCell ref="B6109:B6110"/>
    <mergeCell ref="C6109:C6110"/>
    <mergeCell ref="D6109:D6110"/>
    <mergeCell ref="E6109:E6110"/>
    <mergeCell ref="B6078:B6079"/>
    <mergeCell ref="B6081:B6082"/>
    <mergeCell ref="C6081:C6082"/>
    <mergeCell ref="D6081:D6082"/>
    <mergeCell ref="E6081:E6082"/>
    <mergeCell ref="B6084:B6085"/>
    <mergeCell ref="C6084:C6085"/>
    <mergeCell ref="D6084:D6085"/>
    <mergeCell ref="E6084:E6085"/>
    <mergeCell ref="B6087:B6088"/>
    <mergeCell ref="C6087:C6088"/>
    <mergeCell ref="D6087:D6088"/>
    <mergeCell ref="E6087:E6088"/>
    <mergeCell ref="B6090:B6092"/>
    <mergeCell ref="C6090:C6092"/>
    <mergeCell ref="D6090:D6092"/>
    <mergeCell ref="E6090:E6092"/>
    <mergeCell ref="B6059:B6060"/>
    <mergeCell ref="C6059:C6060"/>
    <mergeCell ref="D6059:D6060"/>
    <mergeCell ref="E6059:E6060"/>
    <mergeCell ref="B6062:B6064"/>
    <mergeCell ref="C6062:C6064"/>
    <mergeCell ref="D6062:D6064"/>
    <mergeCell ref="E6062:E6064"/>
    <mergeCell ref="B6066:B6070"/>
    <mergeCell ref="C6066:C6070"/>
    <mergeCell ref="D6066:D6070"/>
    <mergeCell ref="E6066:E6070"/>
    <mergeCell ref="B6072:B6073"/>
    <mergeCell ref="C6072:C6073"/>
    <mergeCell ref="D6072:D6073"/>
    <mergeCell ref="E6072:E6073"/>
    <mergeCell ref="B6075:B6076"/>
    <mergeCell ref="C6075:C6076"/>
    <mergeCell ref="D6075:D6076"/>
    <mergeCell ref="E6075:E6076"/>
    <mergeCell ref="B6024:B6028"/>
    <mergeCell ref="C6024:C6028"/>
    <mergeCell ref="D6024:D6028"/>
    <mergeCell ref="E6024:E6028"/>
    <mergeCell ref="B6030:B6031"/>
    <mergeCell ref="C6030:C6031"/>
    <mergeCell ref="D6030:D6031"/>
    <mergeCell ref="E6030:E6031"/>
    <mergeCell ref="B6033:B6037"/>
    <mergeCell ref="C6034:C6037"/>
    <mergeCell ref="B6039:B6040"/>
    <mergeCell ref="B6042:B6045"/>
    <mergeCell ref="C6042:C6045"/>
    <mergeCell ref="D6042:D6045"/>
    <mergeCell ref="E6042:E6045"/>
    <mergeCell ref="B6047:B6057"/>
    <mergeCell ref="C6047:C6057"/>
    <mergeCell ref="D6047:D6057"/>
    <mergeCell ref="E6047:E6057"/>
    <mergeCell ref="B5998:B6001"/>
    <mergeCell ref="C5998:C6001"/>
    <mergeCell ref="D5998:D6001"/>
    <mergeCell ref="E5998:E6001"/>
    <mergeCell ref="B6003:B6006"/>
    <mergeCell ref="C6003:C6006"/>
    <mergeCell ref="D6003:D6006"/>
    <mergeCell ref="E6003:E6006"/>
    <mergeCell ref="B6008:B6010"/>
    <mergeCell ref="C6008:C6010"/>
    <mergeCell ref="D6008:D6010"/>
    <mergeCell ref="E6008:E6010"/>
    <mergeCell ref="B6012:B6015"/>
    <mergeCell ref="C6012:C6015"/>
    <mergeCell ref="D6012:D6015"/>
    <mergeCell ref="E6012:E6015"/>
    <mergeCell ref="B6017:B6022"/>
    <mergeCell ref="C6019:C6022"/>
    <mergeCell ref="D6019:D6022"/>
    <mergeCell ref="E6019:E6022"/>
    <mergeCell ref="B5978:B5979"/>
    <mergeCell ref="C5978:C5979"/>
    <mergeCell ref="D5978:D5979"/>
    <mergeCell ref="E5978:E5979"/>
    <mergeCell ref="B5981:B5986"/>
    <mergeCell ref="C5981:C5986"/>
    <mergeCell ref="D5981:D5986"/>
    <mergeCell ref="E5981:E5986"/>
    <mergeCell ref="B5988:B5989"/>
    <mergeCell ref="C5988:C5989"/>
    <mergeCell ref="D5988:D5989"/>
    <mergeCell ref="E5988:E5989"/>
    <mergeCell ref="B5991:B5996"/>
    <mergeCell ref="C5991:C5996"/>
    <mergeCell ref="D5991:D5992"/>
    <mergeCell ref="E5991:E5992"/>
    <mergeCell ref="D5993:D5996"/>
    <mergeCell ref="E5993:E5996"/>
    <mergeCell ref="B5957:B5958"/>
    <mergeCell ref="B5960:B5961"/>
    <mergeCell ref="C5960:C5961"/>
    <mergeCell ref="D5960:D5961"/>
    <mergeCell ref="E5960:E5961"/>
    <mergeCell ref="B5963:B5964"/>
    <mergeCell ref="C5963:C5964"/>
    <mergeCell ref="B5966:B5968"/>
    <mergeCell ref="C5966:C5968"/>
    <mergeCell ref="D5966:D5968"/>
    <mergeCell ref="E5966:E5968"/>
    <mergeCell ref="B5970:B5973"/>
    <mergeCell ref="C5970:C5973"/>
    <mergeCell ref="D5970:D5973"/>
    <mergeCell ref="E5970:E5973"/>
    <mergeCell ref="B5975:B5976"/>
    <mergeCell ref="C5975:C5976"/>
    <mergeCell ref="D5975:D5976"/>
    <mergeCell ref="E5975:E5976"/>
    <mergeCell ref="B5932:B5933"/>
    <mergeCell ref="C5932:C5933"/>
    <mergeCell ref="D5932:D5933"/>
    <mergeCell ref="E5932:E5933"/>
    <mergeCell ref="B5935:B5936"/>
    <mergeCell ref="C5935:C5936"/>
    <mergeCell ref="D5935:D5936"/>
    <mergeCell ref="E5935:E5936"/>
    <mergeCell ref="B5938:B5939"/>
    <mergeCell ref="C5938:C5939"/>
    <mergeCell ref="D5938:D5939"/>
    <mergeCell ref="E5938:E5939"/>
    <mergeCell ref="B5941:B5955"/>
    <mergeCell ref="C5942:C5955"/>
    <mergeCell ref="D5943:D5944"/>
    <mergeCell ref="E5943:E5944"/>
    <mergeCell ref="D5945:D5950"/>
    <mergeCell ref="E5945:E5950"/>
    <mergeCell ref="D5952:D5953"/>
    <mergeCell ref="E5952:E5953"/>
    <mergeCell ref="B5903:B5904"/>
    <mergeCell ref="C5903:C5904"/>
    <mergeCell ref="D5903:D5904"/>
    <mergeCell ref="E5903:E5904"/>
    <mergeCell ref="B5906:B5908"/>
    <mergeCell ref="B5910:B5914"/>
    <mergeCell ref="C5910:C5914"/>
    <mergeCell ref="D5910:D5914"/>
    <mergeCell ref="E5910:E5914"/>
    <mergeCell ref="B5916:B5917"/>
    <mergeCell ref="B5919:B5920"/>
    <mergeCell ref="C5919:C5920"/>
    <mergeCell ref="B5922:B5923"/>
    <mergeCell ref="C5922:C5923"/>
    <mergeCell ref="D5922:D5923"/>
    <mergeCell ref="E5922:E5923"/>
    <mergeCell ref="B5925:B5930"/>
    <mergeCell ref="C5925:C5930"/>
    <mergeCell ref="D5925:D5930"/>
    <mergeCell ref="E5925:E5930"/>
    <mergeCell ref="B5870:B5883"/>
    <mergeCell ref="C5870:C5883"/>
    <mergeCell ref="D5870:D5883"/>
    <mergeCell ref="E5870:E5883"/>
    <mergeCell ref="B5885:B5890"/>
    <mergeCell ref="C5885:C5890"/>
    <mergeCell ref="D5885:D5890"/>
    <mergeCell ref="E5885:E5890"/>
    <mergeCell ref="B5892:B5895"/>
    <mergeCell ref="C5892:C5895"/>
    <mergeCell ref="D5892:D5895"/>
    <mergeCell ref="E5892:E5895"/>
    <mergeCell ref="B5897:B5898"/>
    <mergeCell ref="B5900:B5901"/>
    <mergeCell ref="C5900:C5901"/>
    <mergeCell ref="D5900:D5901"/>
    <mergeCell ref="E5900:E5901"/>
    <mergeCell ref="B5835:B5836"/>
    <mergeCell ref="C5835:C5836"/>
    <mergeCell ref="D5835:D5836"/>
    <mergeCell ref="E5835:E5836"/>
    <mergeCell ref="B5838:B5845"/>
    <mergeCell ref="C5842:C5843"/>
    <mergeCell ref="B5847:B5849"/>
    <mergeCell ref="C5847:C5849"/>
    <mergeCell ref="D5847:D5849"/>
    <mergeCell ref="E5847:E5849"/>
    <mergeCell ref="B5851:B5862"/>
    <mergeCell ref="C5851:C5862"/>
    <mergeCell ref="D5851:D5862"/>
    <mergeCell ref="E5851:E5862"/>
    <mergeCell ref="B5864:B5868"/>
    <mergeCell ref="C5864:C5868"/>
    <mergeCell ref="D5864:D5868"/>
    <mergeCell ref="E5864:E5868"/>
    <mergeCell ref="B5802:B5804"/>
    <mergeCell ref="C5802:C5804"/>
    <mergeCell ref="D5802:D5804"/>
    <mergeCell ref="E5802:E5804"/>
    <mergeCell ref="B5806:B5808"/>
    <mergeCell ref="C5806:C5808"/>
    <mergeCell ref="D5806:D5808"/>
    <mergeCell ref="E5806:E5808"/>
    <mergeCell ref="B5810:B5811"/>
    <mergeCell ref="C5810:C5811"/>
    <mergeCell ref="D5810:D5811"/>
    <mergeCell ref="E5810:E5811"/>
    <mergeCell ref="B5813:B5819"/>
    <mergeCell ref="C5817:C5818"/>
    <mergeCell ref="D5817:D5818"/>
    <mergeCell ref="E5817:E5818"/>
    <mergeCell ref="B5821:B5833"/>
    <mergeCell ref="C5825:C5826"/>
    <mergeCell ref="C5828:C5833"/>
    <mergeCell ref="B5776:B5778"/>
    <mergeCell ref="C5776:C5778"/>
    <mergeCell ref="D5776:D5778"/>
    <mergeCell ref="E5776:E5778"/>
    <mergeCell ref="B5780:B5781"/>
    <mergeCell ref="C5780:C5781"/>
    <mergeCell ref="D5780:D5781"/>
    <mergeCell ref="E5780:E5781"/>
    <mergeCell ref="B5783:B5791"/>
    <mergeCell ref="C5783:C5791"/>
    <mergeCell ref="D5783:D5791"/>
    <mergeCell ref="E5783:E5791"/>
    <mergeCell ref="B5793:B5794"/>
    <mergeCell ref="C5793:C5794"/>
    <mergeCell ref="D5793:D5794"/>
    <mergeCell ref="E5793:E5794"/>
    <mergeCell ref="B5796:B5800"/>
    <mergeCell ref="C5796:C5800"/>
    <mergeCell ref="D5796:D5800"/>
    <mergeCell ref="E5796:E5800"/>
    <mergeCell ref="B5750:B5752"/>
    <mergeCell ref="C5750:C5752"/>
    <mergeCell ref="D5750:D5752"/>
    <mergeCell ref="E5750:E5752"/>
    <mergeCell ref="B5754:B5759"/>
    <mergeCell ref="C5754:C5759"/>
    <mergeCell ref="D5754:D5755"/>
    <mergeCell ref="E5754:E5755"/>
    <mergeCell ref="D5756:D5757"/>
    <mergeCell ref="E5756:E5757"/>
    <mergeCell ref="B5761:B5768"/>
    <mergeCell ref="C5761:C5768"/>
    <mergeCell ref="D5761:D5768"/>
    <mergeCell ref="E5761:E5768"/>
    <mergeCell ref="B5770:B5774"/>
    <mergeCell ref="C5770:C5774"/>
    <mergeCell ref="D5770:D5774"/>
    <mergeCell ref="E5770:E5774"/>
    <mergeCell ref="B5722:B5728"/>
    <mergeCell ref="C5722:C5724"/>
    <mergeCell ref="C5727:C5728"/>
    <mergeCell ref="D5727:D5728"/>
    <mergeCell ref="E5727:E5728"/>
    <mergeCell ref="B5730:B5732"/>
    <mergeCell ref="C5730:C5732"/>
    <mergeCell ref="D5730:D5732"/>
    <mergeCell ref="E5730:E5732"/>
    <mergeCell ref="B5734:B5739"/>
    <mergeCell ref="C5735:C5738"/>
    <mergeCell ref="D5735:D5738"/>
    <mergeCell ref="E5735:E5738"/>
    <mergeCell ref="B5741:B5742"/>
    <mergeCell ref="B5744:B5748"/>
    <mergeCell ref="C5744:C5748"/>
    <mergeCell ref="D5744:D5748"/>
    <mergeCell ref="E5744:E5748"/>
    <mergeCell ref="B5695:B5700"/>
    <mergeCell ref="C5698:C5700"/>
    <mergeCell ref="D5698:D5700"/>
    <mergeCell ref="E5698:E5700"/>
    <mergeCell ref="B5702:B5705"/>
    <mergeCell ref="B5707:B5708"/>
    <mergeCell ref="C5707:C5708"/>
    <mergeCell ref="D5707:D5708"/>
    <mergeCell ref="E5707:E5708"/>
    <mergeCell ref="B5710:B5715"/>
    <mergeCell ref="C5711:C5715"/>
    <mergeCell ref="D5711:D5715"/>
    <mergeCell ref="E5711:E5715"/>
    <mergeCell ref="B5717:B5720"/>
    <mergeCell ref="C5719:C5720"/>
    <mergeCell ref="D5719:D5720"/>
    <mergeCell ref="E5719:E5720"/>
    <mergeCell ref="B5647:B5648"/>
    <mergeCell ref="C5647:C5648"/>
    <mergeCell ref="D5647:D5648"/>
    <mergeCell ref="E5647:E5648"/>
    <mergeCell ref="B5650:B5667"/>
    <mergeCell ref="C5650:C5667"/>
    <mergeCell ref="D5650:D5667"/>
    <mergeCell ref="E5650:E5667"/>
    <mergeCell ref="B5669:B5680"/>
    <mergeCell ref="C5669:C5680"/>
    <mergeCell ref="D5669:D5680"/>
    <mergeCell ref="E5669:E5680"/>
    <mergeCell ref="B5682:B5685"/>
    <mergeCell ref="C5682:C5684"/>
    <mergeCell ref="D5682:D5684"/>
    <mergeCell ref="E5682:E5684"/>
    <mergeCell ref="B5687:B5693"/>
    <mergeCell ref="C5687:C5688"/>
    <mergeCell ref="C5690:C5691"/>
    <mergeCell ref="B5615:B5623"/>
    <mergeCell ref="C5615:C5623"/>
    <mergeCell ref="D5615:D5623"/>
    <mergeCell ref="E5615:E5623"/>
    <mergeCell ref="B5625:B5630"/>
    <mergeCell ref="C5627:C5628"/>
    <mergeCell ref="D5627:D5628"/>
    <mergeCell ref="E5627:E5628"/>
    <mergeCell ref="C5629:C5630"/>
    <mergeCell ref="D5629:D5630"/>
    <mergeCell ref="E5629:E5630"/>
    <mergeCell ref="B5632:B5634"/>
    <mergeCell ref="C5632:C5634"/>
    <mergeCell ref="D5632:D5634"/>
    <mergeCell ref="E5632:E5634"/>
    <mergeCell ref="B5636:B5645"/>
    <mergeCell ref="C5636:C5645"/>
    <mergeCell ref="D5636:D5645"/>
    <mergeCell ref="E5636:E5645"/>
    <mergeCell ref="B5565:B5577"/>
    <mergeCell ref="C5565:C5577"/>
    <mergeCell ref="D5565:D5577"/>
    <mergeCell ref="E5565:E5577"/>
    <mergeCell ref="B5579:B5583"/>
    <mergeCell ref="C5581:C5583"/>
    <mergeCell ref="D5581:D5583"/>
    <mergeCell ref="E5581:E5583"/>
    <mergeCell ref="B5585:B5587"/>
    <mergeCell ref="C5585:C5587"/>
    <mergeCell ref="D5585:D5587"/>
    <mergeCell ref="E5585:E5587"/>
    <mergeCell ref="B5589:B5592"/>
    <mergeCell ref="C5589:C5592"/>
    <mergeCell ref="D5589:D5592"/>
    <mergeCell ref="E5589:E5592"/>
    <mergeCell ref="B5594:B5613"/>
    <mergeCell ref="C5594:C5613"/>
    <mergeCell ref="D5594:D5599"/>
    <mergeCell ref="E5594:E5599"/>
    <mergeCell ref="D5600:D5611"/>
    <mergeCell ref="E5600:E5611"/>
    <mergeCell ref="D5612:D5613"/>
    <mergeCell ref="E5612:E5613"/>
    <mergeCell ref="B5530:B5534"/>
    <mergeCell ref="C5530:C5534"/>
    <mergeCell ref="D5530:D5534"/>
    <mergeCell ref="E5530:E5533"/>
    <mergeCell ref="B5536:B5538"/>
    <mergeCell ref="C5536:C5538"/>
    <mergeCell ref="D5536:D5538"/>
    <mergeCell ref="E5536:E5538"/>
    <mergeCell ref="B5540:B5548"/>
    <mergeCell ref="C5540:C5548"/>
    <mergeCell ref="D5540:D5548"/>
    <mergeCell ref="E5540:E5548"/>
    <mergeCell ref="B5550:B5560"/>
    <mergeCell ref="C5550:C5560"/>
    <mergeCell ref="D5550:D5560"/>
    <mergeCell ref="E5550:E5560"/>
    <mergeCell ref="B5562:B5563"/>
    <mergeCell ref="C5562:C5563"/>
    <mergeCell ref="D5562:D5563"/>
    <mergeCell ref="E5562:E5563"/>
    <mergeCell ref="B5475:B5483"/>
    <mergeCell ref="C5475:C5483"/>
    <mergeCell ref="D5475:D5483"/>
    <mergeCell ref="E5475:E5483"/>
    <mergeCell ref="B5485:B5497"/>
    <mergeCell ref="C5485:C5497"/>
    <mergeCell ref="D5485:D5497"/>
    <mergeCell ref="E5485:E5497"/>
    <mergeCell ref="B5499:B5506"/>
    <mergeCell ref="C5499:C5506"/>
    <mergeCell ref="D5499:D5506"/>
    <mergeCell ref="E5499:E5506"/>
    <mergeCell ref="B5508:B5515"/>
    <mergeCell ref="C5508:C5515"/>
    <mergeCell ref="D5508:D5515"/>
    <mergeCell ref="E5508:E5515"/>
    <mergeCell ref="B5517:B5528"/>
    <mergeCell ref="C5517:C5528"/>
    <mergeCell ref="D5517:D5528"/>
    <mergeCell ref="E5517:E5528"/>
    <mergeCell ref="B5424:B5434"/>
    <mergeCell ref="C5424:C5434"/>
    <mergeCell ref="D5424:D5434"/>
    <mergeCell ref="E5424:E5434"/>
    <mergeCell ref="B5436:B5442"/>
    <mergeCell ref="C5436:C5442"/>
    <mergeCell ref="B5444:B5456"/>
    <mergeCell ref="C5444:C5456"/>
    <mergeCell ref="D5444:D5456"/>
    <mergeCell ref="E5444:E5456"/>
    <mergeCell ref="B5458:B5460"/>
    <mergeCell ref="C5458:C5460"/>
    <mergeCell ref="D5458:D5460"/>
    <mergeCell ref="E5458:E5460"/>
    <mergeCell ref="B5462:B5473"/>
    <mergeCell ref="C5462:C5473"/>
    <mergeCell ref="D5462:D5473"/>
    <mergeCell ref="E5462:E5473"/>
    <mergeCell ref="B5396:B5400"/>
    <mergeCell ref="C5396:C5400"/>
    <mergeCell ref="D5396:D5400"/>
    <mergeCell ref="E5396:E5400"/>
    <mergeCell ref="B5402:B5405"/>
    <mergeCell ref="C5402:C5405"/>
    <mergeCell ref="D5402:D5405"/>
    <mergeCell ref="E5402:E5405"/>
    <mergeCell ref="B5407:B5413"/>
    <mergeCell ref="B5415:B5417"/>
    <mergeCell ref="C5415:C5417"/>
    <mergeCell ref="D5415:D5417"/>
    <mergeCell ref="E5415:E5417"/>
    <mergeCell ref="B5419:B5422"/>
    <mergeCell ref="C5419:C5422"/>
    <mergeCell ref="D5419:D5422"/>
    <mergeCell ref="E5419:E5422"/>
    <mergeCell ref="B5363:B5365"/>
    <mergeCell ref="B5367:B5378"/>
    <mergeCell ref="C5367:C5378"/>
    <mergeCell ref="D5367:D5378"/>
    <mergeCell ref="E5367:E5378"/>
    <mergeCell ref="B5380:B5383"/>
    <mergeCell ref="C5380:C5383"/>
    <mergeCell ref="D5380:D5383"/>
    <mergeCell ref="E5380:E5383"/>
    <mergeCell ref="B5385:B5391"/>
    <mergeCell ref="C5385:C5391"/>
    <mergeCell ref="D5385:D5391"/>
    <mergeCell ref="E5385:E5391"/>
    <mergeCell ref="B5393:B5394"/>
    <mergeCell ref="C5393:C5394"/>
    <mergeCell ref="D5393:D5394"/>
    <mergeCell ref="E5393:E5394"/>
    <mergeCell ref="B5341:B5343"/>
    <mergeCell ref="C5341:C5343"/>
    <mergeCell ref="D5341:D5343"/>
    <mergeCell ref="E5341:E5343"/>
    <mergeCell ref="B5345:B5356"/>
    <mergeCell ref="C5345:C5352"/>
    <mergeCell ref="D5348:D5349"/>
    <mergeCell ref="E5348:E5349"/>
    <mergeCell ref="D5351:D5352"/>
    <mergeCell ref="E5351:E5352"/>
    <mergeCell ref="C5353:C5356"/>
    <mergeCell ref="D5353:D5356"/>
    <mergeCell ref="E5353:E5356"/>
    <mergeCell ref="B5358:B5361"/>
    <mergeCell ref="C5358:C5361"/>
    <mergeCell ref="D5358:D5361"/>
    <mergeCell ref="E5358:E5361"/>
    <mergeCell ref="B5307:B5308"/>
    <mergeCell ref="C5307:C5308"/>
    <mergeCell ref="D5307:D5308"/>
    <mergeCell ref="E5307:E5308"/>
    <mergeCell ref="B5310:B5319"/>
    <mergeCell ref="C5310:C5319"/>
    <mergeCell ref="D5310:D5319"/>
    <mergeCell ref="E5310:E5319"/>
    <mergeCell ref="B5321:B5322"/>
    <mergeCell ref="C5321:C5322"/>
    <mergeCell ref="D5321:D5322"/>
    <mergeCell ref="E5321:E5322"/>
    <mergeCell ref="B5324:B5336"/>
    <mergeCell ref="C5324:C5336"/>
    <mergeCell ref="D5324:D5336"/>
    <mergeCell ref="E5324:E5336"/>
    <mergeCell ref="B5338:B5339"/>
    <mergeCell ref="C5338:C5339"/>
    <mergeCell ref="D5338:D5339"/>
    <mergeCell ref="E5338:E5339"/>
    <mergeCell ref="B5257:B5271"/>
    <mergeCell ref="C5257:C5271"/>
    <mergeCell ref="D5257:D5271"/>
    <mergeCell ref="E5257:E5271"/>
    <mergeCell ref="B5273:B5274"/>
    <mergeCell ref="C5273:C5274"/>
    <mergeCell ref="D5273:D5274"/>
    <mergeCell ref="E5273:E5274"/>
    <mergeCell ref="B5276:B5280"/>
    <mergeCell ref="C5276:C5280"/>
    <mergeCell ref="D5276:D5280"/>
    <mergeCell ref="E5276:E5280"/>
    <mergeCell ref="B5282:B5287"/>
    <mergeCell ref="C5282:C5287"/>
    <mergeCell ref="D5282:D5287"/>
    <mergeCell ref="E5282:E5287"/>
    <mergeCell ref="B5289:B5305"/>
    <mergeCell ref="C5290:C5296"/>
    <mergeCell ref="D5290:D5291"/>
    <mergeCell ref="E5290:E5291"/>
    <mergeCell ref="D5293:D5294"/>
    <mergeCell ref="E5293:E5294"/>
    <mergeCell ref="D5295:D5296"/>
    <mergeCell ref="E5295:E5296"/>
    <mergeCell ref="C5297:C5299"/>
    <mergeCell ref="D5297:D5299"/>
    <mergeCell ref="E5297:E5299"/>
    <mergeCell ref="C5300:C5304"/>
    <mergeCell ref="D5300:D5304"/>
    <mergeCell ref="E5300:E5304"/>
    <mergeCell ref="B5209:B5221"/>
    <mergeCell ref="C5209:C5221"/>
    <mergeCell ref="D5209:D5220"/>
    <mergeCell ref="E5209:E5220"/>
    <mergeCell ref="B5223:B5234"/>
    <mergeCell ref="C5223:C5234"/>
    <mergeCell ref="D5223:D5228"/>
    <mergeCell ref="E5223:E5228"/>
    <mergeCell ref="D5229:D5234"/>
    <mergeCell ref="E5229:E5234"/>
    <mergeCell ref="B5236:B5241"/>
    <mergeCell ref="C5236:C5241"/>
    <mergeCell ref="D5236:D5241"/>
    <mergeCell ref="E5236:E5241"/>
    <mergeCell ref="B5243:B5255"/>
    <mergeCell ref="C5243:C5255"/>
    <mergeCell ref="D5243:D5255"/>
    <mergeCell ref="E5243:E5255"/>
    <mergeCell ref="B5161:B5172"/>
    <mergeCell ref="C5161:C5171"/>
    <mergeCell ref="D5162:D5163"/>
    <mergeCell ref="E5162:E5163"/>
    <mergeCell ref="B5174:B5190"/>
    <mergeCell ref="C5174:C5185"/>
    <mergeCell ref="D5182:D5183"/>
    <mergeCell ref="E5182:E5183"/>
    <mergeCell ref="C5186:C5190"/>
    <mergeCell ref="D5186:D5190"/>
    <mergeCell ref="E5186:E5190"/>
    <mergeCell ref="B5192:B5207"/>
    <mergeCell ref="C5192:C5203"/>
    <mergeCell ref="D5192:D5193"/>
    <mergeCell ref="E5192:E5193"/>
    <mergeCell ref="D5195:D5196"/>
    <mergeCell ref="E5195:E5196"/>
    <mergeCell ref="D5198:D5199"/>
    <mergeCell ref="E5198:E5199"/>
    <mergeCell ref="D5201:D5202"/>
    <mergeCell ref="E5201:E5202"/>
    <mergeCell ref="C5204:C5207"/>
    <mergeCell ref="D5204:D5207"/>
    <mergeCell ref="E5204:E5207"/>
    <mergeCell ref="B5103:B5117"/>
    <mergeCell ref="C5103:C5115"/>
    <mergeCell ref="C5116:C5117"/>
    <mergeCell ref="D5116:D5117"/>
    <mergeCell ref="E5116:E5117"/>
    <mergeCell ref="B5119:B5131"/>
    <mergeCell ref="C5119:C5130"/>
    <mergeCell ref="D5121:D5122"/>
    <mergeCell ref="E5121:E5122"/>
    <mergeCell ref="D5129:D5130"/>
    <mergeCell ref="E5129:E5130"/>
    <mergeCell ref="B5133:B5139"/>
    <mergeCell ref="C5133:C5138"/>
    <mergeCell ref="B5141:B5159"/>
    <mergeCell ref="C5141:C5155"/>
    <mergeCell ref="C5156:C5159"/>
    <mergeCell ref="D5156:D5159"/>
    <mergeCell ref="E5156:E5159"/>
    <mergeCell ref="B5073:B5091"/>
    <mergeCell ref="C5073:C5088"/>
    <mergeCell ref="D5073:D5074"/>
    <mergeCell ref="E5073:E5074"/>
    <mergeCell ref="D5079:D5080"/>
    <mergeCell ref="E5079:E5080"/>
    <mergeCell ref="D5087:D5088"/>
    <mergeCell ref="E5087:E5088"/>
    <mergeCell ref="C5089:C5091"/>
    <mergeCell ref="D5089:D5091"/>
    <mergeCell ref="E5089:E5091"/>
    <mergeCell ref="B5093:B5101"/>
    <mergeCell ref="C5093:C5098"/>
    <mergeCell ref="D5096:D5097"/>
    <mergeCell ref="E5096:E5097"/>
    <mergeCell ref="C5099:C5101"/>
    <mergeCell ref="D5099:D5101"/>
    <mergeCell ref="E5099:E5101"/>
    <mergeCell ref="B5043:B5051"/>
    <mergeCell ref="C5043:C5044"/>
    <mergeCell ref="C5045:C5049"/>
    <mergeCell ref="B5053:B5071"/>
    <mergeCell ref="C5053:C5070"/>
    <mergeCell ref="D5053:D5054"/>
    <mergeCell ref="E5053:E5054"/>
    <mergeCell ref="D5055:D5056"/>
    <mergeCell ref="E5055:E5056"/>
    <mergeCell ref="D5057:D5059"/>
    <mergeCell ref="E5057:E5059"/>
    <mergeCell ref="D5060:D5061"/>
    <mergeCell ref="E5060:E5061"/>
    <mergeCell ref="D5063:D5064"/>
    <mergeCell ref="E5063:E5064"/>
    <mergeCell ref="D5068:D5069"/>
    <mergeCell ref="E5068:E5069"/>
    <mergeCell ref="B5006:B5007"/>
    <mergeCell ref="B5009:B5015"/>
    <mergeCell ref="C5009:C5015"/>
    <mergeCell ref="D5009:D5015"/>
    <mergeCell ref="E5009:E5015"/>
    <mergeCell ref="B5017:B5019"/>
    <mergeCell ref="C5017:C5019"/>
    <mergeCell ref="D5017:D5019"/>
    <mergeCell ref="E5017:E5019"/>
    <mergeCell ref="B5021:B5041"/>
    <mergeCell ref="C5021:C5041"/>
    <mergeCell ref="D5021:D5022"/>
    <mergeCell ref="E5021:E5022"/>
    <mergeCell ref="D5023:D5024"/>
    <mergeCell ref="E5023:E5024"/>
    <mergeCell ref="D5025:D5026"/>
    <mergeCell ref="E5025:E5026"/>
    <mergeCell ref="D5027:D5028"/>
    <mergeCell ref="E5027:E5028"/>
    <mergeCell ref="D5029:D5030"/>
    <mergeCell ref="E5029:E5030"/>
    <mergeCell ref="D5033:D5034"/>
    <mergeCell ref="E5033:E5034"/>
    <mergeCell ref="D5039:D5040"/>
    <mergeCell ref="E5039:E5040"/>
    <mergeCell ref="B4984:B4992"/>
    <mergeCell ref="C4984:C4985"/>
    <mergeCell ref="D4984:D4985"/>
    <mergeCell ref="C4988:C4990"/>
    <mergeCell ref="D4988:D4990"/>
    <mergeCell ref="E4988:E4990"/>
    <mergeCell ref="B4994:B4995"/>
    <mergeCell ref="C4994:C4995"/>
    <mergeCell ref="D4994:D4995"/>
    <mergeCell ref="E4994:E4995"/>
    <mergeCell ref="B4997:B5004"/>
    <mergeCell ref="C4997:C5004"/>
    <mergeCell ref="D4997:D4998"/>
    <mergeCell ref="D4999:D5000"/>
    <mergeCell ref="E4999:E5000"/>
    <mergeCell ref="D5001:D5002"/>
    <mergeCell ref="E5001:E5002"/>
    <mergeCell ref="B4951:B4956"/>
    <mergeCell ref="C4951:C4954"/>
    <mergeCell ref="B4958:B4961"/>
    <mergeCell ref="C4958:C4961"/>
    <mergeCell ref="D4958:D4961"/>
    <mergeCell ref="E4958:E4961"/>
    <mergeCell ref="B4963:B4965"/>
    <mergeCell ref="C4963:C4965"/>
    <mergeCell ref="D4963:D4965"/>
    <mergeCell ref="E4963:E4965"/>
    <mergeCell ref="B4967:B4977"/>
    <mergeCell ref="C4967:C4977"/>
    <mergeCell ref="D4967:D4977"/>
    <mergeCell ref="E4967:E4977"/>
    <mergeCell ref="B4979:B4982"/>
    <mergeCell ref="C4980:C4982"/>
    <mergeCell ref="D4980:D4982"/>
    <mergeCell ref="E4980:E4982"/>
    <mergeCell ref="B4908:B4910"/>
    <mergeCell ref="C4908:C4910"/>
    <mergeCell ref="D4908:D4910"/>
    <mergeCell ref="E4908:E4910"/>
    <mergeCell ref="B4912:B4916"/>
    <mergeCell ref="B4918:B4927"/>
    <mergeCell ref="C4918:C4926"/>
    <mergeCell ref="D4918:D4925"/>
    <mergeCell ref="E4918:E4925"/>
    <mergeCell ref="B4929:B4949"/>
    <mergeCell ref="C4929:C4936"/>
    <mergeCell ref="C4937:C4940"/>
    <mergeCell ref="C4941:C4942"/>
    <mergeCell ref="C4943:C4946"/>
    <mergeCell ref="D4943:D4946"/>
    <mergeCell ref="E4943:E4946"/>
    <mergeCell ref="C4947:C4949"/>
    <mergeCell ref="D4947:D4949"/>
    <mergeCell ref="E4947:E4949"/>
    <mergeCell ref="D4860:D4861"/>
    <mergeCell ref="E4860:E4861"/>
    <mergeCell ref="D4862:D4863"/>
    <mergeCell ref="E4862:E4863"/>
    <mergeCell ref="D4865:D4866"/>
    <mergeCell ref="E4865:E4866"/>
    <mergeCell ref="B4869:B4884"/>
    <mergeCell ref="C4869:C4884"/>
    <mergeCell ref="D4869:D4884"/>
    <mergeCell ref="E4869:E4884"/>
    <mergeCell ref="B4886:B4893"/>
    <mergeCell ref="C4886:C4893"/>
    <mergeCell ref="D4886:D4893"/>
    <mergeCell ref="E4886:E4893"/>
    <mergeCell ref="B4895:B4906"/>
    <mergeCell ref="C4895:C4901"/>
    <mergeCell ref="D4895:D4901"/>
    <mergeCell ref="E4895:E4901"/>
    <mergeCell ref="C4904:C4906"/>
    <mergeCell ref="D4904:D4906"/>
    <mergeCell ref="E4904:E4906"/>
    <mergeCell ref="B4818:B4842"/>
    <mergeCell ref="C4818:C4842"/>
    <mergeCell ref="D4819:D4821"/>
    <mergeCell ref="E4819:E4821"/>
    <mergeCell ref="D4822:D4824"/>
    <mergeCell ref="E4822:E4824"/>
    <mergeCell ref="D4825:D4826"/>
    <mergeCell ref="E4825:E4826"/>
    <mergeCell ref="D4828:D4830"/>
    <mergeCell ref="E4828:E4830"/>
    <mergeCell ref="D4831:D4832"/>
    <mergeCell ref="E4831:E4832"/>
    <mergeCell ref="D4833:D4836"/>
    <mergeCell ref="E4833:E4836"/>
    <mergeCell ref="D4838:D4841"/>
    <mergeCell ref="E4838:E4841"/>
    <mergeCell ref="B4844:B4867"/>
    <mergeCell ref="C4845:C4867"/>
    <mergeCell ref="D4846:D4847"/>
    <mergeCell ref="E4846:E4847"/>
    <mergeCell ref="D4848:D4849"/>
    <mergeCell ref="E4848:E4849"/>
    <mergeCell ref="D4850:D4851"/>
    <mergeCell ref="E4850:E4851"/>
    <mergeCell ref="D4852:D4853"/>
    <mergeCell ref="E4852:E4853"/>
    <mergeCell ref="D4854:D4855"/>
    <mergeCell ref="E4854:E4855"/>
    <mergeCell ref="D4856:D4857"/>
    <mergeCell ref="E4856:E4857"/>
    <mergeCell ref="D4858:D4859"/>
    <mergeCell ref="E4858:E4859"/>
    <mergeCell ref="B4777:B4800"/>
    <mergeCell ref="C4778:C4800"/>
    <mergeCell ref="D4789:D4790"/>
    <mergeCell ref="E4789:E4790"/>
    <mergeCell ref="D4799:D4800"/>
    <mergeCell ref="E4799:E4800"/>
    <mergeCell ref="B4802:B4816"/>
    <mergeCell ref="C4802:C4816"/>
    <mergeCell ref="D4803:D4804"/>
    <mergeCell ref="E4803:E4804"/>
    <mergeCell ref="D4805:D4810"/>
    <mergeCell ref="E4805:E4810"/>
    <mergeCell ref="D4811:D4812"/>
    <mergeCell ref="E4811:E4812"/>
    <mergeCell ref="D4813:D4814"/>
    <mergeCell ref="E4813:E4814"/>
    <mergeCell ref="D4815:D4816"/>
    <mergeCell ref="E4815:E4816"/>
    <mergeCell ref="B4733:B4738"/>
    <mergeCell ref="C4733:C4738"/>
    <mergeCell ref="D4733:D4738"/>
    <mergeCell ref="E4733:E4738"/>
    <mergeCell ref="B4740:B4746"/>
    <mergeCell ref="C4740:C4746"/>
    <mergeCell ref="D4740:D4746"/>
    <mergeCell ref="E4740:E4746"/>
    <mergeCell ref="B4748:B4749"/>
    <mergeCell ref="C4748:C4749"/>
    <mergeCell ref="D4748:D4749"/>
    <mergeCell ref="E4748:E4749"/>
    <mergeCell ref="B4751:B4754"/>
    <mergeCell ref="C4751:C4753"/>
    <mergeCell ref="D4751:D4753"/>
    <mergeCell ref="E4751:E4753"/>
    <mergeCell ref="B4756:B4775"/>
    <mergeCell ref="C4756:C4769"/>
    <mergeCell ref="D4758:D4759"/>
    <mergeCell ref="E4758:E4759"/>
    <mergeCell ref="D4763:D4764"/>
    <mergeCell ref="E4763:E4764"/>
    <mergeCell ref="D4768:D4769"/>
    <mergeCell ref="E4768:E4769"/>
    <mergeCell ref="C4771:C4772"/>
    <mergeCell ref="D4771:D4772"/>
    <mergeCell ref="E4771:E4772"/>
    <mergeCell ref="C4774:C4775"/>
    <mergeCell ref="D4774:D4775"/>
    <mergeCell ref="E4774:E4775"/>
    <mergeCell ref="B4707:B4708"/>
    <mergeCell ref="C4707:C4708"/>
    <mergeCell ref="D4707:D4708"/>
    <mergeCell ref="E4707:E4708"/>
    <mergeCell ref="B4710:B4715"/>
    <mergeCell ref="C4710:C4715"/>
    <mergeCell ref="D4710:D4715"/>
    <mergeCell ref="E4710:E4715"/>
    <mergeCell ref="B4717:B4718"/>
    <mergeCell ref="C4717:C4718"/>
    <mergeCell ref="D4717:D4718"/>
    <mergeCell ref="E4717:E4718"/>
    <mergeCell ref="B4720:B4721"/>
    <mergeCell ref="C4720:C4721"/>
    <mergeCell ref="D4720:D4721"/>
    <mergeCell ref="E4720:E4721"/>
    <mergeCell ref="B4723:B4731"/>
    <mergeCell ref="C4724:C4726"/>
    <mergeCell ref="D4724:D4726"/>
    <mergeCell ref="E4724:E4726"/>
    <mergeCell ref="C4727:C4731"/>
    <mergeCell ref="D4727:D4731"/>
    <mergeCell ref="E4727:E4731"/>
    <mergeCell ref="B4683:B4684"/>
    <mergeCell ref="C4683:C4684"/>
    <mergeCell ref="D4683:D4684"/>
    <mergeCell ref="E4683:E4684"/>
    <mergeCell ref="B4686:B4692"/>
    <mergeCell ref="C4686:C4689"/>
    <mergeCell ref="B4694:B4695"/>
    <mergeCell ref="C4694:C4695"/>
    <mergeCell ref="D4694:D4695"/>
    <mergeCell ref="E4694:E4695"/>
    <mergeCell ref="B4697:B4698"/>
    <mergeCell ref="C4697:C4698"/>
    <mergeCell ref="D4697:D4698"/>
    <mergeCell ref="E4697:E4698"/>
    <mergeCell ref="B4700:B4705"/>
    <mergeCell ref="C4701:C4705"/>
    <mergeCell ref="D4701:D4705"/>
    <mergeCell ref="E4701:E4705"/>
    <mergeCell ref="B4650:B4651"/>
    <mergeCell ref="C4650:C4651"/>
    <mergeCell ref="D4650:D4651"/>
    <mergeCell ref="E4650:E4651"/>
    <mergeCell ref="B4653:B4655"/>
    <mergeCell ref="C4653:C4655"/>
    <mergeCell ref="D4653:D4655"/>
    <mergeCell ref="E4653:E4655"/>
    <mergeCell ref="B4657:B4660"/>
    <mergeCell ref="C4657:C4660"/>
    <mergeCell ref="D4657:D4660"/>
    <mergeCell ref="E4657:E4660"/>
    <mergeCell ref="B4662:B4673"/>
    <mergeCell ref="C4662:C4673"/>
    <mergeCell ref="D4662:D4673"/>
    <mergeCell ref="E4662:E4673"/>
    <mergeCell ref="B4675:B4681"/>
    <mergeCell ref="C4675:C4678"/>
    <mergeCell ref="D4675:D4678"/>
    <mergeCell ref="E4675:E4678"/>
    <mergeCell ref="C4679:C4680"/>
    <mergeCell ref="D4679:D4680"/>
    <mergeCell ref="E4679:E4680"/>
    <mergeCell ref="B4633:B4634"/>
    <mergeCell ref="C4633:C4634"/>
    <mergeCell ref="B4636:B4637"/>
    <mergeCell ref="C4636:C4637"/>
    <mergeCell ref="D4636:D4637"/>
    <mergeCell ref="E4636:E4637"/>
    <mergeCell ref="B4639:B4641"/>
    <mergeCell ref="C4639:C4641"/>
    <mergeCell ref="D4639:D4641"/>
    <mergeCell ref="E4639:E4641"/>
    <mergeCell ref="B4643:B4645"/>
    <mergeCell ref="C4643:C4645"/>
    <mergeCell ref="D4643:D4645"/>
    <mergeCell ref="E4643:E4645"/>
    <mergeCell ref="B4647:B4648"/>
    <mergeCell ref="C4647:C4648"/>
    <mergeCell ref="D4647:D4648"/>
    <mergeCell ref="E4647:E4648"/>
    <mergeCell ref="B4613:B4618"/>
    <mergeCell ref="C4613:C4618"/>
    <mergeCell ref="D4613:D4618"/>
    <mergeCell ref="E4613:E4618"/>
    <mergeCell ref="B4620:B4622"/>
    <mergeCell ref="C4620:C4622"/>
    <mergeCell ref="D4620:D4622"/>
    <mergeCell ref="E4620:E4622"/>
    <mergeCell ref="B4624:B4625"/>
    <mergeCell ref="C4624:C4625"/>
    <mergeCell ref="D4624:D4625"/>
    <mergeCell ref="E4624:E4625"/>
    <mergeCell ref="B4627:B4628"/>
    <mergeCell ref="C4627:C4628"/>
    <mergeCell ref="D4627:D4628"/>
    <mergeCell ref="E4627:E4628"/>
    <mergeCell ref="B4630:B4631"/>
    <mergeCell ref="C4630:C4631"/>
    <mergeCell ref="D4630:D4631"/>
    <mergeCell ref="E4630:E4631"/>
    <mergeCell ref="B4595:B4596"/>
    <mergeCell ref="C4595:C4596"/>
    <mergeCell ref="D4595:D4596"/>
    <mergeCell ref="E4595:E4596"/>
    <mergeCell ref="B4598:B4599"/>
    <mergeCell ref="C4598:C4599"/>
    <mergeCell ref="B4601:B4602"/>
    <mergeCell ref="C4601:C4602"/>
    <mergeCell ref="D4601:D4602"/>
    <mergeCell ref="E4601:E4602"/>
    <mergeCell ref="B4604:B4608"/>
    <mergeCell ref="C4604:C4608"/>
    <mergeCell ref="D4604:D4608"/>
    <mergeCell ref="E4604:E4608"/>
    <mergeCell ref="B4610:B4611"/>
    <mergeCell ref="C4610:C4611"/>
    <mergeCell ref="D4610:D4611"/>
    <mergeCell ref="E4610:E4611"/>
    <mergeCell ref="B4575:B4579"/>
    <mergeCell ref="C4575:C4579"/>
    <mergeCell ref="D4575:D4579"/>
    <mergeCell ref="E4575:E4579"/>
    <mergeCell ref="B4581:B4582"/>
    <mergeCell ref="C4581:C4582"/>
    <mergeCell ref="D4581:D4582"/>
    <mergeCell ref="E4581:E4582"/>
    <mergeCell ref="B4584:B4586"/>
    <mergeCell ref="C4584:C4586"/>
    <mergeCell ref="D4584:D4586"/>
    <mergeCell ref="E4584:E4586"/>
    <mergeCell ref="B4588:B4590"/>
    <mergeCell ref="C4588:C4590"/>
    <mergeCell ref="D4588:D4590"/>
    <mergeCell ref="E4588:E4590"/>
    <mergeCell ref="B4592:B4593"/>
    <mergeCell ref="C4592:C4593"/>
    <mergeCell ref="D4592:D4593"/>
    <mergeCell ref="E4592:E4593"/>
    <mergeCell ref="B4543:B4547"/>
    <mergeCell ref="C4543:C4547"/>
    <mergeCell ref="D4543:D4547"/>
    <mergeCell ref="E4543:E4547"/>
    <mergeCell ref="B4549:B4551"/>
    <mergeCell ref="B4556:B4562"/>
    <mergeCell ref="C4556:C4562"/>
    <mergeCell ref="D4556:D4558"/>
    <mergeCell ref="E4556:E4558"/>
    <mergeCell ref="D4559:D4562"/>
    <mergeCell ref="E4559:E4562"/>
    <mergeCell ref="B4564:B4565"/>
    <mergeCell ref="C4564:C4565"/>
    <mergeCell ref="B4567:B4573"/>
    <mergeCell ref="C4567:C4573"/>
    <mergeCell ref="D4567:D4573"/>
    <mergeCell ref="E4567:E4573"/>
    <mergeCell ref="B4509:B4510"/>
    <mergeCell ref="C4509:C4510"/>
    <mergeCell ref="D4509:D4510"/>
    <mergeCell ref="E4509:E4510"/>
    <mergeCell ref="B4512:B4518"/>
    <mergeCell ref="C4512:C4518"/>
    <mergeCell ref="D4512:D4518"/>
    <mergeCell ref="E4512:E4518"/>
    <mergeCell ref="B4520:B4523"/>
    <mergeCell ref="C4520:C4523"/>
    <mergeCell ref="D4520:D4523"/>
    <mergeCell ref="E4520:E4523"/>
    <mergeCell ref="B4525:B4531"/>
    <mergeCell ref="C4525:C4531"/>
    <mergeCell ref="D4525:D4531"/>
    <mergeCell ref="E4525:E4531"/>
    <mergeCell ref="B4533:B4541"/>
    <mergeCell ref="C4533:C4541"/>
    <mergeCell ref="D4533:D4541"/>
    <mergeCell ref="E4533:E4541"/>
    <mergeCell ref="B4486:B4492"/>
    <mergeCell ref="C4486:C4492"/>
    <mergeCell ref="D4486:D4492"/>
    <mergeCell ref="E4486:E4492"/>
    <mergeCell ref="B4494:B4495"/>
    <mergeCell ref="C4494:C4495"/>
    <mergeCell ref="D4494:D4495"/>
    <mergeCell ref="E4494:E4495"/>
    <mergeCell ref="B4497:B4499"/>
    <mergeCell ref="C4497:C4499"/>
    <mergeCell ref="D4497:D4499"/>
    <mergeCell ref="E4497:E4499"/>
    <mergeCell ref="B4501:B4502"/>
    <mergeCell ref="C4501:C4502"/>
    <mergeCell ref="D4501:D4502"/>
    <mergeCell ref="E4501:E4502"/>
    <mergeCell ref="B4504:B4507"/>
    <mergeCell ref="C4504:C4507"/>
    <mergeCell ref="D4504:D4507"/>
    <mergeCell ref="E4504:E4507"/>
    <mergeCell ref="B4463:B4467"/>
    <mergeCell ref="C4463:C4467"/>
    <mergeCell ref="D4463:D4467"/>
    <mergeCell ref="E4463:E4467"/>
    <mergeCell ref="B4469:B4470"/>
    <mergeCell ref="C4469:C4470"/>
    <mergeCell ref="B4472:B4473"/>
    <mergeCell ref="C4472:C4473"/>
    <mergeCell ref="D4472:D4473"/>
    <mergeCell ref="E4472:E4473"/>
    <mergeCell ref="B4475:B4479"/>
    <mergeCell ref="C4475:C4479"/>
    <mergeCell ref="D4475:D4479"/>
    <mergeCell ref="E4475:E4479"/>
    <mergeCell ref="B4481:B4484"/>
    <mergeCell ref="C4481:C4484"/>
    <mergeCell ref="D4481:D4484"/>
    <mergeCell ref="E4481:E4484"/>
    <mergeCell ref="B4435:B4440"/>
    <mergeCell ref="C4435:C4440"/>
    <mergeCell ref="D4435:D4440"/>
    <mergeCell ref="E4435:E4440"/>
    <mergeCell ref="B4442:B4447"/>
    <mergeCell ref="C4442:C4447"/>
    <mergeCell ref="D4442:D4447"/>
    <mergeCell ref="E4442:E4447"/>
    <mergeCell ref="B4449:B4455"/>
    <mergeCell ref="C4449:C4455"/>
    <mergeCell ref="D4449:D4455"/>
    <mergeCell ref="E4449:E4455"/>
    <mergeCell ref="B4457:B4458"/>
    <mergeCell ref="C4457:C4458"/>
    <mergeCell ref="B4460:B4461"/>
    <mergeCell ref="C4460:C4461"/>
    <mergeCell ref="D4460:D4461"/>
    <mergeCell ref="E4460:E4461"/>
    <mergeCell ref="B4411:B4421"/>
    <mergeCell ref="C4411:C4421"/>
    <mergeCell ref="D4411:D4415"/>
    <mergeCell ref="E4411:E4415"/>
    <mergeCell ref="D4417:D4419"/>
    <mergeCell ref="E4417:E4419"/>
    <mergeCell ref="D4420:D4421"/>
    <mergeCell ref="E4420:E4421"/>
    <mergeCell ref="B4423:B4424"/>
    <mergeCell ref="B4426:B4429"/>
    <mergeCell ref="C4426:C4429"/>
    <mergeCell ref="D4426:D4429"/>
    <mergeCell ref="E4426:E4429"/>
    <mergeCell ref="B4431:B4433"/>
    <mergeCell ref="C4431:C4433"/>
    <mergeCell ref="D4431:D4433"/>
    <mergeCell ref="E4431:E4433"/>
    <mergeCell ref="B4378:B4379"/>
    <mergeCell ref="C4378:C4379"/>
    <mergeCell ref="D4378:D4379"/>
    <mergeCell ref="E4378:E4379"/>
    <mergeCell ref="B4381:B4383"/>
    <mergeCell ref="C4382:C4383"/>
    <mergeCell ref="D4382:D4383"/>
    <mergeCell ref="E4382:E4383"/>
    <mergeCell ref="B4385:B4388"/>
    <mergeCell ref="C4385:C4388"/>
    <mergeCell ref="D4385:D4388"/>
    <mergeCell ref="E4385:E4388"/>
    <mergeCell ref="B4390:B4395"/>
    <mergeCell ref="C4390:C4395"/>
    <mergeCell ref="D4390:D4395"/>
    <mergeCell ref="E4390:E4395"/>
    <mergeCell ref="B4397:B4409"/>
    <mergeCell ref="C4397:C4409"/>
    <mergeCell ref="D4397:D4409"/>
    <mergeCell ref="E4397:E4409"/>
    <mergeCell ref="B4354:B4355"/>
    <mergeCell ref="C4354:C4355"/>
    <mergeCell ref="D4354:D4355"/>
    <mergeCell ref="E4354:E4355"/>
    <mergeCell ref="B4357:B4360"/>
    <mergeCell ref="C4357:C4360"/>
    <mergeCell ref="D4357:D4360"/>
    <mergeCell ref="E4357:E4360"/>
    <mergeCell ref="B4362:B4366"/>
    <mergeCell ref="C4362:C4366"/>
    <mergeCell ref="D4362:D4366"/>
    <mergeCell ref="E4362:E4366"/>
    <mergeCell ref="B4368:B4369"/>
    <mergeCell ref="C4368:C4369"/>
    <mergeCell ref="D4368:D4369"/>
    <mergeCell ref="E4368:E4369"/>
    <mergeCell ref="B4371:B4376"/>
    <mergeCell ref="C4371:C4376"/>
    <mergeCell ref="D4371:D4376"/>
    <mergeCell ref="E4371:E4376"/>
    <mergeCell ref="B4334:B4345"/>
    <mergeCell ref="C4336:C4337"/>
    <mergeCell ref="C4338:C4341"/>
    <mergeCell ref="D4339:D4340"/>
    <mergeCell ref="E4339:E4340"/>
    <mergeCell ref="C4342:C4345"/>
    <mergeCell ref="D4342:D4343"/>
    <mergeCell ref="E4342:E4343"/>
    <mergeCell ref="D4344:D4345"/>
    <mergeCell ref="E4344:E4345"/>
    <mergeCell ref="B4347:B4348"/>
    <mergeCell ref="C4347:C4348"/>
    <mergeCell ref="D4347:D4348"/>
    <mergeCell ref="E4347:E4348"/>
    <mergeCell ref="B4350:B4352"/>
    <mergeCell ref="C4350:C4352"/>
    <mergeCell ref="D4351:D4352"/>
    <mergeCell ref="E4351:E4352"/>
    <mergeCell ref="B4310:B4312"/>
    <mergeCell ref="C4310:C4312"/>
    <mergeCell ref="D4310:D4312"/>
    <mergeCell ref="E4310:E4312"/>
    <mergeCell ref="B4314:B4317"/>
    <mergeCell ref="C4314:C4317"/>
    <mergeCell ref="D4314:D4317"/>
    <mergeCell ref="E4314:E4317"/>
    <mergeCell ref="B4319:B4322"/>
    <mergeCell ref="C4319:C4322"/>
    <mergeCell ref="D4319:D4322"/>
    <mergeCell ref="E4319:E4322"/>
    <mergeCell ref="B4324:B4328"/>
    <mergeCell ref="C4324:C4328"/>
    <mergeCell ref="D4324:D4328"/>
    <mergeCell ref="E4324:E4328"/>
    <mergeCell ref="B4330:B4332"/>
    <mergeCell ref="C4330:C4332"/>
    <mergeCell ref="D4330:D4332"/>
    <mergeCell ref="E4330:E4332"/>
    <mergeCell ref="B4290:B4291"/>
    <mergeCell ref="C4290:C4291"/>
    <mergeCell ref="B4293:B4294"/>
    <mergeCell ref="C4293:C4294"/>
    <mergeCell ref="D4293:D4294"/>
    <mergeCell ref="E4293:E4294"/>
    <mergeCell ref="B4296:B4297"/>
    <mergeCell ref="C4296:C4297"/>
    <mergeCell ref="D4296:D4297"/>
    <mergeCell ref="E4296:E4297"/>
    <mergeCell ref="B4299:B4304"/>
    <mergeCell ref="C4299:C4304"/>
    <mergeCell ref="D4299:D4304"/>
    <mergeCell ref="E4299:E4304"/>
    <mergeCell ref="B4306:B4308"/>
    <mergeCell ref="C4306:C4308"/>
    <mergeCell ref="D4306:D4308"/>
    <mergeCell ref="E4306:E4308"/>
    <mergeCell ref="B4264:B4265"/>
    <mergeCell ref="B4267:B4268"/>
    <mergeCell ref="C4267:C4268"/>
    <mergeCell ref="D4267:D4268"/>
    <mergeCell ref="E4267:E4268"/>
    <mergeCell ref="B4270:B4283"/>
    <mergeCell ref="C4270:C4272"/>
    <mergeCell ref="C4273:C4276"/>
    <mergeCell ref="C4277:C4280"/>
    <mergeCell ref="D4277:D4280"/>
    <mergeCell ref="E4277:E4280"/>
    <mergeCell ref="C4282:C4283"/>
    <mergeCell ref="D4282:D4283"/>
    <mergeCell ref="E4282:E4283"/>
    <mergeCell ref="B4285:B4288"/>
    <mergeCell ref="C4285:C4286"/>
    <mergeCell ref="D4285:D4286"/>
    <mergeCell ref="E4285:E4286"/>
    <mergeCell ref="C4287:C4288"/>
    <mergeCell ref="D4287:D4288"/>
    <mergeCell ref="E4287:E4288"/>
    <mergeCell ref="B4231:B4232"/>
    <mergeCell ref="C4231:C4232"/>
    <mergeCell ref="D4231:D4232"/>
    <mergeCell ref="E4231:E4232"/>
    <mergeCell ref="B4234:B4235"/>
    <mergeCell ref="C4234:C4235"/>
    <mergeCell ref="D4234:D4235"/>
    <mergeCell ref="E4234:E4235"/>
    <mergeCell ref="B4237:B4238"/>
    <mergeCell ref="C4237:C4238"/>
    <mergeCell ref="D4237:D4238"/>
    <mergeCell ref="E4237:E4238"/>
    <mergeCell ref="B4240:B4242"/>
    <mergeCell ref="C4240:C4242"/>
    <mergeCell ref="D4240:D4242"/>
    <mergeCell ref="E4240:E4242"/>
    <mergeCell ref="B4244:B4262"/>
    <mergeCell ref="C4244:C4255"/>
    <mergeCell ref="D4245:D4246"/>
    <mergeCell ref="E4245:E4246"/>
    <mergeCell ref="D4248:D4250"/>
    <mergeCell ref="E4248:E4250"/>
    <mergeCell ref="D4252:D4253"/>
    <mergeCell ref="E4252:E4253"/>
    <mergeCell ref="D4254:D4255"/>
    <mergeCell ref="E4254:E4255"/>
    <mergeCell ref="C4256:C4258"/>
    <mergeCell ref="C4261:C4262"/>
    <mergeCell ref="D4261:D4262"/>
    <mergeCell ref="E4261:E4262"/>
    <mergeCell ref="B4197:B4207"/>
    <mergeCell ref="C4197:C4207"/>
    <mergeCell ref="D4197:D4207"/>
    <mergeCell ref="E4197:E4207"/>
    <mergeCell ref="B4209:B4210"/>
    <mergeCell ref="C4209:C4210"/>
    <mergeCell ref="D4209:D4210"/>
    <mergeCell ref="E4209:E4210"/>
    <mergeCell ref="B4212:B4222"/>
    <mergeCell ref="C4212:C4213"/>
    <mergeCell ref="C4216:C4218"/>
    <mergeCell ref="D4216:D4218"/>
    <mergeCell ref="E4216:E4218"/>
    <mergeCell ref="C4219:C4222"/>
    <mergeCell ref="D4219:D4222"/>
    <mergeCell ref="E4219:E4222"/>
    <mergeCell ref="B4224:B4229"/>
    <mergeCell ref="C4224:C4229"/>
    <mergeCell ref="D4224:D4229"/>
    <mergeCell ref="E4224:E4229"/>
    <mergeCell ref="B4151:B4157"/>
    <mergeCell ref="C4151:C4157"/>
    <mergeCell ref="D4151:D4157"/>
    <mergeCell ref="E4151:E4157"/>
    <mergeCell ref="B4159:B4164"/>
    <mergeCell ref="C4159:C4164"/>
    <mergeCell ref="D4159:D4164"/>
    <mergeCell ref="E4159:E4164"/>
    <mergeCell ref="B4166:B4183"/>
    <mergeCell ref="C4166:C4183"/>
    <mergeCell ref="D4166:D4183"/>
    <mergeCell ref="E4166:E4183"/>
    <mergeCell ref="B4185:B4190"/>
    <mergeCell ref="C4185:C4190"/>
    <mergeCell ref="D4185:D4190"/>
    <mergeCell ref="E4185:E4190"/>
    <mergeCell ref="B4192:B4195"/>
    <mergeCell ref="C4192:C4195"/>
    <mergeCell ref="D4192:D4195"/>
    <mergeCell ref="E4192:E4195"/>
    <mergeCell ref="B4128:B4130"/>
    <mergeCell ref="C4128:C4130"/>
    <mergeCell ref="D4128:D4130"/>
    <mergeCell ref="E4128:E4130"/>
    <mergeCell ref="B4132:B4135"/>
    <mergeCell ref="C4132:C4135"/>
    <mergeCell ref="D4132:D4135"/>
    <mergeCell ref="E4132:E4135"/>
    <mergeCell ref="B4137:B4144"/>
    <mergeCell ref="C4137:C4144"/>
    <mergeCell ref="D4137:D4138"/>
    <mergeCell ref="E4137:E4138"/>
    <mergeCell ref="D4139:D4144"/>
    <mergeCell ref="E4139:E4144"/>
    <mergeCell ref="B4146:B4149"/>
    <mergeCell ref="C4146:C4149"/>
    <mergeCell ref="D4146:D4149"/>
    <mergeCell ref="E4146:E4149"/>
    <mergeCell ref="B4086:B4093"/>
    <mergeCell ref="C4086:C4093"/>
    <mergeCell ref="D4086:D4093"/>
    <mergeCell ref="E4086:E4093"/>
    <mergeCell ref="B4095:B4107"/>
    <mergeCell ref="C4095:C4107"/>
    <mergeCell ref="D4095:D4107"/>
    <mergeCell ref="E4095:E4107"/>
    <mergeCell ref="B4109:B4110"/>
    <mergeCell ref="C4109:C4110"/>
    <mergeCell ref="D4109:D4110"/>
    <mergeCell ref="E4109:E4110"/>
    <mergeCell ref="B4112:B4116"/>
    <mergeCell ref="C4112:C4116"/>
    <mergeCell ref="D4112:D4116"/>
    <mergeCell ref="E4112:E4116"/>
    <mergeCell ref="B4118:B4126"/>
    <mergeCell ref="C4118:C4126"/>
    <mergeCell ref="D4118:D4126"/>
    <mergeCell ref="E4118:E4126"/>
    <mergeCell ref="B4053:B4058"/>
    <mergeCell ref="C4053:C4058"/>
    <mergeCell ref="D4053:D4058"/>
    <mergeCell ref="E4053:E4058"/>
    <mergeCell ref="B4060:B4063"/>
    <mergeCell ref="C4060:C4063"/>
    <mergeCell ref="D4060:D4063"/>
    <mergeCell ref="E4060:E4063"/>
    <mergeCell ref="B4065:B4067"/>
    <mergeCell ref="C4065:C4067"/>
    <mergeCell ref="D4065:D4067"/>
    <mergeCell ref="E4065:E4067"/>
    <mergeCell ref="B4069:B4071"/>
    <mergeCell ref="C4069:C4071"/>
    <mergeCell ref="D4070:D4071"/>
    <mergeCell ref="E4070:E4071"/>
    <mergeCell ref="B4073:B4084"/>
    <mergeCell ref="C4073:C4084"/>
    <mergeCell ref="D4073:D4084"/>
    <mergeCell ref="E4073:E4084"/>
    <mergeCell ref="B4011:B4031"/>
    <mergeCell ref="C4011:C4031"/>
    <mergeCell ref="D4011:D4031"/>
    <mergeCell ref="E4011:E4031"/>
    <mergeCell ref="B4033:B4034"/>
    <mergeCell ref="C4033:C4034"/>
    <mergeCell ref="D4033:D4034"/>
    <mergeCell ref="E4033:E4034"/>
    <mergeCell ref="B4036:B4040"/>
    <mergeCell ref="C4036:C4040"/>
    <mergeCell ref="D4037:D4040"/>
    <mergeCell ref="E4037:E4040"/>
    <mergeCell ref="B4042:B4046"/>
    <mergeCell ref="C4042:C4046"/>
    <mergeCell ref="D4042:D4046"/>
    <mergeCell ref="E4042:E4046"/>
    <mergeCell ref="B4048:B4051"/>
    <mergeCell ref="C4048:C4051"/>
    <mergeCell ref="D4048:D4051"/>
    <mergeCell ref="E4048:E4051"/>
    <mergeCell ref="B3979:B3987"/>
    <mergeCell ref="C3979:C3987"/>
    <mergeCell ref="D3979:D3987"/>
    <mergeCell ref="E3979:E3987"/>
    <mergeCell ref="B3989:B3994"/>
    <mergeCell ref="C3989:C3994"/>
    <mergeCell ref="D3989:D3994"/>
    <mergeCell ref="E3989:E3994"/>
    <mergeCell ref="B3996:B3997"/>
    <mergeCell ref="C3996:C3997"/>
    <mergeCell ref="D3996:D3997"/>
    <mergeCell ref="E3996:E3997"/>
    <mergeCell ref="B3999:B4000"/>
    <mergeCell ref="C3999:C4000"/>
    <mergeCell ref="D3999:D4000"/>
    <mergeCell ref="E3999:E4000"/>
    <mergeCell ref="B4002:B4009"/>
    <mergeCell ref="C4002:C4009"/>
    <mergeCell ref="D4002:D4009"/>
    <mergeCell ref="E4002:E4009"/>
    <mergeCell ref="B3935:B3940"/>
    <mergeCell ref="C3935:C3940"/>
    <mergeCell ref="D3935:D3940"/>
    <mergeCell ref="E3935:E3940"/>
    <mergeCell ref="B3942:B3946"/>
    <mergeCell ref="C3942:C3946"/>
    <mergeCell ref="D3942:D3946"/>
    <mergeCell ref="E3942:E3946"/>
    <mergeCell ref="B3948:B3960"/>
    <mergeCell ref="C3948:C3960"/>
    <mergeCell ref="D3948:D3960"/>
    <mergeCell ref="E3948:E3960"/>
    <mergeCell ref="B3962:B3973"/>
    <mergeCell ref="C3962:C3973"/>
    <mergeCell ref="D3962:D3973"/>
    <mergeCell ref="E3962:E3973"/>
    <mergeCell ref="B3975:B3977"/>
    <mergeCell ref="C3975:C3977"/>
    <mergeCell ref="D3975:D3977"/>
    <mergeCell ref="E3975:E3977"/>
    <mergeCell ref="B3898:B3902"/>
    <mergeCell ref="C3898:C3902"/>
    <mergeCell ref="D3898:D3902"/>
    <mergeCell ref="E3898:E3902"/>
    <mergeCell ref="B3904:B3909"/>
    <mergeCell ref="C3904:C3909"/>
    <mergeCell ref="D3904:D3909"/>
    <mergeCell ref="E3904:E3909"/>
    <mergeCell ref="B3911:B3916"/>
    <mergeCell ref="C3911:C3916"/>
    <mergeCell ref="D3911:D3916"/>
    <mergeCell ref="E3911:E3916"/>
    <mergeCell ref="B3918:B3926"/>
    <mergeCell ref="C3918:C3926"/>
    <mergeCell ref="D3918:D3926"/>
    <mergeCell ref="E3918:E3926"/>
    <mergeCell ref="B3928:B3933"/>
    <mergeCell ref="C3928:C3933"/>
    <mergeCell ref="D3928:D3933"/>
    <mergeCell ref="E3928:E3933"/>
    <mergeCell ref="B3860:B3867"/>
    <mergeCell ref="C3860:C3867"/>
    <mergeCell ref="D3860:D3867"/>
    <mergeCell ref="E3860:E3867"/>
    <mergeCell ref="B3869:B3877"/>
    <mergeCell ref="C3869:C3877"/>
    <mergeCell ref="D3869:D3877"/>
    <mergeCell ref="E3869:E3877"/>
    <mergeCell ref="B3879:B3881"/>
    <mergeCell ref="C3879:C3881"/>
    <mergeCell ref="D3879:D3881"/>
    <mergeCell ref="E3879:E3881"/>
    <mergeCell ref="B3883:B3890"/>
    <mergeCell ref="C3883:C3890"/>
    <mergeCell ref="D3883:D3890"/>
    <mergeCell ref="E3883:E3890"/>
    <mergeCell ref="B3892:B3896"/>
    <mergeCell ref="C3892:C3896"/>
    <mergeCell ref="D3892:D3896"/>
    <mergeCell ref="E3892:E3896"/>
    <mergeCell ref="B3831:B3838"/>
    <mergeCell ref="C3831:C3833"/>
    <mergeCell ref="C3834:C3835"/>
    <mergeCell ref="D3834:D3835"/>
    <mergeCell ref="E3834:E3835"/>
    <mergeCell ref="C3836:C3838"/>
    <mergeCell ref="D3836:D3838"/>
    <mergeCell ref="E3836:E3838"/>
    <mergeCell ref="B3840:B3850"/>
    <mergeCell ref="C3840:C3850"/>
    <mergeCell ref="D3840:D3850"/>
    <mergeCell ref="E3840:E3850"/>
    <mergeCell ref="B3852:B3854"/>
    <mergeCell ref="C3852:C3854"/>
    <mergeCell ref="B3856:B3858"/>
    <mergeCell ref="C3856:C3858"/>
    <mergeCell ref="D3856:D3858"/>
    <mergeCell ref="E3856:E3858"/>
    <mergeCell ref="B3792:B3797"/>
    <mergeCell ref="C3792:C3797"/>
    <mergeCell ref="D3792:D3797"/>
    <mergeCell ref="E3792:E3797"/>
    <mergeCell ref="B3799:B3811"/>
    <mergeCell ref="C3799:C3811"/>
    <mergeCell ref="B3813:B3819"/>
    <mergeCell ref="C3813:C3819"/>
    <mergeCell ref="D3813:D3819"/>
    <mergeCell ref="E3813:E3819"/>
    <mergeCell ref="B3821:B3829"/>
    <mergeCell ref="C3821:C3824"/>
    <mergeCell ref="D3821:D3824"/>
    <mergeCell ref="E3821:E3824"/>
    <mergeCell ref="C3825:C3826"/>
    <mergeCell ref="D3825:D3826"/>
    <mergeCell ref="E3825:E3826"/>
    <mergeCell ref="C3827:C3829"/>
    <mergeCell ref="D3827:D3829"/>
    <mergeCell ref="E3827:E3829"/>
    <mergeCell ref="B3772:B3773"/>
    <mergeCell ref="C3772:C3773"/>
    <mergeCell ref="D3772:D3773"/>
    <mergeCell ref="E3772:E3773"/>
    <mergeCell ref="B3775:B3776"/>
    <mergeCell ref="C3775:C3776"/>
    <mergeCell ref="D3775:D3776"/>
    <mergeCell ref="E3775:E3776"/>
    <mergeCell ref="B3778:B3783"/>
    <mergeCell ref="C3778:C3781"/>
    <mergeCell ref="D3780:D3781"/>
    <mergeCell ref="E3780:E3781"/>
    <mergeCell ref="C3782:C3783"/>
    <mergeCell ref="D3782:D3783"/>
    <mergeCell ref="E3782:E3783"/>
    <mergeCell ref="B3785:B3790"/>
    <mergeCell ref="C3785:C3790"/>
    <mergeCell ref="D3785:D3790"/>
    <mergeCell ref="E3785:E3790"/>
    <mergeCell ref="B3748:B3751"/>
    <mergeCell ref="C3748:C3750"/>
    <mergeCell ref="D3748:D3749"/>
    <mergeCell ref="E3748:E3749"/>
    <mergeCell ref="B3753:B3756"/>
    <mergeCell ref="C3753:C3754"/>
    <mergeCell ref="D3753:D3754"/>
    <mergeCell ref="E3753:E3754"/>
    <mergeCell ref="B3758:B3762"/>
    <mergeCell ref="C3758:C3759"/>
    <mergeCell ref="D3758:D3759"/>
    <mergeCell ref="E3758:E3759"/>
    <mergeCell ref="B3764:B3766"/>
    <mergeCell ref="C3764:C3766"/>
    <mergeCell ref="D3764:D3766"/>
    <mergeCell ref="E3764:E3766"/>
    <mergeCell ref="B3768:B3770"/>
    <mergeCell ref="C3768:C3770"/>
    <mergeCell ref="D3768:D3770"/>
    <mergeCell ref="E3768:E3770"/>
    <mergeCell ref="B3721:B3738"/>
    <mergeCell ref="C3722:C3735"/>
    <mergeCell ref="D3722:D3723"/>
    <mergeCell ref="E3722:E3723"/>
    <mergeCell ref="D3724:D3727"/>
    <mergeCell ref="E3724:E3727"/>
    <mergeCell ref="D3729:D3731"/>
    <mergeCell ref="E3729:E3731"/>
    <mergeCell ref="D3732:D3733"/>
    <mergeCell ref="E3732:E3733"/>
    <mergeCell ref="D3734:D3735"/>
    <mergeCell ref="E3734:E3735"/>
    <mergeCell ref="C3736:C3738"/>
    <mergeCell ref="D3736:D3738"/>
    <mergeCell ref="E3736:E3738"/>
    <mergeCell ref="B3740:B3746"/>
    <mergeCell ref="C3740:C3741"/>
    <mergeCell ref="C3742:C3744"/>
    <mergeCell ref="D3742:D3744"/>
    <mergeCell ref="E3742:E3744"/>
    <mergeCell ref="C3745:C3746"/>
    <mergeCell ref="D3745:D3746"/>
    <mergeCell ref="E3745:E3746"/>
    <mergeCell ref="B3678:B3700"/>
    <mergeCell ref="C3678:C3699"/>
    <mergeCell ref="D3678:D3680"/>
    <mergeCell ref="E3678:E3680"/>
    <mergeCell ref="D3681:D3682"/>
    <mergeCell ref="E3681:E3682"/>
    <mergeCell ref="D3683:D3684"/>
    <mergeCell ref="E3683:E3684"/>
    <mergeCell ref="D3688:D3690"/>
    <mergeCell ref="E3688:E3690"/>
    <mergeCell ref="D3695:D3697"/>
    <mergeCell ref="E3695:E3697"/>
    <mergeCell ref="D3698:D3699"/>
    <mergeCell ref="E3698:E3699"/>
    <mergeCell ref="B3702:B3719"/>
    <mergeCell ref="C3702:C3719"/>
    <mergeCell ref="D3702:D3708"/>
    <mergeCell ref="E3702:E3708"/>
    <mergeCell ref="D3709:D3718"/>
    <mergeCell ref="E3709:E3718"/>
    <mergeCell ref="B3635:B3645"/>
    <mergeCell ref="C3635:C3645"/>
    <mergeCell ref="D3635:D3645"/>
    <mergeCell ref="E3635:E3645"/>
    <mergeCell ref="B3647:B3676"/>
    <mergeCell ref="C3647:C3649"/>
    <mergeCell ref="D3647:D3649"/>
    <mergeCell ref="E3647:E3649"/>
    <mergeCell ref="C3650:C3674"/>
    <mergeCell ref="D3650:D3651"/>
    <mergeCell ref="E3650:E3651"/>
    <mergeCell ref="D3652:D3655"/>
    <mergeCell ref="E3652:E3655"/>
    <mergeCell ref="D3656:D3659"/>
    <mergeCell ref="E3656:E3659"/>
    <mergeCell ref="D3660:D3662"/>
    <mergeCell ref="E3660:E3662"/>
    <mergeCell ref="D3663:D3664"/>
    <mergeCell ref="E3663:E3664"/>
    <mergeCell ref="D3665:D3669"/>
    <mergeCell ref="E3665:E3669"/>
    <mergeCell ref="D3671:D3672"/>
    <mergeCell ref="E3671:E3672"/>
    <mergeCell ref="D3673:D3674"/>
    <mergeCell ref="E3673:E3674"/>
    <mergeCell ref="C3675:C3676"/>
    <mergeCell ref="D3675:D3676"/>
    <mergeCell ref="E3675:E3676"/>
    <mergeCell ref="B3619:B3620"/>
    <mergeCell ref="C3619:C3621"/>
    <mergeCell ref="D3619:D3621"/>
    <mergeCell ref="E3619:E3621"/>
    <mergeCell ref="B3622:B3623"/>
    <mergeCell ref="C3622:C3623"/>
    <mergeCell ref="D3622:D3623"/>
    <mergeCell ref="E3622:E3623"/>
    <mergeCell ref="B3625:B3626"/>
    <mergeCell ref="C3625:C3626"/>
    <mergeCell ref="D3625:D3626"/>
    <mergeCell ref="E3625:E3626"/>
    <mergeCell ref="B3628:B3629"/>
    <mergeCell ref="C3628:C3629"/>
    <mergeCell ref="D3628:D3629"/>
    <mergeCell ref="E3628:E3629"/>
    <mergeCell ref="B3631:B3633"/>
    <mergeCell ref="C3631:C3633"/>
    <mergeCell ref="D3631:D3633"/>
    <mergeCell ref="E3631:E3633"/>
    <mergeCell ref="B9:B11"/>
    <mergeCell ref="C9:C10"/>
    <mergeCell ref="D9:D10"/>
    <mergeCell ref="E9:E10"/>
    <mergeCell ref="E2:E4"/>
    <mergeCell ref="F2:F4"/>
    <mergeCell ref="B20:B22"/>
    <mergeCell ref="C20:C22"/>
    <mergeCell ref="D20:D22"/>
    <mergeCell ref="E20:E22"/>
    <mergeCell ref="G2:H2"/>
    <mergeCell ref="G3:H3"/>
    <mergeCell ref="C2:C4"/>
    <mergeCell ref="A2:A4"/>
    <mergeCell ref="B2:B4"/>
    <mergeCell ref="B5:B7"/>
    <mergeCell ref="D2:D4"/>
    <mergeCell ref="C6:C7"/>
    <mergeCell ref="D6:D7"/>
    <mergeCell ref="E6:E7"/>
    <mergeCell ref="E30:E31"/>
    <mergeCell ref="B33:B34"/>
    <mergeCell ref="C33:C34"/>
    <mergeCell ref="B36:B37"/>
    <mergeCell ref="C36:C37"/>
    <mergeCell ref="C27:C28"/>
    <mergeCell ref="B27:B28"/>
    <mergeCell ref="B30:B31"/>
    <mergeCell ref="C30:C31"/>
    <mergeCell ref="D30:D31"/>
    <mergeCell ref="C24:C25"/>
    <mergeCell ref="B24:B25"/>
    <mergeCell ref="B13:B14"/>
    <mergeCell ref="C13:C14"/>
    <mergeCell ref="D13:D14"/>
    <mergeCell ref="E13:E14"/>
    <mergeCell ref="B16:B18"/>
    <mergeCell ref="C16:C18"/>
    <mergeCell ref="D16:D18"/>
    <mergeCell ref="E16:E18"/>
    <mergeCell ref="B57:B58"/>
    <mergeCell ref="C57:C58"/>
    <mergeCell ref="B60:B61"/>
    <mergeCell ref="C60:C61"/>
    <mergeCell ref="B63:B64"/>
    <mergeCell ref="C63:C64"/>
    <mergeCell ref="C48:C49"/>
    <mergeCell ref="B48:B49"/>
    <mergeCell ref="C51:C52"/>
    <mergeCell ref="B51:B52"/>
    <mergeCell ref="B54:B55"/>
    <mergeCell ref="C54:C55"/>
    <mergeCell ref="B39:B40"/>
    <mergeCell ref="C39:C40"/>
    <mergeCell ref="B42:B43"/>
    <mergeCell ref="C42:C43"/>
    <mergeCell ref="C45:C46"/>
    <mergeCell ref="B45:B46"/>
    <mergeCell ref="B89:B94"/>
    <mergeCell ref="C89:C94"/>
    <mergeCell ref="D89:D94"/>
    <mergeCell ref="E89:E94"/>
    <mergeCell ref="B96:B99"/>
    <mergeCell ref="C96:C99"/>
    <mergeCell ref="D96:D99"/>
    <mergeCell ref="E96:E99"/>
    <mergeCell ref="E69:E70"/>
    <mergeCell ref="B74:B87"/>
    <mergeCell ref="C74:C87"/>
    <mergeCell ref="D74:D80"/>
    <mergeCell ref="D81:D87"/>
    <mergeCell ref="E74:E80"/>
    <mergeCell ref="E81:E87"/>
    <mergeCell ref="B66:B67"/>
    <mergeCell ref="C66:C67"/>
    <mergeCell ref="B69:B72"/>
    <mergeCell ref="C69:C72"/>
    <mergeCell ref="D69:D70"/>
    <mergeCell ref="B117:B132"/>
    <mergeCell ref="C117:C132"/>
    <mergeCell ref="D117:D124"/>
    <mergeCell ref="D125:D132"/>
    <mergeCell ref="E117:E124"/>
    <mergeCell ref="E125:E132"/>
    <mergeCell ref="B107:B108"/>
    <mergeCell ref="C107:C108"/>
    <mergeCell ref="D107:D108"/>
    <mergeCell ref="E107:E108"/>
    <mergeCell ref="B110:B115"/>
    <mergeCell ref="C110:C112"/>
    <mergeCell ref="C113:C115"/>
    <mergeCell ref="B101:B102"/>
    <mergeCell ref="C101:C102"/>
    <mergeCell ref="D101:D102"/>
    <mergeCell ref="E101:E102"/>
    <mergeCell ref="B104:B105"/>
    <mergeCell ref="C104:C105"/>
    <mergeCell ref="D104:D105"/>
    <mergeCell ref="E104:E105"/>
    <mergeCell ref="B156:B157"/>
    <mergeCell ref="C156:C157"/>
    <mergeCell ref="D156:D157"/>
    <mergeCell ref="E156:E157"/>
    <mergeCell ref="B159:B160"/>
    <mergeCell ref="C159:C160"/>
    <mergeCell ref="D159:D160"/>
    <mergeCell ref="E159:E160"/>
    <mergeCell ref="B147:B148"/>
    <mergeCell ref="C147:C148"/>
    <mergeCell ref="D147:D148"/>
    <mergeCell ref="E147:E148"/>
    <mergeCell ref="B150:B154"/>
    <mergeCell ref="C150:C154"/>
    <mergeCell ref="D150:D154"/>
    <mergeCell ref="E150:E154"/>
    <mergeCell ref="B134:B145"/>
    <mergeCell ref="C134:C145"/>
    <mergeCell ref="D134:D139"/>
    <mergeCell ref="D140:D145"/>
    <mergeCell ref="E134:E139"/>
    <mergeCell ref="E140:E145"/>
    <mergeCell ref="B182:B189"/>
    <mergeCell ref="C182:C189"/>
    <mergeCell ref="D182:D185"/>
    <mergeCell ref="D186:D189"/>
    <mergeCell ref="E182:E185"/>
    <mergeCell ref="E186:E189"/>
    <mergeCell ref="B177:B180"/>
    <mergeCell ref="C177:C180"/>
    <mergeCell ref="D177:D178"/>
    <mergeCell ref="D179:D180"/>
    <mergeCell ref="E177:E178"/>
    <mergeCell ref="E179:E180"/>
    <mergeCell ref="B162:B175"/>
    <mergeCell ref="C162:C175"/>
    <mergeCell ref="D162:D168"/>
    <mergeCell ref="D169:D175"/>
    <mergeCell ref="E162:E168"/>
    <mergeCell ref="E169:E175"/>
    <mergeCell ref="B220:B223"/>
    <mergeCell ref="C220:C223"/>
    <mergeCell ref="D220:D221"/>
    <mergeCell ref="D222:D223"/>
    <mergeCell ref="E220:E221"/>
    <mergeCell ref="E222:E223"/>
    <mergeCell ref="B211:B215"/>
    <mergeCell ref="C211:C215"/>
    <mergeCell ref="D211:D215"/>
    <mergeCell ref="E211:E215"/>
    <mergeCell ref="B217:B218"/>
    <mergeCell ref="C217:C218"/>
    <mergeCell ref="D217:D218"/>
    <mergeCell ref="E217:E218"/>
    <mergeCell ref="B191:B192"/>
    <mergeCell ref="C191:C192"/>
    <mergeCell ref="D191:D192"/>
    <mergeCell ref="E191:E192"/>
    <mergeCell ref="B194:B209"/>
    <mergeCell ref="C194:C209"/>
    <mergeCell ref="D194:D209"/>
    <mergeCell ref="E194:E209"/>
    <mergeCell ref="B242:B248"/>
    <mergeCell ref="C242:C248"/>
    <mergeCell ref="D242:D248"/>
    <mergeCell ref="E242:E248"/>
    <mergeCell ref="B250:B251"/>
    <mergeCell ref="C250:C251"/>
    <mergeCell ref="D250:D251"/>
    <mergeCell ref="E250:E251"/>
    <mergeCell ref="B233:B234"/>
    <mergeCell ref="C233:C234"/>
    <mergeCell ref="D233:D234"/>
    <mergeCell ref="E233:E234"/>
    <mergeCell ref="B236:B240"/>
    <mergeCell ref="C236:C240"/>
    <mergeCell ref="D236:D240"/>
    <mergeCell ref="E236:E240"/>
    <mergeCell ref="B225:B226"/>
    <mergeCell ref="C225:C226"/>
    <mergeCell ref="D225:D226"/>
    <mergeCell ref="E225:E226"/>
    <mergeCell ref="B228:B231"/>
    <mergeCell ref="C228:C231"/>
    <mergeCell ref="B266:B267"/>
    <mergeCell ref="C266:C267"/>
    <mergeCell ref="D266:D267"/>
    <mergeCell ref="E266:E267"/>
    <mergeCell ref="B269:B270"/>
    <mergeCell ref="C269:C270"/>
    <mergeCell ref="D269:D270"/>
    <mergeCell ref="E269:E270"/>
    <mergeCell ref="B260:B261"/>
    <mergeCell ref="C260:C261"/>
    <mergeCell ref="D260:D261"/>
    <mergeCell ref="E260:E261"/>
    <mergeCell ref="B263:B264"/>
    <mergeCell ref="C263:C264"/>
    <mergeCell ref="D263:D264"/>
    <mergeCell ref="E263:E264"/>
    <mergeCell ref="B253:B254"/>
    <mergeCell ref="C253:C254"/>
    <mergeCell ref="D253:D254"/>
    <mergeCell ref="E253:E254"/>
    <mergeCell ref="B256:B258"/>
    <mergeCell ref="C256:C258"/>
    <mergeCell ref="D256:D258"/>
    <mergeCell ref="E256:E258"/>
    <mergeCell ref="B287:B291"/>
    <mergeCell ref="C287:C291"/>
    <mergeCell ref="B293:B294"/>
    <mergeCell ref="C293:C294"/>
    <mergeCell ref="D293:D294"/>
    <mergeCell ref="B279:B281"/>
    <mergeCell ref="C279:C281"/>
    <mergeCell ref="D279:D281"/>
    <mergeCell ref="E279:E281"/>
    <mergeCell ref="B283:B285"/>
    <mergeCell ref="C283:C285"/>
    <mergeCell ref="D283:D285"/>
    <mergeCell ref="E283:E285"/>
    <mergeCell ref="B272:B274"/>
    <mergeCell ref="C272:C274"/>
    <mergeCell ref="D272:D274"/>
    <mergeCell ref="E272:E274"/>
    <mergeCell ref="B276:B277"/>
    <mergeCell ref="C276:C277"/>
    <mergeCell ref="D276:D277"/>
    <mergeCell ref="E276:E277"/>
    <mergeCell ref="B306:B307"/>
    <mergeCell ref="C306:C307"/>
    <mergeCell ref="D306:D307"/>
    <mergeCell ref="E306:E307"/>
    <mergeCell ref="B309:B310"/>
    <mergeCell ref="C309:C310"/>
    <mergeCell ref="D309:D310"/>
    <mergeCell ref="E309:E310"/>
    <mergeCell ref="B299:B301"/>
    <mergeCell ref="C299:C301"/>
    <mergeCell ref="D299:D301"/>
    <mergeCell ref="E299:E301"/>
    <mergeCell ref="B303:B304"/>
    <mergeCell ref="C303:C304"/>
    <mergeCell ref="D303:D304"/>
    <mergeCell ref="E303:E304"/>
    <mergeCell ref="E293:E294"/>
    <mergeCell ref="B296:B297"/>
    <mergeCell ref="C296:C297"/>
    <mergeCell ref="D296:D297"/>
    <mergeCell ref="E296:E297"/>
    <mergeCell ref="B329:B334"/>
    <mergeCell ref="C329:C334"/>
    <mergeCell ref="D329:D334"/>
    <mergeCell ref="E329:E334"/>
    <mergeCell ref="B336:B337"/>
    <mergeCell ref="C336:C337"/>
    <mergeCell ref="D336:D337"/>
    <mergeCell ref="E336:E337"/>
    <mergeCell ref="B318:B321"/>
    <mergeCell ref="C318:C321"/>
    <mergeCell ref="D318:D321"/>
    <mergeCell ref="E318:E321"/>
    <mergeCell ref="B323:B327"/>
    <mergeCell ref="C323:C327"/>
    <mergeCell ref="D323:D327"/>
    <mergeCell ref="E323:E327"/>
    <mergeCell ref="B312:B313"/>
    <mergeCell ref="C312:C313"/>
    <mergeCell ref="D312:D313"/>
    <mergeCell ref="E312:E313"/>
    <mergeCell ref="B315:B316"/>
    <mergeCell ref="C315:C316"/>
    <mergeCell ref="D315:D316"/>
    <mergeCell ref="E315:E316"/>
    <mergeCell ref="B361:B362"/>
    <mergeCell ref="C361:C362"/>
    <mergeCell ref="D361:D362"/>
    <mergeCell ref="E361:E362"/>
    <mergeCell ref="B364:B365"/>
    <mergeCell ref="C364:C365"/>
    <mergeCell ref="D364:D365"/>
    <mergeCell ref="E364:E365"/>
    <mergeCell ref="B351:B353"/>
    <mergeCell ref="C351:C353"/>
    <mergeCell ref="D351:D353"/>
    <mergeCell ref="E351:E353"/>
    <mergeCell ref="B355:B359"/>
    <mergeCell ref="C355:C359"/>
    <mergeCell ref="D355:D359"/>
    <mergeCell ref="E355:E359"/>
    <mergeCell ref="C339:C340"/>
    <mergeCell ref="B339:B340"/>
    <mergeCell ref="D339:D340"/>
    <mergeCell ref="E339:E340"/>
    <mergeCell ref="B342:B349"/>
    <mergeCell ref="C342:C349"/>
    <mergeCell ref="D342:D349"/>
    <mergeCell ref="E342:E349"/>
    <mergeCell ref="B379:B380"/>
    <mergeCell ref="C379:C380"/>
    <mergeCell ref="D379:D380"/>
    <mergeCell ref="E379:E380"/>
    <mergeCell ref="B382:B383"/>
    <mergeCell ref="C382:C383"/>
    <mergeCell ref="D382:D383"/>
    <mergeCell ref="E382:E383"/>
    <mergeCell ref="B373:B374"/>
    <mergeCell ref="C373:C374"/>
    <mergeCell ref="D373:D374"/>
    <mergeCell ref="E373:E374"/>
    <mergeCell ref="B376:B377"/>
    <mergeCell ref="C376:C377"/>
    <mergeCell ref="D376:D377"/>
    <mergeCell ref="E376:E377"/>
    <mergeCell ref="B367:B368"/>
    <mergeCell ref="C367:C368"/>
    <mergeCell ref="D367:D368"/>
    <mergeCell ref="E367:E368"/>
    <mergeCell ref="B370:B371"/>
    <mergeCell ref="C370:C371"/>
    <mergeCell ref="D370:D371"/>
    <mergeCell ref="E370:E371"/>
    <mergeCell ref="B398:B399"/>
    <mergeCell ref="C398:C399"/>
    <mergeCell ref="D398:D399"/>
    <mergeCell ref="E398:E399"/>
    <mergeCell ref="B401:B402"/>
    <mergeCell ref="C401:C402"/>
    <mergeCell ref="D401:D402"/>
    <mergeCell ref="E401:E402"/>
    <mergeCell ref="B392:B393"/>
    <mergeCell ref="C392:C393"/>
    <mergeCell ref="D392:D393"/>
    <mergeCell ref="E392:E393"/>
    <mergeCell ref="B395:B396"/>
    <mergeCell ref="C395:C396"/>
    <mergeCell ref="D395:D396"/>
    <mergeCell ref="E395:E396"/>
    <mergeCell ref="B385:B387"/>
    <mergeCell ref="C386:C387"/>
    <mergeCell ref="D386:D387"/>
    <mergeCell ref="E386:E387"/>
    <mergeCell ref="B389:B390"/>
    <mergeCell ref="C389:C390"/>
    <mergeCell ref="D389:D390"/>
    <mergeCell ref="E389:E390"/>
    <mergeCell ref="B418:B420"/>
    <mergeCell ref="C418:C420"/>
    <mergeCell ref="D418:D420"/>
    <mergeCell ref="E418:E420"/>
    <mergeCell ref="B422:B425"/>
    <mergeCell ref="B411:B413"/>
    <mergeCell ref="C411:C413"/>
    <mergeCell ref="D411:D413"/>
    <mergeCell ref="E411:E413"/>
    <mergeCell ref="B415:B416"/>
    <mergeCell ref="C415:C416"/>
    <mergeCell ref="D415:D416"/>
    <mergeCell ref="E415:E416"/>
    <mergeCell ref="B404:B405"/>
    <mergeCell ref="C404:C405"/>
    <mergeCell ref="D404:D405"/>
    <mergeCell ref="E404:E405"/>
    <mergeCell ref="B407:B409"/>
    <mergeCell ref="C407:C409"/>
    <mergeCell ref="D407:D409"/>
    <mergeCell ref="E407:E409"/>
    <mergeCell ref="D448:D449"/>
    <mergeCell ref="E448:E449"/>
    <mergeCell ref="B451:B456"/>
    <mergeCell ref="C451:C456"/>
    <mergeCell ref="D451:D456"/>
    <mergeCell ref="E451:E456"/>
    <mergeCell ref="B436:B438"/>
    <mergeCell ref="C436:C437"/>
    <mergeCell ref="B440:B441"/>
    <mergeCell ref="B443:B446"/>
    <mergeCell ref="B448:B449"/>
    <mergeCell ref="C448:C449"/>
    <mergeCell ref="B427:B430"/>
    <mergeCell ref="C427:C430"/>
    <mergeCell ref="D427:D430"/>
    <mergeCell ref="E427:E430"/>
    <mergeCell ref="B432:B434"/>
    <mergeCell ref="C432:C434"/>
    <mergeCell ref="D432:D434"/>
    <mergeCell ref="E432:E434"/>
    <mergeCell ref="B489:B500"/>
    <mergeCell ref="C489:C500"/>
    <mergeCell ref="D489:D500"/>
    <mergeCell ref="E489:E500"/>
    <mergeCell ref="B502:B503"/>
    <mergeCell ref="C502:C503"/>
    <mergeCell ref="D502:D503"/>
    <mergeCell ref="E502:E503"/>
    <mergeCell ref="D477:D483"/>
    <mergeCell ref="E477:E483"/>
    <mergeCell ref="B485:B487"/>
    <mergeCell ref="C485:C487"/>
    <mergeCell ref="D485:D487"/>
    <mergeCell ref="E485:E487"/>
    <mergeCell ref="B458:B475"/>
    <mergeCell ref="C458:C473"/>
    <mergeCell ref="C474:C475"/>
    <mergeCell ref="B477:B483"/>
    <mergeCell ref="C477:C483"/>
    <mergeCell ref="B522:B523"/>
    <mergeCell ref="C522:C523"/>
    <mergeCell ref="D522:D523"/>
    <mergeCell ref="E522:E523"/>
    <mergeCell ref="B525:B526"/>
    <mergeCell ref="C525:C526"/>
    <mergeCell ref="D525:D526"/>
    <mergeCell ref="E525:E526"/>
    <mergeCell ref="B516:B517"/>
    <mergeCell ref="C516:C517"/>
    <mergeCell ref="D516:D517"/>
    <mergeCell ref="E516:E517"/>
    <mergeCell ref="B519:B520"/>
    <mergeCell ref="C519:C520"/>
    <mergeCell ref="D519:D520"/>
    <mergeCell ref="E519:E520"/>
    <mergeCell ref="B505:B507"/>
    <mergeCell ref="C505:C507"/>
    <mergeCell ref="D505:D507"/>
    <mergeCell ref="E505:E507"/>
    <mergeCell ref="B509:B514"/>
    <mergeCell ref="C509:C514"/>
    <mergeCell ref="D509:D511"/>
    <mergeCell ref="D512:D514"/>
    <mergeCell ref="E509:E511"/>
    <mergeCell ref="E512:E514"/>
    <mergeCell ref="B544:B545"/>
    <mergeCell ref="B547:B548"/>
    <mergeCell ref="C547:C548"/>
    <mergeCell ref="D547:D548"/>
    <mergeCell ref="E547:E548"/>
    <mergeCell ref="B535:B536"/>
    <mergeCell ref="C535:C536"/>
    <mergeCell ref="D535:D536"/>
    <mergeCell ref="E535:E536"/>
    <mergeCell ref="B538:B539"/>
    <mergeCell ref="C538:C539"/>
    <mergeCell ref="D538:D539"/>
    <mergeCell ref="E538:E539"/>
    <mergeCell ref="B528:B529"/>
    <mergeCell ref="C528:C529"/>
    <mergeCell ref="D528:D529"/>
    <mergeCell ref="E528:E529"/>
    <mergeCell ref="B531:B533"/>
    <mergeCell ref="C531:C533"/>
    <mergeCell ref="D531:D533"/>
    <mergeCell ref="E531:E533"/>
    <mergeCell ref="B562:B563"/>
    <mergeCell ref="C562:C563"/>
    <mergeCell ref="D562:D563"/>
    <mergeCell ref="E562:E563"/>
    <mergeCell ref="B565:B570"/>
    <mergeCell ref="C565:C570"/>
    <mergeCell ref="D565:D570"/>
    <mergeCell ref="E565:E570"/>
    <mergeCell ref="B557:B560"/>
    <mergeCell ref="C557:C560"/>
    <mergeCell ref="D557:D558"/>
    <mergeCell ref="D559:D560"/>
    <mergeCell ref="E557:E558"/>
    <mergeCell ref="E559:E560"/>
    <mergeCell ref="B550:B555"/>
    <mergeCell ref="C550:C552"/>
    <mergeCell ref="C554:C555"/>
    <mergeCell ref="D554:D555"/>
    <mergeCell ref="E554:E555"/>
    <mergeCell ref="B593:B600"/>
    <mergeCell ref="C593:C600"/>
    <mergeCell ref="D593:D600"/>
    <mergeCell ref="E593:E600"/>
    <mergeCell ref="B602:B605"/>
    <mergeCell ref="C602:C605"/>
    <mergeCell ref="D602:D605"/>
    <mergeCell ref="E602:E605"/>
    <mergeCell ref="B585:B586"/>
    <mergeCell ref="C585:C586"/>
    <mergeCell ref="D585:D586"/>
    <mergeCell ref="E585:E586"/>
    <mergeCell ref="B588:B591"/>
    <mergeCell ref="C588:C591"/>
    <mergeCell ref="D588:D591"/>
    <mergeCell ref="E588:E591"/>
    <mergeCell ref="B572:B574"/>
    <mergeCell ref="C572:C574"/>
    <mergeCell ref="D572:D574"/>
    <mergeCell ref="E572:E574"/>
    <mergeCell ref="B576:B583"/>
    <mergeCell ref="C576:C583"/>
    <mergeCell ref="D576:D583"/>
    <mergeCell ref="E576:E583"/>
    <mergeCell ref="B626:B628"/>
    <mergeCell ref="C626:C628"/>
    <mergeCell ref="D626:D628"/>
    <mergeCell ref="E626:E628"/>
    <mergeCell ref="B630:B631"/>
    <mergeCell ref="C630:C631"/>
    <mergeCell ref="D630:D631"/>
    <mergeCell ref="E630:E631"/>
    <mergeCell ref="B618:B620"/>
    <mergeCell ref="C618:C620"/>
    <mergeCell ref="D618:D620"/>
    <mergeCell ref="E618:E620"/>
    <mergeCell ref="B622:B624"/>
    <mergeCell ref="C622:C624"/>
    <mergeCell ref="D622:D623"/>
    <mergeCell ref="E622:E623"/>
    <mergeCell ref="B607:B610"/>
    <mergeCell ref="C607:C610"/>
    <mergeCell ref="D607:D610"/>
    <mergeCell ref="E607:E610"/>
    <mergeCell ref="B612:B616"/>
    <mergeCell ref="C612:C616"/>
    <mergeCell ref="D612:D613"/>
    <mergeCell ref="D614:D616"/>
    <mergeCell ref="E612:E613"/>
    <mergeCell ref="E614:E616"/>
    <mergeCell ref="E653:E655"/>
    <mergeCell ref="E657:E658"/>
    <mergeCell ref="E659:E661"/>
    <mergeCell ref="B664:B669"/>
    <mergeCell ref="C664:C669"/>
    <mergeCell ref="D664:D666"/>
    <mergeCell ref="D667:D669"/>
    <mergeCell ref="E664:E666"/>
    <mergeCell ref="E667:E669"/>
    <mergeCell ref="B653:B662"/>
    <mergeCell ref="C653:C655"/>
    <mergeCell ref="C657:C658"/>
    <mergeCell ref="C659:C661"/>
    <mergeCell ref="D653:D655"/>
    <mergeCell ref="D657:D658"/>
    <mergeCell ref="D659:D661"/>
    <mergeCell ref="B633:B639"/>
    <mergeCell ref="C633:C639"/>
    <mergeCell ref="D633:D639"/>
    <mergeCell ref="E633:E639"/>
    <mergeCell ref="B641:B651"/>
    <mergeCell ref="C641:C651"/>
    <mergeCell ref="D641:D651"/>
    <mergeCell ref="E641:E651"/>
    <mergeCell ref="B685:B687"/>
    <mergeCell ref="C685:C687"/>
    <mergeCell ref="D685:D687"/>
    <mergeCell ref="B671:B676"/>
    <mergeCell ref="C671:C676"/>
    <mergeCell ref="D671:D676"/>
    <mergeCell ref="E671:E676"/>
    <mergeCell ref="B678:B683"/>
    <mergeCell ref="C678:C683"/>
    <mergeCell ref="D678:D683"/>
    <mergeCell ref="E678:E683"/>
    <mergeCell ref="E685:E687"/>
    <mergeCell ref="D689:D691"/>
    <mergeCell ref="D692:D693"/>
    <mergeCell ref="D694:D696"/>
    <mergeCell ref="D697:D698"/>
    <mergeCell ref="E689:E691"/>
    <mergeCell ref="E692:E693"/>
    <mergeCell ref="E694:E696"/>
    <mergeCell ref="E697:E698"/>
    <mergeCell ref="B706:B707"/>
    <mergeCell ref="C706:C707"/>
    <mergeCell ref="D706:D707"/>
    <mergeCell ref="E706:E707"/>
    <mergeCell ref="B709:B711"/>
    <mergeCell ref="C709:C711"/>
    <mergeCell ref="D709:D711"/>
    <mergeCell ref="E709:E711"/>
    <mergeCell ref="B700:B701"/>
    <mergeCell ref="C700:C701"/>
    <mergeCell ref="D700:D701"/>
    <mergeCell ref="E700:E701"/>
    <mergeCell ref="B703:B704"/>
    <mergeCell ref="C703:C704"/>
    <mergeCell ref="D703:D704"/>
    <mergeCell ref="E703:E704"/>
    <mergeCell ref="B689:B698"/>
    <mergeCell ref="C689:C698"/>
    <mergeCell ref="B730:B731"/>
    <mergeCell ref="C730:C731"/>
    <mergeCell ref="D730:D731"/>
    <mergeCell ref="E730:E731"/>
    <mergeCell ref="B733:B734"/>
    <mergeCell ref="C733:C734"/>
    <mergeCell ref="B723:B724"/>
    <mergeCell ref="C723:C724"/>
    <mergeCell ref="D723:D724"/>
    <mergeCell ref="E723:E724"/>
    <mergeCell ref="B726:B728"/>
    <mergeCell ref="C726:C728"/>
    <mergeCell ref="D726:D728"/>
    <mergeCell ref="E726:E728"/>
    <mergeCell ref="B713:B715"/>
    <mergeCell ref="C713:C715"/>
    <mergeCell ref="D713:D715"/>
    <mergeCell ref="E713:E715"/>
    <mergeCell ref="B717:B721"/>
    <mergeCell ref="C717:C720"/>
    <mergeCell ref="D717:D718"/>
    <mergeCell ref="E717:E718"/>
    <mergeCell ref="B748:B750"/>
    <mergeCell ref="C748:C750"/>
    <mergeCell ref="D748:D750"/>
    <mergeCell ref="E748:E750"/>
    <mergeCell ref="B752:B756"/>
    <mergeCell ref="C752:C756"/>
    <mergeCell ref="D752:D756"/>
    <mergeCell ref="E752:E756"/>
    <mergeCell ref="B742:B743"/>
    <mergeCell ref="C742:C743"/>
    <mergeCell ref="D742:D743"/>
    <mergeCell ref="E742:E743"/>
    <mergeCell ref="B745:B746"/>
    <mergeCell ref="C745:C746"/>
    <mergeCell ref="D745:D746"/>
    <mergeCell ref="E745:E746"/>
    <mergeCell ref="B736:B737"/>
    <mergeCell ref="C736:C737"/>
    <mergeCell ref="D736:D737"/>
    <mergeCell ref="E736:E737"/>
    <mergeCell ref="B739:B740"/>
    <mergeCell ref="C739:C740"/>
    <mergeCell ref="D739:D740"/>
    <mergeCell ref="E739:E740"/>
    <mergeCell ref="E773:E774"/>
    <mergeCell ref="B776:B777"/>
    <mergeCell ref="C776:C777"/>
    <mergeCell ref="D776:D777"/>
    <mergeCell ref="E776:E777"/>
    <mergeCell ref="B765:B771"/>
    <mergeCell ref="C765:C771"/>
    <mergeCell ref="B773:B774"/>
    <mergeCell ref="C773:C774"/>
    <mergeCell ref="D773:D774"/>
    <mergeCell ref="B758:B759"/>
    <mergeCell ref="C758:C759"/>
    <mergeCell ref="D758:D759"/>
    <mergeCell ref="E758:E759"/>
    <mergeCell ref="B761:B763"/>
    <mergeCell ref="C761:C763"/>
    <mergeCell ref="D761:D763"/>
    <mergeCell ref="E761:E763"/>
    <mergeCell ref="B792:B793"/>
    <mergeCell ref="C792:C793"/>
    <mergeCell ref="D792:D793"/>
    <mergeCell ref="E792:E793"/>
    <mergeCell ref="B795:B796"/>
    <mergeCell ref="C795:C796"/>
    <mergeCell ref="D795:D796"/>
    <mergeCell ref="E795:E796"/>
    <mergeCell ref="B785:B786"/>
    <mergeCell ref="C785:C786"/>
    <mergeCell ref="D785:D786"/>
    <mergeCell ref="E785:E786"/>
    <mergeCell ref="B788:B790"/>
    <mergeCell ref="C788:C790"/>
    <mergeCell ref="D788:D790"/>
    <mergeCell ref="E788:E790"/>
    <mergeCell ref="B779:B780"/>
    <mergeCell ref="C779:C780"/>
    <mergeCell ref="D779:D780"/>
    <mergeCell ref="E779:E780"/>
    <mergeCell ref="B782:B783"/>
    <mergeCell ref="C782:C783"/>
    <mergeCell ref="D782:D783"/>
    <mergeCell ref="E782:E783"/>
    <mergeCell ref="B818:B819"/>
    <mergeCell ref="C818:C819"/>
    <mergeCell ref="D818:D819"/>
    <mergeCell ref="E818:E819"/>
    <mergeCell ref="B821:B822"/>
    <mergeCell ref="C821:C822"/>
    <mergeCell ref="B808:B813"/>
    <mergeCell ref="C808:C813"/>
    <mergeCell ref="D808:D813"/>
    <mergeCell ref="E808:E813"/>
    <mergeCell ref="B815:B816"/>
    <mergeCell ref="C815:C816"/>
    <mergeCell ref="D815:D816"/>
    <mergeCell ref="E815:E816"/>
    <mergeCell ref="B798:B802"/>
    <mergeCell ref="C798:C802"/>
    <mergeCell ref="D798:D802"/>
    <mergeCell ref="E798:E802"/>
    <mergeCell ref="B804:B806"/>
    <mergeCell ref="C804:C806"/>
    <mergeCell ref="D804:D806"/>
    <mergeCell ref="E804:E806"/>
    <mergeCell ref="B842:B843"/>
    <mergeCell ref="C842:C843"/>
    <mergeCell ref="B836:B837"/>
    <mergeCell ref="C836:C837"/>
    <mergeCell ref="D836:D837"/>
    <mergeCell ref="E836:E837"/>
    <mergeCell ref="B839:B840"/>
    <mergeCell ref="C839:C840"/>
    <mergeCell ref="B830:B831"/>
    <mergeCell ref="B833:B834"/>
    <mergeCell ref="C833:C834"/>
    <mergeCell ref="D833:D834"/>
    <mergeCell ref="E833:E834"/>
    <mergeCell ref="B824:B825"/>
    <mergeCell ref="C824:C825"/>
    <mergeCell ref="D824:D825"/>
    <mergeCell ref="E824:E825"/>
    <mergeCell ref="B827:B828"/>
    <mergeCell ref="C827:C828"/>
    <mergeCell ref="D827:D828"/>
    <mergeCell ref="E827:E828"/>
    <mergeCell ref="B872:B895"/>
    <mergeCell ref="C872:C895"/>
    <mergeCell ref="D872:D895"/>
    <mergeCell ref="E872:E895"/>
    <mergeCell ref="B897:B900"/>
    <mergeCell ref="C897:C900"/>
    <mergeCell ref="D897:D900"/>
    <mergeCell ref="E897:E900"/>
    <mergeCell ref="B902:B903"/>
    <mergeCell ref="C902:C903"/>
    <mergeCell ref="D902:D903"/>
    <mergeCell ref="E902:E903"/>
    <mergeCell ref="B846:B850"/>
    <mergeCell ref="C846:C850"/>
    <mergeCell ref="D846:D850"/>
    <mergeCell ref="E846:E850"/>
    <mergeCell ref="B852:B865"/>
    <mergeCell ref="C852:C865"/>
    <mergeCell ref="D852:D865"/>
    <mergeCell ref="E852:E865"/>
    <mergeCell ref="B867:B870"/>
    <mergeCell ref="C867:C870"/>
    <mergeCell ref="D867:D870"/>
    <mergeCell ref="E867:E870"/>
    <mergeCell ref="B937:B942"/>
    <mergeCell ref="C937:C942"/>
    <mergeCell ref="D937:D942"/>
    <mergeCell ref="E937:E942"/>
    <mergeCell ref="B944:B948"/>
    <mergeCell ref="C944:C948"/>
    <mergeCell ref="D944:D948"/>
    <mergeCell ref="E944:E948"/>
    <mergeCell ref="B950:B955"/>
    <mergeCell ref="C950:C955"/>
    <mergeCell ref="D950:D955"/>
    <mergeCell ref="E950:E955"/>
    <mergeCell ref="B905:B906"/>
    <mergeCell ref="C905:C906"/>
    <mergeCell ref="D905:D906"/>
    <mergeCell ref="E905:E906"/>
    <mergeCell ref="B908:B911"/>
    <mergeCell ref="C908:C911"/>
    <mergeCell ref="D908:D911"/>
    <mergeCell ref="E908:E911"/>
    <mergeCell ref="B913:B935"/>
    <mergeCell ref="C913:C935"/>
    <mergeCell ref="D913:D935"/>
    <mergeCell ref="E913:E935"/>
    <mergeCell ref="B972:B973"/>
    <mergeCell ref="C972:C973"/>
    <mergeCell ref="D972:D973"/>
    <mergeCell ref="E972:E973"/>
    <mergeCell ref="B975:B977"/>
    <mergeCell ref="B979:B993"/>
    <mergeCell ref="C979:C993"/>
    <mergeCell ref="D979:D993"/>
    <mergeCell ref="E979:E993"/>
    <mergeCell ref="B957:B958"/>
    <mergeCell ref="C957:C958"/>
    <mergeCell ref="B960:B962"/>
    <mergeCell ref="C960:C962"/>
    <mergeCell ref="D960:D962"/>
    <mergeCell ref="E960:E962"/>
    <mergeCell ref="B964:B970"/>
    <mergeCell ref="C965:C968"/>
    <mergeCell ref="D965:D968"/>
    <mergeCell ref="E965:E968"/>
    <mergeCell ref="B1005:B1015"/>
    <mergeCell ref="C1005:C1010"/>
    <mergeCell ref="D1005:D1010"/>
    <mergeCell ref="E1005:E1010"/>
    <mergeCell ref="C1011:C1015"/>
    <mergeCell ref="D1011:D1015"/>
    <mergeCell ref="E1011:E1015"/>
    <mergeCell ref="B1017:B1020"/>
    <mergeCell ref="C1017:C1020"/>
    <mergeCell ref="D1017:D1020"/>
    <mergeCell ref="E1017:E1020"/>
    <mergeCell ref="B995:B996"/>
    <mergeCell ref="C995:C996"/>
    <mergeCell ref="D995:D996"/>
    <mergeCell ref="E995:E996"/>
    <mergeCell ref="B998:B999"/>
    <mergeCell ref="C998:C999"/>
    <mergeCell ref="D998:D999"/>
    <mergeCell ref="E998:E999"/>
    <mergeCell ref="B1001:B1003"/>
    <mergeCell ref="B1033:B1034"/>
    <mergeCell ref="C1033:C1034"/>
    <mergeCell ref="D1033:D1034"/>
    <mergeCell ref="E1033:E1034"/>
    <mergeCell ref="B1036:B1040"/>
    <mergeCell ref="C1036:C1040"/>
    <mergeCell ref="D1036:D1040"/>
    <mergeCell ref="E1036:E1040"/>
    <mergeCell ref="B1042:B1046"/>
    <mergeCell ref="C1042:C1046"/>
    <mergeCell ref="D1042:D1046"/>
    <mergeCell ref="E1042:E1046"/>
    <mergeCell ref="B1022:B1028"/>
    <mergeCell ref="C1022:C1028"/>
    <mergeCell ref="D1022:D1023"/>
    <mergeCell ref="E1022:E1023"/>
    <mergeCell ref="D1024:D1026"/>
    <mergeCell ref="E1024:E1026"/>
    <mergeCell ref="D1027:D1028"/>
    <mergeCell ref="E1027:E1028"/>
    <mergeCell ref="B1030:B1031"/>
    <mergeCell ref="C1030:C1031"/>
    <mergeCell ref="D1030:D1031"/>
    <mergeCell ref="E1030:E1031"/>
    <mergeCell ref="B1068:B1069"/>
    <mergeCell ref="C1068:C1069"/>
    <mergeCell ref="D1068:D1069"/>
    <mergeCell ref="E1068:E1069"/>
    <mergeCell ref="B1071:B1074"/>
    <mergeCell ref="C1071:C1074"/>
    <mergeCell ref="D1071:D1074"/>
    <mergeCell ref="E1071:E1074"/>
    <mergeCell ref="B1076:B1077"/>
    <mergeCell ref="C1076:C1077"/>
    <mergeCell ref="D1076:D1077"/>
    <mergeCell ref="E1076:E1077"/>
    <mergeCell ref="B1048:B1053"/>
    <mergeCell ref="C1048:C1053"/>
    <mergeCell ref="D1048:D1053"/>
    <mergeCell ref="E1048:E1053"/>
    <mergeCell ref="B1055:B1063"/>
    <mergeCell ref="C1055:C1063"/>
    <mergeCell ref="D1055:D1063"/>
    <mergeCell ref="E1055:E1063"/>
    <mergeCell ref="B1065:B1066"/>
    <mergeCell ref="C1065:C1066"/>
    <mergeCell ref="D1065:D1066"/>
    <mergeCell ref="E1065:E1066"/>
    <mergeCell ref="B1090:B1106"/>
    <mergeCell ref="C1090:C1106"/>
    <mergeCell ref="D1090:D1106"/>
    <mergeCell ref="E1090:E1106"/>
    <mergeCell ref="B1108:B1117"/>
    <mergeCell ref="C1108:C1117"/>
    <mergeCell ref="D1108:D1117"/>
    <mergeCell ref="E1108:E1117"/>
    <mergeCell ref="B1119:B1124"/>
    <mergeCell ref="C1119:C1124"/>
    <mergeCell ref="D1119:D1124"/>
    <mergeCell ref="E1119:E1124"/>
    <mergeCell ref="B1079:B1080"/>
    <mergeCell ref="C1079:C1080"/>
    <mergeCell ref="D1079:D1080"/>
    <mergeCell ref="E1079:E1080"/>
    <mergeCell ref="B1082:B1083"/>
    <mergeCell ref="C1082:C1083"/>
    <mergeCell ref="D1082:D1083"/>
    <mergeCell ref="E1082:E1083"/>
    <mergeCell ref="B1085:B1088"/>
    <mergeCell ref="C1085:C1087"/>
    <mergeCell ref="D1085:D1087"/>
    <mergeCell ref="E1085:E1087"/>
    <mergeCell ref="B1126:B1145"/>
    <mergeCell ref="C1126:C1127"/>
    <mergeCell ref="D1126:D1127"/>
    <mergeCell ref="E1126:E1127"/>
    <mergeCell ref="C1128:C1143"/>
    <mergeCell ref="D1129:D1131"/>
    <mergeCell ref="E1129:E1131"/>
    <mergeCell ref="D1132:D1134"/>
    <mergeCell ref="E1132:E1134"/>
    <mergeCell ref="D1135:D1137"/>
    <mergeCell ref="E1135:E1137"/>
    <mergeCell ref="D1138:D1140"/>
    <mergeCell ref="E1138:E1140"/>
    <mergeCell ref="D1141:D1143"/>
    <mergeCell ref="E1141:E1143"/>
    <mergeCell ref="C1144:C1145"/>
    <mergeCell ref="D1144:D1145"/>
    <mergeCell ref="E1144:E1145"/>
    <mergeCell ref="B1166:B1167"/>
    <mergeCell ref="C1166:C1167"/>
    <mergeCell ref="D1166:D1167"/>
    <mergeCell ref="E1166:E1167"/>
    <mergeCell ref="B1169:B1175"/>
    <mergeCell ref="C1169:C1175"/>
    <mergeCell ref="D1169:D1175"/>
    <mergeCell ref="E1169:E1175"/>
    <mergeCell ref="B1177:B1192"/>
    <mergeCell ref="C1177:C1192"/>
    <mergeCell ref="D1177:D1192"/>
    <mergeCell ref="E1177:E1192"/>
    <mergeCell ref="B1147:B1149"/>
    <mergeCell ref="C1147:C1149"/>
    <mergeCell ref="D1147:D1149"/>
    <mergeCell ref="E1147:E1149"/>
    <mergeCell ref="B1151:B1161"/>
    <mergeCell ref="C1151:C1161"/>
    <mergeCell ref="D1151:D1161"/>
    <mergeCell ref="E1151:E1161"/>
    <mergeCell ref="B1163:B1164"/>
    <mergeCell ref="B1209:B1215"/>
    <mergeCell ref="C1209:C1211"/>
    <mergeCell ref="D1209:D1211"/>
    <mergeCell ref="E1209:E1211"/>
    <mergeCell ref="C1212:C1215"/>
    <mergeCell ref="D1212:D1215"/>
    <mergeCell ref="E1212:E1215"/>
    <mergeCell ref="B1217:B1218"/>
    <mergeCell ref="C1217:C1218"/>
    <mergeCell ref="D1217:D1218"/>
    <mergeCell ref="E1217:E1218"/>
    <mergeCell ref="B1194:B1198"/>
    <mergeCell ref="C1194:C1198"/>
    <mergeCell ref="D1194:D1198"/>
    <mergeCell ref="E1194:E1198"/>
    <mergeCell ref="B1200:B1201"/>
    <mergeCell ref="C1200:C1201"/>
    <mergeCell ref="B1203:B1207"/>
    <mergeCell ref="C1203:C1207"/>
    <mergeCell ref="D1203:D1207"/>
    <mergeCell ref="E1203:E1207"/>
    <mergeCell ref="B1230:B1235"/>
    <mergeCell ref="C1232:C1235"/>
    <mergeCell ref="D1232:D1235"/>
    <mergeCell ref="E1232:E1235"/>
    <mergeCell ref="B1237:B1240"/>
    <mergeCell ref="C1237:C1240"/>
    <mergeCell ref="D1237:D1240"/>
    <mergeCell ref="E1237:E1240"/>
    <mergeCell ref="B1242:B1246"/>
    <mergeCell ref="C1242:C1246"/>
    <mergeCell ref="D1242:D1246"/>
    <mergeCell ref="E1242:E1246"/>
    <mergeCell ref="B1220:B1221"/>
    <mergeCell ref="B1223:B1224"/>
    <mergeCell ref="C1223:C1224"/>
    <mergeCell ref="D1223:D1224"/>
    <mergeCell ref="E1223:E1224"/>
    <mergeCell ref="B1226:B1228"/>
    <mergeCell ref="C1226:C1228"/>
    <mergeCell ref="D1226:D1228"/>
    <mergeCell ref="E1226:E1228"/>
    <mergeCell ref="B1263:B1264"/>
    <mergeCell ref="C1263:C1264"/>
    <mergeCell ref="D1263:D1264"/>
    <mergeCell ref="E1263:E1264"/>
    <mergeCell ref="B1266:B1267"/>
    <mergeCell ref="C1266:C1267"/>
    <mergeCell ref="D1266:D1267"/>
    <mergeCell ref="E1266:E1267"/>
    <mergeCell ref="B1269:B1270"/>
    <mergeCell ref="C1269:C1270"/>
    <mergeCell ref="D1269:D1270"/>
    <mergeCell ref="E1269:E1270"/>
    <mergeCell ref="B1248:B1250"/>
    <mergeCell ref="C1248:C1250"/>
    <mergeCell ref="D1248:D1250"/>
    <mergeCell ref="E1248:E1250"/>
    <mergeCell ref="B1252:B1258"/>
    <mergeCell ref="C1252:C1258"/>
    <mergeCell ref="D1252:D1258"/>
    <mergeCell ref="E1252:E1258"/>
    <mergeCell ref="B1260:B1261"/>
    <mergeCell ref="C1260:C1261"/>
    <mergeCell ref="D1260:D1261"/>
    <mergeCell ref="E1260:E1261"/>
    <mergeCell ref="B1292:B1294"/>
    <mergeCell ref="C1292:C1294"/>
    <mergeCell ref="D1292:D1294"/>
    <mergeCell ref="E1292:E1294"/>
    <mergeCell ref="B1296:B1297"/>
    <mergeCell ref="C1296:C1297"/>
    <mergeCell ref="D1296:D1297"/>
    <mergeCell ref="E1296:E1297"/>
    <mergeCell ref="B1299:B1301"/>
    <mergeCell ref="C1299:C1301"/>
    <mergeCell ref="D1299:D1301"/>
    <mergeCell ref="E1299:E1301"/>
    <mergeCell ref="B1272:B1282"/>
    <mergeCell ref="C1272:C1282"/>
    <mergeCell ref="D1272:D1282"/>
    <mergeCell ref="E1272:E1282"/>
    <mergeCell ref="B1284:B1285"/>
    <mergeCell ref="C1284:C1285"/>
    <mergeCell ref="D1284:D1285"/>
    <mergeCell ref="E1284:E1285"/>
    <mergeCell ref="B1287:B1290"/>
    <mergeCell ref="C1287:C1290"/>
    <mergeCell ref="D1287:D1290"/>
    <mergeCell ref="E1287:E1290"/>
    <mergeCell ref="B1313:B1314"/>
    <mergeCell ref="B1316:B1320"/>
    <mergeCell ref="C1316:C1320"/>
    <mergeCell ref="D1316:D1320"/>
    <mergeCell ref="E1316:E1320"/>
    <mergeCell ref="B1322:B1323"/>
    <mergeCell ref="C1322:C1323"/>
    <mergeCell ref="D1322:D1323"/>
    <mergeCell ref="E1322:E1323"/>
    <mergeCell ref="B1303:B1304"/>
    <mergeCell ref="C1303:C1304"/>
    <mergeCell ref="D1303:D1304"/>
    <mergeCell ref="E1303:E1304"/>
    <mergeCell ref="B1306:B1307"/>
    <mergeCell ref="C1306:C1307"/>
    <mergeCell ref="D1306:D1307"/>
    <mergeCell ref="B1309:B1311"/>
    <mergeCell ref="C1309:C1311"/>
    <mergeCell ref="D1309:D1311"/>
    <mergeCell ref="E1309:E1311"/>
    <mergeCell ref="B1325:B1327"/>
    <mergeCell ref="C1325:C1327"/>
    <mergeCell ref="D1325:D1326"/>
    <mergeCell ref="E1325:E1326"/>
    <mergeCell ref="B1329:B1342"/>
    <mergeCell ref="C1329:C1334"/>
    <mergeCell ref="D1330:D1331"/>
    <mergeCell ref="E1330:E1331"/>
    <mergeCell ref="D1333:D1334"/>
    <mergeCell ref="E1333:E1334"/>
    <mergeCell ref="C1335:C1338"/>
    <mergeCell ref="C1339:C1340"/>
    <mergeCell ref="D1339:D1340"/>
    <mergeCell ref="E1339:E1340"/>
    <mergeCell ref="C1341:C1342"/>
    <mergeCell ref="D1341:D1342"/>
    <mergeCell ref="E1341:E1342"/>
    <mergeCell ref="B1344:B1345"/>
    <mergeCell ref="C1344:C1345"/>
    <mergeCell ref="D1344:D1345"/>
    <mergeCell ref="E1344:E1345"/>
    <mergeCell ref="B1347:B1349"/>
    <mergeCell ref="C1347:C1349"/>
    <mergeCell ref="D1347:D1348"/>
    <mergeCell ref="E1347:E1348"/>
    <mergeCell ref="B1351:B1362"/>
    <mergeCell ref="C1351:C1354"/>
    <mergeCell ref="D1351:D1354"/>
    <mergeCell ref="E1351:E1354"/>
    <mergeCell ref="C1355:C1357"/>
    <mergeCell ref="D1355:D1357"/>
    <mergeCell ref="E1355:E1357"/>
    <mergeCell ref="C1358:C1362"/>
    <mergeCell ref="D1358:D1362"/>
    <mergeCell ref="E1358:E1362"/>
    <mergeCell ref="B1377:B1380"/>
    <mergeCell ref="C1377:C1380"/>
    <mergeCell ref="D1377:D1380"/>
    <mergeCell ref="E1377:E1380"/>
    <mergeCell ref="B1382:B1383"/>
    <mergeCell ref="C1382:C1383"/>
    <mergeCell ref="D1382:D1383"/>
    <mergeCell ref="E1382:E1383"/>
    <mergeCell ref="B1385:B1386"/>
    <mergeCell ref="C1385:C1386"/>
    <mergeCell ref="D1385:D1386"/>
    <mergeCell ref="E1385:E1386"/>
    <mergeCell ref="B1364:B1367"/>
    <mergeCell ref="C1364:C1367"/>
    <mergeCell ref="D1364:D1367"/>
    <mergeCell ref="E1364:E1367"/>
    <mergeCell ref="B1369:B1370"/>
    <mergeCell ref="B1372:B1375"/>
    <mergeCell ref="C1372:C1373"/>
    <mergeCell ref="D1372:D1373"/>
    <mergeCell ref="E1372:E1373"/>
    <mergeCell ref="C1374:C1375"/>
    <mergeCell ref="D1374:D1375"/>
    <mergeCell ref="E1374:E1375"/>
    <mergeCell ref="B1398:B1399"/>
    <mergeCell ref="C1398:C1399"/>
    <mergeCell ref="D1398:D1399"/>
    <mergeCell ref="E1398:E1399"/>
    <mergeCell ref="B1401:B1402"/>
    <mergeCell ref="C1401:C1402"/>
    <mergeCell ref="D1401:D1402"/>
    <mergeCell ref="E1401:E1402"/>
    <mergeCell ref="B1404:B1405"/>
    <mergeCell ref="C1404:C1405"/>
    <mergeCell ref="D1404:D1405"/>
    <mergeCell ref="E1404:E1405"/>
    <mergeCell ref="B1388:B1389"/>
    <mergeCell ref="C1388:C1389"/>
    <mergeCell ref="D1388:D1389"/>
    <mergeCell ref="E1388:E1389"/>
    <mergeCell ref="B1391:B1392"/>
    <mergeCell ref="C1391:C1392"/>
    <mergeCell ref="D1391:D1392"/>
    <mergeCell ref="E1391:E1392"/>
    <mergeCell ref="B1394:B1396"/>
    <mergeCell ref="C1394:C1396"/>
    <mergeCell ref="D1394:D1396"/>
    <mergeCell ref="E1394:E1396"/>
    <mergeCell ref="B1420:B1423"/>
    <mergeCell ref="C1420:C1423"/>
    <mergeCell ref="D1420:D1423"/>
    <mergeCell ref="E1420:E1423"/>
    <mergeCell ref="B1425:B1429"/>
    <mergeCell ref="C1425:C1429"/>
    <mergeCell ref="D1425:D1426"/>
    <mergeCell ref="E1425:E1426"/>
    <mergeCell ref="B1431:B1439"/>
    <mergeCell ref="C1431:C1432"/>
    <mergeCell ref="D1431:D1432"/>
    <mergeCell ref="E1431:E1432"/>
    <mergeCell ref="C1437:C1438"/>
    <mergeCell ref="D1437:D1438"/>
    <mergeCell ref="E1437:E1438"/>
    <mergeCell ref="B1407:B1408"/>
    <mergeCell ref="C1407:C1408"/>
    <mergeCell ref="D1407:D1408"/>
    <mergeCell ref="E1407:E1408"/>
    <mergeCell ref="B1410:B1413"/>
    <mergeCell ref="C1410:C1412"/>
    <mergeCell ref="D1411:D1412"/>
    <mergeCell ref="E1411:E1412"/>
    <mergeCell ref="B1415:B1418"/>
    <mergeCell ref="C1416:C1418"/>
    <mergeCell ref="D1416:D1418"/>
    <mergeCell ref="E1416:E1418"/>
    <mergeCell ref="B1456:B1464"/>
    <mergeCell ref="C1456:C1464"/>
    <mergeCell ref="D1456:D1464"/>
    <mergeCell ref="E1456:E1464"/>
    <mergeCell ref="B1466:B1471"/>
    <mergeCell ref="C1466:C1471"/>
    <mergeCell ref="D1466:D1471"/>
    <mergeCell ref="E1466:E1471"/>
    <mergeCell ref="B1473:B1480"/>
    <mergeCell ref="C1473:C1480"/>
    <mergeCell ref="D1473:D1480"/>
    <mergeCell ref="E1473:E1480"/>
    <mergeCell ref="B1441:B1442"/>
    <mergeCell ref="C1441:C1442"/>
    <mergeCell ref="D1441:D1442"/>
    <mergeCell ref="E1441:E1442"/>
    <mergeCell ref="B1444:B1449"/>
    <mergeCell ref="C1446:C1449"/>
    <mergeCell ref="D1446:D1449"/>
    <mergeCell ref="E1446:E1449"/>
    <mergeCell ref="B1451:B1454"/>
    <mergeCell ref="C1451:C1454"/>
    <mergeCell ref="D1451:D1454"/>
    <mergeCell ref="E1451:E1454"/>
    <mergeCell ref="B1502:B1506"/>
    <mergeCell ref="C1502:C1506"/>
    <mergeCell ref="D1502:D1506"/>
    <mergeCell ref="E1502:E1506"/>
    <mergeCell ref="B1508:B1515"/>
    <mergeCell ref="C1508:C1515"/>
    <mergeCell ref="D1508:D1515"/>
    <mergeCell ref="E1508:E1515"/>
    <mergeCell ref="B1517:B1525"/>
    <mergeCell ref="C1517:C1525"/>
    <mergeCell ref="D1517:D1525"/>
    <mergeCell ref="E1517:E1525"/>
    <mergeCell ref="B1482:B1483"/>
    <mergeCell ref="C1482:C1483"/>
    <mergeCell ref="B1485:B1488"/>
    <mergeCell ref="C1485:C1488"/>
    <mergeCell ref="D1485:D1488"/>
    <mergeCell ref="E1485:E1488"/>
    <mergeCell ref="B1490:B1500"/>
    <mergeCell ref="C1490:C1500"/>
    <mergeCell ref="D1490:D1500"/>
    <mergeCell ref="E1490:E1500"/>
    <mergeCell ref="B1549:B1560"/>
    <mergeCell ref="C1549:C1560"/>
    <mergeCell ref="D1549:D1560"/>
    <mergeCell ref="E1549:E1560"/>
    <mergeCell ref="B1562:B1563"/>
    <mergeCell ref="C1562:C1563"/>
    <mergeCell ref="D1562:D1563"/>
    <mergeCell ref="E1562:E1563"/>
    <mergeCell ref="B1565:B1579"/>
    <mergeCell ref="C1565:C1579"/>
    <mergeCell ref="D1565:D1579"/>
    <mergeCell ref="E1565:E1579"/>
    <mergeCell ref="B1527:B1529"/>
    <mergeCell ref="C1527:C1529"/>
    <mergeCell ref="D1527:D1529"/>
    <mergeCell ref="E1527:E1529"/>
    <mergeCell ref="B1531:B1535"/>
    <mergeCell ref="C1531:C1535"/>
    <mergeCell ref="D1531:D1535"/>
    <mergeCell ref="E1531:E1535"/>
    <mergeCell ref="B1537:B1547"/>
    <mergeCell ref="C1537:C1547"/>
    <mergeCell ref="D1537:D1547"/>
    <mergeCell ref="E1537:E1547"/>
    <mergeCell ref="B1602:B1608"/>
    <mergeCell ref="C1602:C1608"/>
    <mergeCell ref="D1602:D1608"/>
    <mergeCell ref="E1602:E1608"/>
    <mergeCell ref="B1610:B1616"/>
    <mergeCell ref="C1611:C1616"/>
    <mergeCell ref="D1611:D1616"/>
    <mergeCell ref="E1611:E1616"/>
    <mergeCell ref="B1618:B1632"/>
    <mergeCell ref="C1620:C1630"/>
    <mergeCell ref="D1620:D1630"/>
    <mergeCell ref="E1620:E1630"/>
    <mergeCell ref="B1581:B1590"/>
    <mergeCell ref="C1581:C1590"/>
    <mergeCell ref="D1581:D1590"/>
    <mergeCell ref="E1581:E1590"/>
    <mergeCell ref="B1592:B1595"/>
    <mergeCell ref="C1592:C1595"/>
    <mergeCell ref="D1592:D1595"/>
    <mergeCell ref="E1592:E1595"/>
    <mergeCell ref="B1597:B1600"/>
    <mergeCell ref="C1597:C1600"/>
    <mergeCell ref="D1597:D1600"/>
    <mergeCell ref="E1597:E1600"/>
    <mergeCell ref="B1649:B1654"/>
    <mergeCell ref="C1649:C1654"/>
    <mergeCell ref="D1649:D1654"/>
    <mergeCell ref="E1649:E1654"/>
    <mergeCell ref="B1656:B1660"/>
    <mergeCell ref="C1656:C1659"/>
    <mergeCell ref="D1658:D1659"/>
    <mergeCell ref="E1658:E1659"/>
    <mergeCell ref="B1662:B1668"/>
    <mergeCell ref="C1662:C1668"/>
    <mergeCell ref="D1662:D1668"/>
    <mergeCell ref="E1662:E1668"/>
    <mergeCell ref="B1634:B1638"/>
    <mergeCell ref="C1636:C1637"/>
    <mergeCell ref="D1636:D1637"/>
    <mergeCell ref="E1636:E1637"/>
    <mergeCell ref="B1640:B1644"/>
    <mergeCell ref="C1641:C1644"/>
    <mergeCell ref="D1641:D1644"/>
    <mergeCell ref="E1641:E1644"/>
    <mergeCell ref="B1646:B1647"/>
    <mergeCell ref="B1691:B1698"/>
    <mergeCell ref="C1691:C1698"/>
    <mergeCell ref="D1691:D1698"/>
    <mergeCell ref="E1691:E1698"/>
    <mergeCell ref="B1700:B1704"/>
    <mergeCell ref="C1700:C1704"/>
    <mergeCell ref="D1700:D1704"/>
    <mergeCell ref="E1700:E1704"/>
    <mergeCell ref="B1706:B1709"/>
    <mergeCell ref="C1706:C1709"/>
    <mergeCell ref="D1706:D1709"/>
    <mergeCell ref="E1706:E1709"/>
    <mergeCell ref="B1670:B1672"/>
    <mergeCell ref="C1670:C1672"/>
    <mergeCell ref="D1670:D1672"/>
    <mergeCell ref="E1670:E1672"/>
    <mergeCell ref="B1674:B1685"/>
    <mergeCell ref="C1674:C1685"/>
    <mergeCell ref="D1674:D1685"/>
    <mergeCell ref="E1674:E1685"/>
    <mergeCell ref="B1687:B1689"/>
    <mergeCell ref="C1687:C1689"/>
    <mergeCell ref="D1687:D1689"/>
    <mergeCell ref="E1687:E1689"/>
    <mergeCell ref="B1728:B1733"/>
    <mergeCell ref="C1728:C1732"/>
    <mergeCell ref="D1728:D1732"/>
    <mergeCell ref="E1728:E1732"/>
    <mergeCell ref="B1735:B1738"/>
    <mergeCell ref="C1735:C1738"/>
    <mergeCell ref="D1736:D1738"/>
    <mergeCell ref="E1736:E1738"/>
    <mergeCell ref="B1740:B1742"/>
    <mergeCell ref="C1740:C1742"/>
    <mergeCell ref="D1740:D1742"/>
    <mergeCell ref="E1740:E1742"/>
    <mergeCell ref="B1711:B1717"/>
    <mergeCell ref="C1711:C1717"/>
    <mergeCell ref="D1711:D1717"/>
    <mergeCell ref="E1711:E1717"/>
    <mergeCell ref="B1719:B1720"/>
    <mergeCell ref="B1722:B1726"/>
    <mergeCell ref="C1722:C1726"/>
    <mergeCell ref="D1722:D1723"/>
    <mergeCell ref="E1722:E1723"/>
    <mergeCell ref="D1724:D1726"/>
    <mergeCell ref="E1724:E1726"/>
    <mergeCell ref="B1758:B1762"/>
    <mergeCell ref="C1758:C1760"/>
    <mergeCell ref="D1758:D1760"/>
    <mergeCell ref="E1758:E1760"/>
    <mergeCell ref="C1761:C1762"/>
    <mergeCell ref="D1761:D1762"/>
    <mergeCell ref="E1761:E1762"/>
    <mergeCell ref="B1764:B1765"/>
    <mergeCell ref="B1767:B1769"/>
    <mergeCell ref="C1767:C1769"/>
    <mergeCell ref="D1767:D1769"/>
    <mergeCell ref="E1767:E1769"/>
    <mergeCell ref="B1744:B1747"/>
    <mergeCell ref="C1744:C1746"/>
    <mergeCell ref="D1744:D1746"/>
    <mergeCell ref="E1744:E1746"/>
    <mergeCell ref="B1749:B1753"/>
    <mergeCell ref="C1749:C1753"/>
    <mergeCell ref="B1755:B1756"/>
    <mergeCell ref="C1755:C1756"/>
    <mergeCell ref="D1755:D1756"/>
    <mergeCell ref="E1755:E1756"/>
    <mergeCell ref="B1780:B1781"/>
    <mergeCell ref="C1780:C1781"/>
    <mergeCell ref="D1780:D1781"/>
    <mergeCell ref="E1780:E1781"/>
    <mergeCell ref="B1783:B1786"/>
    <mergeCell ref="C1783:C1786"/>
    <mergeCell ref="D1783:D1786"/>
    <mergeCell ref="E1783:E1786"/>
    <mergeCell ref="B1788:B1789"/>
    <mergeCell ref="C1788:C1789"/>
    <mergeCell ref="D1788:D1789"/>
    <mergeCell ref="E1788:E1789"/>
    <mergeCell ref="B1771:B1772"/>
    <mergeCell ref="C1771:C1772"/>
    <mergeCell ref="D1771:D1772"/>
    <mergeCell ref="E1771:E1772"/>
    <mergeCell ref="B1774:B1775"/>
    <mergeCell ref="C1774:C1775"/>
    <mergeCell ref="D1774:D1775"/>
    <mergeCell ref="E1774:E1775"/>
    <mergeCell ref="B1777:B1778"/>
    <mergeCell ref="B1802:B1804"/>
    <mergeCell ref="C1802:C1804"/>
    <mergeCell ref="D1802:D1804"/>
    <mergeCell ref="E1802:E1804"/>
    <mergeCell ref="B1806:B1812"/>
    <mergeCell ref="C1806:C1812"/>
    <mergeCell ref="D1806:D1812"/>
    <mergeCell ref="E1806:E1812"/>
    <mergeCell ref="B1814:B1815"/>
    <mergeCell ref="C1814:C1815"/>
    <mergeCell ref="D1814:D1815"/>
    <mergeCell ref="E1814:E1815"/>
    <mergeCell ref="B1791:B1792"/>
    <mergeCell ref="C1791:C1792"/>
    <mergeCell ref="D1791:D1792"/>
    <mergeCell ref="E1791:E1792"/>
    <mergeCell ref="B1794:B1795"/>
    <mergeCell ref="C1794:C1795"/>
    <mergeCell ref="D1794:D1795"/>
    <mergeCell ref="E1794:E1795"/>
    <mergeCell ref="B1797:B1800"/>
    <mergeCell ref="C1797:C1800"/>
    <mergeCell ref="D1797:D1800"/>
    <mergeCell ref="E1797:E1800"/>
    <mergeCell ref="B1826:B1827"/>
    <mergeCell ref="C1826:C1827"/>
    <mergeCell ref="D1826:D1827"/>
    <mergeCell ref="E1826:E1827"/>
    <mergeCell ref="B1829:B1830"/>
    <mergeCell ref="C1829:C1830"/>
    <mergeCell ref="D1829:D1830"/>
    <mergeCell ref="E1829:E1830"/>
    <mergeCell ref="B1832:B1833"/>
    <mergeCell ref="C1832:C1833"/>
    <mergeCell ref="D1832:D1833"/>
    <mergeCell ref="E1832:E1833"/>
    <mergeCell ref="B1817:B1818"/>
    <mergeCell ref="C1817:C1818"/>
    <mergeCell ref="D1817:D1818"/>
    <mergeCell ref="E1817:E1818"/>
    <mergeCell ref="B1820:B1821"/>
    <mergeCell ref="C1820:C1821"/>
    <mergeCell ref="D1820:D1821"/>
    <mergeCell ref="E1820:E1821"/>
    <mergeCell ref="B1823:B1824"/>
    <mergeCell ref="C1823:C1824"/>
    <mergeCell ref="D1823:D1824"/>
    <mergeCell ref="E1823:E1824"/>
    <mergeCell ref="B1846:B1850"/>
    <mergeCell ref="C1846:C1850"/>
    <mergeCell ref="D1846:D1850"/>
    <mergeCell ref="E1846:E1850"/>
    <mergeCell ref="B1852:B1854"/>
    <mergeCell ref="C1852:C1854"/>
    <mergeCell ref="D1852:D1854"/>
    <mergeCell ref="E1852:E1854"/>
    <mergeCell ref="B1856:B1857"/>
    <mergeCell ref="B1836:B1837"/>
    <mergeCell ref="C1836:C1837"/>
    <mergeCell ref="B1839:B1844"/>
    <mergeCell ref="C1839:C1840"/>
    <mergeCell ref="D1839:D1840"/>
    <mergeCell ref="E1839:E1840"/>
    <mergeCell ref="C1841:C1842"/>
    <mergeCell ref="D1841:D1842"/>
    <mergeCell ref="E1841:E1842"/>
    <mergeCell ref="C1843:C1844"/>
    <mergeCell ref="D1843:D1844"/>
    <mergeCell ref="E1843:E1844"/>
    <mergeCell ref="B1871:B1877"/>
    <mergeCell ref="C1871:C1872"/>
    <mergeCell ref="D1871:D1872"/>
    <mergeCell ref="E1871:E1872"/>
    <mergeCell ref="C1874:C1877"/>
    <mergeCell ref="B1879:B1880"/>
    <mergeCell ref="C1879:C1880"/>
    <mergeCell ref="D1879:D1880"/>
    <mergeCell ref="E1879:E1880"/>
    <mergeCell ref="B1859:B1863"/>
    <mergeCell ref="C1859:C1863"/>
    <mergeCell ref="D1859:D1863"/>
    <mergeCell ref="E1859:E1863"/>
    <mergeCell ref="B1865:B1866"/>
    <mergeCell ref="C1865:C1866"/>
    <mergeCell ref="D1865:D1866"/>
    <mergeCell ref="E1865:E1866"/>
    <mergeCell ref="B1868:B1869"/>
    <mergeCell ref="C1868:C1869"/>
    <mergeCell ref="D1868:D1869"/>
    <mergeCell ref="E1868:E1869"/>
    <mergeCell ref="B1894:B1898"/>
    <mergeCell ref="C1895:C1898"/>
    <mergeCell ref="D1895:D1898"/>
    <mergeCell ref="E1895:E1898"/>
    <mergeCell ref="B1900:B1905"/>
    <mergeCell ref="C1900:C1905"/>
    <mergeCell ref="D1900:D1905"/>
    <mergeCell ref="E1900:E1905"/>
    <mergeCell ref="B1907:B1911"/>
    <mergeCell ref="C1907:C1911"/>
    <mergeCell ref="D1907:D1911"/>
    <mergeCell ref="E1907:E1911"/>
    <mergeCell ref="B1882:B1883"/>
    <mergeCell ref="B1885:B1888"/>
    <mergeCell ref="C1885:C1888"/>
    <mergeCell ref="D1885:D1888"/>
    <mergeCell ref="E1885:E1888"/>
    <mergeCell ref="B1890:B1892"/>
    <mergeCell ref="C1891:C1892"/>
    <mergeCell ref="D1891:D1892"/>
    <mergeCell ref="E1891:E1892"/>
    <mergeCell ref="B1927:B1929"/>
    <mergeCell ref="B1931:B1934"/>
    <mergeCell ref="C1931:C1934"/>
    <mergeCell ref="D1931:D1934"/>
    <mergeCell ref="E1931:E1934"/>
    <mergeCell ref="B1936:B1944"/>
    <mergeCell ref="C1940:C1944"/>
    <mergeCell ref="D1940:D1944"/>
    <mergeCell ref="E1940:E1944"/>
    <mergeCell ref="B1913:B1914"/>
    <mergeCell ref="C1913:C1914"/>
    <mergeCell ref="D1913:D1914"/>
    <mergeCell ref="E1913:E1914"/>
    <mergeCell ref="B1916:B1921"/>
    <mergeCell ref="C1918:C1920"/>
    <mergeCell ref="D1918:D1920"/>
    <mergeCell ref="E1918:E1920"/>
    <mergeCell ref="B1923:B1925"/>
    <mergeCell ref="C1923:C1925"/>
    <mergeCell ref="D1923:D1925"/>
    <mergeCell ref="E1923:E1925"/>
    <mergeCell ref="B1961:B1970"/>
    <mergeCell ref="C1961:C1970"/>
    <mergeCell ref="D1961:D1967"/>
    <mergeCell ref="E1961:E1967"/>
    <mergeCell ref="D1968:D1970"/>
    <mergeCell ref="E1968:E1970"/>
    <mergeCell ref="B1972:B1985"/>
    <mergeCell ref="C1972:C1985"/>
    <mergeCell ref="D1972:D1973"/>
    <mergeCell ref="E1972:E1973"/>
    <mergeCell ref="D1974:D1978"/>
    <mergeCell ref="E1974:E1978"/>
    <mergeCell ref="D1979:D1981"/>
    <mergeCell ref="E1979:E1981"/>
    <mergeCell ref="D1982:D1985"/>
    <mergeCell ref="E1982:E1985"/>
    <mergeCell ref="B1946:B1959"/>
    <mergeCell ref="C1946:C1952"/>
    <mergeCell ref="D1947:D1948"/>
    <mergeCell ref="E1947:E1948"/>
    <mergeCell ref="D1949:D1950"/>
    <mergeCell ref="E1949:E1950"/>
    <mergeCell ref="C1953:C1957"/>
    <mergeCell ref="D1953:D1954"/>
    <mergeCell ref="E1953:E1954"/>
    <mergeCell ref="D1955:D1957"/>
    <mergeCell ref="E1955:E1957"/>
    <mergeCell ref="C1958:C1959"/>
    <mergeCell ref="E1958:E1959"/>
    <mergeCell ref="B2015:B2016"/>
    <mergeCell ref="C2015:C2016"/>
    <mergeCell ref="D2015:D2016"/>
    <mergeCell ref="E2015:E2016"/>
    <mergeCell ref="B2018:B2019"/>
    <mergeCell ref="C2018:C2019"/>
    <mergeCell ref="D2018:D2019"/>
    <mergeCell ref="E2018:E2019"/>
    <mergeCell ref="B2021:B2022"/>
    <mergeCell ref="C2021:C2022"/>
    <mergeCell ref="D2021:D2022"/>
    <mergeCell ref="E2021:E2022"/>
    <mergeCell ref="B1987:B2005"/>
    <mergeCell ref="C1987:C2004"/>
    <mergeCell ref="B2007:B2013"/>
    <mergeCell ref="C2007:C2009"/>
    <mergeCell ref="D2007:D2009"/>
    <mergeCell ref="E2007:E2009"/>
    <mergeCell ref="C2010:C2011"/>
    <mergeCell ref="D2010:D2011"/>
    <mergeCell ref="E2010:E2011"/>
    <mergeCell ref="C2012:C2013"/>
    <mergeCell ref="D2012:D2013"/>
    <mergeCell ref="E2012:E2013"/>
    <mergeCell ref="B2057:B2065"/>
    <mergeCell ref="C2057:C2065"/>
    <mergeCell ref="D2057:D2065"/>
    <mergeCell ref="E2057:E2065"/>
    <mergeCell ref="B2067:B2068"/>
    <mergeCell ref="C2067:C2068"/>
    <mergeCell ref="D2067:D2068"/>
    <mergeCell ref="E2067:E2068"/>
    <mergeCell ref="B2070:B2080"/>
    <mergeCell ref="C2070:C2080"/>
    <mergeCell ref="D2070:D2080"/>
    <mergeCell ref="E2070:E2080"/>
    <mergeCell ref="B2024:B2032"/>
    <mergeCell ref="C2024:C2032"/>
    <mergeCell ref="D2030:D2031"/>
    <mergeCell ref="E2030:E2031"/>
    <mergeCell ref="B2034:B2048"/>
    <mergeCell ref="C2034:C2048"/>
    <mergeCell ref="D2034:D2048"/>
    <mergeCell ref="E2034:E2048"/>
    <mergeCell ref="B2050:B2055"/>
    <mergeCell ref="C2050:C2055"/>
    <mergeCell ref="D2050:D2055"/>
    <mergeCell ref="E2050:E2055"/>
    <mergeCell ref="B2082:B2086"/>
    <mergeCell ref="C2082:C2086"/>
    <mergeCell ref="D2082:D2086"/>
    <mergeCell ref="E2082:E2086"/>
    <mergeCell ref="B2088:B2092"/>
    <mergeCell ref="C2088:C2092"/>
    <mergeCell ref="D2088:D2092"/>
    <mergeCell ref="E2088:E2092"/>
    <mergeCell ref="B2094:B2107"/>
    <mergeCell ref="C2094:C2099"/>
    <mergeCell ref="D2096:D2097"/>
    <mergeCell ref="E2096:E2097"/>
    <mergeCell ref="C2100:C2105"/>
    <mergeCell ref="D2101:D2102"/>
    <mergeCell ref="E2101:E2102"/>
    <mergeCell ref="C2106:C2107"/>
    <mergeCell ref="D2106:D2107"/>
    <mergeCell ref="E2106:E2107"/>
    <mergeCell ref="B2143:B2151"/>
    <mergeCell ref="C2143:C2148"/>
    <mergeCell ref="D2143:D2148"/>
    <mergeCell ref="E2143:E2148"/>
    <mergeCell ref="C2149:C2151"/>
    <mergeCell ref="D2149:D2151"/>
    <mergeCell ref="E2149:E2151"/>
    <mergeCell ref="B2153:B2159"/>
    <mergeCell ref="C2153:C2158"/>
    <mergeCell ref="D2153:D2154"/>
    <mergeCell ref="E2153:E2154"/>
    <mergeCell ref="D2155:D2158"/>
    <mergeCell ref="E2155:E2158"/>
    <mergeCell ref="B2109:B2123"/>
    <mergeCell ref="C2109:C2122"/>
    <mergeCell ref="D2111:D2112"/>
    <mergeCell ref="E2111:E2112"/>
    <mergeCell ref="D2119:D2122"/>
    <mergeCell ref="E2119:E2122"/>
    <mergeCell ref="B2125:B2141"/>
    <mergeCell ref="C2125:C2134"/>
    <mergeCell ref="D2125:D2129"/>
    <mergeCell ref="E2125:E2129"/>
    <mergeCell ref="D2130:D2134"/>
    <mergeCell ref="E2130:E2134"/>
    <mergeCell ref="C2135:C2141"/>
    <mergeCell ref="D2135:D2141"/>
    <mergeCell ref="E2135:E2141"/>
    <mergeCell ref="B2173:B2187"/>
    <mergeCell ref="C2173:C2185"/>
    <mergeCell ref="D2173:D2175"/>
    <mergeCell ref="E2174:E2175"/>
    <mergeCell ref="D2176:D2180"/>
    <mergeCell ref="E2176:E2180"/>
    <mergeCell ref="D2181:D2185"/>
    <mergeCell ref="E2181:E2185"/>
    <mergeCell ref="C2186:C2187"/>
    <mergeCell ref="D2186:D2187"/>
    <mergeCell ref="E2186:E2187"/>
    <mergeCell ref="B2161:B2171"/>
    <mergeCell ref="C2161:C2169"/>
    <mergeCell ref="D2161:D2164"/>
    <mergeCell ref="E2161:E2164"/>
    <mergeCell ref="D2165:D2169"/>
    <mergeCell ref="E2165:E2169"/>
    <mergeCell ref="C2170:C2171"/>
    <mergeCell ref="D2170:D2171"/>
    <mergeCell ref="E2170:E2171"/>
    <mergeCell ref="B2201:B2212"/>
    <mergeCell ref="C2201:C2210"/>
    <mergeCell ref="D2202:D2205"/>
    <mergeCell ref="E2202:E2205"/>
    <mergeCell ref="D2206:D2210"/>
    <mergeCell ref="E2206:E2210"/>
    <mergeCell ref="C2211:C2212"/>
    <mergeCell ref="D2211:D2212"/>
    <mergeCell ref="E2211:E2212"/>
    <mergeCell ref="B2189:B2199"/>
    <mergeCell ref="C2189:C2196"/>
    <mergeCell ref="D2189:D2193"/>
    <mergeCell ref="E2189:E2193"/>
    <mergeCell ref="D2194:D2196"/>
    <mergeCell ref="E2194:E2196"/>
    <mergeCell ref="C2197:C2199"/>
    <mergeCell ref="D2197:D2199"/>
    <mergeCell ref="E2197:E2199"/>
    <mergeCell ref="B2224:B2228"/>
    <mergeCell ref="C2224:C2228"/>
    <mergeCell ref="B2230:B2232"/>
    <mergeCell ref="C2231:C2232"/>
    <mergeCell ref="D2231:D2232"/>
    <mergeCell ref="E2231:E2232"/>
    <mergeCell ref="B2234:B2242"/>
    <mergeCell ref="C2234:C2242"/>
    <mergeCell ref="D2234:D2242"/>
    <mergeCell ref="E2234:E2242"/>
    <mergeCell ref="B2214:B2222"/>
    <mergeCell ref="C2214:C2220"/>
    <mergeCell ref="D2214:D2217"/>
    <mergeCell ref="E2214:E2217"/>
    <mergeCell ref="D2218:D2220"/>
    <mergeCell ref="E2218:E2220"/>
    <mergeCell ref="C2221:C2222"/>
    <mergeCell ref="D2221:D2222"/>
    <mergeCell ref="E2221:E2222"/>
    <mergeCell ref="B2244:B2246"/>
    <mergeCell ref="C2245:C2246"/>
    <mergeCell ref="B2248:B2249"/>
    <mergeCell ref="C2248:C2249"/>
    <mergeCell ref="D2248:D2249"/>
    <mergeCell ref="E2248:E2249"/>
    <mergeCell ref="B2251:B2267"/>
    <mergeCell ref="C2251:C2264"/>
    <mergeCell ref="D2251:D2252"/>
    <mergeCell ref="E2251:E2252"/>
    <mergeCell ref="D2253:D2254"/>
    <mergeCell ref="E2253:E2254"/>
    <mergeCell ref="D2257:D2258"/>
    <mergeCell ref="E2257:E2258"/>
    <mergeCell ref="D2260:D2261"/>
    <mergeCell ref="E2260:E2261"/>
    <mergeCell ref="D2263:D2264"/>
    <mergeCell ref="E2263:E2264"/>
    <mergeCell ref="C2265:C2267"/>
    <mergeCell ref="D2265:D2267"/>
    <mergeCell ref="E2265:E2267"/>
    <mergeCell ref="B2280:B2285"/>
    <mergeCell ref="C2280:C2285"/>
    <mergeCell ref="D2280:D2285"/>
    <mergeCell ref="E2280:E2285"/>
    <mergeCell ref="B2287:B2292"/>
    <mergeCell ref="C2287:C2292"/>
    <mergeCell ref="B2294:B2303"/>
    <mergeCell ref="C2294:C2303"/>
    <mergeCell ref="D2294:D2303"/>
    <mergeCell ref="E2294:E2303"/>
    <mergeCell ref="B2269:B2278"/>
    <mergeCell ref="C2269:C2274"/>
    <mergeCell ref="D2269:D2270"/>
    <mergeCell ref="E2269:E2270"/>
    <mergeCell ref="D2271:D2274"/>
    <mergeCell ref="E2271:E2274"/>
    <mergeCell ref="C2275:C2278"/>
    <mergeCell ref="D2275:D2278"/>
    <mergeCell ref="E2275:E2278"/>
    <mergeCell ref="B2316:B2319"/>
    <mergeCell ref="C2316:C2319"/>
    <mergeCell ref="D2316:D2319"/>
    <mergeCell ref="E2316:E2319"/>
    <mergeCell ref="B2321:B2327"/>
    <mergeCell ref="C2321:C2327"/>
    <mergeCell ref="D2321:D2327"/>
    <mergeCell ref="E2321:E2327"/>
    <mergeCell ref="B2329:B2337"/>
    <mergeCell ref="C2329:C2338"/>
    <mergeCell ref="D2329:D2338"/>
    <mergeCell ref="E2329:E2338"/>
    <mergeCell ref="B2305:B2306"/>
    <mergeCell ref="C2305:C2306"/>
    <mergeCell ref="D2305:D2306"/>
    <mergeCell ref="E2305:E2306"/>
    <mergeCell ref="B2308:B2309"/>
    <mergeCell ref="B2311:B2314"/>
    <mergeCell ref="C2311:C2314"/>
    <mergeCell ref="D2311:D2314"/>
    <mergeCell ref="E2311:E2314"/>
    <mergeCell ref="B2356:B2357"/>
    <mergeCell ref="C2356:C2357"/>
    <mergeCell ref="D2356:D2357"/>
    <mergeCell ref="E2356:E2357"/>
    <mergeCell ref="B2359:B2360"/>
    <mergeCell ref="C2359:C2360"/>
    <mergeCell ref="D2359:D2360"/>
    <mergeCell ref="E2359:E2360"/>
    <mergeCell ref="B2362:B2364"/>
    <mergeCell ref="C2362:C2364"/>
    <mergeCell ref="D2362:D2364"/>
    <mergeCell ref="E2362:E2364"/>
    <mergeCell ref="B2339:B2340"/>
    <mergeCell ref="C2339:C2340"/>
    <mergeCell ref="D2339:D2340"/>
    <mergeCell ref="E2339:E2340"/>
    <mergeCell ref="B2342:B2350"/>
    <mergeCell ref="C2342:C2350"/>
    <mergeCell ref="D2342:D2350"/>
    <mergeCell ref="E2342:E2350"/>
    <mergeCell ref="B2352:B2354"/>
    <mergeCell ref="C2352:C2354"/>
    <mergeCell ref="D2352:D2354"/>
    <mergeCell ref="E2352:E2354"/>
    <mergeCell ref="B2390:B2391"/>
    <mergeCell ref="C2390:C2391"/>
    <mergeCell ref="D2390:D2391"/>
    <mergeCell ref="E2390:E2391"/>
    <mergeCell ref="B2393:B2396"/>
    <mergeCell ref="C2393:C2396"/>
    <mergeCell ref="D2393:D2396"/>
    <mergeCell ref="E2393:E2396"/>
    <mergeCell ref="B2398:B2400"/>
    <mergeCell ref="C2398:C2399"/>
    <mergeCell ref="D2398:D2399"/>
    <mergeCell ref="E2398:E2399"/>
    <mergeCell ref="B2366:B2367"/>
    <mergeCell ref="C2366:C2367"/>
    <mergeCell ref="D2366:D2367"/>
    <mergeCell ref="E2366:E2367"/>
    <mergeCell ref="B2369:B2375"/>
    <mergeCell ref="C2369:C2375"/>
    <mergeCell ref="D2369:D2375"/>
    <mergeCell ref="E2369:E2375"/>
    <mergeCell ref="B2377:B2388"/>
    <mergeCell ref="C2377:C2388"/>
    <mergeCell ref="D2377:D2388"/>
    <mergeCell ref="E2377:E2388"/>
    <mergeCell ref="B2435:B2439"/>
    <mergeCell ref="C2435:C2439"/>
    <mergeCell ref="D2435:D2439"/>
    <mergeCell ref="E2435:E2439"/>
    <mergeCell ref="B2441:B2445"/>
    <mergeCell ref="C2441:C2445"/>
    <mergeCell ref="D2441:D2445"/>
    <mergeCell ref="E2441:E2445"/>
    <mergeCell ref="B2447:B2452"/>
    <mergeCell ref="C2447:C2452"/>
    <mergeCell ref="D2447:D2452"/>
    <mergeCell ref="E2447:E2452"/>
    <mergeCell ref="B2402:B2416"/>
    <mergeCell ref="C2402:C2416"/>
    <mergeCell ref="D2402:D2416"/>
    <mergeCell ref="E2402:E2416"/>
    <mergeCell ref="B2418:B2420"/>
    <mergeCell ref="C2418:C2420"/>
    <mergeCell ref="D2418:D2420"/>
    <mergeCell ref="E2418:E2420"/>
    <mergeCell ref="B2422:B2433"/>
    <mergeCell ref="C2422:C2433"/>
    <mergeCell ref="D2422:D2433"/>
    <mergeCell ref="E2422:E2433"/>
    <mergeCell ref="B2481:B2483"/>
    <mergeCell ref="C2481:C2483"/>
    <mergeCell ref="D2481:D2483"/>
    <mergeCell ref="E2481:E2483"/>
    <mergeCell ref="B2485:B2489"/>
    <mergeCell ref="C2485:C2489"/>
    <mergeCell ref="D2485:D2489"/>
    <mergeCell ref="E2485:E2489"/>
    <mergeCell ref="B2491:B2495"/>
    <mergeCell ref="C2491:C2495"/>
    <mergeCell ref="D2491:D2495"/>
    <mergeCell ref="E2491:E2495"/>
    <mergeCell ref="B2454:B2457"/>
    <mergeCell ref="C2454:C2457"/>
    <mergeCell ref="D2454:D2457"/>
    <mergeCell ref="E2454:E2457"/>
    <mergeCell ref="B2459:B2472"/>
    <mergeCell ref="C2459:C2472"/>
    <mergeCell ref="D2459:D2472"/>
    <mergeCell ref="E2459:E2472"/>
    <mergeCell ref="B2474:B2479"/>
    <mergeCell ref="C2474:C2479"/>
    <mergeCell ref="D2474:D2479"/>
    <mergeCell ref="E2474:E2479"/>
    <mergeCell ref="B2514:B2515"/>
    <mergeCell ref="C2514:C2515"/>
    <mergeCell ref="D2514:D2515"/>
    <mergeCell ref="E2514:E2515"/>
    <mergeCell ref="B2517:B2526"/>
    <mergeCell ref="C2517:C2526"/>
    <mergeCell ref="D2517:D2526"/>
    <mergeCell ref="E2517:E2526"/>
    <mergeCell ref="B2528:B2547"/>
    <mergeCell ref="C2528:C2547"/>
    <mergeCell ref="D2528:D2547"/>
    <mergeCell ref="E2528:E2547"/>
    <mergeCell ref="B2497:B2499"/>
    <mergeCell ref="B2501:B2508"/>
    <mergeCell ref="C2501:C2508"/>
    <mergeCell ref="D2501:D2508"/>
    <mergeCell ref="E2501:E2508"/>
    <mergeCell ref="B2510:B2512"/>
    <mergeCell ref="C2510:C2512"/>
    <mergeCell ref="D2510:D2512"/>
    <mergeCell ref="E2510:E2512"/>
    <mergeCell ref="B2586:B2595"/>
    <mergeCell ref="C2586:C2595"/>
    <mergeCell ref="D2586:D2595"/>
    <mergeCell ref="E2586:E2595"/>
    <mergeCell ref="B2597:B2601"/>
    <mergeCell ref="C2598:C2599"/>
    <mergeCell ref="D2598:D2599"/>
    <mergeCell ref="E2598:E2599"/>
    <mergeCell ref="B2603:B2604"/>
    <mergeCell ref="C2603:C2604"/>
    <mergeCell ref="D2603:D2604"/>
    <mergeCell ref="E2603:E2604"/>
    <mergeCell ref="B2549:B2565"/>
    <mergeCell ref="C2549:C2565"/>
    <mergeCell ref="D2549:D2565"/>
    <mergeCell ref="E2549:E2565"/>
    <mergeCell ref="B2567:B2571"/>
    <mergeCell ref="C2568:C2571"/>
    <mergeCell ref="D2568:D2571"/>
    <mergeCell ref="E2568:E2571"/>
    <mergeCell ref="B2573:B2584"/>
    <mergeCell ref="C2573:C2584"/>
    <mergeCell ref="D2573:D2584"/>
    <mergeCell ref="E2573:E2584"/>
    <mergeCell ref="B2625:B2631"/>
    <mergeCell ref="C2625:C2631"/>
    <mergeCell ref="D2625:D2631"/>
    <mergeCell ref="E2625:E2631"/>
    <mergeCell ref="B2633:B2640"/>
    <mergeCell ref="C2633:C2640"/>
    <mergeCell ref="D2633:D2640"/>
    <mergeCell ref="E2633:E2640"/>
    <mergeCell ref="B2642:B2654"/>
    <mergeCell ref="C2642:C2654"/>
    <mergeCell ref="D2642:D2654"/>
    <mergeCell ref="E2642:E2654"/>
    <mergeCell ref="B2606:B2612"/>
    <mergeCell ref="C2606:C2612"/>
    <mergeCell ref="D2606:D2612"/>
    <mergeCell ref="E2606:E2612"/>
    <mergeCell ref="B2614:B2616"/>
    <mergeCell ref="C2614:C2616"/>
    <mergeCell ref="D2614:D2616"/>
    <mergeCell ref="E2614:E2616"/>
    <mergeCell ref="B2618:B2623"/>
    <mergeCell ref="C2618:C2623"/>
    <mergeCell ref="D2618:D2623"/>
    <mergeCell ref="E2618:E2623"/>
    <mergeCell ref="B2674:B2686"/>
    <mergeCell ref="C2674:C2686"/>
    <mergeCell ref="D2674:D2686"/>
    <mergeCell ref="E2674:E2686"/>
    <mergeCell ref="B2688:B2702"/>
    <mergeCell ref="C2688:C2689"/>
    <mergeCell ref="C2692:C2693"/>
    <mergeCell ref="D2692:D2693"/>
    <mergeCell ref="E2692:E2693"/>
    <mergeCell ref="C2694:C2702"/>
    <mergeCell ref="D2694:D2702"/>
    <mergeCell ref="E2694:E2702"/>
    <mergeCell ref="B2656:B2657"/>
    <mergeCell ref="C2656:C2657"/>
    <mergeCell ref="D2656:D2657"/>
    <mergeCell ref="E2656:E2657"/>
    <mergeCell ref="B2659:B2672"/>
    <mergeCell ref="C2659:C2661"/>
    <mergeCell ref="D2659:D2661"/>
    <mergeCell ref="E2659:E2661"/>
    <mergeCell ref="C2662:C2667"/>
    <mergeCell ref="D2662:D2667"/>
    <mergeCell ref="E2662:E2667"/>
    <mergeCell ref="C2668:C2672"/>
    <mergeCell ref="D2668:D2672"/>
    <mergeCell ref="E2668:E2672"/>
    <mergeCell ref="B2734:B2737"/>
    <mergeCell ref="C2734:C2737"/>
    <mergeCell ref="D2734:D2737"/>
    <mergeCell ref="E2734:E2737"/>
    <mergeCell ref="B2739:B2740"/>
    <mergeCell ref="C2739:C2740"/>
    <mergeCell ref="D2739:D2740"/>
    <mergeCell ref="E2739:E2740"/>
    <mergeCell ref="B2742:B2746"/>
    <mergeCell ref="C2744:C2746"/>
    <mergeCell ref="D2744:D2746"/>
    <mergeCell ref="E2744:E2746"/>
    <mergeCell ref="B2704:B2712"/>
    <mergeCell ref="C2704:C2712"/>
    <mergeCell ref="D2704:D2712"/>
    <mergeCell ref="E2704:E2712"/>
    <mergeCell ref="B2714:B2728"/>
    <mergeCell ref="C2714:C2728"/>
    <mergeCell ref="D2714:D2728"/>
    <mergeCell ref="E2714:E2728"/>
    <mergeCell ref="B2730:B2732"/>
    <mergeCell ref="C2730:C2732"/>
    <mergeCell ref="D2730:D2732"/>
    <mergeCell ref="E2730:E2732"/>
    <mergeCell ref="B2766:B2768"/>
    <mergeCell ref="B2770:B2775"/>
    <mergeCell ref="C2771:C2775"/>
    <mergeCell ref="D2771:D2775"/>
    <mergeCell ref="E2771:E2775"/>
    <mergeCell ref="B2777:B2778"/>
    <mergeCell ref="C2777:C2778"/>
    <mergeCell ref="D2777:D2778"/>
    <mergeCell ref="E2777:E2778"/>
    <mergeCell ref="B2748:B2756"/>
    <mergeCell ref="C2749:C2751"/>
    <mergeCell ref="D2749:D2751"/>
    <mergeCell ref="E2749:E2751"/>
    <mergeCell ref="C2752:C2756"/>
    <mergeCell ref="D2752:D2756"/>
    <mergeCell ref="E2752:E2756"/>
    <mergeCell ref="B2758:B2764"/>
    <mergeCell ref="C2758:C2759"/>
    <mergeCell ref="D2758:D2759"/>
    <mergeCell ref="E2758:E2759"/>
    <mergeCell ref="C2760:C2764"/>
    <mergeCell ref="D2760:D2764"/>
    <mergeCell ref="E2760:E2764"/>
    <mergeCell ref="B2789:B2792"/>
    <mergeCell ref="C2789:C2790"/>
    <mergeCell ref="D2789:D2790"/>
    <mergeCell ref="E2789:E2790"/>
    <mergeCell ref="C2791:C2792"/>
    <mergeCell ref="D2791:D2792"/>
    <mergeCell ref="E2791:E2792"/>
    <mergeCell ref="B2794:B2797"/>
    <mergeCell ref="C2794:C2797"/>
    <mergeCell ref="B2780:B2781"/>
    <mergeCell ref="B2783:B2784"/>
    <mergeCell ref="C2783:C2784"/>
    <mergeCell ref="D2783:D2784"/>
    <mergeCell ref="E2783:E2784"/>
    <mergeCell ref="B2786:B2787"/>
    <mergeCell ref="C2786:C2787"/>
    <mergeCell ref="D2786:D2787"/>
    <mergeCell ref="E2786:E2787"/>
    <mergeCell ref="B2821:B2822"/>
    <mergeCell ref="C2821:C2822"/>
    <mergeCell ref="D2821:D2822"/>
    <mergeCell ref="E2821:E2822"/>
    <mergeCell ref="B2824:B2826"/>
    <mergeCell ref="C2824:C2825"/>
    <mergeCell ref="B2828:B2848"/>
    <mergeCell ref="C2828:C2848"/>
    <mergeCell ref="B2850:B2862"/>
    <mergeCell ref="C2850:C2862"/>
    <mergeCell ref="D2850:D2851"/>
    <mergeCell ref="E2850:E2851"/>
    <mergeCell ref="D2852:D2859"/>
    <mergeCell ref="E2852:E2859"/>
    <mergeCell ref="D2860:D2862"/>
    <mergeCell ref="E2860:E2862"/>
    <mergeCell ref="B2799:B2809"/>
    <mergeCell ref="C2799:C2809"/>
    <mergeCell ref="D2799:D2809"/>
    <mergeCell ref="E2799:E2809"/>
    <mergeCell ref="B2811:B2815"/>
    <mergeCell ref="C2811:C2815"/>
    <mergeCell ref="D2811:D2815"/>
    <mergeCell ref="E2811:E2815"/>
    <mergeCell ref="B2817:B2819"/>
    <mergeCell ref="C2817:C2819"/>
    <mergeCell ref="D2817:D2819"/>
    <mergeCell ref="E2817:E2819"/>
    <mergeCell ref="B2885:B2886"/>
    <mergeCell ref="C2885:C2886"/>
    <mergeCell ref="D2885:D2886"/>
    <mergeCell ref="E2885:E2886"/>
    <mergeCell ref="B2888:B2890"/>
    <mergeCell ref="C2888:C2890"/>
    <mergeCell ref="D2888:D2890"/>
    <mergeCell ref="E2888:E2890"/>
    <mergeCell ref="B2892:B2893"/>
    <mergeCell ref="C2892:C2893"/>
    <mergeCell ref="D2892:D2893"/>
    <mergeCell ref="B2864:B2865"/>
    <mergeCell ref="C2864:C2865"/>
    <mergeCell ref="D2864:D2865"/>
    <mergeCell ref="E2864:E2865"/>
    <mergeCell ref="B2867:B2871"/>
    <mergeCell ref="C2868:C2871"/>
    <mergeCell ref="D2868:D2871"/>
    <mergeCell ref="E2868:E2871"/>
    <mergeCell ref="B2873:B2883"/>
    <mergeCell ref="C2873:C2881"/>
    <mergeCell ref="D2873:D2877"/>
    <mergeCell ref="E2873:E2877"/>
    <mergeCell ref="D2878:D2881"/>
    <mergeCell ref="E2878:E2881"/>
    <mergeCell ref="C2882:C2883"/>
    <mergeCell ref="D2882:D2883"/>
    <mergeCell ref="E2882:E2883"/>
    <mergeCell ref="B2912:B2915"/>
    <mergeCell ref="C2912:C2915"/>
    <mergeCell ref="D2912:D2913"/>
    <mergeCell ref="E2912:E2913"/>
    <mergeCell ref="D2914:D2915"/>
    <mergeCell ref="E2914:E2915"/>
    <mergeCell ref="B2917:B2924"/>
    <mergeCell ref="C2917:C2924"/>
    <mergeCell ref="D2917:D2924"/>
    <mergeCell ref="E2917:E2924"/>
    <mergeCell ref="B2895:B2901"/>
    <mergeCell ref="C2896:C2901"/>
    <mergeCell ref="D2896:D2901"/>
    <mergeCell ref="E2896:E2901"/>
    <mergeCell ref="B2903:B2907"/>
    <mergeCell ref="C2903:C2907"/>
    <mergeCell ref="D2903:D2907"/>
    <mergeCell ref="E2903:E2907"/>
    <mergeCell ref="B2909:B2910"/>
    <mergeCell ref="C2909:C2910"/>
    <mergeCell ref="D2909:D2910"/>
    <mergeCell ref="E2909:E2910"/>
    <mergeCell ref="B2943:B2946"/>
    <mergeCell ref="C2943:C2946"/>
    <mergeCell ref="D2943:D2946"/>
    <mergeCell ref="E2943:E2946"/>
    <mergeCell ref="B2948:B2949"/>
    <mergeCell ref="C2948:C2949"/>
    <mergeCell ref="D2948:D2949"/>
    <mergeCell ref="E2948:E2949"/>
    <mergeCell ref="B2951:B2959"/>
    <mergeCell ref="C2951:C2959"/>
    <mergeCell ref="D2951:D2959"/>
    <mergeCell ref="E2951:E2959"/>
    <mergeCell ref="B2926:B2927"/>
    <mergeCell ref="C2926:C2927"/>
    <mergeCell ref="D2926:D2927"/>
    <mergeCell ref="E2926:E2927"/>
    <mergeCell ref="B2929:B2936"/>
    <mergeCell ref="C2929:C2936"/>
    <mergeCell ref="D2929:D2936"/>
    <mergeCell ref="E2929:E2936"/>
    <mergeCell ref="B2938:B2941"/>
    <mergeCell ref="C2938:C2941"/>
    <mergeCell ref="D2938:D2941"/>
    <mergeCell ref="E2938:E2941"/>
    <mergeCell ref="B2982:B2991"/>
    <mergeCell ref="C2982:C2985"/>
    <mergeCell ref="C2987:C2989"/>
    <mergeCell ref="D2987:D2989"/>
    <mergeCell ref="E2987:E2989"/>
    <mergeCell ref="C2990:C2991"/>
    <mergeCell ref="D2990:D2991"/>
    <mergeCell ref="E2990:E2991"/>
    <mergeCell ref="B2993:B2994"/>
    <mergeCell ref="C2993:C2994"/>
    <mergeCell ref="D2993:D2994"/>
    <mergeCell ref="E2993:E2994"/>
    <mergeCell ref="B2961:B2969"/>
    <mergeCell ref="C2961:C2969"/>
    <mergeCell ref="D2961:D2969"/>
    <mergeCell ref="E2961:E2969"/>
    <mergeCell ref="B2971:B2974"/>
    <mergeCell ref="C2971:C2974"/>
    <mergeCell ref="D2971:D2974"/>
    <mergeCell ref="E2971:E2974"/>
    <mergeCell ref="B2976:B2980"/>
    <mergeCell ref="C2976:C2980"/>
    <mergeCell ref="D2976:D2980"/>
    <mergeCell ref="E2976:E2980"/>
    <mergeCell ref="B3009:B3010"/>
    <mergeCell ref="C3009:C3010"/>
    <mergeCell ref="D3009:D3010"/>
    <mergeCell ref="E3009:E3010"/>
    <mergeCell ref="B3012:B3014"/>
    <mergeCell ref="C3012:C3014"/>
    <mergeCell ref="D3012:D3014"/>
    <mergeCell ref="E3012:E3014"/>
    <mergeCell ref="B3016:B3018"/>
    <mergeCell ref="C3016:C3018"/>
    <mergeCell ref="D3016:D3018"/>
    <mergeCell ref="E3016:E3018"/>
    <mergeCell ref="B2996:B2999"/>
    <mergeCell ref="C2996:C2999"/>
    <mergeCell ref="D2996:D2999"/>
    <mergeCell ref="E2996:E2999"/>
    <mergeCell ref="B3001:B3004"/>
    <mergeCell ref="C3001:C3004"/>
    <mergeCell ref="D3001:D3004"/>
    <mergeCell ref="E3001:E3004"/>
    <mergeCell ref="B3006:B3007"/>
    <mergeCell ref="C3006:C3007"/>
    <mergeCell ref="D3006:D3007"/>
    <mergeCell ref="E3006:E3007"/>
    <mergeCell ref="B3041:B3043"/>
    <mergeCell ref="C3041:C3042"/>
    <mergeCell ref="D3041:D3042"/>
    <mergeCell ref="E3041:E3042"/>
    <mergeCell ref="B3045:B3046"/>
    <mergeCell ref="C3045:C3046"/>
    <mergeCell ref="D3045:D3046"/>
    <mergeCell ref="E3045:E3046"/>
    <mergeCell ref="B3048:B3052"/>
    <mergeCell ref="C3048:C3052"/>
    <mergeCell ref="B3020:B3024"/>
    <mergeCell ref="C3020:C3024"/>
    <mergeCell ref="D3020:D3024"/>
    <mergeCell ref="E3020:E3024"/>
    <mergeCell ref="B3026:B3033"/>
    <mergeCell ref="C3026:C3033"/>
    <mergeCell ref="D3026:D3033"/>
    <mergeCell ref="E3026:E3033"/>
    <mergeCell ref="B3035:B3039"/>
    <mergeCell ref="C3035:C3039"/>
    <mergeCell ref="D3035:D3039"/>
    <mergeCell ref="E3035:E3039"/>
    <mergeCell ref="B3070:B3072"/>
    <mergeCell ref="C3070:C3072"/>
    <mergeCell ref="D3070:D3072"/>
    <mergeCell ref="E3070:E3072"/>
    <mergeCell ref="B3074:B3076"/>
    <mergeCell ref="C3074:C3076"/>
    <mergeCell ref="D3074:D3076"/>
    <mergeCell ref="E3074:E3076"/>
    <mergeCell ref="B3078:B3081"/>
    <mergeCell ref="C3080:C3081"/>
    <mergeCell ref="D3080:D3081"/>
    <mergeCell ref="E3080:E3081"/>
    <mergeCell ref="B3054:B3058"/>
    <mergeCell ref="C3054:C3058"/>
    <mergeCell ref="D3054:D3058"/>
    <mergeCell ref="E3054:E3058"/>
    <mergeCell ref="B3060:B3063"/>
    <mergeCell ref="C3060:C3063"/>
    <mergeCell ref="D3060:D3063"/>
    <mergeCell ref="E3060:E3063"/>
    <mergeCell ref="B3065:B3068"/>
    <mergeCell ref="C3066:C3068"/>
    <mergeCell ref="D3066:D3068"/>
    <mergeCell ref="E3066:E3068"/>
    <mergeCell ref="B3098:B3100"/>
    <mergeCell ref="C3098:C3100"/>
    <mergeCell ref="D3098:D3100"/>
    <mergeCell ref="E3098:E3100"/>
    <mergeCell ref="B3102:B3103"/>
    <mergeCell ref="C3102:C3103"/>
    <mergeCell ref="D3102:D3103"/>
    <mergeCell ref="E3102:E3103"/>
    <mergeCell ref="B3105:B3106"/>
    <mergeCell ref="C3105:C3106"/>
    <mergeCell ref="D3105:D3106"/>
    <mergeCell ref="E3105:E3106"/>
    <mergeCell ref="B3083:B3085"/>
    <mergeCell ref="C3083:C3084"/>
    <mergeCell ref="D3083:D3084"/>
    <mergeCell ref="E3083:E3084"/>
    <mergeCell ref="B3087:B3088"/>
    <mergeCell ref="B3090:B3091"/>
    <mergeCell ref="C3090:C3091"/>
    <mergeCell ref="B3093:B3096"/>
    <mergeCell ref="C3094:C3096"/>
    <mergeCell ref="D3094:D3096"/>
    <mergeCell ref="E3094:E3096"/>
    <mergeCell ref="B3118:B3120"/>
    <mergeCell ref="B3122:B3130"/>
    <mergeCell ref="C3123:C3125"/>
    <mergeCell ref="D3123:D3125"/>
    <mergeCell ref="E3123:E3125"/>
    <mergeCell ref="C3126:C3130"/>
    <mergeCell ref="D3126:D3130"/>
    <mergeCell ref="E3126:E3130"/>
    <mergeCell ref="B3132:B3133"/>
    <mergeCell ref="C3132:C3133"/>
    <mergeCell ref="D3132:D3133"/>
    <mergeCell ref="E3132:E3133"/>
    <mergeCell ref="B3108:B3110"/>
    <mergeCell ref="C3108:C3110"/>
    <mergeCell ref="D3108:D3110"/>
    <mergeCell ref="E3108:E3110"/>
    <mergeCell ref="B3112:B3113"/>
    <mergeCell ref="C3112:C3113"/>
    <mergeCell ref="D3112:D3113"/>
    <mergeCell ref="E3112:E3113"/>
    <mergeCell ref="B3115:B3116"/>
    <mergeCell ref="C3115:C3116"/>
    <mergeCell ref="D3115:D3116"/>
    <mergeCell ref="E3115:E3116"/>
    <mergeCell ref="B3149:B3150"/>
    <mergeCell ref="C3149:C3150"/>
    <mergeCell ref="B3152:B3156"/>
    <mergeCell ref="C3152:C3156"/>
    <mergeCell ref="D3152:D3156"/>
    <mergeCell ref="E3152:E3156"/>
    <mergeCell ref="B3158:B3168"/>
    <mergeCell ref="C3158:C3166"/>
    <mergeCell ref="D3158:D3166"/>
    <mergeCell ref="E3158:E3166"/>
    <mergeCell ref="C3167:C3168"/>
    <mergeCell ref="D3167:D3168"/>
    <mergeCell ref="E3167:E3168"/>
    <mergeCell ref="B3135:B3136"/>
    <mergeCell ref="C3135:C3136"/>
    <mergeCell ref="D3135:D3136"/>
    <mergeCell ref="E3135:E3136"/>
    <mergeCell ref="B3138:B3144"/>
    <mergeCell ref="C3138:C3144"/>
    <mergeCell ref="D3138:D3144"/>
    <mergeCell ref="E3138:E3144"/>
    <mergeCell ref="B3146:B3147"/>
    <mergeCell ref="C3146:C3147"/>
    <mergeCell ref="D3146:D3147"/>
    <mergeCell ref="E3146:E3147"/>
    <mergeCell ref="B3181:B3183"/>
    <mergeCell ref="C3181:C3183"/>
    <mergeCell ref="D3181:D3183"/>
    <mergeCell ref="E3181:E3183"/>
    <mergeCell ref="B3185:B3186"/>
    <mergeCell ref="C3185:C3186"/>
    <mergeCell ref="D3185:D3186"/>
    <mergeCell ref="E3185:E3186"/>
    <mergeCell ref="B3188:B3190"/>
    <mergeCell ref="C3188:C3190"/>
    <mergeCell ref="D3188:D3190"/>
    <mergeCell ref="E3188:E3190"/>
    <mergeCell ref="B3170:B3171"/>
    <mergeCell ref="C3170:C3171"/>
    <mergeCell ref="D3170:D3171"/>
    <mergeCell ref="E3170:E3171"/>
    <mergeCell ref="B3173:B3176"/>
    <mergeCell ref="C3174:C3175"/>
    <mergeCell ref="D3174:D3175"/>
    <mergeCell ref="E3174:E3175"/>
    <mergeCell ref="B3178:B3179"/>
    <mergeCell ref="B3205:B3210"/>
    <mergeCell ref="C3205:C3210"/>
    <mergeCell ref="B3212:B3214"/>
    <mergeCell ref="C3212:C3213"/>
    <mergeCell ref="D3212:D3213"/>
    <mergeCell ref="E3212:E3213"/>
    <mergeCell ref="B3216:B3218"/>
    <mergeCell ref="C3216:C3218"/>
    <mergeCell ref="D3216:D3218"/>
    <mergeCell ref="E3216:E3218"/>
    <mergeCell ref="B3192:B3193"/>
    <mergeCell ref="C3192:C3193"/>
    <mergeCell ref="D3192:D3193"/>
    <mergeCell ref="E3192:E3193"/>
    <mergeCell ref="B3195:B3197"/>
    <mergeCell ref="C3195:C3197"/>
    <mergeCell ref="D3195:D3197"/>
    <mergeCell ref="E3195:E3197"/>
    <mergeCell ref="B3199:B3203"/>
    <mergeCell ref="C3199:C3203"/>
    <mergeCell ref="D3199:D3203"/>
    <mergeCell ref="E3199:E3203"/>
    <mergeCell ref="B3229:B3230"/>
    <mergeCell ref="B3232:B3234"/>
    <mergeCell ref="C3232:C3234"/>
    <mergeCell ref="D3232:D3234"/>
    <mergeCell ref="E3232:E3234"/>
    <mergeCell ref="B3236:B3237"/>
    <mergeCell ref="C3236:C3237"/>
    <mergeCell ref="D3236:D3237"/>
    <mergeCell ref="E3236:E3237"/>
    <mergeCell ref="B3220:B3221"/>
    <mergeCell ref="C3220:C3221"/>
    <mergeCell ref="D3220:D3221"/>
    <mergeCell ref="E3220:E3221"/>
    <mergeCell ref="B3223:B3224"/>
    <mergeCell ref="C3223:C3224"/>
    <mergeCell ref="D3223:D3224"/>
    <mergeCell ref="E3223:E3224"/>
    <mergeCell ref="B3226:B3227"/>
    <mergeCell ref="C3226:C3227"/>
    <mergeCell ref="D3226:D3227"/>
    <mergeCell ref="E3226:E3227"/>
    <mergeCell ref="B3251:B3253"/>
    <mergeCell ref="C3251:C3253"/>
    <mergeCell ref="D3252:D3253"/>
    <mergeCell ref="E3252:E3253"/>
    <mergeCell ref="B3255:B3257"/>
    <mergeCell ref="C3255:C3257"/>
    <mergeCell ref="D3255:D3257"/>
    <mergeCell ref="E3255:E3257"/>
    <mergeCell ref="B3259:B3264"/>
    <mergeCell ref="C3259:C3264"/>
    <mergeCell ref="D3259:D3264"/>
    <mergeCell ref="E3259:E3264"/>
    <mergeCell ref="B3239:B3241"/>
    <mergeCell ref="C3239:C3240"/>
    <mergeCell ref="D3239:D3240"/>
    <mergeCell ref="E3239:E3240"/>
    <mergeCell ref="B3243:B3244"/>
    <mergeCell ref="C3243:C3244"/>
    <mergeCell ref="D3243:D3244"/>
    <mergeCell ref="E3243:E3244"/>
    <mergeCell ref="B3246:B3249"/>
    <mergeCell ref="C3246:C3248"/>
    <mergeCell ref="D3246:D3248"/>
    <mergeCell ref="E3246:E3248"/>
    <mergeCell ref="B3278:B3280"/>
    <mergeCell ref="C3278:C3280"/>
    <mergeCell ref="D3278:D3280"/>
    <mergeCell ref="E3278:E3280"/>
    <mergeCell ref="B3282:B3283"/>
    <mergeCell ref="C3282:C3283"/>
    <mergeCell ref="D3282:D3283"/>
    <mergeCell ref="E3282:E3283"/>
    <mergeCell ref="B3285:B3286"/>
    <mergeCell ref="C3285:C3286"/>
    <mergeCell ref="D3285:D3286"/>
    <mergeCell ref="E3285:E3286"/>
    <mergeCell ref="B3266:B3267"/>
    <mergeCell ref="C3266:C3267"/>
    <mergeCell ref="D3266:D3267"/>
    <mergeCell ref="E3266:E3267"/>
    <mergeCell ref="B3269:B3271"/>
    <mergeCell ref="C3270:C3271"/>
    <mergeCell ref="B3273:B3276"/>
    <mergeCell ref="C3273:C3276"/>
    <mergeCell ref="D3273:D3276"/>
    <mergeCell ref="E3273:E3276"/>
    <mergeCell ref="B3300:B3303"/>
    <mergeCell ref="C3300:C3302"/>
    <mergeCell ref="B3305:B3307"/>
    <mergeCell ref="B3309:B3313"/>
    <mergeCell ref="C3309:C3313"/>
    <mergeCell ref="D3309:D3313"/>
    <mergeCell ref="E3309:E3313"/>
    <mergeCell ref="B3315:B3316"/>
    <mergeCell ref="C3315:C3316"/>
    <mergeCell ref="D3315:D3316"/>
    <mergeCell ref="E3315:E3316"/>
    <mergeCell ref="B3288:B3290"/>
    <mergeCell ref="C3288:C3290"/>
    <mergeCell ref="D3288:D3290"/>
    <mergeCell ref="E3288:E3290"/>
    <mergeCell ref="B3292:B3295"/>
    <mergeCell ref="C3292:C3295"/>
    <mergeCell ref="D3292:D3295"/>
    <mergeCell ref="E3292:E3295"/>
    <mergeCell ref="B3297:B3298"/>
    <mergeCell ref="C3297:C3298"/>
    <mergeCell ref="D3297:D3298"/>
    <mergeCell ref="E3297:E3298"/>
    <mergeCell ref="B3327:B3332"/>
    <mergeCell ref="C3327:C3332"/>
    <mergeCell ref="D3327:D3332"/>
    <mergeCell ref="E3327:E3332"/>
    <mergeCell ref="B3334:B3335"/>
    <mergeCell ref="C3334:C3335"/>
    <mergeCell ref="D3334:D3335"/>
    <mergeCell ref="E3334:E3335"/>
    <mergeCell ref="B3337:B3338"/>
    <mergeCell ref="C3337:C3338"/>
    <mergeCell ref="D3337:D3338"/>
    <mergeCell ref="E3337:E3338"/>
    <mergeCell ref="B3318:B3319"/>
    <mergeCell ref="C3318:C3319"/>
    <mergeCell ref="D3318:D3319"/>
    <mergeCell ref="E3318:E3319"/>
    <mergeCell ref="B3321:B3322"/>
    <mergeCell ref="B3324:B3325"/>
    <mergeCell ref="C3324:C3325"/>
    <mergeCell ref="D3324:D3325"/>
    <mergeCell ref="E3324:E3325"/>
    <mergeCell ref="B3349:B3350"/>
    <mergeCell ref="C3349:C3350"/>
    <mergeCell ref="D3349:D3350"/>
    <mergeCell ref="E3349:E3350"/>
    <mergeCell ref="B3352:B3353"/>
    <mergeCell ref="C3352:C3353"/>
    <mergeCell ref="D3352:D3353"/>
    <mergeCell ref="E3352:E3353"/>
    <mergeCell ref="B3355:B3357"/>
    <mergeCell ref="C3355:C3357"/>
    <mergeCell ref="D3355:D3357"/>
    <mergeCell ref="E3355:E3357"/>
    <mergeCell ref="B3340:B3341"/>
    <mergeCell ref="C3340:C3341"/>
    <mergeCell ref="D3340:D3341"/>
    <mergeCell ref="E3340:E3341"/>
    <mergeCell ref="B3343:B3344"/>
    <mergeCell ref="C3343:C3344"/>
    <mergeCell ref="D3343:D3344"/>
    <mergeCell ref="E3343:E3344"/>
    <mergeCell ref="B3346:B3347"/>
    <mergeCell ref="C3346:C3347"/>
    <mergeCell ref="D3346:D3347"/>
    <mergeCell ref="E3346:E3347"/>
    <mergeCell ref="B3371:B3373"/>
    <mergeCell ref="C3371:C3373"/>
    <mergeCell ref="D3371:D3373"/>
    <mergeCell ref="E3371:E3373"/>
    <mergeCell ref="B3375:B3379"/>
    <mergeCell ref="C3375:C3379"/>
    <mergeCell ref="D3375:D3379"/>
    <mergeCell ref="E3375:E3379"/>
    <mergeCell ref="B3381:B3382"/>
    <mergeCell ref="B3359:B3360"/>
    <mergeCell ref="C3359:C3360"/>
    <mergeCell ref="D3359:D3360"/>
    <mergeCell ref="E3359:E3360"/>
    <mergeCell ref="B3362:B3365"/>
    <mergeCell ref="C3362:C3365"/>
    <mergeCell ref="D3362:D3365"/>
    <mergeCell ref="E3362:E3365"/>
    <mergeCell ref="B3367:B3369"/>
    <mergeCell ref="C3367:C3368"/>
    <mergeCell ref="D3367:D3368"/>
    <mergeCell ref="E3367:E3368"/>
    <mergeCell ref="B3395:B3396"/>
    <mergeCell ref="C3395:C3396"/>
    <mergeCell ref="D3395:D3396"/>
    <mergeCell ref="E3395:E3396"/>
    <mergeCell ref="B3398:B3399"/>
    <mergeCell ref="C3398:C3399"/>
    <mergeCell ref="B3401:B3402"/>
    <mergeCell ref="C3401:C3402"/>
    <mergeCell ref="D3401:D3402"/>
    <mergeCell ref="E3401:E3402"/>
    <mergeCell ref="B3384:B3385"/>
    <mergeCell ref="B3387:B3389"/>
    <mergeCell ref="C3387:C3388"/>
    <mergeCell ref="D3387:D3388"/>
    <mergeCell ref="E3387:E3388"/>
    <mergeCell ref="B3391:B3393"/>
    <mergeCell ref="C3391:C3393"/>
    <mergeCell ref="D3391:D3393"/>
    <mergeCell ref="E3391:E3393"/>
    <mergeCell ref="B3414:B3415"/>
    <mergeCell ref="C3414:C3415"/>
    <mergeCell ref="D3414:D3415"/>
    <mergeCell ref="E3414:E3415"/>
    <mergeCell ref="B3417:B3418"/>
    <mergeCell ref="C3417:C3418"/>
    <mergeCell ref="D3417:D3418"/>
    <mergeCell ref="E3417:E3418"/>
    <mergeCell ref="B3420:B3421"/>
    <mergeCell ref="C3420:C3421"/>
    <mergeCell ref="D3420:D3421"/>
    <mergeCell ref="E3420:E3421"/>
    <mergeCell ref="B3404:B3406"/>
    <mergeCell ref="C3404:C3406"/>
    <mergeCell ref="D3404:D3406"/>
    <mergeCell ref="E3404:E3406"/>
    <mergeCell ref="B3408:B3409"/>
    <mergeCell ref="C3408:C3409"/>
    <mergeCell ref="D3408:D3409"/>
    <mergeCell ref="E3408:E3409"/>
    <mergeCell ref="B3411:B3412"/>
    <mergeCell ref="C3411:C3412"/>
    <mergeCell ref="D3411:D3412"/>
    <mergeCell ref="E3411:E3412"/>
    <mergeCell ref="B3434:B3448"/>
    <mergeCell ref="C3434:C3447"/>
    <mergeCell ref="D3434:D3447"/>
    <mergeCell ref="E3434:E3447"/>
    <mergeCell ref="B3450:B3451"/>
    <mergeCell ref="C3450:C3451"/>
    <mergeCell ref="D3450:D3451"/>
    <mergeCell ref="E3450:E3451"/>
    <mergeCell ref="B3453:B3454"/>
    <mergeCell ref="B3423:B3424"/>
    <mergeCell ref="C3423:C3424"/>
    <mergeCell ref="B3426:B3429"/>
    <mergeCell ref="C3428:C3429"/>
    <mergeCell ref="D3428:D3429"/>
    <mergeCell ref="E3428:E3429"/>
    <mergeCell ref="B3431:B3432"/>
    <mergeCell ref="C3431:C3432"/>
    <mergeCell ref="D3431:D3432"/>
    <mergeCell ref="E3431:E3432"/>
    <mergeCell ref="B3478:B3479"/>
    <mergeCell ref="C3478:C3479"/>
    <mergeCell ref="B3481:B3483"/>
    <mergeCell ref="C3481:C3483"/>
    <mergeCell ref="B3485:B3490"/>
    <mergeCell ref="C3485:C3490"/>
    <mergeCell ref="D3485:D3487"/>
    <mergeCell ref="E3485:E3487"/>
    <mergeCell ref="D3488:D3490"/>
    <mergeCell ref="E3488:E3490"/>
    <mergeCell ref="B3456:B3457"/>
    <mergeCell ref="C3456:C3457"/>
    <mergeCell ref="E3456:E3457"/>
    <mergeCell ref="B3459:B3476"/>
    <mergeCell ref="C3459:C3469"/>
    <mergeCell ref="D3463:D3464"/>
    <mergeCell ref="E3463:E3464"/>
    <mergeCell ref="D3466:D3468"/>
    <mergeCell ref="E3466:E3468"/>
    <mergeCell ref="C3470:C3474"/>
    <mergeCell ref="C3475:C3476"/>
    <mergeCell ref="D3475:D3476"/>
    <mergeCell ref="E3475:E3476"/>
    <mergeCell ref="B3516:B3517"/>
    <mergeCell ref="C3516:C3517"/>
    <mergeCell ref="B3519:B3521"/>
    <mergeCell ref="C3519:C3521"/>
    <mergeCell ref="D3519:D3521"/>
    <mergeCell ref="E3519:E3521"/>
    <mergeCell ref="B3523:B3527"/>
    <mergeCell ref="C3523:C3527"/>
    <mergeCell ref="D3524:D3527"/>
    <mergeCell ref="E3524:E3527"/>
    <mergeCell ref="B3492:B3494"/>
    <mergeCell ref="C3492:C3494"/>
    <mergeCell ref="D3492:D3494"/>
    <mergeCell ref="E3492:E3494"/>
    <mergeCell ref="B3496:B3501"/>
    <mergeCell ref="C3496:C3501"/>
    <mergeCell ref="D3496:D3501"/>
    <mergeCell ref="E3496:E3501"/>
    <mergeCell ref="B3503:B3514"/>
    <mergeCell ref="C3503:C3514"/>
    <mergeCell ref="D3503:D3514"/>
    <mergeCell ref="E3503:E3514"/>
    <mergeCell ref="B3543:B3546"/>
    <mergeCell ref="C3543:C3546"/>
    <mergeCell ref="D3543:D3546"/>
    <mergeCell ref="E3543:E3546"/>
    <mergeCell ref="B3548:B3549"/>
    <mergeCell ref="C3548:C3549"/>
    <mergeCell ref="D3548:D3549"/>
    <mergeCell ref="E3548:E3549"/>
    <mergeCell ref="B3551:B3552"/>
    <mergeCell ref="C3551:C3552"/>
    <mergeCell ref="D3551:D3552"/>
    <mergeCell ref="E3551:E3552"/>
    <mergeCell ref="B3529:B3533"/>
    <mergeCell ref="C3529:C3533"/>
    <mergeCell ref="D3529:D3533"/>
    <mergeCell ref="E3529:E3533"/>
    <mergeCell ref="B3535:B3541"/>
    <mergeCell ref="C3536:C3541"/>
    <mergeCell ref="D3536:D3538"/>
    <mergeCell ref="E3536:E3538"/>
    <mergeCell ref="D3539:D3541"/>
    <mergeCell ref="E3539:E3541"/>
    <mergeCell ref="B3573:B3576"/>
    <mergeCell ref="C3573:C3576"/>
    <mergeCell ref="D3573:D3576"/>
    <mergeCell ref="E3573:E3576"/>
    <mergeCell ref="B3578:B3579"/>
    <mergeCell ref="C3578:C3579"/>
    <mergeCell ref="D3578:D3579"/>
    <mergeCell ref="E3578:E3579"/>
    <mergeCell ref="B3581:B3582"/>
    <mergeCell ref="C3581:C3582"/>
    <mergeCell ref="D3581:D3582"/>
    <mergeCell ref="E3581:E3582"/>
    <mergeCell ref="B3554:B3559"/>
    <mergeCell ref="C3554:C3559"/>
    <mergeCell ref="B3561:B3567"/>
    <mergeCell ref="C3561:C3567"/>
    <mergeCell ref="D3561:D3567"/>
    <mergeCell ref="E3561:E3567"/>
    <mergeCell ref="B3569:B3571"/>
    <mergeCell ref="C3570:C3571"/>
    <mergeCell ref="D3570:D3571"/>
    <mergeCell ref="E3570:E3571"/>
    <mergeCell ref="B3593:B3594"/>
    <mergeCell ref="B3596:B3597"/>
    <mergeCell ref="C3596:C3597"/>
    <mergeCell ref="D3596:D3597"/>
    <mergeCell ref="E3596:E3597"/>
    <mergeCell ref="B3599:B3600"/>
    <mergeCell ref="C3599:C3600"/>
    <mergeCell ref="D3599:D3600"/>
    <mergeCell ref="E3599:E3600"/>
    <mergeCell ref="B3584:B3585"/>
    <mergeCell ref="C3584:C3585"/>
    <mergeCell ref="D3584:D3585"/>
    <mergeCell ref="E3584:E3585"/>
    <mergeCell ref="B3587:B3588"/>
    <mergeCell ref="C3587:C3588"/>
    <mergeCell ref="D3587:D3588"/>
    <mergeCell ref="E3587:E3588"/>
    <mergeCell ref="B3590:B3591"/>
    <mergeCell ref="C3590:C3591"/>
    <mergeCell ref="B3612:B3613"/>
    <mergeCell ref="C3612:C3613"/>
    <mergeCell ref="D3612:D3613"/>
    <mergeCell ref="E3612:E3613"/>
    <mergeCell ref="B3615:B3616"/>
    <mergeCell ref="C3615:C3616"/>
    <mergeCell ref="D3615:D3616"/>
    <mergeCell ref="E3615:E3616"/>
    <mergeCell ref="B3602:B3604"/>
    <mergeCell ref="C3603:C3604"/>
    <mergeCell ref="D3603:D3604"/>
    <mergeCell ref="E3603:E3604"/>
    <mergeCell ref="B3606:B3607"/>
    <mergeCell ref="C3606:C3607"/>
    <mergeCell ref="D3606:D3607"/>
    <mergeCell ref="E3606:E3607"/>
    <mergeCell ref="B3609:B3610"/>
    <mergeCell ref="C3609:C3610"/>
    <mergeCell ref="D3609:D3610"/>
    <mergeCell ref="E3609:E3610"/>
  </mergeCells>
  <pageMargins left="0.7" right="0.7" top="0.75" bottom="0.75" header="0.3" footer="0.3"/>
  <pageSetup paperSize="9" orientation="portrait" horizontalDpi="0" verticalDpi="0" r:id="rId1"/>
  <ignoredErrors>
    <ignoredError sqref="G546:H546 G699:H699 G851:H85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Alterações Orç. PIP</vt:lpstr>
      <vt:lpstr>Alterações Orç FUN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DGO - Vera Morais</dc:creator>
  <cp:lastModifiedBy>MF / DGO - Vera Morais</cp:lastModifiedBy>
  <dcterms:created xsi:type="dcterms:W3CDTF">2019-02-07T10:22:59Z</dcterms:created>
  <dcterms:modified xsi:type="dcterms:W3CDTF">2019-02-11T18:20:11Z</dcterms:modified>
</cp:coreProperties>
</file>