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ilete.joia\Documents\SERVIÇO CONTABILIDADE PÚBLICA\SCP_DEZ 2019\NÚCLEO CONTAS\DADOS ABERTOS\2024\"/>
    </mc:Choice>
  </mc:AlternateContent>
  <bookViews>
    <workbookView xWindow="0" yWindow="0" windowWidth="24000" windowHeight="9330"/>
  </bookViews>
  <sheets>
    <sheet name="Dívida Pública" sheetId="1" r:id="rId1"/>
  </sheets>
  <definedNames>
    <definedName name="_xlnm.Print_Area" localSheetId="0">'Dívida Pública'!$A$1:$W$10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" i="1" l="1"/>
  <c r="Y9" i="1" l="1"/>
  <c r="X9" i="1" l="1"/>
  <c r="W9" i="1" l="1"/>
  <c r="T9" i="1" l="1"/>
  <c r="U9" i="1"/>
  <c r="V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<sst xmlns="http://schemas.openxmlformats.org/spreadsheetml/2006/main" count="7" uniqueCount="7">
  <si>
    <t>Dívida Externa</t>
  </si>
  <si>
    <t>Dívida Interna</t>
  </si>
  <si>
    <t>Stock Total</t>
  </si>
  <si>
    <t>DÍVIDA PÚBLICA 
(em milhões CVE)</t>
  </si>
  <si>
    <t>Execução</t>
  </si>
  <si>
    <t>2025 P</t>
  </si>
  <si>
    <t>Projeção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</si>
</sst>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€]* #,##0.000_-;\-[$€]* #,##0.000_-;_-[$€]* &quot;-&quot;??_-;_-@_-"/>
    <numFmt numFmtId="165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OU"/>
    </font>
    <font>
      <b/>
      <sz val="9"/>
      <color theme="0"/>
      <name val="SOURCE"/>
    </font>
    <font>
      <sz val="9"/>
      <color theme="1"/>
      <name val="SOURCE"/>
    </font>
    <font>
      <sz val="9"/>
      <name val="SOURCE"/>
    </font>
    <font>
      <b/>
      <sz val="9"/>
      <color theme="1"/>
      <name val="SOURCE"/>
    </font>
    <font>
      <b/>
      <sz val="9"/>
      <name val="SOURC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89318521683401"/>
        <bgColor indexed="64"/>
      </patternFill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/>
    <xf numFmtId="165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4" fontId="2" fillId="2" borderId="0" xfId="1" applyFont="1" applyFill="1"/>
    <xf numFmtId="0" fontId="3" fillId="4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indent="3"/>
    </xf>
    <xf numFmtId="3" fontId="5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 indent="3"/>
    </xf>
    <xf numFmtId="3" fontId="7" fillId="2" borderId="0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0" fillId="2" borderId="0" xfId="0" applyFill="1"/>
    <xf numFmtId="0" fontId="3" fillId="3" borderId="0" xfId="0" applyFont="1" applyFill="1" applyBorder="1" applyAlignment="1">
      <alignment horizontal="center" vertical="center" wrapText="1"/>
    </xf>
  </cellXfs>
  <cellStyles count="3">
    <cellStyle name="Normal" xfId="0" builtinId="0"/>
    <cellStyle name="Normal 17" xfId="1"/>
    <cellStyle name="Vírgula 2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133350</xdr:colOff>
      <xdr:row>3</xdr:row>
      <xdr:rowOff>165100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7250" cy="717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U9"/>
  <sheetViews>
    <sheetView tabSelected="1" zoomScaleNormal="100" workbookViewId="0">
      <selection activeCell="Z9" sqref="Z9"/>
    </sheetView>
  </sheetViews>
  <sheetFormatPr defaultRowHeight="14.5"/>
  <cols>
    <col min="1" max="1" width="18.54296875" customWidth="1"/>
    <col min="2" max="21" width="9.54296875" hidden="1" customWidth="1"/>
    <col min="22" max="22" width="10" hidden="1" customWidth="1"/>
    <col min="23" max="23" width="10" customWidth="1"/>
  </cols>
  <sheetData>
    <row r="1" spans="1:619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61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619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6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619" ht="24" customHeight="1">
      <c r="A5" s="10" t="s">
        <v>3</v>
      </c>
      <c r="B5" s="10" t="s">
        <v>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8"/>
      <c r="Z5" s="8" t="s">
        <v>6</v>
      </c>
    </row>
    <row r="6" spans="1:619" s="1" customFormat="1" ht="31" customHeight="1">
      <c r="A6" s="10"/>
      <c r="B6" s="3">
        <v>2002</v>
      </c>
      <c r="C6" s="3">
        <v>2003</v>
      </c>
      <c r="D6" s="3">
        <v>2004</v>
      </c>
      <c r="E6" s="3">
        <v>2005</v>
      </c>
      <c r="F6" s="3">
        <v>2006</v>
      </c>
      <c r="G6" s="3">
        <v>2007</v>
      </c>
      <c r="H6" s="3">
        <v>2008</v>
      </c>
      <c r="I6" s="3">
        <v>2009</v>
      </c>
      <c r="J6" s="3">
        <v>2010</v>
      </c>
      <c r="K6" s="3">
        <v>2011</v>
      </c>
      <c r="L6" s="3">
        <v>2012</v>
      </c>
      <c r="M6" s="3">
        <v>2013</v>
      </c>
      <c r="N6" s="3">
        <v>2014</v>
      </c>
      <c r="O6" s="3">
        <v>2015</v>
      </c>
      <c r="P6" s="3">
        <v>2016</v>
      </c>
      <c r="Q6" s="3">
        <v>2017</v>
      </c>
      <c r="R6" s="3">
        <v>2018</v>
      </c>
      <c r="S6" s="3">
        <v>2019</v>
      </c>
      <c r="T6" s="3">
        <v>2020</v>
      </c>
      <c r="U6" s="3">
        <v>2021</v>
      </c>
      <c r="V6" s="3">
        <v>2022</v>
      </c>
      <c r="W6" s="3">
        <v>2023</v>
      </c>
      <c r="X6" s="3">
        <v>2024</v>
      </c>
      <c r="Y6" s="3" t="s">
        <v>5</v>
      </c>
      <c r="Z6" s="3">
        <v>2026</v>
      </c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</row>
    <row r="7" spans="1:619" s="2" customFormat="1" ht="18" customHeight="1">
      <c r="A7" s="4" t="s">
        <v>0</v>
      </c>
      <c r="B7" s="5">
        <v>40372.75</v>
      </c>
      <c r="C7" s="5">
        <v>42448.539999999994</v>
      </c>
      <c r="D7" s="5">
        <v>42591.149999999994</v>
      </c>
      <c r="E7" s="5">
        <v>45107.35</v>
      </c>
      <c r="F7" s="5">
        <v>47535.090000000011</v>
      </c>
      <c r="G7" s="5">
        <v>48663.799427553415</v>
      </c>
      <c r="H7" s="5">
        <v>51909.417217203147</v>
      </c>
      <c r="I7" s="5">
        <v>58210.214180217699</v>
      </c>
      <c r="J7" s="5">
        <v>70433.411648309251</v>
      </c>
      <c r="K7" s="5">
        <v>84100.362383791187</v>
      </c>
      <c r="L7" s="5">
        <v>102412.636689869</v>
      </c>
      <c r="M7" s="5">
        <v>120396.8807017951</v>
      </c>
      <c r="N7" s="5">
        <v>137453.21</v>
      </c>
      <c r="O7" s="5">
        <v>154014.92807362066</v>
      </c>
      <c r="P7" s="5">
        <v>159351.8951713033</v>
      </c>
      <c r="Q7" s="5">
        <v>162398.27532273883</v>
      </c>
      <c r="R7" s="5">
        <v>167909.11062424839</v>
      </c>
      <c r="S7" s="5">
        <v>176765.31312458162</v>
      </c>
      <c r="T7" s="5">
        <v>185272.29112820199</v>
      </c>
      <c r="U7" s="5">
        <v>199309.60611552931</v>
      </c>
      <c r="V7" s="5">
        <v>204786.20895956177</v>
      </c>
      <c r="W7" s="5">
        <v>204656.40288146536</v>
      </c>
      <c r="X7" s="5">
        <v>210251.40563221538</v>
      </c>
      <c r="Y7" s="5">
        <v>201612.27321314832</v>
      </c>
      <c r="Z7" s="5">
        <v>209242.6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</row>
    <row r="8" spans="1:619" s="2" customFormat="1" ht="18" customHeight="1">
      <c r="A8" s="4" t="s">
        <v>1</v>
      </c>
      <c r="B8" s="5">
        <v>22765.5</v>
      </c>
      <c r="C8" s="5">
        <v>22841.5</v>
      </c>
      <c r="D8" s="5">
        <v>24791.5</v>
      </c>
      <c r="E8" s="5">
        <v>27919.8</v>
      </c>
      <c r="F8" s="5">
        <v>28922</v>
      </c>
      <c r="G8" s="5">
        <v>27602.3</v>
      </c>
      <c r="H8" s="5">
        <v>25104</v>
      </c>
      <c r="I8" s="5">
        <v>27130.300000000003</v>
      </c>
      <c r="J8" s="5">
        <v>29518.76</v>
      </c>
      <c r="K8" s="5">
        <v>32016.225999999999</v>
      </c>
      <c r="L8" s="5">
        <v>34525.5</v>
      </c>
      <c r="M8" s="5">
        <v>37167.479678795717</v>
      </c>
      <c r="N8" s="5">
        <v>41588.46</v>
      </c>
      <c r="O8" s="5">
        <v>45998.1</v>
      </c>
      <c r="P8" s="5">
        <v>52572</v>
      </c>
      <c r="Q8" s="5">
        <v>55694.5</v>
      </c>
      <c r="R8" s="5">
        <v>61099.318578022707</v>
      </c>
      <c r="S8" s="5">
        <v>65456.551945867701</v>
      </c>
      <c r="T8" s="5">
        <v>71380.170329818444</v>
      </c>
      <c r="U8" s="5">
        <v>81541.019845648945</v>
      </c>
      <c r="V8" s="5">
        <v>91830.588719365682</v>
      </c>
      <c r="W8" s="5">
        <v>93428.272474123223</v>
      </c>
      <c r="X8" s="5">
        <v>99100.654020155285</v>
      </c>
      <c r="Y8" s="5">
        <v>100907.25260192942</v>
      </c>
      <c r="Z8" s="5">
        <v>108238.1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</row>
    <row r="9" spans="1:619" s="2" customFormat="1" ht="18" customHeight="1">
      <c r="A9" s="6" t="s">
        <v>2</v>
      </c>
      <c r="B9" s="7">
        <f t="shared" ref="B9:R9" si="0">+B7+B8</f>
        <v>63138.25</v>
      </c>
      <c r="C9" s="7">
        <f t="shared" si="0"/>
        <v>65290.039999999994</v>
      </c>
      <c r="D9" s="7">
        <f t="shared" si="0"/>
        <v>67382.649999999994</v>
      </c>
      <c r="E9" s="7">
        <f t="shared" si="0"/>
        <v>73027.149999999994</v>
      </c>
      <c r="F9" s="7">
        <f t="shared" si="0"/>
        <v>76457.090000000011</v>
      </c>
      <c r="G9" s="7">
        <f t="shared" si="0"/>
        <v>76266.099427553418</v>
      </c>
      <c r="H9" s="7">
        <f t="shared" si="0"/>
        <v>77013.417217203154</v>
      </c>
      <c r="I9" s="7">
        <f t="shared" si="0"/>
        <v>85340.514180217695</v>
      </c>
      <c r="J9" s="7">
        <f t="shared" si="0"/>
        <v>99952.171648309246</v>
      </c>
      <c r="K9" s="7">
        <f t="shared" si="0"/>
        <v>116116.58838379118</v>
      </c>
      <c r="L9" s="7">
        <f>+L7+L8</f>
        <v>136938.13668986899</v>
      </c>
      <c r="M9" s="7">
        <f>+M7+M8</f>
        <v>157564.36038059084</v>
      </c>
      <c r="N9" s="7">
        <f t="shared" si="0"/>
        <v>179041.66999999998</v>
      </c>
      <c r="O9" s="7">
        <f t="shared" si="0"/>
        <v>200013.02807362066</v>
      </c>
      <c r="P9" s="7">
        <f t="shared" si="0"/>
        <v>211923.8951713033</v>
      </c>
      <c r="Q9" s="7">
        <f t="shared" si="0"/>
        <v>218092.77532273883</v>
      </c>
      <c r="R9" s="7">
        <f t="shared" si="0"/>
        <v>229008.4292022711</v>
      </c>
      <c r="S9" s="7">
        <f>+S7+S8</f>
        <v>242221.8650704493</v>
      </c>
      <c r="T9" s="7">
        <f t="shared" ref="T9:V9" si="1">+T7+T8</f>
        <v>256652.46145802044</v>
      </c>
      <c r="U9" s="7">
        <f t="shared" si="1"/>
        <v>280850.62596117827</v>
      </c>
      <c r="V9" s="7">
        <f t="shared" si="1"/>
        <v>296616.79767892743</v>
      </c>
      <c r="W9" s="7">
        <f>SUM(W7:W8)</f>
        <v>298084.67535558855</v>
      </c>
      <c r="X9" s="7">
        <f>SUM(X7:X8)</f>
        <v>309352.05965237063</v>
      </c>
      <c r="Y9" s="7">
        <f>SUM(Y7:Y8)</f>
        <v>302519.52581507771</v>
      </c>
      <c r="Z9" s="7">
        <f>SUM(Z7:Z8)</f>
        <v>317480.7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</row>
  </sheetData>
  <mergeCells count="2">
    <mergeCell ref="A5:A6"/>
    <mergeCell ref="B5:X5"/>
  </mergeCells>
  <pageMargins left="0.31496062992125984" right="0.11811023622047245" top="1.5354330708661419" bottom="0.74803149606299213" header="0.31496062992125984" footer="0.31496062992125984"/>
  <pageSetup paperSize="9" scale="60" orientation="landscape" r:id="rId1"/>
  <ignoredErrors>
    <ignoredError sqref="W9:Z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Dívida Pública</vt:lpstr>
      <vt:lpstr>'Dívida Pública'!Área_de_Impressão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DNOCP</dc:creator>
  <cp:lastModifiedBy>MF / DNOCP / Dirª Serv  - Recilete Delgado Joia</cp:lastModifiedBy>
  <cp:lastPrinted>2022-12-08T15:45:16Z</cp:lastPrinted>
  <dcterms:created xsi:type="dcterms:W3CDTF">2021-10-18T21:36:13Z</dcterms:created>
  <dcterms:modified xsi:type="dcterms:W3CDTF">2026-02-17T09:24:50Z</dcterms:modified>
</cp:coreProperties>
</file>